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vmlDrawing1.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comments1.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State Exp Report Data" sheetId="1" state="visible" r:id="rId2"/>
    <sheet name="KEY" sheetId="2" state="visible" r:id="rId3"/>
    <sheet name="Methodology" sheetId="3" state="visible" r:id="rId4"/>
    <sheet name="Module1" sheetId="4" state="hidden" r:id="rId5"/>
  </sheets>
  <definedNames>
    <definedName function="false" hidden="false" name="YearA" vbProcedure="false">'State Exp Report Data'!$B$1225:$CO$1275</definedName>
    <definedName function="false" hidden="false" name="YearB" vbProcedure="false">'State Exp Report Data'!$B$1276:$CO$1326</definedName>
    <definedName function="false" hidden="false" name="YearC" vbProcedure="false">'State Exp Report Data'!$B$1327:$CO$1377</definedName>
    <definedName function="false" hidden="false" name="_xlnm.Database" vbProcedure="false">'State Exp Report Data'!$A$1:$CO$612</definedName>
    <definedName function="false" hidden="false" localSheetId="2" name="OLE_LINK1" vbProcedure="false">Methodology!$A$1</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C554" authorId="0">
      <text>
        <r>
          <rPr>
            <b val="true"/>
            <sz val="8"/>
            <color rgb="FF000000"/>
            <rFont val="Tahoma"/>
            <family val="2"/>
            <charset val="1"/>
          </rPr>
          <t xml:space="preserve">bwilson:
These numbers came from the public ed row in the master workbook and then I made the adjustments for HB7 in FY03
.
</t>
        </r>
      </text>
    </comment>
    <comment ref="J762" authorId="0">
      <text>
        <r>
          <rPr>
            <b val="true"/>
            <sz val="8"/>
            <color rgb="FF000000"/>
            <rFont val="Tahoma"/>
            <family val="2"/>
            <charset val="1"/>
          </rPr>
          <t xml:space="preserve">PAMD:
$2,723m is hi ed funds estimate</t>
        </r>
      </text>
    </comment>
    <comment ref="AB711" authorId="0">
      <text>
        <r>
          <rPr>
            <b val="true"/>
            <sz val="8"/>
            <color rgb="FF000000"/>
            <rFont val="Tahoma"/>
            <family val="2"/>
            <charset val="1"/>
          </rPr>
          <t xml:space="preserve">PAMD:
DOC and JR</t>
        </r>
      </text>
    </comment>
    <comment ref="AW711" authorId="0">
      <text>
        <r>
          <rPr>
            <b val="true"/>
            <sz val="8"/>
            <color rgb="FF000000"/>
            <rFont val="Tahoma"/>
            <family val="2"/>
            <charset val="1"/>
          </rPr>
          <t xml:space="preserve">PAMD:
just DOC</t>
        </r>
      </text>
    </comment>
    <comment ref="AW762" authorId="0">
      <text>
        <r>
          <rPr>
            <b val="true"/>
            <sz val="8"/>
            <color rgb="FF000000"/>
            <rFont val="Tahoma"/>
            <family val="2"/>
            <charset val="1"/>
          </rPr>
          <t xml:space="preserve">PAMD:
just DOC</t>
        </r>
      </text>
    </comment>
    <comment ref="AX711" authorId="0">
      <text>
        <r>
          <rPr>
            <b val="true"/>
            <sz val="8"/>
            <color rgb="FF000000"/>
            <rFont val="Tahoma"/>
            <family val="2"/>
            <charset val="1"/>
          </rPr>
          <t xml:space="preserve">PAMD:
just DOC-JR's is tiny</t>
        </r>
      </text>
    </comment>
    <comment ref="AX762" authorId="0">
      <text>
        <r>
          <rPr>
            <b val="true"/>
            <sz val="8"/>
            <color rgb="FF000000"/>
            <rFont val="Tahoma"/>
            <family val="2"/>
            <charset val="1"/>
          </rPr>
          <t xml:space="preserve">PAMD:
DOC and JR</t>
        </r>
      </text>
    </comment>
    <comment ref="AY711" authorId="0">
      <text>
        <r>
          <rPr>
            <b val="true"/>
            <sz val="8"/>
            <color rgb="FF000000"/>
            <rFont val="Tahoma"/>
            <family val="2"/>
            <charset val="1"/>
          </rPr>
          <t xml:space="preserve">PAMD:
DOC and JR</t>
        </r>
      </text>
    </comment>
    <comment ref="AY762" authorId="0">
      <text>
        <r>
          <rPr>
            <b val="true"/>
            <sz val="8"/>
            <color rgb="FF000000"/>
            <rFont val="Tahoma"/>
            <family val="2"/>
            <charset val="1"/>
          </rPr>
          <t xml:space="preserve">PAMD:
DOC and JR</t>
        </r>
      </text>
    </comment>
    <comment ref="BI711" authorId="0">
      <text>
        <r>
          <rPr>
            <b val="true"/>
            <sz val="8"/>
            <color rgb="FF000000"/>
            <rFont val="Tahoma"/>
            <family val="2"/>
            <charset val="1"/>
          </rPr>
          <t xml:space="preserve">PAMD:
057 plus 355</t>
        </r>
      </text>
    </comment>
    <comment ref="BI762" authorId="0">
      <text>
        <r>
          <rPr>
            <b val="true"/>
            <sz val="8"/>
            <color rgb="FF000000"/>
            <rFont val="Tahoma"/>
            <family val="2"/>
            <charset val="1"/>
          </rPr>
          <t xml:space="preserve">PAMD:
057 plus 355</t>
        </r>
      </text>
    </comment>
    <comment ref="BS762" authorId="0">
      <text>
        <r>
          <rPr>
            <b val="true"/>
            <sz val="8"/>
            <color rgb="FF000000"/>
            <rFont val="Tahoma"/>
            <family val="2"/>
            <charset val="1"/>
          </rPr>
          <t xml:space="preserve">PAMD:
subtraction is for JR and Housing in 057</t>
        </r>
      </text>
    </comment>
  </commentList>
</comments>
</file>

<file path=xl/sharedStrings.xml><?xml version="1.0" encoding="utf-8"?>
<sst xmlns="http://schemas.openxmlformats.org/spreadsheetml/2006/main" count="1775" uniqueCount="259">
  <si>
    <t xml:space="preserve">YEAR</t>
  </si>
  <si>
    <t xml:space="preserve">STATE</t>
  </si>
  <si>
    <t xml:space="preserve">ELSED_GF</t>
  </si>
  <si>
    <t xml:space="preserve">ELSED_FF</t>
  </si>
  <si>
    <t xml:space="preserve">ELSED_OF</t>
  </si>
  <si>
    <t xml:space="preserve">ELSED_BF</t>
  </si>
  <si>
    <t xml:space="preserve">ELSED_TOT</t>
  </si>
  <si>
    <t xml:space="preserve">HGRED_GF</t>
  </si>
  <si>
    <t xml:space="preserve">HGRED_FF</t>
  </si>
  <si>
    <t xml:space="preserve">HGRED_OF</t>
  </si>
  <si>
    <t xml:space="preserve">HGRED_BF</t>
  </si>
  <si>
    <t xml:space="preserve">HGRED_TOT</t>
  </si>
  <si>
    <t xml:space="preserve">TANF_GF</t>
  </si>
  <si>
    <t xml:space="preserve">TANF_FF</t>
  </si>
  <si>
    <t xml:space="preserve">TANF_OF</t>
  </si>
  <si>
    <t xml:space="preserve">TANF_BF</t>
  </si>
  <si>
    <t xml:space="preserve">TANF_TOT</t>
  </si>
  <si>
    <t xml:space="preserve">OTCA_GF</t>
  </si>
  <si>
    <t xml:space="preserve">OTCA_FF</t>
  </si>
  <si>
    <t xml:space="preserve">OTCA_OF</t>
  </si>
  <si>
    <t xml:space="preserve">OTCA_BF</t>
  </si>
  <si>
    <t xml:space="preserve">OTCA_TOT</t>
  </si>
  <si>
    <t xml:space="preserve">MCAID_GF</t>
  </si>
  <si>
    <t xml:space="preserve">MCAID_FF</t>
  </si>
  <si>
    <t xml:space="preserve">MCAID_OF</t>
  </si>
  <si>
    <t xml:space="preserve">MCAID_BF</t>
  </si>
  <si>
    <t xml:space="preserve">MCAID_TOT</t>
  </si>
  <si>
    <t xml:space="preserve">CORR_GF</t>
  </si>
  <si>
    <t xml:space="preserve">CORR_FF</t>
  </si>
  <si>
    <t xml:space="preserve">CORR_OF</t>
  </si>
  <si>
    <t xml:space="preserve">CORR_BF</t>
  </si>
  <si>
    <t xml:space="preserve">CORR_TOT</t>
  </si>
  <si>
    <t xml:space="preserve">TRANS_GF</t>
  </si>
  <si>
    <t xml:space="preserve">TRANS_FF</t>
  </si>
  <si>
    <t xml:space="preserve">TRANS_OF</t>
  </si>
  <si>
    <t xml:space="preserve">TRANS_BF</t>
  </si>
  <si>
    <t xml:space="preserve">TRANS_TOT</t>
  </si>
  <si>
    <t xml:space="preserve">OTHER_GF</t>
  </si>
  <si>
    <t xml:space="preserve">OTHER_FF</t>
  </si>
  <si>
    <t xml:space="preserve">OTHER_OF</t>
  </si>
  <si>
    <t xml:space="preserve">OTHER_BF</t>
  </si>
  <si>
    <t xml:space="preserve">OTHER_TOT</t>
  </si>
  <si>
    <t xml:space="preserve">TRCAP_GF</t>
  </si>
  <si>
    <t xml:space="preserve">TRCAP_FF</t>
  </si>
  <si>
    <t xml:space="preserve">TRCAP_OF</t>
  </si>
  <si>
    <t xml:space="preserve">TRCAP_BF</t>
  </si>
  <si>
    <t xml:space="preserve">TRCAP_TOT</t>
  </si>
  <si>
    <t xml:space="preserve">CORCP_GF</t>
  </si>
  <si>
    <t xml:space="preserve">CORCP_FF</t>
  </si>
  <si>
    <t xml:space="preserve">CORCP_OF</t>
  </si>
  <si>
    <t xml:space="preserve">CORCP_BF</t>
  </si>
  <si>
    <t xml:space="preserve">CORCP_TOT</t>
  </si>
  <si>
    <t xml:space="preserve">HEDCP_GF</t>
  </si>
  <si>
    <t xml:space="preserve">HEDCP_FF</t>
  </si>
  <si>
    <t xml:space="preserve">HEDCP_OF</t>
  </si>
  <si>
    <t xml:space="preserve">HEDCP_BF</t>
  </si>
  <si>
    <t xml:space="preserve">HEDCP_TOT</t>
  </si>
  <si>
    <t xml:space="preserve">HSCAP_GF</t>
  </si>
  <si>
    <t xml:space="preserve">HSCAP_FF</t>
  </si>
  <si>
    <t xml:space="preserve">HSCAP_OF</t>
  </si>
  <si>
    <t xml:space="preserve">HSCAP_BF</t>
  </si>
  <si>
    <t xml:space="preserve">HSCAP_TOT</t>
  </si>
  <si>
    <t xml:space="preserve">ENVCP_GF</t>
  </si>
  <si>
    <t xml:space="preserve">ENVCP_FF</t>
  </si>
  <si>
    <t xml:space="preserve">ENVCP_OF</t>
  </si>
  <si>
    <t xml:space="preserve">ENVCP_BF</t>
  </si>
  <si>
    <t xml:space="preserve">ENVCP_TOT</t>
  </si>
  <si>
    <t xml:space="preserve">OTHCP_GF</t>
  </si>
  <si>
    <t xml:space="preserve">OTHCP_FF</t>
  </si>
  <si>
    <t xml:space="preserve">OTHCP_OF</t>
  </si>
  <si>
    <t xml:space="preserve">OTHCP_BF</t>
  </si>
  <si>
    <t xml:space="preserve">OTHCP_TOT</t>
  </si>
  <si>
    <t xml:space="preserve">GFTOT_CAPI</t>
  </si>
  <si>
    <t xml:space="preserve">FFTOT_CAPI</t>
  </si>
  <si>
    <t xml:space="preserve">OFTOT_CAPI</t>
  </si>
  <si>
    <t xml:space="preserve">BFTOT_CAPI</t>
  </si>
  <si>
    <t xml:space="preserve">TOTAL_CAPI</t>
  </si>
  <si>
    <t xml:space="preserve">GFTOT_CAP</t>
  </si>
  <si>
    <t xml:space="preserve">FFTOT_CAP</t>
  </si>
  <si>
    <t xml:space="preserve">OFTOT_CAP</t>
  </si>
  <si>
    <t xml:space="preserve">BFTOT_CAP</t>
  </si>
  <si>
    <t xml:space="preserve">TOTAL_CAP</t>
  </si>
  <si>
    <t xml:space="preserve">SALES</t>
  </si>
  <si>
    <t xml:space="preserve">PIT</t>
  </si>
  <si>
    <t xml:space="preserve">CIT</t>
  </si>
  <si>
    <t xml:space="preserve">GAMING</t>
  </si>
  <si>
    <t xml:space="preserve">OTHER</t>
  </si>
  <si>
    <t xml:space="preserve">TOTAL REV</t>
  </si>
  <si>
    <t xml:space="preserve">TANF GF</t>
  </si>
  <si>
    <t xml:space="preserve">TANF FF</t>
  </si>
  <si>
    <t xml:space="preserve">TANF OF</t>
  </si>
  <si>
    <t xml:space="preserve">TANF BF</t>
  </si>
  <si>
    <t xml:space="preserve">TANF TOT</t>
  </si>
  <si>
    <t xml:space="preserve">Alabama</t>
  </si>
  <si>
    <t xml:space="preserve">Alaska</t>
  </si>
  <si>
    <t xml:space="preserve">Arizona</t>
  </si>
  <si>
    <t xml:space="preserve">Arkansas</t>
  </si>
  <si>
    <t xml:space="preserve">California</t>
  </si>
  <si>
    <t xml:space="preserve">Colorado</t>
  </si>
  <si>
    <t xml:space="preserve">Connecticut</t>
  </si>
  <si>
    <t xml:space="preserve">Delaware</t>
  </si>
  <si>
    <t xml:space="preserve">Florida</t>
  </si>
  <si>
    <t xml:space="preserve">Georgia</t>
  </si>
  <si>
    <t xml:space="preserve">Hawaii</t>
  </si>
  <si>
    <t xml:space="preserve">Idaho</t>
  </si>
  <si>
    <t xml:space="preserve">Illinois</t>
  </si>
  <si>
    <t xml:space="preserve">Indiana</t>
  </si>
  <si>
    <t xml:space="preserve">Iowa</t>
  </si>
  <si>
    <t xml:space="preserve">Kansas</t>
  </si>
  <si>
    <t xml:space="preserve">Kentucky</t>
  </si>
  <si>
    <t xml:space="preserve">Louisiana</t>
  </si>
  <si>
    <t xml:space="preserve">Maine</t>
  </si>
  <si>
    <t xml:space="preserve">Maryland</t>
  </si>
  <si>
    <t xml:space="preserve">Massachusetts</t>
  </si>
  <si>
    <t xml:space="preserve">Michigan</t>
  </si>
  <si>
    <t xml:space="preserve">Minnesota</t>
  </si>
  <si>
    <t xml:space="preserve">Mississippi</t>
  </si>
  <si>
    <t xml:space="preserve">Missouri</t>
  </si>
  <si>
    <t xml:space="preserve">Montana</t>
  </si>
  <si>
    <t xml:space="preserve">Nebraska</t>
  </si>
  <si>
    <t xml:space="preserve">Nevada</t>
  </si>
  <si>
    <t xml:space="preserve">New Hampshire</t>
  </si>
  <si>
    <t xml:space="preserve">New Jersey</t>
  </si>
  <si>
    <t xml:space="preserve">New Mexico</t>
  </si>
  <si>
    <t xml:space="preserve">New York</t>
  </si>
  <si>
    <t xml:space="preserve">North Carolina</t>
  </si>
  <si>
    <t xml:space="preserve">North Dakota</t>
  </si>
  <si>
    <t xml:space="preserve">Ohio</t>
  </si>
  <si>
    <t xml:space="preserve">Oklahoma</t>
  </si>
  <si>
    <t xml:space="preserve">Oregon</t>
  </si>
  <si>
    <t xml:space="preserve">Pennsylvania</t>
  </si>
  <si>
    <t xml:space="preserve">Rhode Island</t>
  </si>
  <si>
    <t xml:space="preserve">South Carolina</t>
  </si>
  <si>
    <t xml:space="preserve">South Dakota</t>
  </si>
  <si>
    <t xml:space="preserve">Tennessee</t>
  </si>
  <si>
    <t xml:space="preserve">Texas</t>
  </si>
  <si>
    <t xml:space="preserve">Utah</t>
  </si>
  <si>
    <t xml:space="preserve">Vermont</t>
  </si>
  <si>
    <t xml:space="preserve">Virginia</t>
  </si>
  <si>
    <t xml:space="preserve">Washington</t>
  </si>
  <si>
    <t xml:space="preserve">West Virginia</t>
  </si>
  <si>
    <t xml:space="preserve">Wisconsin</t>
  </si>
  <si>
    <t xml:space="preserve">Wyoming</t>
  </si>
  <si>
    <t xml:space="preserve">Puerto Rico</t>
  </si>
  <si>
    <t xml:space="preserve">---</t>
  </si>
  <si>
    <t xml:space="preserve">N/A</t>
  </si>
  <si>
    <t xml:space="preserve">NA</t>
  </si>
  <si>
    <t xml:space="preserve">3182.5</t>
  </si>
  <si>
    <t xml:space="preserve">2.0</t>
  </si>
  <si>
    <t xml:space="preserve">85.5</t>
  </si>
  <si>
    <t xml:space="preserve">18.9</t>
  </si>
  <si>
    <t xml:space="preserve">23.8</t>
  </si>
  <si>
    <t xml:space="preserve">0</t>
  </si>
  <si>
    <t xml:space="preserve">COLUMN HEADING</t>
  </si>
  <si>
    <t xml:space="preserve">Elementary &amp; Secondary Education General Funds</t>
  </si>
  <si>
    <t xml:space="preserve">Elementary &amp; Secondary Education Federal Funds</t>
  </si>
  <si>
    <t xml:space="preserve">Elementary &amp; Secondary Education Other State Funds</t>
  </si>
  <si>
    <t xml:space="preserve">Elementary &amp; Secondary Education Bond Funds</t>
  </si>
  <si>
    <t xml:space="preserve">Elementary &amp; Secondary Education Total Funds</t>
  </si>
  <si>
    <t xml:space="preserve">Higher Education General Funds</t>
  </si>
  <si>
    <t xml:space="preserve">Higher Education Federal Funds</t>
  </si>
  <si>
    <t xml:space="preserve">Hihger Education Other State Funds</t>
  </si>
  <si>
    <t xml:space="preserve">Higher Education Bond Funds</t>
  </si>
  <si>
    <t xml:space="preserve">Higher Education Total Funds</t>
  </si>
  <si>
    <t xml:space="preserve">Temporary Assistance for Needy Families General Funds</t>
  </si>
  <si>
    <t xml:space="preserve">Temporary Assistance for Needy Families Federal Funds</t>
  </si>
  <si>
    <t xml:space="preserve">Temporary Assistance for Needy Families Other State Funds</t>
  </si>
  <si>
    <t xml:space="preserve">Temporary Assistance for Needy Families Bond Funds</t>
  </si>
  <si>
    <t xml:space="preserve">Temporary Assistance for Needy Families Total Funds</t>
  </si>
  <si>
    <t xml:space="preserve">Other Cash Assistance General Funds</t>
  </si>
  <si>
    <t xml:space="preserve">Other Cash Assistance Federal Funds</t>
  </si>
  <si>
    <t xml:space="preserve">Other Cash Assistance Other State Funds</t>
  </si>
  <si>
    <t xml:space="preserve">Other Cash Assistance Bond Funds</t>
  </si>
  <si>
    <t xml:space="preserve">Other Cash Assistance Total Funds</t>
  </si>
  <si>
    <t xml:space="preserve">Medicaid General Funds</t>
  </si>
  <si>
    <t xml:space="preserve">Medicaid Federal Funds</t>
  </si>
  <si>
    <t xml:space="preserve">Medicaid Other State Funds</t>
  </si>
  <si>
    <t xml:space="preserve">Medicaid Bond Funds</t>
  </si>
  <si>
    <t xml:space="preserve">Medicaid Total Funds</t>
  </si>
  <si>
    <t xml:space="preserve">Corrections General Funds</t>
  </si>
  <si>
    <t xml:space="preserve">Corrections Federal Funds</t>
  </si>
  <si>
    <t xml:space="preserve">Corrections Other State Funds</t>
  </si>
  <si>
    <t xml:space="preserve">Corrections Bond Funds</t>
  </si>
  <si>
    <t xml:space="preserve">Corrections Total Funds</t>
  </si>
  <si>
    <t xml:space="preserve">Transportation General Funds</t>
  </si>
  <si>
    <t xml:space="preserve">Transportation Federal Funds</t>
  </si>
  <si>
    <t xml:space="preserve">Transportation Other State Funds</t>
  </si>
  <si>
    <t xml:space="preserve">Transportation Bond Funds</t>
  </si>
  <si>
    <t xml:space="preserve">Transportation Total Funds</t>
  </si>
  <si>
    <t xml:space="preserve">All Other General Funds</t>
  </si>
  <si>
    <t xml:space="preserve">All Other Federal Funds</t>
  </si>
  <si>
    <t xml:space="preserve">All Other Other State Funds</t>
  </si>
  <si>
    <t xml:space="preserve">All Other Bond Funds</t>
  </si>
  <si>
    <t xml:space="preserve">All Other Total Funds</t>
  </si>
  <si>
    <t xml:space="preserve">Transportation Capital General Funds</t>
  </si>
  <si>
    <t xml:space="preserve">Transportation Capital Federal Funds</t>
  </si>
  <si>
    <t xml:space="preserve">Transportation Capital Other State Funds</t>
  </si>
  <si>
    <t xml:space="preserve">Transportation Capital Bond Funds</t>
  </si>
  <si>
    <t xml:space="preserve">Transportation Capital Total Funds</t>
  </si>
  <si>
    <t xml:space="preserve">Corrections Capital General Funds</t>
  </si>
  <si>
    <t xml:space="preserve">Corrections Capital Federal Funds</t>
  </si>
  <si>
    <t xml:space="preserve">Corrections Capital Other State Funds</t>
  </si>
  <si>
    <t xml:space="preserve">Corrections Capital Bond Funds</t>
  </si>
  <si>
    <t xml:space="preserve">Corrections Capital Total Funds</t>
  </si>
  <si>
    <t xml:space="preserve">Higher Education Capital General Funds</t>
  </si>
  <si>
    <t xml:space="preserve">Higher Education Capital Federal Funds</t>
  </si>
  <si>
    <t xml:space="preserve">Higher Education Capital Other State Funds</t>
  </si>
  <si>
    <t xml:space="preserve">Higher Education Capital Bond Funds</t>
  </si>
  <si>
    <t xml:space="preserve">Higher Education Capital Total Funds</t>
  </si>
  <si>
    <t xml:space="preserve">Housing Capital General Funds</t>
  </si>
  <si>
    <t xml:space="preserve">Housing Capital Federal Funds</t>
  </si>
  <si>
    <t xml:space="preserve">Housing Capital Other State Funds</t>
  </si>
  <si>
    <t xml:space="preserve">Housing Capital Bond Funds</t>
  </si>
  <si>
    <t xml:space="preserve">Housing Capital Total Funds</t>
  </si>
  <si>
    <t xml:space="preserve">Enviromental Capital General Funds</t>
  </si>
  <si>
    <t xml:space="preserve">Enviromental Capital Federal Funds</t>
  </si>
  <si>
    <t xml:space="preserve">Enviromental Capital Other State Funds</t>
  </si>
  <si>
    <t xml:space="preserve">Enviromental Capital Bond Funds</t>
  </si>
  <si>
    <t xml:space="preserve">Enviromental Capital Total Funds</t>
  </si>
  <si>
    <t xml:space="preserve">All Other Capital General Funds</t>
  </si>
  <si>
    <t xml:space="preserve">All Other Capital Federal Funds</t>
  </si>
  <si>
    <t xml:space="preserve">All Other Capital Other State Funds</t>
  </si>
  <si>
    <t xml:space="preserve">All Other Capital Bond Funds</t>
  </si>
  <si>
    <t xml:space="preserve">All Other Capital Total Funds</t>
  </si>
  <si>
    <t xml:space="preserve">General Funds Total Spending (non-capital and capital)</t>
  </si>
  <si>
    <t xml:space="preserve">Federal FundsTotal Spending (non-capital and capital)</t>
  </si>
  <si>
    <t xml:space="preserve">Other State Funds Total Spending (non-capital and capital)</t>
  </si>
  <si>
    <t xml:space="preserve">Bond FundsTotal Spending (non-capital and capital)</t>
  </si>
  <si>
    <t xml:space="preserve">Total Spending (non-capital and capital)</t>
  </si>
  <si>
    <t xml:space="preserve">General Funds Total Capital Spending</t>
  </si>
  <si>
    <t xml:space="preserve">Federal Funds Total Capital Spending</t>
  </si>
  <si>
    <t xml:space="preserve">Other State Funds Total Capital Spending</t>
  </si>
  <si>
    <t xml:space="preserve">Bond Funds Total Capital Spending</t>
  </si>
  <si>
    <t xml:space="preserve">Total Capital Spending</t>
  </si>
  <si>
    <t xml:space="preserve">Sales and Use Taxes</t>
  </si>
  <si>
    <t xml:space="preserve">Personal Income Taxes</t>
  </si>
  <si>
    <t xml:space="preserve">Corporate Income Taxes</t>
  </si>
  <si>
    <t xml:space="preserve">Gaming Taxes</t>
  </si>
  <si>
    <t xml:space="preserve">Other Taxes and Fees</t>
  </si>
  <si>
    <t xml:space="preserve">Total General Fund Revenue</t>
  </si>
  <si>
    <t xml:space="preserve">Methodology</t>
  </si>
  <si>
    <t xml:space="preserve">Expenditure data are detailed by program area and funding source so that trends in state spending can be evaluated. Users of the data are cautioned that a more complete understanding of service levels within a given state would require comparisons of spending by both state and local governments, which is not the purpose of this report. In addition, the data are self-reported by the states. States were also asked to include footnotes where there are unusual state budget practices, exceptions, or where a figure is unobtainable. Footnotes for each State Expenditure Report can be found in the indiviudal yearly reports: https://www.nasbo.org/reports-data/state-expenditure-report/state-expenditure-archives. </t>
  </si>
  <si>
    <t xml:space="preserve">This report documents state expenditures in six functional categories: elementary and secondary education, higher education, public assistance including Temporary Assistance for Needy Families and other cash assistance, Medicaid, corrections, and transportation. All other expenditures make up a seventh category.  The report includes expenditures from four fund sources, including general funds, federal funds, other state funds, and bonds. Data for each category typically include employer contributions to current employees’ pensions and to employee health benefits for employees. Additionally, for elementary and secondary education, higher education, corrections, transportation, and "all other", states listed items excluded from those program areas. The lists of items excluded can also be found in the indiviudal yearly reports: https://www.nasbo.org/reports-data/state-expenditure-report/state-expenditure-archives.</t>
  </si>
  <si>
    <t xml:space="preserve">Elementary and secondary education spending includes state and federal fund expenditures only, and excludes local funds raised for education purposes. States also were asked to include, where applicable, state expenditures that support the state’s Department of Education, transportation of school children, adult literacy programs, handicapped education programs, programs for other special populations (i.e., gifted and talented programs), anti-drug programs, and vocational education. States were asked to exclude spending for day care programs in the school system and spending for school health and immunization programs.</t>
  </si>
  <si>
    <t xml:space="preserve">For higher education, states were requested to include expenditures made for capital construction, community colleges, vocational education, law, medical, veterinary, nursing and technical schools, and assistance to private colleges and universities, as well as tuition, fees and student loan programs. Higher education expenditures exclude federal research grants and endowments to universities. </t>
  </si>
  <si>
    <t xml:space="preserve">Spending for public assistance includes expenditures for cash assistance under the Temporary Assistance for Needy Families (TANF) program and other cash assistance (i.e., state supplements to the Supplemental Security Income program, general or emergency assistance). States were asked to exclude administrative costs from reported expenditures.  </t>
  </si>
  <si>
    <t xml:space="preserve">Medicaid spending amounts exclude administrative costs, but include spending from state funds, federal matching funds and other funds and revenue sources used as a Medicaid match such as provider taxes, fees, assessments, donations, and local funds. Medicare Part D clawback payments are included in a state’s overall Medicaid expenditures, and are also listed separately in the Appendix.</t>
  </si>
  <si>
    <t xml:space="preserve">For corrections, states were asked to include, where applicable, expenditures for capital construction, aid to local governments for jails, parole programs, prison industries, and community corrections, as well as expenditures made for juvenile correction programs. States were asked to exclude expenditures for drug abuse rehabilitation programs and institutions for the criminally insane. </t>
  </si>
  <si>
    <t xml:space="preserve">Transportation figures include capital and operating expenditures for highways, mass transit, and airports. States were also asked to include expenditures for road assistance to local governments, the administration of the Department of Transportation, truck and train/railroad programs, motor vehicle licensing, and gas tax and fee collection. The data exclude spending for port authorities, state police and highway patrol.</t>
  </si>
  <si>
    <t xml:space="preserve">The “all other” expenditure category includes all remaining programs not captured in the functional categories previously described, including the Children’s Health Insurance Program and any debt service for other state programs (i.e., environmental projects, housing). States with lotteries were asked to exclude prizes paid to lottery winners.  States were also asked to exclude expenditures for state-owned utilities and liquor stores. </t>
  </si>
  <si>
    <t xml:space="preserve">Capital spending is included with operating expenditures within each functional category, unless otherwise noted. Capital expenditures have also been collected separately in the following categories:  corrections, environmental projects, higher education, housing, and transportation. Capital expenditure data can be found in Chapter Eight.</t>
  </si>
  <si>
    <t xml:space="preserve">The general fund revenue data illustrates the major sources of state revenue including sales taxes, personal income taxes, corporate income taxes, gaming taxes, and other taxes and fees. This chapter only contains information on general fund revenue, and not all state tax collections.</t>
  </si>
  <si>
    <t xml:space="preserve">All years reported are state fiscal years unless otherwise indicated. In 46 states the fiscal year begins on July 1 and ends on June 30. The exceptions are as follows: in New York the fiscal year begins on April 1; in Texas, the fiscal year begins on September 1; and in Alabama and Michigan the fiscal year begins on October 1. Additionally, the length of budget cycles vary among states, with more than half of the states budgeting annually and the remainder enacting biennial budgets.</t>
  </si>
  <si>
    <t xml:space="preserve">Definitions</t>
  </si>
  <si>
    <r>
      <rPr>
        <b val="true"/>
        <sz val="11"/>
        <rFont val="Times New Roman"/>
        <family val="1"/>
        <charset val="1"/>
      </rPr>
      <t xml:space="preserve">General Fund:</t>
    </r>
    <r>
      <rPr>
        <sz val="11"/>
        <rFont val="Times New Roman"/>
        <family val="1"/>
        <charset val="1"/>
      </rPr>
      <t xml:space="preserve"> predominant fund for financing a state’s operations. Revenues are received from broad-based state taxes. There are differences in how specific functions are financed from state to state, however.  </t>
    </r>
  </si>
  <si>
    <r>
      <rPr>
        <b val="true"/>
        <sz val="11"/>
        <rFont val="Times New Roman"/>
        <family val="1"/>
        <charset val="1"/>
      </rPr>
      <t xml:space="preserve">Federal Funds:</t>
    </r>
    <r>
      <rPr>
        <sz val="11"/>
        <rFont val="Times New Roman"/>
        <family val="1"/>
        <charset val="1"/>
      </rPr>
      <t xml:space="preserve"> funds received directly from the federal government.</t>
    </r>
  </si>
  <si>
    <r>
      <rPr>
        <b val="true"/>
        <sz val="11"/>
        <rFont val="Times New Roman"/>
        <family val="1"/>
        <charset val="1"/>
      </rPr>
      <t xml:space="preserve">Other State Funds:</t>
    </r>
    <r>
      <rPr>
        <sz val="11"/>
        <rFont val="Times New Roman"/>
        <family val="1"/>
        <charset val="1"/>
      </rPr>
      <t xml:space="preserve"> expenditures from revenue sources, which are restricted by law for particular governmental functions or activities. For example, a gasoline tax dedicated to a highway trust fund would appear in the “Other State Funds” column (Note:  For Medicaid, other state funds include provider taxes, fees, donations, assessments and local funds).</t>
    </r>
  </si>
  <si>
    <r>
      <rPr>
        <b val="true"/>
        <sz val="11"/>
        <rFont val="Times New Roman"/>
        <family val="1"/>
        <charset val="1"/>
      </rPr>
      <t xml:space="preserve">Bonds:</t>
    </r>
    <r>
      <rPr>
        <sz val="11"/>
        <rFont val="Times New Roman"/>
        <family val="1"/>
        <charset val="1"/>
      </rPr>
      <t xml:space="preserve"> expenditures from the sale of bonds, generally for capital projects.</t>
    </r>
  </si>
  <si>
    <r>
      <rPr>
        <b val="true"/>
        <sz val="11"/>
        <rFont val="Times New Roman"/>
        <family val="1"/>
        <charset val="1"/>
      </rPr>
      <t xml:space="preserve">State Funds:</t>
    </r>
    <r>
      <rPr>
        <sz val="11"/>
        <rFont val="Times New Roman"/>
        <family val="1"/>
        <charset val="1"/>
      </rPr>
      <t xml:space="preserve"> general fund plus other state fund spending, excluding state spending from bonds.</t>
    </r>
  </si>
</sst>
</file>

<file path=xl/styles.xml><?xml version="1.0" encoding="utf-8"?>
<styleSheet xmlns="http://schemas.openxmlformats.org/spreadsheetml/2006/main">
  <numFmts count="6">
    <numFmt numFmtId="164" formatCode="General"/>
    <numFmt numFmtId="165" formatCode="0"/>
    <numFmt numFmtId="166" formatCode="0.0"/>
    <numFmt numFmtId="167" formatCode="#,##0.00"/>
    <numFmt numFmtId="168" formatCode="#,##0"/>
    <numFmt numFmtId="169" formatCode="#,##0.0"/>
  </numFmts>
  <fonts count="11">
    <font>
      <sz val="10"/>
      <name val="Arial"/>
      <family val="2"/>
      <charset val="1"/>
    </font>
    <font>
      <sz val="10"/>
      <name val="Arial"/>
      <family val="0"/>
    </font>
    <font>
      <sz val="10"/>
      <name val="Arial"/>
      <family val="0"/>
    </font>
    <font>
      <sz val="10"/>
      <name val="Arial"/>
      <family val="0"/>
    </font>
    <font>
      <sz val="10"/>
      <name val="CG Omega"/>
      <family val="2"/>
      <charset val="1"/>
    </font>
    <font>
      <b val="true"/>
      <sz val="8"/>
      <color rgb="FF000000"/>
      <name val="Tahoma"/>
      <family val="2"/>
      <charset val="1"/>
    </font>
    <font>
      <sz val="8"/>
      <color rgb="FF000000"/>
      <name val="Tahoma"/>
      <family val="2"/>
      <charset val="1"/>
    </font>
    <font>
      <b val="true"/>
      <u val="single"/>
      <sz val="10"/>
      <name val="Arial"/>
      <family val="2"/>
      <charset val="1"/>
    </font>
    <font>
      <b val="true"/>
      <u val="single"/>
      <sz val="11"/>
      <name val="Times New Roman"/>
      <family val="1"/>
      <charset val="1"/>
    </font>
    <font>
      <sz val="11"/>
      <name val="Times New Roman"/>
      <family val="1"/>
      <charset val="1"/>
    </font>
    <font>
      <b val="true"/>
      <sz val="11"/>
      <name val="Times New Roman"/>
      <family val="1"/>
      <charset val="1"/>
    </font>
  </fonts>
  <fills count="5">
    <fill>
      <patternFill patternType="none"/>
    </fill>
    <fill>
      <patternFill patternType="gray125"/>
    </fill>
    <fill>
      <patternFill patternType="solid">
        <fgColor rgb="FFFFFF00"/>
        <bgColor rgb="FFFFFF00"/>
      </patternFill>
    </fill>
    <fill>
      <patternFill patternType="solid">
        <fgColor rgb="FFFFFF99"/>
        <bgColor rgb="FFFFFFCC"/>
      </patternFill>
    </fill>
    <fill>
      <patternFill patternType="solid">
        <fgColor rgb="FFFFFFFF"/>
        <bgColor rgb="FFFFFFCC"/>
      </patternFill>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left"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2" borderId="0" xfId="0" applyFont="true" applyBorder="false" applyAlignment="false" applyProtection="false">
      <alignment horizontal="general" vertical="bottom"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8"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7" fontId="0"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true" applyAlignment="false" applyProtection="true">
      <alignment horizontal="general" vertical="bottom" textRotation="0" wrapText="false" indent="0" shrinkToFit="false"/>
      <protection locked="false" hidden="false"/>
    </xf>
    <xf numFmtId="165" fontId="0" fillId="0" borderId="0" xfId="0" applyFont="true" applyBorder="true" applyAlignment="false" applyProtection="true">
      <alignment horizontal="general" vertical="bottom" textRotation="0" wrapText="false" indent="0" shrinkToFit="false"/>
      <protection locked="fals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false" applyProtection="true">
      <alignment horizontal="general" vertical="bottom" textRotation="0" wrapText="false" indent="0" shrinkToFit="false"/>
      <protection locked="false" hidden="false"/>
    </xf>
    <xf numFmtId="168" fontId="4" fillId="0" borderId="0" xfId="0" applyFont="true" applyBorder="false" applyAlignment="false" applyProtection="true">
      <alignment horizontal="general" vertical="bottom" textRotation="0" wrapText="false" indent="0" shrinkToFit="false"/>
      <protection locked="false" hidden="false"/>
    </xf>
    <xf numFmtId="165" fontId="0" fillId="0" borderId="0" xfId="0" applyFont="true" applyBorder="true" applyAlignment="true" applyProtection="false">
      <alignment horizontal="left" vertical="bottom" textRotation="0" wrapText="false" indent="0" shrinkToFit="false"/>
      <protection locked="true" hidden="false"/>
    </xf>
    <xf numFmtId="165" fontId="4" fillId="0" borderId="0" xfId="0" applyFont="true" applyBorder="true" applyAlignment="false" applyProtection="true">
      <alignment horizontal="general" vertical="bottom" textRotation="0" wrapText="false" indent="0" shrinkToFit="false"/>
      <protection locked="fals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8" fillId="4" borderId="0" xfId="0" applyFont="true" applyBorder="false" applyAlignment="true" applyProtection="false">
      <alignment horizontal="justify" vertical="center" textRotation="0" wrapText="false" indent="0" shrinkToFit="false"/>
      <protection locked="true" hidden="false"/>
    </xf>
    <xf numFmtId="164" fontId="9" fillId="4" borderId="0" xfId="0" applyFont="true" applyBorder="false" applyAlignment="true" applyProtection="false">
      <alignment horizontal="justify" vertical="center" textRotation="0" wrapText="false" indent="0" shrinkToFit="false"/>
      <protection locked="true" hidden="false"/>
    </xf>
    <xf numFmtId="164" fontId="10" fillId="4" borderId="0" xfId="0" applyFont="true" applyBorder="false" applyAlignment="true" applyProtection="false">
      <alignment horizontal="justify"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Normal 2" xfId="20" builtinId="53" customBuiltin="tru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1377"/>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2" ySplit="1" topLeftCell="C2" activePane="bottomRight" state="frozen"/>
      <selection pane="topLeft" activeCell="A1" activeCellId="0" sqref="A1"/>
      <selection pane="topRight" activeCell="C1" activeCellId="0" sqref="C1"/>
      <selection pane="bottomLeft" activeCell="A2" activeCellId="0" sqref="A2"/>
      <selection pane="bottomRight" activeCell="A1" activeCellId="0" sqref="A1"/>
    </sheetView>
  </sheetViews>
  <sheetFormatPr defaultRowHeight="12.75"/>
  <cols>
    <col collapsed="false" hidden="false" max="1" min="1" style="1" width="6.61224489795918"/>
    <col collapsed="false" hidden="false" max="2" min="2" style="2" width="17.4132653061224"/>
    <col collapsed="false" hidden="false" max="6" min="3" style="3" width="10.530612244898"/>
    <col collapsed="false" hidden="false" max="7" min="7" style="3" width="11.0714285714286"/>
    <col collapsed="false" hidden="false" max="12" min="8" style="3" width="11.4744897959184"/>
    <col collapsed="false" hidden="false" max="16" min="13" style="3" width="9.58673469387755"/>
    <col collapsed="false" hidden="false" max="17" min="17" style="3" width="10.1224489795918"/>
    <col collapsed="false" hidden="false" max="21" min="18" style="3" width="9.58673469387755"/>
    <col collapsed="false" hidden="false" max="22" min="22" style="3" width="10.1224489795918"/>
    <col collapsed="false" hidden="false" max="26" min="23" style="3" width="10.530612244898"/>
    <col collapsed="false" hidden="false" max="27" min="27" style="3" width="11.0714285714286"/>
    <col collapsed="false" hidden="false" max="28" min="28" style="3" width="10.530612244898"/>
    <col collapsed="false" hidden="false" max="29" min="29" style="3" width="9.58673469387755"/>
    <col collapsed="false" hidden="false" max="30" min="30" style="3" width="10.530612244898"/>
    <col collapsed="false" hidden="false" max="31" min="31" style="3" width="9.58673469387755"/>
    <col collapsed="false" hidden="false" max="32" min="32" style="3" width="10.2602040816327"/>
    <col collapsed="false" hidden="false" max="37" min="33" style="3" width="10.530612244898"/>
    <col collapsed="false" hidden="false" max="38" min="38" style="3" width="11.4744897959184"/>
    <col collapsed="false" hidden="false" max="39" min="39" style="3" width="10.530612244898"/>
    <col collapsed="false" hidden="false" max="40" min="40" style="3" width="11.4744897959184"/>
    <col collapsed="false" hidden="false" max="47" min="41" style="3" width="10.530612244898"/>
    <col collapsed="false" hidden="false" max="53" min="48" style="3" width="11.4744897959184"/>
    <col collapsed="false" hidden="false" max="54" min="54" style="3" width="10.530612244898"/>
    <col collapsed="false" hidden="false" max="58" min="55" style="3" width="11.4744897959184"/>
    <col collapsed="false" hidden="false" max="59" min="59" style="3" width="10.530612244898"/>
    <col collapsed="false" hidden="false" max="63" min="60" style="3" width="11.4744897959184"/>
    <col collapsed="false" hidden="false" max="64" min="64" style="3" width="10.530612244898"/>
    <col collapsed="false" hidden="false" max="68" min="65" style="3" width="11.4744897959184"/>
    <col collapsed="false" hidden="false" max="69" min="69" style="3" width="10.530612244898"/>
    <col collapsed="false" hidden="false" max="70" min="70" style="3" width="11.4744897959184"/>
    <col collapsed="false" hidden="false" max="71" min="71" style="3" width="10.530612244898"/>
    <col collapsed="false" hidden="false" max="72" min="72" style="3" width="11.3418367346939"/>
    <col collapsed="false" hidden="false" max="73" min="73" style="3" width="12.1479591836735"/>
    <col collapsed="false" hidden="false" max="74" min="74" style="3" width="11.7448979591837"/>
    <col collapsed="false" hidden="false" max="75" min="75" style="3" width="12.6887755102041"/>
    <col collapsed="false" hidden="false" max="76" min="76" style="3" width="13.6326530612245"/>
    <col collapsed="false" hidden="false" max="77" min="77" style="3" width="12.4183673469388"/>
    <col collapsed="false" hidden="false" max="78" min="78" style="3" width="11.8775510204082"/>
    <col collapsed="false" hidden="false" max="79" min="79" style="3" width="11.4744897959184"/>
    <col collapsed="false" hidden="false" max="80" min="80" style="3" width="12.6887755102041"/>
    <col collapsed="false" hidden="false" max="81" min="81" style="3" width="12.1479591836735"/>
    <col collapsed="false" hidden="false" max="82" min="82" style="3" width="11.6071428571429"/>
    <col collapsed="false" hidden="false" max="86" min="83" style="3" width="9.58673469387755"/>
    <col collapsed="false" hidden="false" max="88" min="87" style="3" width="11.0714285714286"/>
    <col collapsed="false" hidden="true" max="93" min="89" style="4" width="0"/>
    <col collapsed="false" hidden="false" max="94" min="94" style="3" width="9.04591836734694"/>
    <col collapsed="false" hidden="false" max="1025" min="95" style="4" width="9.04591836734694"/>
  </cols>
  <sheetData>
    <row r="1" customFormat="false" ht="12.75" hidden="false" customHeight="false" outlineLevel="0" collapsed="false">
      <c r="A1" s="1" t="s">
        <v>0</v>
      </c>
      <c r="B1" s="2" t="s">
        <v>1</v>
      </c>
      <c r="C1" s="3" t="s">
        <v>2</v>
      </c>
      <c r="D1" s="3" t="s">
        <v>3</v>
      </c>
      <c r="E1" s="3" t="s">
        <v>4</v>
      </c>
      <c r="F1" s="3" t="s">
        <v>5</v>
      </c>
      <c r="G1" s="5" t="s">
        <v>6</v>
      </c>
      <c r="H1" s="3" t="s">
        <v>7</v>
      </c>
      <c r="I1" s="3" t="s">
        <v>8</v>
      </c>
      <c r="J1" s="3" t="s">
        <v>9</v>
      </c>
      <c r="K1" s="3" t="s">
        <v>10</v>
      </c>
      <c r="L1" s="5" t="s">
        <v>11</v>
      </c>
      <c r="M1" s="3" t="s">
        <v>12</v>
      </c>
      <c r="N1" s="3" t="s">
        <v>13</v>
      </c>
      <c r="O1" s="3" t="s">
        <v>14</v>
      </c>
      <c r="P1" s="3" t="s">
        <v>15</v>
      </c>
      <c r="Q1" s="5" t="s">
        <v>16</v>
      </c>
      <c r="R1" s="3" t="s">
        <v>17</v>
      </c>
      <c r="S1" s="3" t="s">
        <v>18</v>
      </c>
      <c r="T1" s="3" t="s">
        <v>19</v>
      </c>
      <c r="U1" s="3" t="s">
        <v>20</v>
      </c>
      <c r="V1" s="5" t="s">
        <v>21</v>
      </c>
      <c r="W1" s="3" t="s">
        <v>22</v>
      </c>
      <c r="X1" s="3" t="s">
        <v>23</v>
      </c>
      <c r="Y1" s="3" t="s">
        <v>24</v>
      </c>
      <c r="Z1" s="3" t="s">
        <v>25</v>
      </c>
      <c r="AA1" s="5" t="s">
        <v>26</v>
      </c>
      <c r="AB1" s="3" t="s">
        <v>27</v>
      </c>
      <c r="AC1" s="3" t="s">
        <v>28</v>
      </c>
      <c r="AD1" s="3" t="s">
        <v>29</v>
      </c>
      <c r="AE1" s="3" t="s">
        <v>30</v>
      </c>
      <c r="AF1" s="5" t="s">
        <v>31</v>
      </c>
      <c r="AG1" s="3" t="s">
        <v>32</v>
      </c>
      <c r="AH1" s="3" t="s">
        <v>33</v>
      </c>
      <c r="AI1" s="3" t="s">
        <v>34</v>
      </c>
      <c r="AJ1" s="3" t="s">
        <v>35</v>
      </c>
      <c r="AK1" s="5" t="s">
        <v>36</v>
      </c>
      <c r="AL1" s="3" t="s">
        <v>37</v>
      </c>
      <c r="AM1" s="3" t="s">
        <v>38</v>
      </c>
      <c r="AN1" s="3" t="s">
        <v>39</v>
      </c>
      <c r="AO1" s="3" t="s">
        <v>40</v>
      </c>
      <c r="AP1" s="5" t="s">
        <v>41</v>
      </c>
      <c r="AQ1" s="3" t="s">
        <v>42</v>
      </c>
      <c r="AR1" s="3" t="s">
        <v>43</v>
      </c>
      <c r="AS1" s="3" t="s">
        <v>44</v>
      </c>
      <c r="AT1" s="3" t="s">
        <v>45</v>
      </c>
      <c r="AU1" s="5" t="s">
        <v>46</v>
      </c>
      <c r="AV1" s="3" t="s">
        <v>47</v>
      </c>
      <c r="AW1" s="3" t="s">
        <v>48</v>
      </c>
      <c r="AX1" s="3" t="s">
        <v>49</v>
      </c>
      <c r="AY1" s="3" t="s">
        <v>50</v>
      </c>
      <c r="AZ1" s="5" t="s">
        <v>51</v>
      </c>
      <c r="BA1" s="3" t="s">
        <v>52</v>
      </c>
      <c r="BB1" s="3" t="s">
        <v>53</v>
      </c>
      <c r="BC1" s="3" t="s">
        <v>54</v>
      </c>
      <c r="BD1" s="3" t="s">
        <v>55</v>
      </c>
      <c r="BE1" s="5" t="s">
        <v>56</v>
      </c>
      <c r="BF1" s="3" t="s">
        <v>57</v>
      </c>
      <c r="BG1" s="3" t="s">
        <v>58</v>
      </c>
      <c r="BH1" s="3" t="s">
        <v>59</v>
      </c>
      <c r="BI1" s="3" t="s">
        <v>60</v>
      </c>
      <c r="BJ1" s="5" t="s">
        <v>61</v>
      </c>
      <c r="BK1" s="3" t="s">
        <v>62</v>
      </c>
      <c r="BL1" s="3" t="s">
        <v>63</v>
      </c>
      <c r="BM1" s="3" t="s">
        <v>64</v>
      </c>
      <c r="BN1" s="3" t="s">
        <v>65</v>
      </c>
      <c r="BO1" s="5" t="s">
        <v>66</v>
      </c>
      <c r="BP1" s="3" t="s">
        <v>67</v>
      </c>
      <c r="BQ1" s="3" t="s">
        <v>68</v>
      </c>
      <c r="BR1" s="3" t="s">
        <v>69</v>
      </c>
      <c r="BS1" s="3" t="s">
        <v>70</v>
      </c>
      <c r="BT1" s="3" t="s">
        <v>71</v>
      </c>
      <c r="BU1" s="6" t="s">
        <v>72</v>
      </c>
      <c r="BV1" s="6" t="s">
        <v>73</v>
      </c>
      <c r="BW1" s="6" t="s">
        <v>74</v>
      </c>
      <c r="BX1" s="6" t="s">
        <v>75</v>
      </c>
      <c r="BY1" s="6" t="s">
        <v>76</v>
      </c>
      <c r="BZ1" s="7" t="s">
        <v>77</v>
      </c>
      <c r="CA1" s="7" t="s">
        <v>78</v>
      </c>
      <c r="CB1" s="7" t="s">
        <v>79</v>
      </c>
      <c r="CC1" s="7" t="s">
        <v>80</v>
      </c>
      <c r="CD1" s="7" t="s">
        <v>81</v>
      </c>
      <c r="CE1" s="3" t="s">
        <v>82</v>
      </c>
      <c r="CF1" s="3" t="s">
        <v>83</v>
      </c>
      <c r="CG1" s="3" t="s">
        <v>84</v>
      </c>
      <c r="CH1" s="3" t="s">
        <v>85</v>
      </c>
      <c r="CI1" s="3" t="s">
        <v>86</v>
      </c>
      <c r="CJ1" s="5" t="s">
        <v>87</v>
      </c>
      <c r="CK1" s="4" t="s">
        <v>88</v>
      </c>
      <c r="CL1" s="4" t="s">
        <v>89</v>
      </c>
      <c r="CM1" s="4" t="s">
        <v>90</v>
      </c>
      <c r="CN1" s="4" t="s">
        <v>91</v>
      </c>
      <c r="CO1" s="4" t="s">
        <v>92</v>
      </c>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2.75" hidden="false" customHeight="false" outlineLevel="0" collapsed="false">
      <c r="A2" s="1" t="n">
        <v>1991</v>
      </c>
      <c r="B2" s="2" t="s">
        <v>93</v>
      </c>
      <c r="C2" s="3" t="n">
        <v>1627.9</v>
      </c>
      <c r="D2" s="3" t="n">
        <v>502.2</v>
      </c>
      <c r="E2" s="3" t="n">
        <v>0</v>
      </c>
      <c r="F2" s="3" t="n">
        <v>0</v>
      </c>
      <c r="G2" s="3" t="n">
        <f aca="false">SUM(C2:F2)</f>
        <v>2130.1</v>
      </c>
      <c r="H2" s="3" t="n">
        <v>935.3</v>
      </c>
      <c r="I2" s="3" t="n">
        <v>1589.3</v>
      </c>
      <c r="J2" s="3" t="n">
        <v>0</v>
      </c>
      <c r="K2" s="3" t="n">
        <v>0</v>
      </c>
      <c r="L2" s="3" t="n">
        <f aca="false">SUM(H2:K2)</f>
        <v>2524.6</v>
      </c>
      <c r="M2" s="3" t="n">
        <v>4.2</v>
      </c>
      <c r="N2" s="3" t="n">
        <v>48.9</v>
      </c>
      <c r="O2" s="3" t="n">
        <v>14.1</v>
      </c>
      <c r="P2" s="3" t="n">
        <v>0</v>
      </c>
      <c r="Q2" s="3" t="n">
        <f aca="false">SUM(M2:P2)</f>
        <v>67.2</v>
      </c>
      <c r="R2" s="3" t="n">
        <v>0.4</v>
      </c>
      <c r="S2" s="3" t="n">
        <v>26</v>
      </c>
      <c r="T2" s="3" t="n">
        <v>7.8</v>
      </c>
      <c r="U2" s="3" t="n">
        <v>0</v>
      </c>
      <c r="V2" s="3" t="n">
        <f aca="false">SUM(R2:U2)</f>
        <v>34.2</v>
      </c>
      <c r="W2" s="3" t="n">
        <v>145.8</v>
      </c>
      <c r="X2" s="3" t="n">
        <v>799.2</v>
      </c>
      <c r="Y2" s="3" t="n">
        <v>164.5</v>
      </c>
      <c r="Z2" s="3" t="n">
        <v>0</v>
      </c>
      <c r="AA2" s="3" t="n">
        <f aca="false">SUM(W2:Z2)</f>
        <v>1109.5</v>
      </c>
      <c r="AB2" s="3" t="n">
        <v>136</v>
      </c>
      <c r="AC2" s="3" t="n">
        <v>1.3</v>
      </c>
      <c r="AD2" s="3" t="n">
        <v>24.2</v>
      </c>
      <c r="AE2" s="3" t="n">
        <v>0</v>
      </c>
      <c r="AF2" s="3" t="n">
        <f aca="false">SUM(AB2:AE2)</f>
        <v>161.5</v>
      </c>
      <c r="AG2" s="3" t="n">
        <v>1.1</v>
      </c>
      <c r="AH2" s="3" t="n">
        <v>261.5</v>
      </c>
      <c r="AI2" s="3" t="n">
        <v>277.1</v>
      </c>
      <c r="AJ2" s="3" t="n">
        <v>10.8</v>
      </c>
      <c r="AK2" s="3" t="n">
        <f aca="false">SUM(AG2:AJ2)</f>
        <v>550.5</v>
      </c>
      <c r="AL2" s="3" t="n">
        <v>541.8</v>
      </c>
      <c r="AM2" s="3" t="n">
        <v>1273</v>
      </c>
      <c r="AN2" s="3" t="n">
        <v>0</v>
      </c>
      <c r="AO2" s="3" t="n">
        <v>0</v>
      </c>
      <c r="AP2" s="3" t="n">
        <f aca="false">SUM(AL2:AO2)</f>
        <v>1814.8</v>
      </c>
      <c r="AQ2" s="3" t="n">
        <v>0</v>
      </c>
      <c r="AR2" s="3" t="n">
        <v>261.5</v>
      </c>
      <c r="AS2" s="3" t="n">
        <v>81</v>
      </c>
      <c r="AT2" s="3" t="n">
        <v>10</v>
      </c>
      <c r="AU2" s="3" t="n">
        <f aca="false">SUM(AQ2:AT2)</f>
        <v>352.5</v>
      </c>
      <c r="AV2" s="3" t="n">
        <v>0.1</v>
      </c>
      <c r="AW2" s="3" t="n">
        <v>0</v>
      </c>
      <c r="AX2" s="3" t="n">
        <v>0</v>
      </c>
      <c r="AY2" s="3" t="n">
        <v>0</v>
      </c>
      <c r="AZ2" s="3" t="n">
        <f aca="false">SUM(AV2:AY2)</f>
        <v>0.1</v>
      </c>
      <c r="BA2" s="3" t="n">
        <v>0</v>
      </c>
      <c r="BB2" s="3" t="n">
        <v>0</v>
      </c>
      <c r="BC2" s="3" t="n">
        <v>0</v>
      </c>
      <c r="BD2" s="3" t="n">
        <v>0</v>
      </c>
      <c r="BE2" s="3" t="n">
        <f aca="false">SUM(BA2:BD2)</f>
        <v>0</v>
      </c>
      <c r="BF2" s="3" t="n">
        <v>0</v>
      </c>
      <c r="BG2" s="3" t="n">
        <v>0</v>
      </c>
      <c r="BH2" s="3" t="n">
        <v>0</v>
      </c>
      <c r="BI2" s="3" t="n">
        <v>0</v>
      </c>
      <c r="BJ2" s="3" t="n">
        <f aca="false">SUM(BF2:BI2)</f>
        <v>0</v>
      </c>
      <c r="BK2" s="3" t="n">
        <v>0</v>
      </c>
      <c r="BL2" s="3" t="n">
        <v>0</v>
      </c>
      <c r="BM2" s="3" t="n">
        <v>0</v>
      </c>
      <c r="BN2" s="3" t="n">
        <v>0</v>
      </c>
      <c r="BO2" s="3" t="n">
        <f aca="false">SUM(BK2:BN2)</f>
        <v>0</v>
      </c>
      <c r="BP2" s="3" t="n">
        <v>0.7</v>
      </c>
      <c r="BQ2" s="3" t="n">
        <v>0</v>
      </c>
      <c r="BR2" s="3" t="n">
        <v>0</v>
      </c>
      <c r="BS2" s="3" t="n">
        <v>6</v>
      </c>
      <c r="BT2" s="3" t="n">
        <f aca="false">SUM(BP2:BS2)</f>
        <v>6.7</v>
      </c>
      <c r="BU2" s="3" t="n">
        <f aca="false">+C2+H2+M2+R2+W2+AB2+AG2+AL2+CK2</f>
        <v>3392.5</v>
      </c>
      <c r="BV2" s="3" t="n">
        <f aca="false">+D2+I2+N2+S2+X2+AC2+AH2+AM2+CL2</f>
        <v>4501.4</v>
      </c>
      <c r="BW2" s="3" t="n">
        <f aca="false">+E2+J2+O2+T2+Y2+AD2+AI2+AN2+CM2</f>
        <v>487.7</v>
      </c>
      <c r="BX2" s="3" t="n">
        <f aca="false">+F2+K2+P2+U2+Z2+AE2+AJ2+AO2+CN2</f>
        <v>10.8</v>
      </c>
      <c r="BY2" s="3" t="n">
        <f aca="false">SUM(BU2:BX2)</f>
        <v>8392.4</v>
      </c>
      <c r="BZ2" s="3" t="n">
        <f aca="false">AQ2+AV2+BA2+BF2+BK2+BP2</f>
        <v>0.8</v>
      </c>
      <c r="CA2" s="3" t="n">
        <f aca="false">AR2+AW2+BB2+BG2+BL2+BQ2</f>
        <v>261.5</v>
      </c>
      <c r="CB2" s="3" t="n">
        <f aca="false">AS2+AX2+BC2+BH2+BM2+BR2</f>
        <v>81</v>
      </c>
      <c r="CC2" s="3" t="n">
        <f aca="false">AT2+AY2+BD2+BI2+BN2+BS2</f>
        <v>16</v>
      </c>
      <c r="CD2" s="3" t="n">
        <f aca="false">SUM(BZ2:CC2)</f>
        <v>359.3</v>
      </c>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75" hidden="false" customHeight="false" outlineLevel="0" collapsed="false">
      <c r="A3" s="1" t="n">
        <v>1991</v>
      </c>
      <c r="B3" s="2" t="s">
        <v>94</v>
      </c>
      <c r="C3" s="3" t="n">
        <v>691.4</v>
      </c>
      <c r="D3" s="3" t="n">
        <v>59.9</v>
      </c>
      <c r="E3" s="3" t="n">
        <v>44.6</v>
      </c>
      <c r="F3" s="3" t="n">
        <v>0</v>
      </c>
      <c r="G3" s="3" t="n">
        <f aca="false">SUM(C3:F3)</f>
        <v>795.9</v>
      </c>
      <c r="H3" s="3" t="n">
        <v>185.5</v>
      </c>
      <c r="I3" s="3" t="n">
        <v>37.8</v>
      </c>
      <c r="J3" s="3" t="n">
        <v>113.4</v>
      </c>
      <c r="K3" s="3" t="n">
        <v>0</v>
      </c>
      <c r="L3" s="3" t="n">
        <f aca="false">SUM(H3:K3)</f>
        <v>336.7</v>
      </c>
      <c r="M3" s="3" t="n">
        <v>36.1</v>
      </c>
      <c r="N3" s="3" t="n">
        <v>36.1</v>
      </c>
      <c r="O3" s="3" t="n">
        <v>6.4</v>
      </c>
      <c r="P3" s="3" t="n">
        <v>0</v>
      </c>
      <c r="Q3" s="3" t="n">
        <f aca="false">SUM(M3:P3)</f>
        <v>78.6</v>
      </c>
      <c r="R3" s="3" t="n">
        <v>30.3</v>
      </c>
      <c r="S3" s="3" t="n">
        <v>0</v>
      </c>
      <c r="T3" s="3" t="n">
        <v>13.9</v>
      </c>
      <c r="U3" s="3" t="n">
        <v>0</v>
      </c>
      <c r="V3" s="3" t="n">
        <f aca="false">SUM(R3:U3)</f>
        <v>44.2</v>
      </c>
      <c r="W3" s="3" t="n">
        <v>80.1</v>
      </c>
      <c r="X3" s="3" t="n">
        <v>86.3</v>
      </c>
      <c r="Y3" s="3" t="n">
        <v>1.8</v>
      </c>
      <c r="Z3" s="3" t="n">
        <v>0</v>
      </c>
      <c r="AA3" s="3" t="n">
        <f aca="false">SUM(W3:Z3)</f>
        <v>168.2</v>
      </c>
      <c r="AB3" s="3" t="n">
        <v>140.6</v>
      </c>
      <c r="AC3" s="3" t="n">
        <v>0.5</v>
      </c>
      <c r="AD3" s="3" t="n">
        <v>3.6</v>
      </c>
      <c r="AE3" s="3" t="n">
        <v>0</v>
      </c>
      <c r="AF3" s="3" t="n">
        <f aca="false">SUM(AB3:AE3)</f>
        <v>144.7</v>
      </c>
      <c r="AG3" s="3" t="n">
        <v>254.4</v>
      </c>
      <c r="AH3" s="3" t="n">
        <v>284.8</v>
      </c>
      <c r="AI3" s="3" t="n">
        <v>121.2</v>
      </c>
      <c r="AJ3" s="3" t="n">
        <v>0</v>
      </c>
      <c r="AK3" s="3" t="n">
        <f aca="false">SUM(AG3:AJ3)</f>
        <v>660.4</v>
      </c>
      <c r="AL3" s="3" t="n">
        <v>1141.1</v>
      </c>
      <c r="AM3" s="3" t="n">
        <v>175.5</v>
      </c>
      <c r="AN3" s="3" t="n">
        <v>223.9</v>
      </c>
      <c r="AO3" s="3" t="n">
        <v>0</v>
      </c>
      <c r="AP3" s="3" t="n">
        <f aca="false">SUM(AL3:AO3)</f>
        <v>1540.5</v>
      </c>
      <c r="AQ3" s="3" t="n">
        <v>74</v>
      </c>
      <c r="AR3" s="3" t="n">
        <v>281.7</v>
      </c>
      <c r="AS3" s="3" t="n">
        <v>80.5</v>
      </c>
      <c r="AT3" s="3" t="n">
        <v>0</v>
      </c>
      <c r="AU3" s="3" t="n">
        <f aca="false">SUM(AQ3:AT3)</f>
        <v>436.2</v>
      </c>
      <c r="AV3" s="3" t="n">
        <v>7</v>
      </c>
      <c r="AW3" s="3" t="n">
        <v>0</v>
      </c>
      <c r="AX3" s="3" t="n">
        <v>0</v>
      </c>
      <c r="AY3" s="3" t="n">
        <v>0</v>
      </c>
      <c r="AZ3" s="3" t="n">
        <f aca="false">SUM(AV3:AY3)</f>
        <v>7</v>
      </c>
      <c r="BA3" s="3" t="n">
        <v>15.1</v>
      </c>
      <c r="BB3" s="3" t="n">
        <v>2.6</v>
      </c>
      <c r="BC3" s="3" t="n">
        <v>0.7</v>
      </c>
      <c r="BD3" s="3" t="n">
        <v>0</v>
      </c>
      <c r="BE3" s="3" t="n">
        <f aca="false">SUM(BA3:BD3)</f>
        <v>18.4</v>
      </c>
      <c r="BF3" s="3" t="n">
        <v>3</v>
      </c>
      <c r="BG3" s="3" t="n">
        <v>7.6</v>
      </c>
      <c r="BH3" s="3" t="n">
        <v>0</v>
      </c>
      <c r="BI3" s="3" t="n">
        <v>0</v>
      </c>
      <c r="BJ3" s="3" t="n">
        <f aca="false">SUM(BF3:BI3)</f>
        <v>10.6</v>
      </c>
      <c r="BK3" s="3" t="n">
        <v>16</v>
      </c>
      <c r="BL3" s="3" t="n">
        <v>0</v>
      </c>
      <c r="BM3" s="3" t="n">
        <v>0</v>
      </c>
      <c r="BN3" s="3" t="n">
        <v>0</v>
      </c>
      <c r="BO3" s="3" t="n">
        <f aca="false">SUM(BK3:BN3)</f>
        <v>16</v>
      </c>
      <c r="BP3" s="3" t="n">
        <v>72.4</v>
      </c>
      <c r="BQ3" s="3" t="n">
        <v>7.3</v>
      </c>
      <c r="BR3" s="3" t="n">
        <v>19.7</v>
      </c>
      <c r="BS3" s="3" t="n">
        <v>0</v>
      </c>
      <c r="BT3" s="3" t="n">
        <f aca="false">SUM(BP3:BS3)</f>
        <v>99.4</v>
      </c>
      <c r="BU3" s="3" t="n">
        <f aca="false">+C3+H3+M3+R3+W3+AB3+AG3+AL3+CK3</f>
        <v>2559.5</v>
      </c>
      <c r="BV3" s="3" t="n">
        <f aca="false">+D3+I3+N3+S3+X3+AC3+AH3+AM3+CL3</f>
        <v>680.9</v>
      </c>
      <c r="BW3" s="3" t="n">
        <f aca="false">+E3+J3+O3+T3+Y3+AD3+AI3+AN3+CM3</f>
        <v>528.8</v>
      </c>
      <c r="BX3" s="3" t="n">
        <f aca="false">+F3+K3+P3+U3+Z3+AE3+AJ3+AO3+CN3</f>
        <v>0</v>
      </c>
      <c r="BY3" s="3" t="n">
        <f aca="false">SUM(BU3:BX3)</f>
        <v>3769.2</v>
      </c>
      <c r="BZ3" s="3" t="n">
        <f aca="false">AQ3+AV3+BA3+BF3+BK3+BP3</f>
        <v>187.5</v>
      </c>
      <c r="CA3" s="3" t="n">
        <f aca="false">AR3+AW3+BB3+BG3+BL3+BQ3</f>
        <v>299.2</v>
      </c>
      <c r="CB3" s="3" t="n">
        <f aca="false">AS3+AX3+BC3+BH3+BM3+BR3</f>
        <v>100.9</v>
      </c>
      <c r="CC3" s="3" t="n">
        <f aca="false">AT3+AY3+BD3+BI3+BN3+BS3</f>
        <v>0</v>
      </c>
      <c r="CD3" s="3" t="n">
        <f aca="false">SUM(BZ3:CC3)</f>
        <v>587.6</v>
      </c>
      <c r="CE3" s="0"/>
      <c r="CF3" s="0"/>
      <c r="CG3" s="0"/>
      <c r="CH3" s="0"/>
      <c r="CI3" s="8"/>
      <c r="CJ3" s="8"/>
      <c r="CK3" s="4" t="n">
        <v>0</v>
      </c>
      <c r="CL3" s="4" t="n">
        <v>0</v>
      </c>
      <c r="CM3" s="4" t="n">
        <v>0</v>
      </c>
      <c r="CN3" s="4" t="n">
        <v>0</v>
      </c>
      <c r="CO3" s="4" t="n">
        <f aca="false">SUM(CK3:CN3)</f>
        <v>0</v>
      </c>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2.75" hidden="false" customHeight="false" outlineLevel="0" collapsed="false">
      <c r="A4" s="1" t="n">
        <v>1991</v>
      </c>
      <c r="B4" s="2" t="s">
        <v>95</v>
      </c>
      <c r="C4" s="3" t="n">
        <v>1219</v>
      </c>
      <c r="D4" s="3" t="n">
        <v>270.8</v>
      </c>
      <c r="E4" s="3" t="n">
        <v>0</v>
      </c>
      <c r="F4" s="3" t="n">
        <v>0</v>
      </c>
      <c r="G4" s="3" t="n">
        <f aca="false">SUM(C4:F4)</f>
        <v>1489.8</v>
      </c>
      <c r="H4" s="3" t="n">
        <v>606</v>
      </c>
      <c r="I4" s="3" t="n">
        <v>209.6</v>
      </c>
      <c r="J4" s="3" t="n">
        <v>140.6</v>
      </c>
      <c r="K4" s="3" t="n">
        <v>0</v>
      </c>
      <c r="L4" s="3" t="n">
        <f aca="false">SUM(H4:K4)</f>
        <v>956.2</v>
      </c>
      <c r="M4" s="3" t="n">
        <v>58.3</v>
      </c>
      <c r="N4" s="3" t="n">
        <v>101.4</v>
      </c>
      <c r="O4" s="3" t="n">
        <v>0</v>
      </c>
      <c r="P4" s="3" t="n">
        <v>0</v>
      </c>
      <c r="Q4" s="3" t="n">
        <f aca="false">SUM(M4:P4)</f>
        <v>159.7</v>
      </c>
      <c r="R4" s="3" t="n">
        <v>14.8</v>
      </c>
      <c r="S4" s="3" t="n">
        <v>0.6</v>
      </c>
      <c r="T4" s="3" t="n">
        <v>0</v>
      </c>
      <c r="U4" s="3" t="n">
        <v>0</v>
      </c>
      <c r="V4" s="3" t="n">
        <f aca="false">SUM(R4:U4)</f>
        <v>15.4</v>
      </c>
      <c r="W4" s="3" t="n">
        <v>305.2</v>
      </c>
      <c r="X4" s="3" t="n">
        <v>444.9</v>
      </c>
      <c r="Y4" s="3" t="n">
        <v>0</v>
      </c>
      <c r="Z4" s="3" t="n">
        <v>0</v>
      </c>
      <c r="AA4" s="3" t="n">
        <f aca="false">SUM(W4:Z4)</f>
        <v>750.1</v>
      </c>
      <c r="AB4" s="3" t="n">
        <v>278.4</v>
      </c>
      <c r="AC4" s="3" t="n">
        <v>1.8</v>
      </c>
      <c r="AD4" s="3" t="n">
        <v>47.5</v>
      </c>
      <c r="AE4" s="3" t="n">
        <v>0</v>
      </c>
      <c r="AF4" s="3" t="n">
        <f aca="false">SUM(AB4:AE4)</f>
        <v>327.7</v>
      </c>
      <c r="AG4" s="3" t="n">
        <v>0.1</v>
      </c>
      <c r="AH4" s="3" t="n">
        <v>160.7</v>
      </c>
      <c r="AI4" s="3" t="n">
        <v>503.9</v>
      </c>
      <c r="AJ4" s="3" t="n">
        <v>191.6</v>
      </c>
      <c r="AK4" s="3" t="n">
        <f aca="false">SUM(AG4:AJ4)</f>
        <v>856.3</v>
      </c>
      <c r="AL4" s="3" t="n">
        <v>854.4</v>
      </c>
      <c r="AM4" s="3" t="n">
        <v>687.9</v>
      </c>
      <c r="AN4" s="3" t="n">
        <v>772.8</v>
      </c>
      <c r="AO4" s="3" t="n">
        <v>0</v>
      </c>
      <c r="AP4" s="3" t="n">
        <f aca="false">SUM(AL4:AO4)</f>
        <v>2315.1</v>
      </c>
      <c r="AQ4" s="3" t="n">
        <v>2.7</v>
      </c>
      <c r="AR4" s="3" t="n">
        <v>160.9</v>
      </c>
      <c r="AS4" s="3" t="n">
        <v>163.6</v>
      </c>
      <c r="AT4" s="3" t="n">
        <v>191.1</v>
      </c>
      <c r="AU4" s="3" t="n">
        <f aca="false">SUM(AQ4:AT4)</f>
        <v>518.3</v>
      </c>
      <c r="AV4" s="3" t="n">
        <v>4</v>
      </c>
      <c r="AW4" s="3" t="n">
        <v>0</v>
      </c>
      <c r="AX4" s="3" t="n">
        <v>29.9</v>
      </c>
      <c r="AY4" s="3" t="n">
        <v>0</v>
      </c>
      <c r="AZ4" s="3" t="n">
        <f aca="false">SUM(AV4:AY4)</f>
        <v>33.9</v>
      </c>
      <c r="BA4" s="3" t="n">
        <v>3.3</v>
      </c>
      <c r="BB4" s="3" t="n">
        <v>0.6</v>
      </c>
      <c r="BC4" s="3" t="n">
        <v>0</v>
      </c>
      <c r="BD4" s="3" t="n">
        <v>0</v>
      </c>
      <c r="BE4" s="3" t="n">
        <f aca="false">SUM(BA4:BD4)</f>
        <v>3.9</v>
      </c>
      <c r="BF4" s="3" t="n">
        <v>0</v>
      </c>
      <c r="BG4" s="3" t="n">
        <v>0</v>
      </c>
      <c r="BH4" s="3" t="n">
        <v>0</v>
      </c>
      <c r="BI4" s="3" t="n">
        <v>0</v>
      </c>
      <c r="BJ4" s="3" t="n">
        <f aca="false">SUM(BF4:BI4)</f>
        <v>0</v>
      </c>
      <c r="BK4" s="3" t="n">
        <v>0</v>
      </c>
      <c r="BL4" s="3" t="n">
        <v>0</v>
      </c>
      <c r="BM4" s="3" t="n">
        <v>0</v>
      </c>
      <c r="BN4" s="3" t="n">
        <v>0</v>
      </c>
      <c r="BO4" s="3" t="n">
        <f aca="false">SUM(BK4:BN4)</f>
        <v>0</v>
      </c>
      <c r="BP4" s="3" t="n">
        <v>6.7</v>
      </c>
      <c r="BQ4" s="3" t="n">
        <v>0</v>
      </c>
      <c r="BR4" s="9" t="n">
        <v>3.9</v>
      </c>
      <c r="BS4" s="3" t="n">
        <v>0</v>
      </c>
      <c r="BT4" s="3" t="n">
        <f aca="false">SUM(BP4:BS4)</f>
        <v>10.6</v>
      </c>
      <c r="BU4" s="3" t="n">
        <f aca="false">+C4+H4+M4+R4+W4+AB4+AG4+AL4+CK4</f>
        <v>3336.2</v>
      </c>
      <c r="BV4" s="3" t="n">
        <f aca="false">+D4+I4+N4+S4+X4+AC4+AH4+AM4+CL4</f>
        <v>1877.7</v>
      </c>
      <c r="BW4" s="3" t="n">
        <f aca="false">+E4+J4+O4+T4+Y4+AD4+AI4+AN4+CM4</f>
        <v>1464.8</v>
      </c>
      <c r="BX4" s="3" t="n">
        <f aca="false">+F4+K4+P4+U4+Z4+AE4+AJ4+AO4+CN4</f>
        <v>191.6</v>
      </c>
      <c r="BY4" s="3" t="n">
        <f aca="false">SUM(BU4:BX4)</f>
        <v>6870.3</v>
      </c>
      <c r="BZ4" s="3" t="n">
        <f aca="false">AQ4+AV4+BA4+BF4+BK4+BP4</f>
        <v>16.7</v>
      </c>
      <c r="CA4" s="3" t="n">
        <f aca="false">AR4+AW4+BB4+BG4+BL4+BQ4</f>
        <v>161.5</v>
      </c>
      <c r="CB4" s="3" t="n">
        <f aca="false">AS4+AX4+BC4+BH4+BM4+BR4</f>
        <v>197.4</v>
      </c>
      <c r="CC4" s="3" t="n">
        <f aca="false">AT4+AY4+BD4+BI4+BN4+BS4</f>
        <v>191.1</v>
      </c>
      <c r="CD4" s="3" t="n">
        <f aca="false">SUM(BZ4:CC4)</f>
        <v>566.7</v>
      </c>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2.75" hidden="false" customHeight="false" outlineLevel="0" collapsed="false">
      <c r="A5" s="1" t="n">
        <v>1991</v>
      </c>
      <c r="B5" s="2" t="s">
        <v>96</v>
      </c>
      <c r="C5" s="3" t="n">
        <v>908.3</v>
      </c>
      <c r="D5" s="3" t="n">
        <v>152.9</v>
      </c>
      <c r="E5" s="3" t="n">
        <v>43.1</v>
      </c>
      <c r="F5" s="3" t="n">
        <v>0</v>
      </c>
      <c r="G5" s="3" t="n">
        <f aca="false">SUM(C5:F5)</f>
        <v>1104.3</v>
      </c>
      <c r="H5" s="3" t="n">
        <v>333.8</v>
      </c>
      <c r="I5" s="3" t="n">
        <v>0.9</v>
      </c>
      <c r="J5" s="3" t="n">
        <v>451.6</v>
      </c>
      <c r="K5" s="3" t="n">
        <v>1.9</v>
      </c>
      <c r="L5" s="3" t="n">
        <f aca="false">SUM(H5:K5)</f>
        <v>788.2</v>
      </c>
      <c r="M5" s="3" t="n">
        <v>15.1</v>
      </c>
      <c r="N5" s="3" t="n">
        <v>45.4</v>
      </c>
      <c r="O5" s="3" t="n">
        <v>0</v>
      </c>
      <c r="P5" s="3" t="n">
        <v>0</v>
      </c>
      <c r="Q5" s="3" t="n">
        <f aca="false">SUM(M5:P5)</f>
        <v>60.5</v>
      </c>
      <c r="R5" s="3" t="n">
        <v>56.4</v>
      </c>
      <c r="S5" s="3" t="n">
        <v>85</v>
      </c>
      <c r="T5" s="3" t="n">
        <v>8.3</v>
      </c>
      <c r="U5" s="3" t="n">
        <v>0</v>
      </c>
      <c r="V5" s="3" t="n">
        <f aca="false">SUM(R5:U5)</f>
        <v>149.7</v>
      </c>
      <c r="W5" s="3" t="n">
        <v>138.7</v>
      </c>
      <c r="X5" s="3" t="n">
        <v>545.3</v>
      </c>
      <c r="Y5" s="3" t="n">
        <v>41.8</v>
      </c>
      <c r="Z5" s="3" t="n">
        <v>0</v>
      </c>
      <c r="AA5" s="3" t="n">
        <f aca="false">SUM(W5:Z5)</f>
        <v>725.8</v>
      </c>
      <c r="AB5" s="3" t="n">
        <v>72.9</v>
      </c>
      <c r="AC5" s="3" t="n">
        <v>0.1</v>
      </c>
      <c r="AD5" s="3" t="n">
        <v>20.7</v>
      </c>
      <c r="AE5" s="3" t="n">
        <v>0</v>
      </c>
      <c r="AF5" s="3" t="n">
        <f aca="false">SUM(AB5:AE5)</f>
        <v>93.7</v>
      </c>
      <c r="AG5" s="3" t="n">
        <v>0.4</v>
      </c>
      <c r="AH5" s="3" t="n">
        <v>0</v>
      </c>
      <c r="AI5" s="3" t="n">
        <v>409.1</v>
      </c>
      <c r="AJ5" s="3" t="n">
        <v>0</v>
      </c>
      <c r="AK5" s="3" t="n">
        <f aca="false">SUM(AG5:AJ5)</f>
        <v>409.5</v>
      </c>
      <c r="AL5" s="3" t="n">
        <v>347</v>
      </c>
      <c r="AM5" s="3" t="n">
        <v>501.6</v>
      </c>
      <c r="AN5" s="3" t="n">
        <v>840</v>
      </c>
      <c r="AO5" s="3" t="n">
        <v>16.8</v>
      </c>
      <c r="AP5" s="3" t="n">
        <f aca="false">SUM(AL5:AO5)</f>
        <v>1705.4</v>
      </c>
      <c r="AQ5" s="3" t="n">
        <v>0</v>
      </c>
      <c r="AR5" s="3" t="n">
        <v>0</v>
      </c>
      <c r="AS5" s="3" t="n">
        <v>0</v>
      </c>
      <c r="AT5" s="3" t="n">
        <v>0</v>
      </c>
      <c r="AU5" s="3" t="n">
        <f aca="false">SUM(AQ5:AT5)</f>
        <v>0</v>
      </c>
      <c r="AV5" s="3" t="n">
        <v>0</v>
      </c>
      <c r="AW5" s="3" t="n">
        <v>0</v>
      </c>
      <c r="AX5" s="3" t="n">
        <v>3.1</v>
      </c>
      <c r="AY5" s="3" t="n">
        <v>0</v>
      </c>
      <c r="AZ5" s="3" t="n">
        <f aca="false">SUM(AV5:AY5)</f>
        <v>3.1</v>
      </c>
      <c r="BA5" s="3" t="n">
        <v>0</v>
      </c>
      <c r="BB5" s="3" t="n">
        <v>0</v>
      </c>
      <c r="BC5" s="3" t="n">
        <v>17.6</v>
      </c>
      <c r="BD5" s="3" t="n">
        <v>0</v>
      </c>
      <c r="BE5" s="3" t="n">
        <f aca="false">SUM(BA5:BD5)</f>
        <v>17.6</v>
      </c>
      <c r="BF5" s="3" t="n">
        <v>0</v>
      </c>
      <c r="BG5" s="3" t="n">
        <v>0</v>
      </c>
      <c r="BH5" s="3" t="n">
        <v>0</v>
      </c>
      <c r="BI5" s="3" t="n">
        <v>0</v>
      </c>
      <c r="BJ5" s="3" t="n">
        <f aca="false">SUM(BF5:BI5)</f>
        <v>0</v>
      </c>
      <c r="BK5" s="3" t="n">
        <v>0</v>
      </c>
      <c r="BL5" s="3" t="n">
        <v>0</v>
      </c>
      <c r="BM5" s="3" t="n">
        <v>0</v>
      </c>
      <c r="BN5" s="3" t="n">
        <v>0</v>
      </c>
      <c r="BO5" s="3" t="n">
        <f aca="false">SUM(BK5:BN5)</f>
        <v>0</v>
      </c>
      <c r="BP5" s="3" t="n">
        <v>2.4</v>
      </c>
      <c r="BQ5" s="3" t="n">
        <v>2.6</v>
      </c>
      <c r="BR5" s="3" t="n">
        <v>11.8</v>
      </c>
      <c r="BS5" s="3" t="n">
        <v>0</v>
      </c>
      <c r="BT5" s="3" t="n">
        <f aca="false">SUM(BP5:BS5)</f>
        <v>16.8</v>
      </c>
      <c r="BU5" s="3" t="n">
        <f aca="false">+C5+H5+M5+R5+W5+AB5+AG5+AL5+CK5</f>
        <v>1872.6</v>
      </c>
      <c r="BV5" s="3" t="n">
        <f aca="false">+D5+I5+N5+S5+X5+AC5+AH5+AM5+CL5</f>
        <v>1331.2</v>
      </c>
      <c r="BW5" s="3" t="n">
        <f aca="false">+E5+J5+O5+T5+Y5+AD5+AI5+AN5+CM5</f>
        <v>1814.6</v>
      </c>
      <c r="BX5" s="3" t="n">
        <f aca="false">+F5+K5+P5+U5+Z5+AE5+AJ5+AO5+CN5</f>
        <v>18.7</v>
      </c>
      <c r="BY5" s="3" t="n">
        <f aca="false">SUM(BU5:BX5)</f>
        <v>5037.1</v>
      </c>
      <c r="BZ5" s="3" t="n">
        <f aca="false">AQ5+AV5+BA5+BF5+BK5+BP5</f>
        <v>2.4</v>
      </c>
      <c r="CA5" s="3" t="n">
        <f aca="false">AR5+AW5+BB5+BG5+BL5+BQ5</f>
        <v>2.6</v>
      </c>
      <c r="CB5" s="3" t="n">
        <f aca="false">AS5+AX5+BC5+BH5+BM5+BR5</f>
        <v>32.5</v>
      </c>
      <c r="CC5" s="3" t="n">
        <f aca="false">AT5+AY5+BD5+BI5+BN5+BS5</f>
        <v>0</v>
      </c>
      <c r="CD5" s="3" t="n">
        <f aca="false">SUM(BZ5:CC5)</f>
        <v>37.5</v>
      </c>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false" outlineLevel="0" collapsed="false">
      <c r="A6" s="1" t="n">
        <v>1991</v>
      </c>
      <c r="B6" s="2" t="s">
        <v>97</v>
      </c>
      <c r="C6" s="3" t="n">
        <v>13634.2</v>
      </c>
      <c r="D6" s="3" t="n">
        <v>1796.2</v>
      </c>
      <c r="E6" s="3" t="n">
        <v>666.9</v>
      </c>
      <c r="F6" s="3" t="n">
        <v>1278.7</v>
      </c>
      <c r="G6" s="3" t="n">
        <f aca="false">SUM(C6:F6)</f>
        <v>17376</v>
      </c>
      <c r="H6" s="3" t="n">
        <v>5728.7</v>
      </c>
      <c r="I6" s="3" t="n">
        <v>486.6</v>
      </c>
      <c r="J6" s="3" t="n">
        <v>519.8</v>
      </c>
      <c r="K6" s="3" t="n">
        <v>324.8</v>
      </c>
      <c r="L6" s="3" t="n">
        <f aca="false">SUM(H6:K6)</f>
        <v>7059.9</v>
      </c>
      <c r="M6" s="3" t="n">
        <v>2453.9</v>
      </c>
      <c r="N6" s="3" t="n">
        <v>2687</v>
      </c>
      <c r="O6" s="3" t="n">
        <v>0</v>
      </c>
      <c r="P6" s="3" t="n">
        <v>0</v>
      </c>
      <c r="Q6" s="3" t="n">
        <f aca="false">SUM(M6:P6)</f>
        <v>5140.9</v>
      </c>
      <c r="R6" s="3" t="n">
        <v>2857.8</v>
      </c>
      <c r="S6" s="3" t="n">
        <v>123.3</v>
      </c>
      <c r="T6" s="3" t="n">
        <v>0</v>
      </c>
      <c r="U6" s="3" t="n">
        <v>0</v>
      </c>
      <c r="V6" s="3" t="n">
        <f aca="false">SUM(R6:U6)</f>
        <v>2981.1</v>
      </c>
      <c r="W6" s="3" t="n">
        <v>4038</v>
      </c>
      <c r="X6" s="3" t="n">
        <v>4590.9</v>
      </c>
      <c r="Y6" s="3" t="n">
        <v>100.6</v>
      </c>
      <c r="Z6" s="3" t="n">
        <v>0</v>
      </c>
      <c r="AA6" s="3" t="n">
        <f aca="false">SUM(W6:Z6)</f>
        <v>8729.5</v>
      </c>
      <c r="AB6" s="3" t="n">
        <v>2731.5</v>
      </c>
      <c r="AC6" s="3" t="n">
        <v>1.5</v>
      </c>
      <c r="AD6" s="3" t="n">
        <v>14.9</v>
      </c>
      <c r="AE6" s="3" t="n">
        <v>475.6</v>
      </c>
      <c r="AF6" s="3" t="n">
        <f aca="false">SUM(AB6:AE6)</f>
        <v>3223.5</v>
      </c>
      <c r="AG6" s="3" t="n">
        <v>25</v>
      </c>
      <c r="AH6" s="3" t="n">
        <v>1520.9</v>
      </c>
      <c r="AI6" s="3" t="n">
        <v>1782.1</v>
      </c>
      <c r="AJ6" s="3" t="n">
        <v>43.1</v>
      </c>
      <c r="AK6" s="3" t="n">
        <f aca="false">SUM(AG6:AJ6)</f>
        <v>3371.1</v>
      </c>
      <c r="AL6" s="3" t="n">
        <v>8794</v>
      </c>
      <c r="AM6" s="3" t="n">
        <v>10277.5</v>
      </c>
      <c r="AN6" s="3" t="n">
        <v>5553.4</v>
      </c>
      <c r="AO6" s="3" t="n">
        <v>422</v>
      </c>
      <c r="AP6" s="3" t="n">
        <f aca="false">SUM(AL6:AO6)</f>
        <v>25046.9</v>
      </c>
      <c r="AQ6" s="3" t="n">
        <v>7.2</v>
      </c>
      <c r="AR6" s="3" t="n">
        <v>898.1</v>
      </c>
      <c r="AS6" s="3" t="n">
        <v>258.9</v>
      </c>
      <c r="AT6" s="3" t="n">
        <v>1.5</v>
      </c>
      <c r="AU6" s="3" t="n">
        <f aca="false">SUM(AQ6:AT6)</f>
        <v>1165.7</v>
      </c>
      <c r="AV6" s="3" t="n">
        <v>0</v>
      </c>
      <c r="AW6" s="3" t="n">
        <v>0</v>
      </c>
      <c r="AX6" s="3" t="n">
        <v>0</v>
      </c>
      <c r="AY6" s="3" t="n">
        <v>278.2</v>
      </c>
      <c r="AZ6" s="3" t="n">
        <f aca="false">SUM(AV6:AY6)</f>
        <v>278.2</v>
      </c>
      <c r="BA6" s="3" t="n">
        <v>0</v>
      </c>
      <c r="BB6" s="3" t="n">
        <v>0</v>
      </c>
      <c r="BC6" s="3" t="n">
        <v>0</v>
      </c>
      <c r="BD6" s="3" t="n">
        <v>286</v>
      </c>
      <c r="BE6" s="3" t="n">
        <f aca="false">SUM(BA6:BD6)</f>
        <v>286</v>
      </c>
      <c r="BF6" s="3" t="n">
        <v>0</v>
      </c>
      <c r="BG6" s="3" t="n">
        <v>0</v>
      </c>
      <c r="BH6" s="3" t="n">
        <v>0</v>
      </c>
      <c r="BI6" s="3" t="n">
        <v>0</v>
      </c>
      <c r="BJ6" s="3" t="n">
        <f aca="false">SUM(BF6:BI6)</f>
        <v>0</v>
      </c>
      <c r="BK6" s="3" t="n">
        <v>0</v>
      </c>
      <c r="BL6" s="3" t="n">
        <v>0.2</v>
      </c>
      <c r="BM6" s="3" t="n">
        <v>51.1</v>
      </c>
      <c r="BN6" s="3" t="n">
        <v>82.1</v>
      </c>
      <c r="BO6" s="3" t="n">
        <f aca="false">SUM(BK6:BN6)</f>
        <v>133.4</v>
      </c>
      <c r="BP6" s="3" t="n">
        <v>2.2</v>
      </c>
      <c r="BQ6" s="3" t="n">
        <v>45.3</v>
      </c>
      <c r="BR6" s="3" t="n">
        <v>61.8</v>
      </c>
      <c r="BS6" s="3" t="n">
        <v>4.5</v>
      </c>
      <c r="BT6" s="3" t="n">
        <f aca="false">SUM(BP6:BS6)</f>
        <v>113.8</v>
      </c>
      <c r="BU6" s="3" t="n">
        <f aca="false">+C6+H6+M6+R6+W6+AB6+AG6+AL6+CK6</f>
        <v>40263.1</v>
      </c>
      <c r="BV6" s="3" t="n">
        <f aca="false">+D6+I6+N6+S6+X6+AC6+AH6+AM6+CL6</f>
        <v>21483.9</v>
      </c>
      <c r="BW6" s="3" t="n">
        <f aca="false">+E6+J6+O6+T6+Y6+AD6+AI6+AN6+CM6</f>
        <v>8637.7</v>
      </c>
      <c r="BX6" s="3" t="n">
        <f aca="false">+F6+K6+P6+U6+Z6+AE6+AJ6+AO6+CN6</f>
        <v>2544.2</v>
      </c>
      <c r="BY6" s="3" t="n">
        <f aca="false">SUM(BU6:BX6)</f>
        <v>72928.9</v>
      </c>
      <c r="BZ6" s="3" t="n">
        <f aca="false">AQ6+AV6+BA6+BF6+BK6+BP6</f>
        <v>9.4</v>
      </c>
      <c r="CA6" s="3" t="n">
        <f aca="false">AR6+AW6+BB6+BG6+BL6+BQ6</f>
        <v>943.6</v>
      </c>
      <c r="CB6" s="3" t="n">
        <f aca="false">AS6+AX6+BC6+BH6+BM6+BR6</f>
        <v>371.8</v>
      </c>
      <c r="CC6" s="3" t="n">
        <f aca="false">AT6+AY6+BD6+BI6+BN6+BS6</f>
        <v>652.3</v>
      </c>
      <c r="CD6" s="3" t="n">
        <f aca="false">SUM(BZ6:CC6)</f>
        <v>1977.1</v>
      </c>
      <c r="CE6" s="10"/>
      <c r="CF6" s="10"/>
      <c r="CG6" s="10"/>
      <c r="CH6" s="10"/>
      <c r="CI6" s="8"/>
      <c r="CJ6" s="8"/>
      <c r="CK6" s="4" t="n">
        <v>0</v>
      </c>
      <c r="CL6" s="4" t="n">
        <v>0</v>
      </c>
      <c r="CM6" s="4" t="n">
        <v>0</v>
      </c>
      <c r="CN6" s="4" t="n">
        <v>0</v>
      </c>
      <c r="CO6" s="4" t="n">
        <f aca="false">SUM(CK6:CN6)</f>
        <v>0</v>
      </c>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75" hidden="false" customHeight="false" outlineLevel="0" collapsed="false">
      <c r="A7" s="1" t="n">
        <v>1991</v>
      </c>
      <c r="B7" s="2" t="s">
        <v>98</v>
      </c>
      <c r="C7" s="3" t="n">
        <v>1077.7</v>
      </c>
      <c r="D7" s="3" t="n">
        <v>122.7</v>
      </c>
      <c r="E7" s="3" t="n">
        <v>58.3</v>
      </c>
      <c r="F7" s="3" t="n">
        <v>0</v>
      </c>
      <c r="G7" s="3" t="n">
        <f aca="false">SUM(C7:F7)</f>
        <v>1258.7</v>
      </c>
      <c r="H7" s="3" t="n">
        <v>519.9</v>
      </c>
      <c r="I7" s="3" t="n">
        <v>15.3</v>
      </c>
      <c r="J7" s="3" t="n">
        <v>445.1</v>
      </c>
      <c r="K7" s="3" t="n">
        <v>0</v>
      </c>
      <c r="L7" s="3" t="n">
        <f aca="false">SUM(H7:K7)</f>
        <v>980.3</v>
      </c>
      <c r="M7" s="3" t="n">
        <v>36.5</v>
      </c>
      <c r="N7" s="3" t="n">
        <v>68.3</v>
      </c>
      <c r="O7" s="3" t="n">
        <v>25.7</v>
      </c>
      <c r="P7" s="3" t="n">
        <v>0</v>
      </c>
      <c r="Q7" s="3" t="n">
        <f aca="false">SUM(M7:P7)</f>
        <v>130.5</v>
      </c>
      <c r="R7" s="3" t="n">
        <v>9.9</v>
      </c>
      <c r="S7" s="3" t="n">
        <v>0</v>
      </c>
      <c r="T7" s="3" t="n">
        <v>2.5</v>
      </c>
      <c r="U7" s="3" t="n">
        <v>0</v>
      </c>
      <c r="V7" s="3" t="n">
        <f aca="false">SUM(R7:U7)</f>
        <v>12.4</v>
      </c>
      <c r="W7" s="3" t="n">
        <v>332.9</v>
      </c>
      <c r="X7" s="3" t="n">
        <v>383</v>
      </c>
      <c r="Y7" s="3" t="n">
        <v>9.9</v>
      </c>
      <c r="Z7" s="3" t="n">
        <v>0</v>
      </c>
      <c r="AA7" s="3" t="n">
        <f aca="false">SUM(W7:Z7)</f>
        <v>725.8</v>
      </c>
      <c r="AB7" s="3" t="n">
        <v>213.7</v>
      </c>
      <c r="AC7" s="3" t="n">
        <v>0.5</v>
      </c>
      <c r="AD7" s="3" t="n">
        <v>17.9</v>
      </c>
      <c r="AE7" s="3" t="n">
        <v>0</v>
      </c>
      <c r="AF7" s="3" t="n">
        <f aca="false">SUM(AB7:AE7)</f>
        <v>232.1</v>
      </c>
      <c r="AG7" s="3" t="n">
        <v>0</v>
      </c>
      <c r="AH7" s="3" t="n">
        <v>230.6</v>
      </c>
      <c r="AI7" s="3" t="n">
        <v>243.4</v>
      </c>
      <c r="AJ7" s="3" t="n">
        <v>0</v>
      </c>
      <c r="AK7" s="3" t="n">
        <f aca="false">SUM(AG7:AJ7)</f>
        <v>474</v>
      </c>
      <c r="AL7" s="3" t="n">
        <v>527.2</v>
      </c>
      <c r="AM7" s="3" t="n">
        <v>511.4</v>
      </c>
      <c r="AN7" s="3" t="n">
        <v>524.2</v>
      </c>
      <c r="AO7" s="3" t="n">
        <v>0</v>
      </c>
      <c r="AP7" s="3" t="n">
        <f aca="false">SUM(AL7:AO7)</f>
        <v>1562.8</v>
      </c>
      <c r="AQ7" s="3" t="n">
        <v>0</v>
      </c>
      <c r="AR7" s="3" t="n">
        <v>226.7</v>
      </c>
      <c r="AS7" s="3" t="n">
        <v>120.1</v>
      </c>
      <c r="AT7" s="3" t="n">
        <v>0</v>
      </c>
      <c r="AU7" s="3" t="n">
        <f aca="false">SUM(AQ7:AT7)</f>
        <v>346.8</v>
      </c>
      <c r="AV7" s="3" t="n">
        <v>30.3</v>
      </c>
      <c r="AW7" s="3" t="n">
        <v>0</v>
      </c>
      <c r="AX7" s="3" t="n">
        <v>0</v>
      </c>
      <c r="AY7" s="3" t="n">
        <v>0</v>
      </c>
      <c r="AZ7" s="3" t="n">
        <f aca="false">SUM(AV7:AY7)</f>
        <v>30.3</v>
      </c>
      <c r="BA7" s="3" t="n">
        <v>8.6</v>
      </c>
      <c r="BB7" s="3" t="n">
        <v>0</v>
      </c>
      <c r="BC7" s="3" t="n">
        <v>6</v>
      </c>
      <c r="BD7" s="3" t="n">
        <v>0</v>
      </c>
      <c r="BE7" s="3" t="n">
        <f aca="false">SUM(BA7:BD7)</f>
        <v>14.6</v>
      </c>
      <c r="BF7" s="3" t="n">
        <v>0</v>
      </c>
      <c r="BG7" s="3" t="n">
        <v>0</v>
      </c>
      <c r="BH7" s="3" t="n">
        <v>0</v>
      </c>
      <c r="BI7" s="3" t="n">
        <v>0</v>
      </c>
      <c r="BJ7" s="3" t="n">
        <f aca="false">SUM(BF7:BI7)</f>
        <v>0</v>
      </c>
      <c r="BK7" s="3" t="n">
        <v>0</v>
      </c>
      <c r="BL7" s="3" t="n">
        <v>108.2</v>
      </c>
      <c r="BM7" s="3" t="n">
        <v>20</v>
      </c>
      <c r="BN7" s="3" t="n">
        <v>0</v>
      </c>
      <c r="BO7" s="3" t="n">
        <f aca="false">SUM(BK7:BN7)</f>
        <v>128.2</v>
      </c>
      <c r="BP7" s="3" t="n">
        <v>28.9</v>
      </c>
      <c r="BQ7" s="3" t="n">
        <v>2</v>
      </c>
      <c r="BR7" s="3" t="n">
        <v>1.3</v>
      </c>
      <c r="BS7" s="3" t="n">
        <v>0</v>
      </c>
      <c r="BT7" s="3" t="n">
        <f aca="false">SUM(BP7:BS7)</f>
        <v>32.2</v>
      </c>
      <c r="BU7" s="3" t="n">
        <f aca="false">+C7+H7+M7+R7+W7+AB7+AG7+AL7+CK7</f>
        <v>2717.8</v>
      </c>
      <c r="BV7" s="3" t="n">
        <f aca="false">+D7+I7+N7+S7+X7+AC7+AH7+AM7+CL7</f>
        <v>1331.8</v>
      </c>
      <c r="BW7" s="3" t="n">
        <f aca="false">+E7+J7+O7+T7+Y7+AD7+AI7+AN7+CM7</f>
        <v>1327</v>
      </c>
      <c r="BX7" s="3" t="n">
        <f aca="false">+F7+K7+P7+U7+Z7+AE7+AJ7+AO7+CN7</f>
        <v>0</v>
      </c>
      <c r="BY7" s="3" t="n">
        <f aca="false">SUM(BU7:BX7)</f>
        <v>5376.6</v>
      </c>
      <c r="BZ7" s="3" t="n">
        <f aca="false">AQ7+AV7+BA7+BF7+BK7+BP7</f>
        <v>67.8</v>
      </c>
      <c r="CA7" s="3" t="n">
        <f aca="false">AR7+AW7+BB7+BG7+BL7+BQ7</f>
        <v>336.9</v>
      </c>
      <c r="CB7" s="3" t="n">
        <f aca="false">AS7+AX7+BC7+BH7+BM7+BR7</f>
        <v>147.4</v>
      </c>
      <c r="CC7" s="3" t="n">
        <f aca="false">AT7+AY7+BD7+BI7+BN7+BS7</f>
        <v>0</v>
      </c>
      <c r="CD7" s="3" t="n">
        <f aca="false">SUM(BZ7:CC7)</f>
        <v>552.1</v>
      </c>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75" hidden="false" customHeight="false" outlineLevel="0" collapsed="false">
      <c r="A8" s="1" t="n">
        <v>1991</v>
      </c>
      <c r="B8" s="2" t="s">
        <v>99</v>
      </c>
      <c r="C8" s="3" t="n">
        <v>1443.8</v>
      </c>
      <c r="D8" s="3" t="n">
        <v>145.4</v>
      </c>
      <c r="E8" s="3" t="n">
        <v>3.2</v>
      </c>
      <c r="F8" s="3" t="n">
        <v>61.2</v>
      </c>
      <c r="G8" s="3" t="n">
        <f aca="false">SUM(C8:F8)</f>
        <v>1653.6</v>
      </c>
      <c r="H8" s="3" t="n">
        <v>397.8</v>
      </c>
      <c r="I8" s="3" t="n">
        <v>22.8</v>
      </c>
      <c r="J8" s="3" t="n">
        <v>514.3</v>
      </c>
      <c r="K8" s="3" t="n">
        <v>21.6</v>
      </c>
      <c r="L8" s="3" t="n">
        <f aca="false">SUM(H8:K8)</f>
        <v>956.5</v>
      </c>
      <c r="M8" s="3" t="n">
        <v>174.9</v>
      </c>
      <c r="N8" s="3" t="n">
        <v>174.9</v>
      </c>
      <c r="O8" s="3" t="n">
        <v>0</v>
      </c>
      <c r="P8" s="3" t="n">
        <v>0</v>
      </c>
      <c r="Q8" s="3" t="n">
        <f aca="false">SUM(M8:P8)</f>
        <v>349.8</v>
      </c>
      <c r="R8" s="3" t="n">
        <v>231.9</v>
      </c>
      <c r="S8" s="3" t="n">
        <v>5.1</v>
      </c>
      <c r="T8" s="3" t="n">
        <v>0</v>
      </c>
      <c r="U8" s="3" t="n">
        <v>0</v>
      </c>
      <c r="V8" s="3" t="n">
        <f aca="false">SUM(R8:U8)</f>
        <v>237</v>
      </c>
      <c r="W8" s="3" t="n">
        <v>597.9</v>
      </c>
      <c r="X8" s="3" t="n">
        <v>597.9</v>
      </c>
      <c r="Y8" s="3" t="n">
        <v>0</v>
      </c>
      <c r="Z8" s="3" t="n">
        <v>0</v>
      </c>
      <c r="AA8" s="3" t="n">
        <f aca="false">SUM(W8:Z8)</f>
        <v>1195.8</v>
      </c>
      <c r="AB8" s="3" t="n">
        <v>236.3</v>
      </c>
      <c r="AC8" s="3" t="n">
        <v>2.9</v>
      </c>
      <c r="AD8" s="3" t="n">
        <v>0</v>
      </c>
      <c r="AE8" s="3" t="n">
        <v>114.7</v>
      </c>
      <c r="AF8" s="3" t="n">
        <f aca="false">SUM(AB8:AE8)</f>
        <v>353.9</v>
      </c>
      <c r="AG8" s="3" t="n">
        <v>0</v>
      </c>
      <c r="AH8" s="3" t="n">
        <v>472.3</v>
      </c>
      <c r="AI8" s="3" t="n">
        <v>642.6</v>
      </c>
      <c r="AJ8" s="3" t="n">
        <v>269</v>
      </c>
      <c r="AK8" s="3" t="n">
        <f aca="false">SUM(AG8:AJ8)</f>
        <v>1383.9</v>
      </c>
      <c r="AL8" s="3" t="n">
        <v>2594.8</v>
      </c>
      <c r="AM8" s="3" t="n">
        <v>0</v>
      </c>
      <c r="AN8" s="3" t="n">
        <v>0</v>
      </c>
      <c r="AO8" s="3" t="n">
        <v>165.5</v>
      </c>
      <c r="AP8" s="3" t="n">
        <f aca="false">SUM(AL8:AO8)</f>
        <v>2760.3</v>
      </c>
      <c r="AQ8" s="3" t="n">
        <v>0</v>
      </c>
      <c r="AR8" s="3" t="n">
        <v>472.3</v>
      </c>
      <c r="AS8" s="3" t="n">
        <v>0</v>
      </c>
      <c r="AT8" s="3" t="n">
        <v>269.1</v>
      </c>
      <c r="AU8" s="3" t="n">
        <f aca="false">SUM(AQ8:AT8)</f>
        <v>741.4</v>
      </c>
      <c r="AV8" s="3" t="n">
        <v>0</v>
      </c>
      <c r="AW8" s="3" t="n">
        <v>0</v>
      </c>
      <c r="AX8" s="3" t="n">
        <v>0</v>
      </c>
      <c r="AY8" s="3" t="n">
        <v>114.7</v>
      </c>
      <c r="AZ8" s="3" t="n">
        <f aca="false">SUM(AV8:AY8)</f>
        <v>114.7</v>
      </c>
      <c r="BA8" s="3" t="n">
        <v>0</v>
      </c>
      <c r="BB8" s="3" t="n">
        <v>0</v>
      </c>
      <c r="BC8" s="3" t="n">
        <v>0</v>
      </c>
      <c r="BD8" s="3" t="n">
        <v>21.6</v>
      </c>
      <c r="BE8" s="3" t="n">
        <f aca="false">SUM(BA8:BD8)</f>
        <v>21.6</v>
      </c>
      <c r="BF8" s="3" t="n">
        <v>0</v>
      </c>
      <c r="BG8" s="3" t="n">
        <v>0</v>
      </c>
      <c r="BH8" s="3" t="n">
        <v>0</v>
      </c>
      <c r="BI8" s="3" t="n">
        <v>50.6</v>
      </c>
      <c r="BJ8" s="3" t="n">
        <f aca="false">SUM(BF8:BI8)</f>
        <v>50.6</v>
      </c>
      <c r="BK8" s="3" t="n">
        <v>0</v>
      </c>
      <c r="BL8" s="3" t="n">
        <v>0</v>
      </c>
      <c r="BM8" s="3" t="n">
        <v>0</v>
      </c>
      <c r="BN8" s="3" t="n">
        <v>44.7</v>
      </c>
      <c r="BO8" s="3" t="n">
        <f aca="false">SUM(BK8:BN8)</f>
        <v>44.7</v>
      </c>
      <c r="BP8" s="3" t="n">
        <v>0</v>
      </c>
      <c r="BQ8" s="3" t="n">
        <v>0</v>
      </c>
      <c r="BR8" s="3" t="n">
        <v>0</v>
      </c>
      <c r="BS8" s="3" t="n">
        <v>131.4</v>
      </c>
      <c r="BT8" s="3" t="n">
        <f aca="false">SUM(BP8:BS8)</f>
        <v>131.4</v>
      </c>
      <c r="BU8" s="3" t="n">
        <f aca="false">+C8+H8+M8+R8+W8+AB8+AG8+AL8+CK8</f>
        <v>5677.4</v>
      </c>
      <c r="BV8" s="3" t="n">
        <f aca="false">+D8+I8+N8+S8+X8+AC8+AH8+AM8+CL8</f>
        <v>1421.3</v>
      </c>
      <c r="BW8" s="3" t="n">
        <f aca="false">+E8+J8+O8+T8+Y8+AD8+AI8+AN8+CM8</f>
        <v>1160.1</v>
      </c>
      <c r="BX8" s="3" t="n">
        <f aca="false">+F8+K8+P8+U8+Z8+AE8+AJ8+AO8+CN8</f>
        <v>632</v>
      </c>
      <c r="BY8" s="3" t="n">
        <f aca="false">SUM(BU8:BX8)</f>
        <v>8890.8</v>
      </c>
      <c r="BZ8" s="3" t="n">
        <f aca="false">AQ8+AV8+BA8+BF8+BK8+BP8</f>
        <v>0</v>
      </c>
      <c r="CA8" s="3" t="n">
        <f aca="false">AR8+AW8+BB8+BG8+BL8+BQ8</f>
        <v>472.3</v>
      </c>
      <c r="CB8" s="3" t="n">
        <f aca="false">AS8+AX8+BC8+BH8+BM8+BR8</f>
        <v>0</v>
      </c>
      <c r="CC8" s="3" t="n">
        <f aca="false">AT8+AY8+BD8+BI8+BN8+BS8</f>
        <v>632.1</v>
      </c>
      <c r="CD8" s="3" t="n">
        <f aca="false">SUM(BZ8:CC8)</f>
        <v>1104.4</v>
      </c>
      <c r="CE8" s="10"/>
      <c r="CF8" s="10"/>
      <c r="CG8" s="10"/>
      <c r="CH8" s="1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2.75" hidden="false" customHeight="false" outlineLevel="0" collapsed="false">
      <c r="A9" s="1" t="n">
        <v>1991</v>
      </c>
      <c r="B9" s="2" t="s">
        <v>100</v>
      </c>
      <c r="C9" s="3" t="n">
        <v>401.1</v>
      </c>
      <c r="D9" s="3" t="n">
        <v>49</v>
      </c>
      <c r="E9" s="3" t="n">
        <v>141.1</v>
      </c>
      <c r="F9" s="3" t="n">
        <v>23.6</v>
      </c>
      <c r="G9" s="3" t="n">
        <f aca="false">SUM(C9:F9)</f>
        <v>614.8</v>
      </c>
      <c r="H9" s="3" t="n">
        <v>132</v>
      </c>
      <c r="I9" s="3" t="n">
        <v>9.1</v>
      </c>
      <c r="J9" s="3" t="n">
        <v>21.9</v>
      </c>
      <c r="K9" s="3" t="n">
        <v>13.1</v>
      </c>
      <c r="L9" s="3" t="n">
        <f aca="false">SUM(H9:K9)</f>
        <v>176.1</v>
      </c>
      <c r="M9" s="3" t="n">
        <v>15.7</v>
      </c>
      <c r="N9" s="3" t="n">
        <v>15.6</v>
      </c>
      <c r="O9" s="3" t="n">
        <v>0</v>
      </c>
      <c r="P9" s="3" t="n">
        <v>0</v>
      </c>
      <c r="Q9" s="3" t="n">
        <f aca="false">SUM(M9:P9)</f>
        <v>31.3</v>
      </c>
      <c r="R9" s="3" t="n">
        <v>2.9</v>
      </c>
      <c r="S9" s="3" t="n">
        <v>4.4</v>
      </c>
      <c r="T9" s="3" t="n">
        <v>0</v>
      </c>
      <c r="U9" s="3" t="n">
        <v>0</v>
      </c>
      <c r="V9" s="3" t="n">
        <f aca="false">SUM(R9:U9)</f>
        <v>7.3</v>
      </c>
      <c r="W9" s="3" t="n">
        <v>79.2</v>
      </c>
      <c r="X9" s="3" t="n">
        <v>79.2</v>
      </c>
      <c r="Y9" s="3" t="n">
        <v>0</v>
      </c>
      <c r="Z9" s="3" t="n">
        <v>0</v>
      </c>
      <c r="AA9" s="3" t="n">
        <f aca="false">SUM(W9:Z9)</f>
        <v>158.4</v>
      </c>
      <c r="AB9" s="3" t="n">
        <v>70.3</v>
      </c>
      <c r="AC9" s="3" t="n">
        <v>0.1</v>
      </c>
      <c r="AD9" s="3" t="n">
        <v>1.3</v>
      </c>
      <c r="AE9" s="3" t="n">
        <v>11</v>
      </c>
      <c r="AF9" s="3" t="n">
        <f aca="false">SUM(AB9:AE9)</f>
        <v>82.7</v>
      </c>
      <c r="AG9" s="3" t="n">
        <v>31.8</v>
      </c>
      <c r="AH9" s="3" t="n">
        <v>70.4</v>
      </c>
      <c r="AI9" s="3" t="n">
        <v>22.7</v>
      </c>
      <c r="AJ9" s="3" t="n">
        <v>174.2</v>
      </c>
      <c r="AK9" s="3" t="n">
        <f aca="false">SUM(AG9:AJ9)</f>
        <v>299.1</v>
      </c>
      <c r="AL9" s="3" t="n">
        <v>480.4</v>
      </c>
      <c r="AM9" s="3" t="n">
        <v>129.5</v>
      </c>
      <c r="AN9" s="3" t="n">
        <v>389.4</v>
      </c>
      <c r="AO9" s="3" t="n">
        <v>27.5</v>
      </c>
      <c r="AP9" s="3" t="n">
        <f aca="false">SUM(AL9:AO9)</f>
        <v>1026.8</v>
      </c>
      <c r="AQ9" s="3" t="n">
        <v>0</v>
      </c>
      <c r="AR9" s="3" t="n">
        <v>65</v>
      </c>
      <c r="AS9" s="3" t="n">
        <v>20.8</v>
      </c>
      <c r="AT9" s="3" t="n">
        <v>174.2</v>
      </c>
      <c r="AU9" s="3" t="n">
        <f aca="false">SUM(AQ9:AT9)</f>
        <v>260</v>
      </c>
      <c r="AV9" s="3" t="n">
        <v>0</v>
      </c>
      <c r="AW9" s="3" t="n">
        <v>0</v>
      </c>
      <c r="AX9" s="3" t="n">
        <v>1</v>
      </c>
      <c r="AY9" s="3" t="n">
        <v>11</v>
      </c>
      <c r="AZ9" s="3" t="n">
        <f aca="false">SUM(AV9:AY9)</f>
        <v>12</v>
      </c>
      <c r="BA9" s="3" t="n">
        <v>0</v>
      </c>
      <c r="BB9" s="3" t="n">
        <v>0</v>
      </c>
      <c r="BC9" s="3" t="n">
        <v>0</v>
      </c>
      <c r="BD9" s="3" t="n">
        <v>13.1</v>
      </c>
      <c r="BE9" s="3" t="n">
        <f aca="false">SUM(BA9:BD9)</f>
        <v>13.1</v>
      </c>
      <c r="BF9" s="3" t="n">
        <v>0</v>
      </c>
      <c r="BG9" s="3" t="n">
        <v>0</v>
      </c>
      <c r="BH9" s="3" t="n">
        <v>0</v>
      </c>
      <c r="BI9" s="3" t="n">
        <v>0</v>
      </c>
      <c r="BJ9" s="3" t="n">
        <f aca="false">SUM(BF9:BI9)</f>
        <v>0</v>
      </c>
      <c r="BK9" s="3" t="n">
        <v>0</v>
      </c>
      <c r="BL9" s="3" t="n">
        <v>0</v>
      </c>
      <c r="BM9" s="3" t="n">
        <v>0</v>
      </c>
      <c r="BN9" s="3" t="n">
        <v>9.3</v>
      </c>
      <c r="BO9" s="3" t="n">
        <f aca="false">SUM(BK9:BN9)</f>
        <v>9.3</v>
      </c>
      <c r="BP9" s="3" t="n">
        <v>0</v>
      </c>
      <c r="BQ9" s="3" t="n">
        <v>0</v>
      </c>
      <c r="BR9" s="3" t="n">
        <v>0</v>
      </c>
      <c r="BS9" s="3" t="n">
        <v>41.8</v>
      </c>
      <c r="BT9" s="3" t="n">
        <f aca="false">SUM(BP9:BS9)</f>
        <v>41.8</v>
      </c>
      <c r="BU9" s="3" t="n">
        <f aca="false">+C9+H9+M9+R9+W9+AB9+AG9+AL9+CK9</f>
        <v>1213.4</v>
      </c>
      <c r="BV9" s="3" t="n">
        <f aca="false">+D9+I9+N9+S9+X9+AC9+AH9+AM9+CL9</f>
        <v>357.3</v>
      </c>
      <c r="BW9" s="3" t="n">
        <f aca="false">+E9+J9+O9+T9+Y9+AD9+AI9+AN9+CM9</f>
        <v>576.4</v>
      </c>
      <c r="BX9" s="3" t="n">
        <f aca="false">+F9+K9+P9+U9+Z9+AE9+AJ9+AO9+CN9</f>
        <v>249.4</v>
      </c>
      <c r="BY9" s="3" t="n">
        <f aca="false">SUM(BU9:BX9)</f>
        <v>2396.5</v>
      </c>
      <c r="BZ9" s="3" t="n">
        <f aca="false">AQ9+AV9+BA9+BF9+BK9+BP9</f>
        <v>0</v>
      </c>
      <c r="CA9" s="3" t="n">
        <f aca="false">AR9+AW9+BB9+BG9+BL9+BQ9</f>
        <v>65</v>
      </c>
      <c r="CB9" s="3" t="n">
        <f aca="false">AS9+AX9+BC9+BH9+BM9+BR9</f>
        <v>21.8</v>
      </c>
      <c r="CC9" s="3" t="n">
        <f aca="false">AT9+AY9+BD9+BI9+BN9+BS9</f>
        <v>249.4</v>
      </c>
      <c r="CD9" s="3" t="n">
        <f aca="false">SUM(BZ9:CC9)</f>
        <v>336.2</v>
      </c>
      <c r="CE9" s="10"/>
      <c r="CF9" s="10"/>
      <c r="CG9" s="10"/>
      <c r="CH9" s="1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2.75" hidden="false" customHeight="false" outlineLevel="0" collapsed="false">
      <c r="A10" s="1" t="n">
        <v>1991</v>
      </c>
      <c r="B10" s="2" t="s">
        <v>101</v>
      </c>
      <c r="C10" s="3" t="n">
        <v>4248</v>
      </c>
      <c r="D10" s="3" t="n">
        <v>715.2</v>
      </c>
      <c r="E10" s="3" t="n">
        <v>1871.8</v>
      </c>
      <c r="F10" s="3" t="n">
        <v>0</v>
      </c>
      <c r="G10" s="3" t="n">
        <f aca="false">SUM(C10:F10)</f>
        <v>6835</v>
      </c>
      <c r="H10" s="3" t="n">
        <v>1533</v>
      </c>
      <c r="I10" s="3" t="n">
        <v>35.1</v>
      </c>
      <c r="J10" s="3" t="n">
        <v>862.2</v>
      </c>
      <c r="K10" s="3" t="n">
        <v>0</v>
      </c>
      <c r="L10" s="3" t="n">
        <f aca="false">SUM(H10:K10)</f>
        <v>2430.3</v>
      </c>
      <c r="M10" s="3" t="n">
        <v>221.3</v>
      </c>
      <c r="N10" s="3" t="n">
        <v>265.3</v>
      </c>
      <c r="O10" s="3" t="n">
        <v>0</v>
      </c>
      <c r="P10" s="3" t="n">
        <v>0</v>
      </c>
      <c r="Q10" s="3" t="n">
        <f aca="false">SUM(M10:P10)</f>
        <v>486.6</v>
      </c>
      <c r="R10" s="3" t="n">
        <v>22.1</v>
      </c>
      <c r="S10" s="3" t="n">
        <v>23.9</v>
      </c>
      <c r="T10" s="3" t="n">
        <v>0</v>
      </c>
      <c r="U10" s="3" t="n">
        <v>0</v>
      </c>
      <c r="V10" s="3" t="n">
        <f aca="false">SUM(R10:U10)</f>
        <v>46</v>
      </c>
      <c r="W10" s="3" t="n">
        <v>1107.7</v>
      </c>
      <c r="X10" s="3" t="n">
        <v>1672.9</v>
      </c>
      <c r="Y10" s="3" t="n">
        <v>394</v>
      </c>
      <c r="Z10" s="3" t="n">
        <v>0</v>
      </c>
      <c r="AA10" s="3" t="n">
        <f aca="false">SUM(W10:Z10)</f>
        <v>3174.6</v>
      </c>
      <c r="AB10" s="3" t="n">
        <v>920</v>
      </c>
      <c r="AC10" s="3" t="n">
        <v>9.6</v>
      </c>
      <c r="AD10" s="3" t="n">
        <v>32.1</v>
      </c>
      <c r="AE10" s="3" t="n">
        <v>0</v>
      </c>
      <c r="AF10" s="3" t="n">
        <f aca="false">SUM(AB10:AE10)</f>
        <v>961.7</v>
      </c>
      <c r="AG10" s="3" t="n">
        <v>0</v>
      </c>
      <c r="AH10" s="3" t="n">
        <v>398.6</v>
      </c>
      <c r="AI10" s="3" t="n">
        <v>2259.7</v>
      </c>
      <c r="AJ10" s="3" t="n">
        <v>296.8</v>
      </c>
      <c r="AK10" s="3" t="n">
        <f aca="false">SUM(AG10:AJ10)</f>
        <v>2955.1</v>
      </c>
      <c r="AL10" s="3" t="n">
        <v>2730.1</v>
      </c>
      <c r="AM10" s="3" t="n">
        <v>1596.7</v>
      </c>
      <c r="AN10" s="3" t="n">
        <v>5685</v>
      </c>
      <c r="AO10" s="3" t="n">
        <v>73.5</v>
      </c>
      <c r="AP10" s="3" t="n">
        <f aca="false">SUM(AL10:AO10)</f>
        <v>10085.3</v>
      </c>
      <c r="AQ10" s="3" t="n">
        <v>0</v>
      </c>
      <c r="AR10" s="3" t="n">
        <v>398.6</v>
      </c>
      <c r="AS10" s="3" t="n">
        <v>1511.5</v>
      </c>
      <c r="AT10" s="3" t="n">
        <v>296.8</v>
      </c>
      <c r="AU10" s="3" t="n">
        <f aca="false">SUM(AQ10:AT10)</f>
        <v>2206.9</v>
      </c>
      <c r="AV10" s="3" t="n">
        <v>123</v>
      </c>
      <c r="AW10" s="3" t="n">
        <v>0</v>
      </c>
      <c r="AX10" s="3" t="n">
        <v>1</v>
      </c>
      <c r="AY10" s="3" t="n">
        <v>0</v>
      </c>
      <c r="AZ10" s="3" t="n">
        <f aca="false">SUM(AV10:AY10)</f>
        <v>124</v>
      </c>
      <c r="BA10" s="3" t="n">
        <v>5.2</v>
      </c>
      <c r="BB10" s="3" t="n">
        <v>0</v>
      </c>
      <c r="BC10" s="3" t="n">
        <v>658.6</v>
      </c>
      <c r="BD10" s="3" t="n">
        <v>0</v>
      </c>
      <c r="BE10" s="3" t="n">
        <f aca="false">SUM(BA10:BD10)</f>
        <v>663.8</v>
      </c>
      <c r="BF10" s="3" t="n">
        <v>12.2</v>
      </c>
      <c r="BG10" s="3" t="n">
        <v>0</v>
      </c>
      <c r="BH10" s="3" t="n">
        <v>12.3</v>
      </c>
      <c r="BI10" s="3" t="n">
        <v>0</v>
      </c>
      <c r="BJ10" s="3" t="n">
        <f aca="false">SUM(BF10:BI10)</f>
        <v>24.5</v>
      </c>
      <c r="BK10" s="3" t="n">
        <v>27.6</v>
      </c>
      <c r="BL10" s="3" t="n">
        <v>0.2</v>
      </c>
      <c r="BM10" s="3" t="n">
        <v>128.1</v>
      </c>
      <c r="BN10" s="3" t="n">
        <v>35.4</v>
      </c>
      <c r="BO10" s="3" t="n">
        <f aca="false">SUM(BK10:BN10)</f>
        <v>191.3</v>
      </c>
      <c r="BP10" s="3" t="n">
        <v>54.7</v>
      </c>
      <c r="BQ10" s="3" t="n">
        <v>48.5</v>
      </c>
      <c r="BR10" s="3" t="n">
        <v>606</v>
      </c>
      <c r="BS10" s="3" t="n">
        <v>38.1</v>
      </c>
      <c r="BT10" s="3" t="n">
        <f aca="false">SUM(BP10:BS10)</f>
        <v>747.3</v>
      </c>
      <c r="BU10" s="3" t="n">
        <f aca="false">+C10+H10+M10+R10+W10+AB10+AG10+AL10+CK10</f>
        <v>10782.2</v>
      </c>
      <c r="BV10" s="3" t="n">
        <f aca="false">+D10+I10+N10+S10+X10+AC10+AH10+AM10+CL10</f>
        <v>4717.3</v>
      </c>
      <c r="BW10" s="3" t="n">
        <f aca="false">+E10+J10+O10+T10+Y10+AD10+AI10+AN10+CM10</f>
        <v>11104.8</v>
      </c>
      <c r="BX10" s="3" t="n">
        <f aca="false">+F10+K10+P10+U10+Z10+AE10+AJ10+AO10+CN10</f>
        <v>370.3</v>
      </c>
      <c r="BY10" s="3" t="n">
        <f aca="false">SUM(BU10:BX10)</f>
        <v>26974.6</v>
      </c>
      <c r="BZ10" s="3" t="n">
        <f aca="false">AQ10+AV10+BA10+BF10+BK10+BP10</f>
        <v>222.7</v>
      </c>
      <c r="CA10" s="3" t="n">
        <f aca="false">AR10+AW10+BB10+BG10+BL10+BQ10</f>
        <v>447.3</v>
      </c>
      <c r="CB10" s="3" t="n">
        <f aca="false">AS10+AX10+BC10+BH10+BM10+BR10</f>
        <v>2917.5</v>
      </c>
      <c r="CC10" s="3" t="n">
        <f aca="false">AT10+AY10+BD10+BI10+BN10+BS10</f>
        <v>370.3</v>
      </c>
      <c r="CD10" s="3" t="n">
        <f aca="false">SUM(BZ10:CC10)</f>
        <v>3957.8</v>
      </c>
      <c r="CE10" s="10"/>
      <c r="CF10" s="10"/>
      <c r="CG10" s="10"/>
      <c r="CH10" s="1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2.75" hidden="false" customHeight="false" outlineLevel="0" collapsed="false">
      <c r="A11" s="1" t="n">
        <v>1991</v>
      </c>
      <c r="B11" s="2" t="s">
        <v>102</v>
      </c>
      <c r="C11" s="3" t="n">
        <v>2844.8</v>
      </c>
      <c r="D11" s="3" t="n">
        <v>415.3</v>
      </c>
      <c r="E11" s="3" t="n">
        <v>0.4</v>
      </c>
      <c r="F11" s="3" t="n">
        <v>77.3</v>
      </c>
      <c r="G11" s="3" t="n">
        <f aca="false">SUM(C11:F11)</f>
        <v>3337.8</v>
      </c>
      <c r="H11" s="3" t="n">
        <v>1060.8</v>
      </c>
      <c r="I11" s="3" t="n">
        <v>17.2</v>
      </c>
      <c r="J11" s="3" t="n">
        <v>868.1</v>
      </c>
      <c r="K11" s="3" t="n">
        <v>52.3</v>
      </c>
      <c r="L11" s="3" t="n">
        <f aca="false">SUM(H11:K11)</f>
        <v>1998.4</v>
      </c>
      <c r="M11" s="3" t="n">
        <v>136.9</v>
      </c>
      <c r="N11" s="3" t="n">
        <v>218.8</v>
      </c>
      <c r="O11" s="3" t="n">
        <v>0</v>
      </c>
      <c r="P11" s="3" t="n">
        <v>0</v>
      </c>
      <c r="Q11" s="3" t="n">
        <f aca="false">SUM(M11:P11)</f>
        <v>355.7</v>
      </c>
      <c r="R11" s="3" t="n">
        <v>0</v>
      </c>
      <c r="S11" s="3" t="n">
        <v>0</v>
      </c>
      <c r="T11" s="3" t="n">
        <v>0</v>
      </c>
      <c r="U11" s="3" t="n">
        <v>0</v>
      </c>
      <c r="V11" s="3" t="n">
        <f aca="false">SUM(R11:U11)</f>
        <v>0</v>
      </c>
      <c r="W11" s="3" t="n">
        <v>732.3</v>
      </c>
      <c r="X11" s="3" t="n">
        <v>1310.8</v>
      </c>
      <c r="Y11" s="3" t="n">
        <v>35.2</v>
      </c>
      <c r="Z11" s="3" t="n">
        <v>0</v>
      </c>
      <c r="AA11" s="3" t="n">
        <f aca="false">SUM(W11:Z11)</f>
        <v>2078.3</v>
      </c>
      <c r="AB11" s="3" t="n">
        <v>463.2</v>
      </c>
      <c r="AC11" s="3" t="n">
        <v>1.3</v>
      </c>
      <c r="AD11" s="3" t="n">
        <v>13.2</v>
      </c>
      <c r="AE11" s="3" t="n">
        <v>28.8</v>
      </c>
      <c r="AF11" s="3" t="n">
        <f aca="false">SUM(AB11:AE11)</f>
        <v>506.5</v>
      </c>
      <c r="AG11" s="3" t="n">
        <v>17.8</v>
      </c>
      <c r="AH11" s="3" t="n">
        <v>460.5</v>
      </c>
      <c r="AI11" s="3" t="n">
        <v>533.3</v>
      </c>
      <c r="AJ11" s="3" t="n">
        <v>125.5</v>
      </c>
      <c r="AK11" s="3" t="n">
        <f aca="false">SUM(AG11:AJ11)</f>
        <v>1137.1</v>
      </c>
      <c r="AL11" s="3" t="n">
        <v>2117.7</v>
      </c>
      <c r="AM11" s="3" t="n">
        <v>539.6</v>
      </c>
      <c r="AN11" s="3" t="n">
        <v>573.7</v>
      </c>
      <c r="AO11" s="3" t="n">
        <v>100.7</v>
      </c>
      <c r="AP11" s="3" t="n">
        <f aca="false">SUM(AL11:AO11)</f>
        <v>3331.7</v>
      </c>
      <c r="AQ11" s="3" t="n">
        <v>13.9</v>
      </c>
      <c r="AR11" s="3" t="n">
        <v>448.8</v>
      </c>
      <c r="AS11" s="3" t="n">
        <v>183.9</v>
      </c>
      <c r="AT11" s="3" t="n">
        <v>125.5</v>
      </c>
      <c r="AU11" s="3" t="n">
        <f aca="false">SUM(AQ11:AT11)</f>
        <v>772.1</v>
      </c>
      <c r="AV11" s="3" t="n">
        <v>0.2</v>
      </c>
      <c r="AW11" s="3" t="n">
        <v>0</v>
      </c>
      <c r="AX11" s="3" t="n">
        <v>0</v>
      </c>
      <c r="AY11" s="3" t="n">
        <v>28.8</v>
      </c>
      <c r="AZ11" s="3" t="n">
        <f aca="false">SUM(AV11:AY11)</f>
        <v>29</v>
      </c>
      <c r="BA11" s="3" t="n">
        <v>47</v>
      </c>
      <c r="BB11" s="3" t="n">
        <v>0</v>
      </c>
      <c r="BC11" s="3" t="n">
        <v>0</v>
      </c>
      <c r="BD11" s="3" t="n">
        <v>52.3</v>
      </c>
      <c r="BE11" s="3" t="n">
        <f aca="false">SUM(BA11:BD11)</f>
        <v>99.3</v>
      </c>
      <c r="BF11" s="3" t="n">
        <v>2</v>
      </c>
      <c r="BG11" s="3" t="n">
        <v>29.7</v>
      </c>
      <c r="BH11" s="3" t="n">
        <v>0</v>
      </c>
      <c r="BI11" s="3" t="n">
        <v>0</v>
      </c>
      <c r="BJ11" s="3" t="n">
        <f aca="false">SUM(BF11:BI11)</f>
        <v>31.7</v>
      </c>
      <c r="BK11" s="3" t="n">
        <v>0.6</v>
      </c>
      <c r="BL11" s="3" t="n">
        <v>0</v>
      </c>
      <c r="BM11" s="3" t="n">
        <v>0</v>
      </c>
      <c r="BN11" s="3" t="n">
        <v>0</v>
      </c>
      <c r="BO11" s="3" t="n">
        <f aca="false">SUM(BK11:BN11)</f>
        <v>0.6</v>
      </c>
      <c r="BP11" s="3" t="n">
        <v>27.2</v>
      </c>
      <c r="BQ11" s="3" t="n">
        <v>0</v>
      </c>
      <c r="BR11" s="3" t="n">
        <v>0</v>
      </c>
      <c r="BS11" s="3" t="n">
        <v>178</v>
      </c>
      <c r="BT11" s="3" t="n">
        <f aca="false">SUM(BP11:BS11)</f>
        <v>205.2</v>
      </c>
      <c r="BU11" s="3" t="n">
        <f aca="false">+C11+H11+M11+R11+W11+AB11+AG11+AL11+CK11</f>
        <v>7373.5</v>
      </c>
      <c r="BV11" s="3" t="n">
        <f aca="false">+D11+I11+N11+S11+X11+AC11+AH11+AM11+CL11</f>
        <v>2963.5</v>
      </c>
      <c r="BW11" s="3" t="n">
        <f aca="false">+E11+J11+O11+T11+Y11+AD11+AI11+AN11+CM11</f>
        <v>2023.9</v>
      </c>
      <c r="BX11" s="3" t="n">
        <f aca="false">+F11+K11+P11+U11+Z11+AE11+AJ11+AO11+CN11</f>
        <v>384.6</v>
      </c>
      <c r="BY11" s="3" t="n">
        <f aca="false">SUM(BU11:BX11)</f>
        <v>12745.5</v>
      </c>
      <c r="BZ11" s="3" t="n">
        <f aca="false">AQ11+AV11+BA11+BF11+BK11+BP11</f>
        <v>90.9</v>
      </c>
      <c r="CA11" s="3" t="n">
        <f aca="false">AR11+AW11+BB11+BG11+BL11+BQ11</f>
        <v>478.5</v>
      </c>
      <c r="CB11" s="3" t="n">
        <f aca="false">AS11+AX11+BC11+BH11+BM11+BR11</f>
        <v>183.9</v>
      </c>
      <c r="CC11" s="3" t="n">
        <f aca="false">AT11+AY11+BD11+BI11+BN11+BS11</f>
        <v>384.6</v>
      </c>
      <c r="CD11" s="3" t="n">
        <f aca="false">SUM(BZ11:CC11)</f>
        <v>1137.9</v>
      </c>
      <c r="CE11" s="10"/>
      <c r="CF11" s="10"/>
      <c r="CG11" s="10"/>
      <c r="CH11" s="10"/>
      <c r="CI11" s="10"/>
      <c r="CJ11" s="1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2.75" hidden="false" customHeight="false" outlineLevel="0" collapsed="false">
      <c r="A12" s="1" t="n">
        <v>1991</v>
      </c>
      <c r="B12" s="2" t="s">
        <v>103</v>
      </c>
      <c r="C12" s="3" t="n">
        <v>652</v>
      </c>
      <c r="D12" s="3" t="n">
        <v>68.8</v>
      </c>
      <c r="E12" s="3" t="n">
        <v>17.5</v>
      </c>
      <c r="F12" s="3" t="n">
        <v>0</v>
      </c>
      <c r="G12" s="3" t="n">
        <f aca="false">SUM(C12:F12)</f>
        <v>738.3</v>
      </c>
      <c r="H12" s="3" t="n">
        <v>309.6</v>
      </c>
      <c r="I12" s="3" t="n">
        <v>2.5</v>
      </c>
      <c r="J12" s="3" t="n">
        <v>67.4</v>
      </c>
      <c r="K12" s="3" t="n">
        <v>0</v>
      </c>
      <c r="L12" s="3" t="n">
        <f aca="false">SUM(H12:K12)</f>
        <v>379.5</v>
      </c>
      <c r="M12" s="3" t="n">
        <v>42</v>
      </c>
      <c r="N12" s="3" t="n">
        <v>54</v>
      </c>
      <c r="O12" s="3" t="n">
        <v>0</v>
      </c>
      <c r="P12" s="3" t="n">
        <v>0</v>
      </c>
      <c r="Q12" s="3" t="n">
        <f aca="false">SUM(M12:P12)</f>
        <v>96</v>
      </c>
      <c r="R12" s="3" t="n">
        <v>35</v>
      </c>
      <c r="S12" s="3" t="n">
        <v>1</v>
      </c>
      <c r="T12" s="3" t="n">
        <v>0</v>
      </c>
      <c r="U12" s="3" t="n">
        <v>0</v>
      </c>
      <c r="V12" s="3" t="n">
        <f aca="false">SUM(R12:U12)</f>
        <v>36</v>
      </c>
      <c r="W12" s="3" t="n">
        <v>142</v>
      </c>
      <c r="X12" s="3" t="n">
        <v>122</v>
      </c>
      <c r="Y12" s="3" t="n">
        <v>0</v>
      </c>
      <c r="Z12" s="3" t="n">
        <v>0</v>
      </c>
      <c r="AA12" s="3" t="n">
        <f aca="false">SUM(W12:Z12)</f>
        <v>264</v>
      </c>
      <c r="AB12" s="3" t="n">
        <v>80.6</v>
      </c>
      <c r="AC12" s="3" t="n">
        <v>0.7</v>
      </c>
      <c r="AD12" s="3" t="n">
        <v>2</v>
      </c>
      <c r="AE12" s="3" t="n">
        <v>0</v>
      </c>
      <c r="AF12" s="3" t="n">
        <f aca="false">SUM(AB12:AE12)</f>
        <v>83.3</v>
      </c>
      <c r="AG12" s="3" t="n">
        <v>36.8</v>
      </c>
      <c r="AH12" s="3" t="n">
        <v>199.6</v>
      </c>
      <c r="AI12" s="3" t="n">
        <v>454.5</v>
      </c>
      <c r="AJ12" s="3" t="n">
        <v>322.6</v>
      </c>
      <c r="AK12" s="3" t="n">
        <f aca="false">SUM(AG12:AJ12)</f>
        <v>1013.5</v>
      </c>
      <c r="AL12" s="3" t="n">
        <v>1511.6</v>
      </c>
      <c r="AM12" s="3" t="n">
        <v>156.9</v>
      </c>
      <c r="AN12" s="3" t="n">
        <v>435.2</v>
      </c>
      <c r="AO12" s="3" t="n">
        <v>251.3</v>
      </c>
      <c r="AP12" s="3" t="n">
        <f aca="false">SUM(AL12:AO12)</f>
        <v>2355</v>
      </c>
      <c r="AQ12" s="3" t="n">
        <v>35.2</v>
      </c>
      <c r="AR12" s="3" t="n">
        <v>198</v>
      </c>
      <c r="AS12" s="3" t="n">
        <v>30.3</v>
      </c>
      <c r="AT12" s="3" t="n">
        <v>322.6</v>
      </c>
      <c r="AU12" s="3" t="n">
        <f aca="false">SUM(AQ12:AT12)</f>
        <v>586.1</v>
      </c>
      <c r="AV12" s="3" t="n">
        <v>0</v>
      </c>
      <c r="AW12" s="3" t="n">
        <v>0</v>
      </c>
      <c r="AX12" s="3" t="n">
        <v>0</v>
      </c>
      <c r="AY12" s="3" t="n">
        <v>0</v>
      </c>
      <c r="AZ12" s="3" t="n">
        <f aca="false">SUM(AV12:AY12)</f>
        <v>0</v>
      </c>
      <c r="BA12" s="3" t="n">
        <v>0</v>
      </c>
      <c r="BB12" s="3" t="n">
        <v>0</v>
      </c>
      <c r="BC12" s="3" t="n">
        <v>0</v>
      </c>
      <c r="BD12" s="3" t="n">
        <v>0</v>
      </c>
      <c r="BE12" s="3" t="n">
        <f aca="false">SUM(BA12:BD12)</f>
        <v>0</v>
      </c>
      <c r="BF12" s="3" t="n">
        <v>0</v>
      </c>
      <c r="BG12" s="3" t="n">
        <v>0</v>
      </c>
      <c r="BH12" s="3" t="n">
        <v>0</v>
      </c>
      <c r="BI12" s="3" t="n">
        <v>0</v>
      </c>
      <c r="BJ12" s="3" t="n">
        <f aca="false">SUM(BF12:BI12)</f>
        <v>0</v>
      </c>
      <c r="BK12" s="3" t="n">
        <v>0</v>
      </c>
      <c r="BL12" s="3" t="n">
        <v>0</v>
      </c>
      <c r="BM12" s="3" t="n">
        <v>0</v>
      </c>
      <c r="BN12" s="3" t="n">
        <v>0</v>
      </c>
      <c r="BO12" s="3" t="n">
        <f aca="false">SUM(BK12:BN12)</f>
        <v>0</v>
      </c>
      <c r="BP12" s="3" t="n">
        <v>191.2</v>
      </c>
      <c r="BQ12" s="3" t="n">
        <v>1.9</v>
      </c>
      <c r="BR12" s="3" t="n">
        <v>55.9</v>
      </c>
      <c r="BS12" s="3" t="n">
        <v>251.3</v>
      </c>
      <c r="BT12" s="3" t="n">
        <f aca="false">SUM(BP12:BS12)</f>
        <v>500.3</v>
      </c>
      <c r="BU12" s="3" t="n">
        <f aca="false">+C12+H12+M12+R12+W12+AB12+AG12+AL12+CK12</f>
        <v>2809.6</v>
      </c>
      <c r="BV12" s="3" t="n">
        <f aca="false">+D12+I12+N12+S12+X12+AC12+AH12+AM12+CL12</f>
        <v>605.5</v>
      </c>
      <c r="BW12" s="3" t="n">
        <f aca="false">+E12+J12+O12+T12+Y12+AD12+AI12+AN12+CM12</f>
        <v>976.6</v>
      </c>
      <c r="BX12" s="3" t="n">
        <f aca="false">+F12+K12+P12+U12+Z12+AE12+AJ12+AO12+CN12</f>
        <v>573.9</v>
      </c>
      <c r="BY12" s="3" t="n">
        <f aca="false">SUM(BU12:BX12)</f>
        <v>4965.6</v>
      </c>
      <c r="BZ12" s="3" t="n">
        <f aca="false">AQ12+AV12+BA12+BF12+BK12+BP12</f>
        <v>226.4</v>
      </c>
      <c r="CA12" s="3" t="n">
        <f aca="false">AR12+AW12+BB12+BG12+BL12+BQ12</f>
        <v>199.9</v>
      </c>
      <c r="CB12" s="3" t="n">
        <f aca="false">AS12+AX12+BC12+BH12+BM12+BR12</f>
        <v>86.2</v>
      </c>
      <c r="CC12" s="3" t="n">
        <f aca="false">AT12+AY12+BD12+BI12+BN12+BS12</f>
        <v>573.9</v>
      </c>
      <c r="CD12" s="3" t="n">
        <f aca="false">SUM(BZ12:CC12)</f>
        <v>1086.4</v>
      </c>
      <c r="CE12" s="0"/>
      <c r="CF12" s="0"/>
      <c r="CG12" s="0"/>
      <c r="CH12" s="0"/>
      <c r="CI12" s="10"/>
      <c r="CJ12" s="1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2.75" hidden="false" customHeight="false" outlineLevel="0" collapsed="false">
      <c r="A13" s="1" t="n">
        <v>1991</v>
      </c>
      <c r="B13" s="2" t="s">
        <v>104</v>
      </c>
      <c r="C13" s="3" t="n">
        <v>460.5</v>
      </c>
      <c r="D13" s="3" t="n">
        <v>64.6</v>
      </c>
      <c r="E13" s="3" t="n">
        <v>38.3</v>
      </c>
      <c r="F13" s="3" t="n">
        <v>0</v>
      </c>
      <c r="G13" s="3" t="n">
        <f aca="false">SUM(C13:F13)</f>
        <v>563.4</v>
      </c>
      <c r="H13" s="3" t="n">
        <v>167.3</v>
      </c>
      <c r="I13" s="3" t="n">
        <v>0.6</v>
      </c>
      <c r="J13" s="3" t="n">
        <v>61.6</v>
      </c>
      <c r="K13" s="3" t="n">
        <v>0.5</v>
      </c>
      <c r="L13" s="3" t="n">
        <f aca="false">SUM(H13:K13)</f>
        <v>230</v>
      </c>
      <c r="M13" s="3" t="n">
        <v>5.1</v>
      </c>
      <c r="N13" s="3" t="n">
        <v>9.8</v>
      </c>
      <c r="O13" s="3" t="n">
        <v>7.4</v>
      </c>
      <c r="P13" s="3" t="n">
        <v>0</v>
      </c>
      <c r="Q13" s="3" t="n">
        <f aca="false">SUM(M13:P13)</f>
        <v>22.3</v>
      </c>
      <c r="R13" s="3" t="n">
        <v>5.6</v>
      </c>
      <c r="S13" s="3" t="n">
        <v>0</v>
      </c>
      <c r="T13" s="3" t="n">
        <v>0</v>
      </c>
      <c r="U13" s="3" t="n">
        <v>0</v>
      </c>
      <c r="V13" s="3" t="n">
        <f aca="false">SUM(R13:U13)</f>
        <v>5.6</v>
      </c>
      <c r="W13" s="3" t="n">
        <v>47.9</v>
      </c>
      <c r="X13" s="3" t="n">
        <v>149.4</v>
      </c>
      <c r="Y13" s="3" t="n">
        <v>6</v>
      </c>
      <c r="Z13" s="3" t="n">
        <v>0</v>
      </c>
      <c r="AA13" s="3" t="n">
        <f aca="false">SUM(W13:Z13)</f>
        <v>203.3</v>
      </c>
      <c r="AB13" s="3" t="n">
        <v>42.5</v>
      </c>
      <c r="AC13" s="3" t="n">
        <v>3.4</v>
      </c>
      <c r="AD13" s="3" t="n">
        <v>14.9</v>
      </c>
      <c r="AE13" s="3" t="n">
        <v>3</v>
      </c>
      <c r="AF13" s="3" t="n">
        <f aca="false">SUM(AB13:AE13)</f>
        <v>63.8</v>
      </c>
      <c r="AG13" s="3" t="n">
        <v>0</v>
      </c>
      <c r="AH13" s="3" t="n">
        <v>105.8</v>
      </c>
      <c r="AI13" s="3" t="n">
        <v>113.9</v>
      </c>
      <c r="AJ13" s="3" t="n">
        <v>0</v>
      </c>
      <c r="AK13" s="3" t="n">
        <f aca="false">SUM(AG13:AJ13)</f>
        <v>219.7</v>
      </c>
      <c r="AL13" s="3" t="n">
        <v>188.4</v>
      </c>
      <c r="AM13" s="3" t="n">
        <v>269.1</v>
      </c>
      <c r="AN13" s="3" t="n">
        <v>209.4</v>
      </c>
      <c r="AO13" s="3" t="n">
        <v>2.8</v>
      </c>
      <c r="AP13" s="3" t="n">
        <f aca="false">SUM(AL13:AO13)</f>
        <v>669.7</v>
      </c>
      <c r="AQ13" s="3" t="n">
        <v>0</v>
      </c>
      <c r="AR13" s="3" t="n">
        <v>89.7</v>
      </c>
      <c r="AS13" s="3" t="n">
        <v>23.1</v>
      </c>
      <c r="AT13" s="3" t="n">
        <v>0</v>
      </c>
      <c r="AU13" s="3" t="n">
        <f aca="false">SUM(AQ13:AT13)</f>
        <v>112.8</v>
      </c>
      <c r="AV13" s="3" t="n">
        <v>0</v>
      </c>
      <c r="AW13" s="3" t="n">
        <v>0</v>
      </c>
      <c r="AX13" s="3" t="n">
        <v>5.7</v>
      </c>
      <c r="AY13" s="3" t="n">
        <v>2.8</v>
      </c>
      <c r="AZ13" s="3" t="n">
        <f aca="false">SUM(AV13:AY13)</f>
        <v>8.5</v>
      </c>
      <c r="BA13" s="3" t="n">
        <v>0</v>
      </c>
      <c r="BB13" s="3" t="n">
        <v>0</v>
      </c>
      <c r="BC13" s="3" t="n">
        <v>21.1</v>
      </c>
      <c r="BD13" s="3" t="n">
        <v>0.5</v>
      </c>
      <c r="BE13" s="3" t="n">
        <f aca="false">SUM(BA13:BD13)</f>
        <v>21.6</v>
      </c>
      <c r="BF13" s="3" t="n">
        <v>0</v>
      </c>
      <c r="BG13" s="3" t="n">
        <v>0</v>
      </c>
      <c r="BH13" s="3" t="n">
        <v>0</v>
      </c>
      <c r="BI13" s="3" t="n">
        <v>0</v>
      </c>
      <c r="BJ13" s="3" t="n">
        <f aca="false">SUM(BF13:BI13)</f>
        <v>0</v>
      </c>
      <c r="BK13" s="3" t="n">
        <v>0</v>
      </c>
      <c r="BL13" s="3" t="n">
        <v>0</v>
      </c>
      <c r="BM13" s="3" t="n">
        <v>0</v>
      </c>
      <c r="BN13" s="3" t="n">
        <v>0</v>
      </c>
      <c r="BO13" s="3" t="n">
        <f aca="false">SUM(BK13:BN13)</f>
        <v>0</v>
      </c>
      <c r="BP13" s="3" t="n">
        <v>0</v>
      </c>
      <c r="BQ13" s="3" t="n">
        <v>0</v>
      </c>
      <c r="BR13" s="3" t="n">
        <v>12.3</v>
      </c>
      <c r="BS13" s="3" t="n">
        <v>2.8</v>
      </c>
      <c r="BT13" s="3" t="n">
        <f aca="false">SUM(BP13:BS13)</f>
        <v>15.1</v>
      </c>
      <c r="BU13" s="3" t="n">
        <f aca="false">+C13+H13+M13+R13+W13+AB13+AG13+AL13+CK13</f>
        <v>917.3</v>
      </c>
      <c r="BV13" s="3" t="n">
        <f aca="false">+D13+I13+N13+S13+X13+AC13+AH13+AM13+CL13</f>
        <v>602.7</v>
      </c>
      <c r="BW13" s="3" t="n">
        <f aca="false">+E13+J13+O13+T13+Y13+AD13+AI13+AN13+CM13</f>
        <v>451.5</v>
      </c>
      <c r="BX13" s="3" t="n">
        <f aca="false">+F13+K13+P13+U13+Z13+AE13+AJ13+AO13+CN13</f>
        <v>6.3</v>
      </c>
      <c r="BY13" s="3" t="n">
        <f aca="false">SUM(BU13:BX13)</f>
        <v>1977.8</v>
      </c>
      <c r="BZ13" s="3" t="n">
        <f aca="false">AQ13+AV13+BA13+BF13+BK13+BP13</f>
        <v>0</v>
      </c>
      <c r="CA13" s="3" t="n">
        <f aca="false">AR13+AW13+BB13+BG13+BL13+BQ13</f>
        <v>89.7</v>
      </c>
      <c r="CB13" s="3" t="n">
        <f aca="false">AS13+AX13+BC13+BH13+BM13+BR13</f>
        <v>62.2</v>
      </c>
      <c r="CC13" s="3" t="n">
        <f aca="false">AT13+AY13+BD13+BI13+BN13+BS13</f>
        <v>6.1</v>
      </c>
      <c r="CD13" s="3" t="n">
        <f aca="false">SUM(BZ13:CC13)</f>
        <v>158</v>
      </c>
      <c r="CE13" s="0"/>
      <c r="CF13" s="0"/>
      <c r="CG13" s="0"/>
      <c r="CH13" s="0"/>
      <c r="CI13" s="8"/>
      <c r="CJ13" s="8"/>
      <c r="CK13" s="4" t="n">
        <v>0</v>
      </c>
      <c r="CL13" s="4" t="n">
        <v>0</v>
      </c>
      <c r="CM13" s="4" t="n">
        <v>0</v>
      </c>
      <c r="CN13" s="4" t="n">
        <v>0</v>
      </c>
      <c r="CO13" s="4" t="n">
        <f aca="false">SUM(CK13:CN13)</f>
        <v>0</v>
      </c>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2.75" hidden="false" customHeight="false" outlineLevel="0" collapsed="false">
      <c r="A14" s="1" t="n">
        <v>1991</v>
      </c>
      <c r="B14" s="2" t="s">
        <v>105</v>
      </c>
      <c r="C14" s="3" t="n">
        <v>3224</v>
      </c>
      <c r="D14" s="3" t="n">
        <v>624</v>
      </c>
      <c r="E14" s="3" t="n">
        <v>23</v>
      </c>
      <c r="F14" s="3" t="n">
        <v>7</v>
      </c>
      <c r="G14" s="3" t="n">
        <f aca="false">SUM(C14:F14)</f>
        <v>3878</v>
      </c>
      <c r="H14" s="3" t="n">
        <v>1570</v>
      </c>
      <c r="I14" s="3" t="n">
        <v>7</v>
      </c>
      <c r="J14" s="3" t="n">
        <v>453</v>
      </c>
      <c r="K14" s="3" t="n">
        <v>61</v>
      </c>
      <c r="L14" s="3" t="n">
        <f aca="false">SUM(H14:K14)</f>
        <v>2091</v>
      </c>
      <c r="M14" s="3" t="n">
        <v>440</v>
      </c>
      <c r="N14" s="3" t="n">
        <v>423</v>
      </c>
      <c r="O14" s="3" t="n">
        <v>0</v>
      </c>
      <c r="P14" s="3" t="n">
        <v>0</v>
      </c>
      <c r="Q14" s="3" t="n">
        <f aca="false">SUM(M14:P14)</f>
        <v>863</v>
      </c>
      <c r="R14" s="3" t="n">
        <v>252</v>
      </c>
      <c r="S14" s="3" t="n">
        <v>22</v>
      </c>
      <c r="T14" s="3" t="n">
        <v>0</v>
      </c>
      <c r="U14" s="3" t="n">
        <v>0</v>
      </c>
      <c r="V14" s="3" t="n">
        <f aca="false">SUM(R14:U14)</f>
        <v>274</v>
      </c>
      <c r="W14" s="3" t="n">
        <v>1493</v>
      </c>
      <c r="X14" s="3" t="n">
        <v>1278</v>
      </c>
      <c r="Y14" s="3" t="n">
        <v>0</v>
      </c>
      <c r="Z14" s="3" t="n">
        <v>0</v>
      </c>
      <c r="AA14" s="3" t="n">
        <f aca="false">SUM(W14:Z14)</f>
        <v>2771</v>
      </c>
      <c r="AB14" s="3" t="n">
        <v>543</v>
      </c>
      <c r="AC14" s="3" t="n">
        <v>0</v>
      </c>
      <c r="AD14" s="3" t="n">
        <v>30</v>
      </c>
      <c r="AE14" s="3" t="n">
        <v>90</v>
      </c>
      <c r="AF14" s="3" t="n">
        <f aca="false">SUM(AB14:AE14)</f>
        <v>663</v>
      </c>
      <c r="AG14" s="3" t="n">
        <v>48</v>
      </c>
      <c r="AH14" s="3" t="n">
        <v>109</v>
      </c>
      <c r="AI14" s="3" t="n">
        <v>2099</v>
      </c>
      <c r="AJ14" s="3" t="n">
        <v>339</v>
      </c>
      <c r="AK14" s="3" t="n">
        <f aca="false">SUM(AG14:AJ14)</f>
        <v>2595</v>
      </c>
      <c r="AL14" s="3" t="n">
        <v>2870</v>
      </c>
      <c r="AM14" s="3" t="n">
        <v>1370</v>
      </c>
      <c r="AN14" s="3" t="n">
        <v>2831</v>
      </c>
      <c r="AO14" s="3" t="n">
        <v>239</v>
      </c>
      <c r="AP14" s="3" t="n">
        <f aca="false">SUM(AL14:AO14)</f>
        <v>7310</v>
      </c>
      <c r="AQ14" s="3" t="n">
        <v>0</v>
      </c>
      <c r="AR14" s="3" t="n">
        <v>0</v>
      </c>
      <c r="AS14" s="3" t="n">
        <v>1028</v>
      </c>
      <c r="AT14" s="3" t="n">
        <v>339</v>
      </c>
      <c r="AU14" s="3" t="n">
        <f aca="false">SUM(AQ14:AT14)</f>
        <v>1367</v>
      </c>
      <c r="AV14" s="3" t="n">
        <v>2</v>
      </c>
      <c r="AW14" s="3" t="n">
        <v>0</v>
      </c>
      <c r="AX14" s="3" t="n">
        <v>0</v>
      </c>
      <c r="AY14" s="3" t="n">
        <v>90</v>
      </c>
      <c r="AZ14" s="3" t="n">
        <f aca="false">SUM(AV14:AY14)</f>
        <v>92</v>
      </c>
      <c r="BA14" s="3" t="n">
        <v>4</v>
      </c>
      <c r="BB14" s="3" t="n">
        <v>0</v>
      </c>
      <c r="BC14" s="3" t="n">
        <v>7</v>
      </c>
      <c r="BD14" s="3" t="n">
        <v>67</v>
      </c>
      <c r="BE14" s="3" t="n">
        <f aca="false">SUM(BA14:BD14)</f>
        <v>78</v>
      </c>
      <c r="BF14" s="3" t="n">
        <v>0</v>
      </c>
      <c r="BG14" s="3" t="n">
        <v>0</v>
      </c>
      <c r="BH14" s="3" t="n">
        <v>0</v>
      </c>
      <c r="BI14" s="3" t="n">
        <v>0</v>
      </c>
      <c r="BJ14" s="3" t="n">
        <f aca="false">SUM(BF14:BI14)</f>
        <v>0</v>
      </c>
      <c r="BK14" s="3" t="n">
        <v>0</v>
      </c>
      <c r="BL14" s="3" t="n">
        <v>0</v>
      </c>
      <c r="BM14" s="3" t="n">
        <v>15</v>
      </c>
      <c r="BN14" s="3" t="n">
        <v>101</v>
      </c>
      <c r="BO14" s="3" t="n">
        <f aca="false">SUM(BK14:BN14)</f>
        <v>116</v>
      </c>
      <c r="BP14" s="3" t="n">
        <v>9</v>
      </c>
      <c r="BQ14" s="3" t="n">
        <v>0</v>
      </c>
      <c r="BR14" s="3" t="n">
        <v>19</v>
      </c>
      <c r="BS14" s="3" t="n">
        <v>139</v>
      </c>
      <c r="BT14" s="3" t="n">
        <f aca="false">SUM(BP14:BS14)</f>
        <v>167</v>
      </c>
      <c r="BU14" s="3" t="n">
        <f aca="false">+C14+H14+M14+R14+W14+AB14+AG14+AL14+CK14</f>
        <v>10440</v>
      </c>
      <c r="BV14" s="3" t="n">
        <f aca="false">+D14+I14+N14+S14+X14+AC14+AH14+AM14+CL14</f>
        <v>3833</v>
      </c>
      <c r="BW14" s="3" t="n">
        <f aca="false">+E14+J14+O14+T14+Y14+AD14+AI14+AN14+CM14</f>
        <v>5436</v>
      </c>
      <c r="BX14" s="3" t="n">
        <f aca="false">+F14+K14+P14+U14+Z14+AE14+AJ14+AO14+CN14</f>
        <v>736</v>
      </c>
      <c r="BY14" s="3" t="n">
        <f aca="false">SUM(BU14:BX14)</f>
        <v>20445</v>
      </c>
      <c r="BZ14" s="3" t="n">
        <f aca="false">AQ14+AV14+BA14+BF14+BK14+BP14</f>
        <v>15</v>
      </c>
      <c r="CA14" s="3" t="n">
        <f aca="false">AR14+AW14+BB14+BG14+BL14+BQ14</f>
        <v>0</v>
      </c>
      <c r="CB14" s="3" t="n">
        <f aca="false">AS14+AX14+BC14+BH14+BM14+BR14</f>
        <v>1069</v>
      </c>
      <c r="CC14" s="3" t="n">
        <f aca="false">AT14+AY14+BD14+BI14+BN14+BS14</f>
        <v>736</v>
      </c>
      <c r="CD14" s="3" t="n">
        <f aca="false">SUM(BZ14:CC14)</f>
        <v>1820</v>
      </c>
      <c r="CE14" s="0"/>
      <c r="CF14" s="0"/>
      <c r="CG14" s="0"/>
      <c r="CH14" s="0"/>
      <c r="CI14" s="10"/>
      <c r="CJ14" s="1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2.75" hidden="false" customHeight="false" outlineLevel="0" collapsed="false">
      <c r="A15" s="1" t="n">
        <v>1991</v>
      </c>
      <c r="B15" s="2" t="s">
        <v>106</v>
      </c>
      <c r="C15" s="3" t="n">
        <v>2471.3</v>
      </c>
      <c r="D15" s="3" t="n">
        <v>225.9</v>
      </c>
      <c r="E15" s="3" t="n">
        <v>19.3</v>
      </c>
      <c r="F15" s="3" t="n">
        <v>0</v>
      </c>
      <c r="G15" s="3" t="n">
        <f aca="false">SUM(C15:F15)</f>
        <v>2716.5</v>
      </c>
      <c r="H15" s="3" t="n">
        <v>945.9</v>
      </c>
      <c r="I15" s="3" t="n">
        <v>38.9</v>
      </c>
      <c r="J15" s="3" t="n">
        <v>10.6</v>
      </c>
      <c r="K15" s="3" t="n">
        <v>38.7</v>
      </c>
      <c r="L15" s="3" t="n">
        <f aca="false">SUM(H15:K15)</f>
        <v>1034.1</v>
      </c>
      <c r="M15" s="3" t="n">
        <v>40.9</v>
      </c>
      <c r="N15" s="3" t="n">
        <v>118.8</v>
      </c>
      <c r="O15" s="3" t="n">
        <v>0</v>
      </c>
      <c r="P15" s="3" t="n">
        <v>0</v>
      </c>
      <c r="Q15" s="3" t="n">
        <f aca="false">SUM(M15:P15)</f>
        <v>159.7</v>
      </c>
      <c r="R15" s="3" t="n">
        <v>0</v>
      </c>
      <c r="S15" s="3" t="n">
        <v>0</v>
      </c>
      <c r="T15" s="3" t="n">
        <v>0</v>
      </c>
      <c r="U15" s="3" t="n">
        <v>0</v>
      </c>
      <c r="V15" s="3" t="n">
        <f aca="false">SUM(R15:U15)</f>
        <v>0</v>
      </c>
      <c r="W15" s="3" t="n">
        <v>658.8</v>
      </c>
      <c r="X15" s="3" t="n">
        <v>1060.9</v>
      </c>
      <c r="Y15" s="3" t="n">
        <v>4.2</v>
      </c>
      <c r="Z15" s="3" t="n">
        <v>0</v>
      </c>
      <c r="AA15" s="3" t="n">
        <f aca="false">SUM(W15:Z15)</f>
        <v>1723.9</v>
      </c>
      <c r="AB15" s="3" t="n">
        <v>254.4</v>
      </c>
      <c r="AC15" s="3" t="n">
        <v>0</v>
      </c>
      <c r="AD15" s="3" t="n">
        <v>34.5</v>
      </c>
      <c r="AE15" s="3" t="n">
        <v>21.3</v>
      </c>
      <c r="AF15" s="3" t="n">
        <f aca="false">SUM(AB15:AE15)</f>
        <v>310.2</v>
      </c>
      <c r="AG15" s="3" t="n">
        <v>1.5</v>
      </c>
      <c r="AH15" s="3" t="n">
        <v>272.3</v>
      </c>
      <c r="AI15" s="3" t="n">
        <v>730.7</v>
      </c>
      <c r="AJ15" s="3" t="n">
        <v>59.4</v>
      </c>
      <c r="AK15" s="3" t="n">
        <f aca="false">SUM(AG15:AJ15)</f>
        <v>1063.9</v>
      </c>
      <c r="AL15" s="3" t="n">
        <v>1575.5</v>
      </c>
      <c r="AM15" s="3" t="n">
        <v>866.5</v>
      </c>
      <c r="AN15" s="3" t="n">
        <v>367.8</v>
      </c>
      <c r="AO15" s="3" t="n">
        <v>0</v>
      </c>
      <c r="AP15" s="3" t="n">
        <f aca="false">SUM(AL15:AO15)</f>
        <v>2809.8</v>
      </c>
      <c r="AQ15" s="3" t="n">
        <v>1.5</v>
      </c>
      <c r="AR15" s="3" t="n">
        <v>207.3</v>
      </c>
      <c r="AS15" s="3" t="n">
        <v>514.3</v>
      </c>
      <c r="AT15" s="3" t="n">
        <v>59.4</v>
      </c>
      <c r="AU15" s="3" t="n">
        <f aca="false">SUM(AQ15:AT15)</f>
        <v>782.5</v>
      </c>
      <c r="AV15" s="3" t="n">
        <v>6</v>
      </c>
      <c r="AW15" s="3" t="n">
        <v>0</v>
      </c>
      <c r="AX15" s="3" t="n">
        <v>34.5</v>
      </c>
      <c r="AY15" s="3" t="n">
        <v>21.3</v>
      </c>
      <c r="AZ15" s="3" t="n">
        <f aca="false">SUM(AV15:AY15)</f>
        <v>61.8</v>
      </c>
      <c r="BA15" s="3" t="n">
        <v>11.4</v>
      </c>
      <c r="BB15" s="3" t="n">
        <v>0</v>
      </c>
      <c r="BC15" s="3" t="n">
        <v>0</v>
      </c>
      <c r="BD15" s="3" t="n">
        <v>38.7</v>
      </c>
      <c r="BE15" s="3" t="n">
        <f aca="false">SUM(BA15:BD15)</f>
        <v>50.1</v>
      </c>
      <c r="BF15" s="3" t="n">
        <v>0</v>
      </c>
      <c r="BG15" s="3" t="n">
        <v>0</v>
      </c>
      <c r="BH15" s="3" t="n">
        <v>0</v>
      </c>
      <c r="BI15" s="3" t="n">
        <v>0</v>
      </c>
      <c r="BJ15" s="3" t="n">
        <f aca="false">SUM(BF15:BI15)</f>
        <v>0</v>
      </c>
      <c r="BK15" s="3" t="n">
        <v>0</v>
      </c>
      <c r="BL15" s="3" t="n">
        <v>0</v>
      </c>
      <c r="BM15" s="3" t="n">
        <v>14.8</v>
      </c>
      <c r="BN15" s="3" t="n">
        <v>0</v>
      </c>
      <c r="BO15" s="3" t="n">
        <f aca="false">SUM(BK15:BN15)</f>
        <v>14.8</v>
      </c>
      <c r="BP15" s="3" t="n">
        <v>65.2</v>
      </c>
      <c r="BQ15" s="3" t="n">
        <v>0</v>
      </c>
      <c r="BR15" s="3" t="n">
        <v>34.5</v>
      </c>
      <c r="BS15" s="3" t="n">
        <v>0</v>
      </c>
      <c r="BT15" s="3" t="n">
        <f aca="false">SUM(BP15:BS15)</f>
        <v>99.7</v>
      </c>
      <c r="BU15" s="3" t="n">
        <f aca="false">+C15+H15+M15+R15+W15+AB15+AG15+AL15+CK15</f>
        <v>5948.3</v>
      </c>
      <c r="BV15" s="3" t="n">
        <f aca="false">+D15+I15+N15+S15+X15+AC15+AH15+AM15+CL15</f>
        <v>2583.3</v>
      </c>
      <c r="BW15" s="3" t="n">
        <f aca="false">+E15+J15+O15+T15+Y15+AD15+AI15+AN15+CM15</f>
        <v>1167.1</v>
      </c>
      <c r="BX15" s="3" t="n">
        <f aca="false">+F15+K15+P15+U15+Z15+AE15+AJ15+AO15+CN15</f>
        <v>119.4</v>
      </c>
      <c r="BY15" s="3" t="n">
        <f aca="false">SUM(BU15:BX15)</f>
        <v>9818.1</v>
      </c>
      <c r="BZ15" s="3" t="n">
        <f aca="false">AQ15+AV15+BA15+BF15+BK15+BP15</f>
        <v>84.1</v>
      </c>
      <c r="CA15" s="3" t="n">
        <f aca="false">AR15+AW15+BB15+BG15+BL15+BQ15</f>
        <v>207.3</v>
      </c>
      <c r="CB15" s="3" t="n">
        <f aca="false">AS15+AX15+BC15+BH15+BM15+BR15</f>
        <v>598.1</v>
      </c>
      <c r="CC15" s="3" t="n">
        <f aca="false">AT15+AY15+BD15+BI15+BN15+BS15</f>
        <v>119.4</v>
      </c>
      <c r="CD15" s="3" t="n">
        <f aca="false">SUM(BZ15:CC15)</f>
        <v>1008.9</v>
      </c>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2.75" hidden="false" customHeight="false" outlineLevel="0" collapsed="false">
      <c r="A16" s="1" t="n">
        <v>1991</v>
      </c>
      <c r="B16" s="2" t="s">
        <v>107</v>
      </c>
      <c r="C16" s="3" t="n">
        <v>1195.1</v>
      </c>
      <c r="D16" s="3" t="n">
        <v>163.6</v>
      </c>
      <c r="E16" s="3" t="n">
        <v>12</v>
      </c>
      <c r="F16" s="3" t="n">
        <v>0</v>
      </c>
      <c r="G16" s="3" t="n">
        <f aca="false">SUM(C16:F16)</f>
        <v>1370.7</v>
      </c>
      <c r="H16" s="3" t="n">
        <v>641.8</v>
      </c>
      <c r="I16" s="3" t="n">
        <v>191.3</v>
      </c>
      <c r="J16" s="3" t="n">
        <v>1024.4</v>
      </c>
      <c r="K16" s="3" t="n">
        <v>0</v>
      </c>
      <c r="L16" s="3" t="n">
        <f aca="false">SUM(H16:K16)</f>
        <v>1857.5</v>
      </c>
      <c r="M16" s="3" t="n">
        <v>44.7</v>
      </c>
      <c r="N16" s="3" t="n">
        <v>84.9</v>
      </c>
      <c r="O16" s="3" t="n">
        <v>35.1</v>
      </c>
      <c r="P16" s="3" t="n">
        <v>0</v>
      </c>
      <c r="Q16" s="3" t="n">
        <f aca="false">SUM(M16:P16)</f>
        <v>164.7</v>
      </c>
      <c r="R16" s="3" t="n">
        <v>18</v>
      </c>
      <c r="S16" s="3" t="n">
        <v>0</v>
      </c>
      <c r="T16" s="3" t="n">
        <v>0</v>
      </c>
      <c r="U16" s="3" t="n">
        <v>0</v>
      </c>
      <c r="V16" s="3" t="n">
        <f aca="false">SUM(R16:U16)</f>
        <v>18</v>
      </c>
      <c r="W16" s="3" t="n">
        <v>233.5</v>
      </c>
      <c r="X16" s="3" t="n">
        <v>468.2</v>
      </c>
      <c r="Y16" s="3" t="n">
        <v>57.3</v>
      </c>
      <c r="Z16" s="3" t="n">
        <v>0</v>
      </c>
      <c r="AA16" s="3" t="n">
        <f aca="false">SUM(W16:Z16)</f>
        <v>759</v>
      </c>
      <c r="AB16" s="3" t="n">
        <v>109.1</v>
      </c>
      <c r="AC16" s="3" t="n">
        <v>0.1</v>
      </c>
      <c r="AD16" s="3" t="n">
        <v>19.2</v>
      </c>
      <c r="AE16" s="3" t="n">
        <v>0</v>
      </c>
      <c r="AF16" s="3" t="n">
        <f aca="false">SUM(AB16:AE16)</f>
        <v>128.4</v>
      </c>
      <c r="AG16" s="3" t="n">
        <v>0</v>
      </c>
      <c r="AH16" s="3" t="n">
        <v>189.8</v>
      </c>
      <c r="AI16" s="3" t="n">
        <v>590.2</v>
      </c>
      <c r="AJ16" s="3" t="n">
        <v>0</v>
      </c>
      <c r="AK16" s="3" t="n">
        <f aca="false">SUM(AG16:AJ16)</f>
        <v>780</v>
      </c>
      <c r="AL16" s="3" t="n">
        <v>902</v>
      </c>
      <c r="AM16" s="3" t="n">
        <v>323.9</v>
      </c>
      <c r="AN16" s="3" t="n">
        <v>1033.5</v>
      </c>
      <c r="AO16" s="3" t="n">
        <v>0</v>
      </c>
      <c r="AP16" s="3" t="n">
        <f aca="false">SUM(AL16:AO16)</f>
        <v>2259.4</v>
      </c>
      <c r="AQ16" s="3" t="n">
        <v>0</v>
      </c>
      <c r="AR16" s="3" t="n">
        <v>0</v>
      </c>
      <c r="AS16" s="3" t="n">
        <v>1</v>
      </c>
      <c r="AT16" s="3" t="n">
        <v>0</v>
      </c>
      <c r="AU16" s="3" t="n">
        <f aca="false">SUM(AQ16:AT16)</f>
        <v>1</v>
      </c>
      <c r="AV16" s="3" t="n">
        <v>0</v>
      </c>
      <c r="AW16" s="3" t="n">
        <v>0</v>
      </c>
      <c r="AX16" s="3" t="n">
        <v>0</v>
      </c>
      <c r="AY16" s="3" t="n">
        <v>0</v>
      </c>
      <c r="AZ16" s="3" t="n">
        <f aca="false">SUM(AV16:AY16)</f>
        <v>0</v>
      </c>
      <c r="BA16" s="3" t="n">
        <v>0.9</v>
      </c>
      <c r="BB16" s="3" t="n">
        <v>0</v>
      </c>
      <c r="BC16" s="3" t="n">
        <v>1.9</v>
      </c>
      <c r="BD16" s="3" t="n">
        <v>0</v>
      </c>
      <c r="BE16" s="3" t="n">
        <f aca="false">SUM(BA16:BD16)</f>
        <v>2.8</v>
      </c>
      <c r="BF16" s="3" t="n">
        <v>0</v>
      </c>
      <c r="BG16" s="3" t="n">
        <v>0</v>
      </c>
      <c r="BH16" s="3" t="n">
        <v>0</v>
      </c>
      <c r="BI16" s="3" t="n">
        <v>0</v>
      </c>
      <c r="BJ16" s="3" t="n">
        <f aca="false">SUM(BF16:BI16)</f>
        <v>0</v>
      </c>
      <c r="BK16" s="3" t="n">
        <v>0</v>
      </c>
      <c r="BL16" s="3" t="n">
        <v>0</v>
      </c>
      <c r="BM16" s="3" t="n">
        <v>4.3</v>
      </c>
      <c r="BN16" s="3" t="n">
        <v>0</v>
      </c>
      <c r="BO16" s="3" t="n">
        <f aca="false">SUM(BK16:BN16)</f>
        <v>4.3</v>
      </c>
      <c r="BP16" s="3" t="n">
        <v>0</v>
      </c>
      <c r="BQ16" s="3" t="n">
        <v>0</v>
      </c>
      <c r="BR16" s="3" t="n">
        <v>1</v>
      </c>
      <c r="BS16" s="3" t="n">
        <v>0</v>
      </c>
      <c r="BT16" s="3" t="n">
        <f aca="false">SUM(BP16:BS16)</f>
        <v>1</v>
      </c>
      <c r="BU16" s="3" t="n">
        <f aca="false">+C16+H16+M16+R16+W16+AB16+AG16+AL16+CK16</f>
        <v>3144.2</v>
      </c>
      <c r="BV16" s="3" t="n">
        <f aca="false">+D16+I16+N16+S16+X16+AC16+AH16+AM16+CL16</f>
        <v>1421.8</v>
      </c>
      <c r="BW16" s="3" t="n">
        <f aca="false">+E16+J16+O16+T16+Y16+AD16+AI16+AN16+CM16</f>
        <v>2771.7</v>
      </c>
      <c r="BX16" s="3" t="n">
        <f aca="false">+F16+K16+P16+U16+Z16+AE16+AJ16+AO16+CN16</f>
        <v>0</v>
      </c>
      <c r="BY16" s="3" t="n">
        <f aca="false">SUM(BU16:BX16)</f>
        <v>7337.7</v>
      </c>
      <c r="BZ16" s="3" t="n">
        <f aca="false">AQ16+AV16+BA16+BF16+BK16+BP16</f>
        <v>0.9</v>
      </c>
      <c r="CA16" s="3" t="n">
        <f aca="false">AR16+AW16+BB16+BG16+BL16+BQ16</f>
        <v>0</v>
      </c>
      <c r="CB16" s="3" t="n">
        <f aca="false">AS16+AX16+BC16+BH16+BM16+BR16</f>
        <v>8.2</v>
      </c>
      <c r="CC16" s="3" t="n">
        <f aca="false">AT16+AY16+BD16+BI16+BN16+BS16</f>
        <v>0</v>
      </c>
      <c r="CD16" s="3" t="n">
        <f aca="false">SUM(BZ16:CC16)</f>
        <v>9.1</v>
      </c>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2.75" hidden="false" customHeight="false" outlineLevel="0" collapsed="false">
      <c r="A17" s="1" t="n">
        <v>1991</v>
      </c>
      <c r="B17" s="2" t="s">
        <v>108</v>
      </c>
      <c r="C17" s="3" t="n">
        <v>966.9</v>
      </c>
      <c r="D17" s="3" t="n">
        <v>134</v>
      </c>
      <c r="E17" s="3" t="n">
        <v>85.7</v>
      </c>
      <c r="F17" s="3" t="n">
        <v>0</v>
      </c>
      <c r="G17" s="3" t="n">
        <f aca="false">SUM(C17:F17)</f>
        <v>1186.6</v>
      </c>
      <c r="H17" s="3" t="n">
        <v>468.8</v>
      </c>
      <c r="I17" s="3" t="n">
        <v>106.6</v>
      </c>
      <c r="J17" s="3" t="n">
        <v>446.6</v>
      </c>
      <c r="K17" s="3" t="n">
        <v>8.5</v>
      </c>
      <c r="L17" s="3" t="n">
        <f aca="false">SUM(H17:K17)</f>
        <v>1030.5</v>
      </c>
      <c r="M17" s="3" t="n">
        <v>45.6</v>
      </c>
      <c r="N17" s="3" t="n">
        <v>59.3</v>
      </c>
      <c r="O17" s="3" t="n">
        <v>0</v>
      </c>
      <c r="P17" s="3" t="n">
        <v>0</v>
      </c>
      <c r="Q17" s="3" t="n">
        <f aca="false">SUM(M17:P17)</f>
        <v>104.9</v>
      </c>
      <c r="R17" s="3" t="n">
        <v>12.5</v>
      </c>
      <c r="S17" s="3" t="n">
        <v>15.3</v>
      </c>
      <c r="T17" s="3" t="n">
        <v>1.4</v>
      </c>
      <c r="U17" s="3" t="n">
        <v>0</v>
      </c>
      <c r="V17" s="3" t="n">
        <f aca="false">SUM(R17:U17)</f>
        <v>29.2</v>
      </c>
      <c r="W17" s="3" t="n">
        <v>201.8</v>
      </c>
      <c r="X17" s="3" t="n">
        <v>260.6</v>
      </c>
      <c r="Y17" s="3" t="n">
        <v>23.1</v>
      </c>
      <c r="Z17" s="3" t="n">
        <v>0</v>
      </c>
      <c r="AA17" s="3" t="n">
        <f aca="false">SUM(W17:Z17)</f>
        <v>485.5</v>
      </c>
      <c r="AB17" s="3" t="n">
        <v>136.2</v>
      </c>
      <c r="AC17" s="3" t="n">
        <v>0.2</v>
      </c>
      <c r="AD17" s="3" t="n">
        <v>13.9</v>
      </c>
      <c r="AE17" s="3" t="n">
        <v>0</v>
      </c>
      <c r="AF17" s="3" t="n">
        <f aca="false">SUM(AB17:AE17)</f>
        <v>150.3</v>
      </c>
      <c r="AG17" s="3" t="n">
        <v>83.4</v>
      </c>
      <c r="AH17" s="3" t="n">
        <v>165.7</v>
      </c>
      <c r="AI17" s="3" t="n">
        <v>335</v>
      </c>
      <c r="AJ17" s="3" t="n">
        <v>21.6</v>
      </c>
      <c r="AK17" s="3" t="n">
        <f aca="false">SUM(AG17:AJ17)</f>
        <v>605.7</v>
      </c>
      <c r="AL17" s="3" t="n">
        <v>580.2</v>
      </c>
      <c r="AM17" s="3" t="n">
        <v>248.1</v>
      </c>
      <c r="AN17" s="3" t="n">
        <v>661.2</v>
      </c>
      <c r="AO17" s="3" t="n">
        <v>0</v>
      </c>
      <c r="AP17" s="3" t="n">
        <f aca="false">SUM(AL17:AO17)</f>
        <v>1489.5</v>
      </c>
      <c r="AQ17" s="3" t="n">
        <v>74.4</v>
      </c>
      <c r="AR17" s="3" t="n">
        <v>160.3</v>
      </c>
      <c r="AS17" s="3" t="n">
        <v>64.2</v>
      </c>
      <c r="AT17" s="3" t="n">
        <v>0</v>
      </c>
      <c r="AU17" s="3" t="n">
        <f aca="false">SUM(AQ17:AT17)</f>
        <v>298.9</v>
      </c>
      <c r="AV17" s="3" t="n">
        <v>4</v>
      </c>
      <c r="AW17" s="3" t="n">
        <v>0</v>
      </c>
      <c r="AX17" s="3" t="n">
        <v>4.7</v>
      </c>
      <c r="AY17" s="3" t="n">
        <v>0</v>
      </c>
      <c r="AZ17" s="3" t="n">
        <f aca="false">SUM(AV17:AY17)</f>
        <v>8.7</v>
      </c>
      <c r="BA17" s="3" t="n">
        <v>1.7</v>
      </c>
      <c r="BB17" s="3" t="n">
        <v>0.9</v>
      </c>
      <c r="BC17" s="3" t="n">
        <v>22.6</v>
      </c>
      <c r="BD17" s="3" t="n">
        <v>8.5</v>
      </c>
      <c r="BE17" s="3" t="n">
        <f aca="false">SUM(BA17:BD17)</f>
        <v>33.7</v>
      </c>
      <c r="BF17" s="3" t="n">
        <v>0</v>
      </c>
      <c r="BG17" s="3" t="n">
        <v>0</v>
      </c>
      <c r="BH17" s="3" t="n">
        <v>0</v>
      </c>
      <c r="BI17" s="3" t="n">
        <v>0</v>
      </c>
      <c r="BJ17" s="3" t="n">
        <f aca="false">SUM(BF17:BI17)</f>
        <v>0</v>
      </c>
      <c r="BK17" s="3" t="n">
        <v>0</v>
      </c>
      <c r="BL17" s="3" t="n">
        <v>0</v>
      </c>
      <c r="BM17" s="3" t="n">
        <v>0</v>
      </c>
      <c r="BN17" s="3" t="n">
        <v>0</v>
      </c>
      <c r="BO17" s="3" t="n">
        <f aca="false">SUM(BK17:BN17)</f>
        <v>0</v>
      </c>
      <c r="BP17" s="3" t="n">
        <v>3.1</v>
      </c>
      <c r="BQ17" s="3" t="n">
        <v>1.4</v>
      </c>
      <c r="BR17" s="3" t="n">
        <v>10.7</v>
      </c>
      <c r="BS17" s="3" t="n">
        <v>0</v>
      </c>
      <c r="BT17" s="3" t="n">
        <f aca="false">SUM(BP17:BS17)</f>
        <v>15.2</v>
      </c>
      <c r="BU17" s="3" t="n">
        <f aca="false">+C17+H17+M17+R17+W17+AB17+AG17+AL17+CK17</f>
        <v>2495.4</v>
      </c>
      <c r="BV17" s="3" t="n">
        <f aca="false">+D17+I17+N17+S17+X17+AC17+AH17+AM17+CL17</f>
        <v>989.8</v>
      </c>
      <c r="BW17" s="3" t="n">
        <f aca="false">+E17+J17+O17+T17+Y17+AD17+AI17+AN17+CM17</f>
        <v>1566.9</v>
      </c>
      <c r="BX17" s="3" t="n">
        <f aca="false">+F17+K17+P17+U17+Z17+AE17+AJ17+AO17+CN17</f>
        <v>30.1</v>
      </c>
      <c r="BY17" s="3" t="n">
        <f aca="false">SUM(BU17:BX17)</f>
        <v>5082.2</v>
      </c>
      <c r="BZ17" s="3" t="n">
        <f aca="false">AQ17+AV17+BA17+BF17+BK17+BP17</f>
        <v>83.2</v>
      </c>
      <c r="CA17" s="3" t="n">
        <f aca="false">AR17+AW17+BB17+BG17+BL17+BQ17</f>
        <v>162.6</v>
      </c>
      <c r="CB17" s="3" t="n">
        <f aca="false">AS17+AX17+BC17+BH17+BM17+BR17</f>
        <v>102.2</v>
      </c>
      <c r="CC17" s="3" t="n">
        <f aca="false">AT17+AY17+BD17+BI17+BN17+BS17</f>
        <v>8.5</v>
      </c>
      <c r="CD17" s="3" t="n">
        <f aca="false">SUM(BZ17:CC17)</f>
        <v>356.5</v>
      </c>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75" hidden="false" customHeight="false" outlineLevel="0" collapsed="false">
      <c r="A18" s="1" t="n">
        <v>1991</v>
      </c>
      <c r="B18" s="2" t="s">
        <v>109</v>
      </c>
      <c r="C18" s="3" t="n">
        <v>2024.3</v>
      </c>
      <c r="D18" s="3" t="n">
        <v>299.4</v>
      </c>
      <c r="E18" s="3" t="n">
        <v>31.6</v>
      </c>
      <c r="F18" s="3" t="n">
        <v>0</v>
      </c>
      <c r="G18" s="3" t="n">
        <f aca="false">SUM(C18:F18)</f>
        <v>2355.3</v>
      </c>
      <c r="H18" s="3" t="n">
        <v>654.5</v>
      </c>
      <c r="I18" s="3" t="n">
        <v>1.4</v>
      </c>
      <c r="J18" s="3" t="n">
        <v>621.5</v>
      </c>
      <c r="K18" s="3" t="n">
        <v>0</v>
      </c>
      <c r="L18" s="3" t="n">
        <f aca="false">SUM(H18:K18)</f>
        <v>1277.4</v>
      </c>
      <c r="M18" s="3" t="n">
        <v>47.3</v>
      </c>
      <c r="N18" s="3" t="n">
        <v>133.1</v>
      </c>
      <c r="O18" s="3" t="n">
        <v>2.3</v>
      </c>
      <c r="P18" s="3" t="n">
        <v>0</v>
      </c>
      <c r="Q18" s="3" t="n">
        <f aca="false">SUM(M18:P18)</f>
        <v>182.7</v>
      </c>
      <c r="R18" s="3" t="n">
        <v>20.9</v>
      </c>
      <c r="S18" s="3" t="n">
        <v>36.1</v>
      </c>
      <c r="T18" s="3" t="n">
        <v>19.8</v>
      </c>
      <c r="U18" s="3" t="n">
        <v>0</v>
      </c>
      <c r="V18" s="3" t="n">
        <f aca="false">SUM(R18:U18)</f>
        <v>76.8</v>
      </c>
      <c r="W18" s="3" t="n">
        <v>310.1</v>
      </c>
      <c r="X18" s="3" t="n">
        <v>992.1</v>
      </c>
      <c r="Y18" s="3" t="n">
        <v>141.3</v>
      </c>
      <c r="Z18" s="3" t="n">
        <v>0</v>
      </c>
      <c r="AA18" s="3" t="n">
        <f aca="false">SUM(W18:Z18)</f>
        <v>1443.5</v>
      </c>
      <c r="AB18" s="3" t="n">
        <v>160.5</v>
      </c>
      <c r="AC18" s="3" t="n">
        <v>0.6</v>
      </c>
      <c r="AD18" s="3" t="n">
        <v>10.9</v>
      </c>
      <c r="AE18" s="3" t="n">
        <v>0</v>
      </c>
      <c r="AF18" s="3" t="n">
        <f aca="false">SUM(AB18:AE18)</f>
        <v>172</v>
      </c>
      <c r="AG18" s="3" t="n">
        <v>3.2</v>
      </c>
      <c r="AH18" s="3" t="n">
        <v>184.9</v>
      </c>
      <c r="AI18" s="3" t="n">
        <v>842.8</v>
      </c>
      <c r="AJ18" s="3" t="n">
        <v>0</v>
      </c>
      <c r="AK18" s="3" t="n">
        <f aca="false">SUM(AG18:AJ18)</f>
        <v>1030.9</v>
      </c>
      <c r="AL18" s="3" t="n">
        <v>961.8</v>
      </c>
      <c r="AM18" s="3" t="n">
        <v>480.2</v>
      </c>
      <c r="AN18" s="3" t="n">
        <v>754</v>
      </c>
      <c r="AO18" s="3" t="n">
        <v>0</v>
      </c>
      <c r="AP18" s="3" t="n">
        <f aca="false">SUM(AL18:AO18)</f>
        <v>2196</v>
      </c>
      <c r="AQ18" s="3" t="n">
        <v>0</v>
      </c>
      <c r="AR18" s="3" t="n">
        <v>0</v>
      </c>
      <c r="AS18" s="3" t="n">
        <v>4</v>
      </c>
      <c r="AT18" s="3" t="n">
        <v>0</v>
      </c>
      <c r="AU18" s="3" t="n">
        <f aca="false">SUM(AQ18:AT18)</f>
        <v>4</v>
      </c>
      <c r="AV18" s="3" t="n">
        <v>0</v>
      </c>
      <c r="AW18" s="3" t="n">
        <v>0</v>
      </c>
      <c r="AX18" s="3" t="n">
        <v>20</v>
      </c>
      <c r="AY18" s="3" t="n">
        <v>0</v>
      </c>
      <c r="AZ18" s="3" t="n">
        <f aca="false">SUM(AV18:AY18)</f>
        <v>20</v>
      </c>
      <c r="BA18" s="3" t="n">
        <v>0</v>
      </c>
      <c r="BB18" s="3" t="n">
        <v>0</v>
      </c>
      <c r="BC18" s="3" t="n">
        <v>76</v>
      </c>
      <c r="BD18" s="3" t="n">
        <v>0</v>
      </c>
      <c r="BE18" s="3" t="n">
        <f aca="false">SUM(BA18:BD18)</f>
        <v>76</v>
      </c>
      <c r="BF18" s="3" t="n">
        <v>0</v>
      </c>
      <c r="BG18" s="3" t="n">
        <v>0</v>
      </c>
      <c r="BH18" s="3" t="n">
        <v>0</v>
      </c>
      <c r="BI18" s="3" t="n">
        <v>0</v>
      </c>
      <c r="BJ18" s="3" t="n">
        <f aca="false">SUM(BF18:BI18)</f>
        <v>0</v>
      </c>
      <c r="BK18" s="3" t="n">
        <v>0</v>
      </c>
      <c r="BL18" s="3" t="n">
        <v>0</v>
      </c>
      <c r="BM18" s="3" t="n">
        <v>15</v>
      </c>
      <c r="BN18" s="3" t="n">
        <v>0</v>
      </c>
      <c r="BO18" s="3" t="n">
        <f aca="false">SUM(BK18:BN18)</f>
        <v>15</v>
      </c>
      <c r="BP18" s="3" t="n">
        <v>0</v>
      </c>
      <c r="BQ18" s="3" t="n">
        <v>0</v>
      </c>
      <c r="BR18" s="3" t="n">
        <v>94</v>
      </c>
      <c r="BS18" s="3" t="n">
        <v>0</v>
      </c>
      <c r="BT18" s="3" t="n">
        <f aca="false">SUM(BP18:BS18)</f>
        <v>94</v>
      </c>
      <c r="BU18" s="3" t="n">
        <f aca="false">+C18+H18+M18+R18+W18+AB18+AG18+AL18+CK18</f>
        <v>4182.6</v>
      </c>
      <c r="BV18" s="3" t="n">
        <f aca="false">+D18+I18+N18+S18+X18+AC18+AH18+AM18+CL18</f>
        <v>2127.8</v>
      </c>
      <c r="BW18" s="3" t="n">
        <f aca="false">+E18+J18+O18+T18+Y18+AD18+AI18+AN18+CM18</f>
        <v>2424.2</v>
      </c>
      <c r="BX18" s="3" t="n">
        <f aca="false">+F18+K18+P18+U18+Z18+AE18+AJ18+AO18+CN18</f>
        <v>0</v>
      </c>
      <c r="BY18" s="3" t="n">
        <f aca="false">SUM(BU18:BX18)</f>
        <v>8734.6</v>
      </c>
      <c r="BZ18" s="3" t="n">
        <f aca="false">AQ18+AV18+BA18+BF18+BK18+BP18</f>
        <v>0</v>
      </c>
      <c r="CA18" s="3" t="n">
        <f aca="false">AR18+AW18+BB18+BG18+BL18+BQ18</f>
        <v>0</v>
      </c>
      <c r="CB18" s="3" t="n">
        <f aca="false">AS18+AX18+BC18+BH18+BM18+BR18</f>
        <v>209</v>
      </c>
      <c r="CC18" s="3" t="n">
        <f aca="false">AT18+AY18+BD18+BI18+BN18+BS18</f>
        <v>0</v>
      </c>
      <c r="CD18" s="3" t="n">
        <f aca="false">SUM(BZ18:CC18)</f>
        <v>209</v>
      </c>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75" hidden="false" customHeight="false" outlineLevel="0" collapsed="false">
      <c r="A19" s="1" t="n">
        <v>1991</v>
      </c>
      <c r="B19" s="2" t="s">
        <v>110</v>
      </c>
      <c r="C19" s="3" t="n">
        <v>1797.3</v>
      </c>
      <c r="D19" s="3" t="n">
        <v>343.4</v>
      </c>
      <c r="E19" s="3" t="n">
        <v>88.5</v>
      </c>
      <c r="F19" s="3" t="n">
        <v>0</v>
      </c>
      <c r="G19" s="3" t="n">
        <f aca="false">SUM(C19:F19)</f>
        <v>2229.2</v>
      </c>
      <c r="H19" s="3" t="n">
        <v>581</v>
      </c>
      <c r="I19" s="3" t="n">
        <v>63.9</v>
      </c>
      <c r="J19" s="3" t="n">
        <v>401.9</v>
      </c>
      <c r="K19" s="3" t="n">
        <v>29.5</v>
      </c>
      <c r="L19" s="3" t="n">
        <f aca="false">SUM(H19:K19)</f>
        <v>1076.3</v>
      </c>
      <c r="M19" s="3" t="n">
        <v>48.4</v>
      </c>
      <c r="N19" s="3" t="n">
        <v>138.5</v>
      </c>
      <c r="O19" s="3" t="n">
        <v>0</v>
      </c>
      <c r="P19" s="3" t="n">
        <v>0</v>
      </c>
      <c r="Q19" s="3" t="n">
        <f aca="false">SUM(M19:P19)</f>
        <v>186.9</v>
      </c>
      <c r="R19" s="3" t="n">
        <v>0</v>
      </c>
      <c r="S19" s="3" t="n">
        <v>0</v>
      </c>
      <c r="T19" s="3" t="n">
        <v>0</v>
      </c>
      <c r="U19" s="3" t="n">
        <v>0</v>
      </c>
      <c r="V19" s="3" t="n">
        <f aca="false">SUM(R19:U19)</f>
        <v>0</v>
      </c>
      <c r="W19" s="3" t="n">
        <v>367.1</v>
      </c>
      <c r="X19" s="3" t="n">
        <v>1360.1</v>
      </c>
      <c r="Y19" s="3" t="n">
        <v>79.1</v>
      </c>
      <c r="Z19" s="3" t="n">
        <v>0</v>
      </c>
      <c r="AA19" s="3" t="n">
        <f aca="false">SUM(W19:Z19)</f>
        <v>1806.3</v>
      </c>
      <c r="AB19" s="3" t="n">
        <v>250.6</v>
      </c>
      <c r="AC19" s="3" t="n">
        <v>0.3</v>
      </c>
      <c r="AD19" s="3" t="n">
        <v>8.1</v>
      </c>
      <c r="AE19" s="3" t="n">
        <v>0.5</v>
      </c>
      <c r="AF19" s="3" t="n">
        <f aca="false">SUM(AB19:AE19)</f>
        <v>259.5</v>
      </c>
      <c r="AG19" s="3" t="n">
        <v>20.5</v>
      </c>
      <c r="AH19" s="3" t="n">
        <v>301.5</v>
      </c>
      <c r="AI19" s="3" t="n">
        <v>405.1</v>
      </c>
      <c r="AJ19" s="3" t="n">
        <v>66.1</v>
      </c>
      <c r="AK19" s="3" t="n">
        <f aca="false">SUM(AG19:AJ19)</f>
        <v>793.2</v>
      </c>
      <c r="AL19" s="3" t="n">
        <v>1394.3</v>
      </c>
      <c r="AM19" s="3" t="n">
        <v>972.7</v>
      </c>
      <c r="AN19" s="3" t="n">
        <v>1351.5</v>
      </c>
      <c r="AO19" s="3" t="n">
        <v>102.8</v>
      </c>
      <c r="AP19" s="3" t="n">
        <f aca="false">SUM(AL19:AO19)</f>
        <v>3821.3</v>
      </c>
      <c r="AQ19" s="3" t="n">
        <v>10.3</v>
      </c>
      <c r="AR19" s="3" t="n">
        <v>295.8</v>
      </c>
      <c r="AS19" s="3" t="n">
        <v>176</v>
      </c>
      <c r="AT19" s="3" t="n">
        <v>66.1</v>
      </c>
      <c r="AU19" s="3" t="n">
        <f aca="false">SUM(AQ19:AT19)</f>
        <v>548.2</v>
      </c>
      <c r="AV19" s="3" t="n">
        <v>0</v>
      </c>
      <c r="AW19" s="3" t="n">
        <v>0</v>
      </c>
      <c r="AX19" s="3" t="n">
        <v>0.1</v>
      </c>
      <c r="AY19" s="3" t="n">
        <v>0.5</v>
      </c>
      <c r="AZ19" s="3" t="n">
        <f aca="false">SUM(AV19:AY19)</f>
        <v>0.6</v>
      </c>
      <c r="BA19" s="3" t="n">
        <v>0</v>
      </c>
      <c r="BB19" s="3" t="n">
        <v>3.8</v>
      </c>
      <c r="BC19" s="3" t="n">
        <v>4.6</v>
      </c>
      <c r="BD19" s="3" t="n">
        <v>29.5</v>
      </c>
      <c r="BE19" s="3" t="n">
        <f aca="false">SUM(BA19:BD19)</f>
        <v>37.9</v>
      </c>
      <c r="BF19" s="3" t="n">
        <v>0</v>
      </c>
      <c r="BG19" s="3" t="n">
        <v>0</v>
      </c>
      <c r="BH19" s="3" t="n">
        <v>0</v>
      </c>
      <c r="BI19" s="3" t="n">
        <v>0</v>
      </c>
      <c r="BJ19" s="3" t="n">
        <f aca="false">SUM(BF19:BI19)</f>
        <v>0</v>
      </c>
      <c r="BK19" s="3" t="n">
        <v>0</v>
      </c>
      <c r="BL19" s="3" t="n">
        <v>0</v>
      </c>
      <c r="BM19" s="3" t="n">
        <v>0</v>
      </c>
      <c r="BN19" s="3" t="n">
        <v>0</v>
      </c>
      <c r="BO19" s="3" t="n">
        <f aca="false">SUM(BK19:BN19)</f>
        <v>0</v>
      </c>
      <c r="BP19" s="3" t="n">
        <v>0.2</v>
      </c>
      <c r="BQ19" s="3" t="n">
        <v>5.1</v>
      </c>
      <c r="BR19" s="3" t="n">
        <v>6.9</v>
      </c>
      <c r="BS19" s="3" t="n">
        <v>102.8</v>
      </c>
      <c r="BT19" s="3" t="n">
        <f aca="false">SUM(BP19:BS19)</f>
        <v>115</v>
      </c>
      <c r="BU19" s="3" t="n">
        <f aca="false">+C19+H19+M19+R19+W19+AB19+AG19+AL19+CK19</f>
        <v>4459.2</v>
      </c>
      <c r="BV19" s="3" t="n">
        <f aca="false">+D19+I19+N19+S19+X19+AC19+AH19+AM19+CL19</f>
        <v>3180.4</v>
      </c>
      <c r="BW19" s="3" t="n">
        <f aca="false">+E19+J19+O19+T19+Y19+AD19+AI19+AN19+CM19</f>
        <v>2334.2</v>
      </c>
      <c r="BX19" s="3" t="n">
        <f aca="false">+F19+K19+P19+U19+Z19+AE19+AJ19+AO19+CN19</f>
        <v>198.9</v>
      </c>
      <c r="BY19" s="3" t="n">
        <f aca="false">SUM(BU19:BX19)</f>
        <v>10172.7</v>
      </c>
      <c r="BZ19" s="3" t="n">
        <f aca="false">AQ19+AV19+BA19+BF19+BK19+BP19</f>
        <v>10.5</v>
      </c>
      <c r="CA19" s="3" t="n">
        <f aca="false">AR19+AW19+BB19+BG19+BL19+BQ19</f>
        <v>304.7</v>
      </c>
      <c r="CB19" s="3" t="n">
        <f aca="false">AS19+AX19+BC19+BH19+BM19+BR19</f>
        <v>187.6</v>
      </c>
      <c r="CC19" s="3" t="n">
        <f aca="false">AT19+AY19+BD19+BI19+BN19+BS19</f>
        <v>198.9</v>
      </c>
      <c r="CD19" s="3" t="n">
        <f aca="false">SUM(BZ19:CC19)</f>
        <v>701.7</v>
      </c>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75" hidden="false" customHeight="false" outlineLevel="0" collapsed="false">
      <c r="A20" s="1" t="n">
        <v>1991</v>
      </c>
      <c r="B20" s="2" t="s">
        <v>111</v>
      </c>
      <c r="C20" s="3" t="n">
        <v>580</v>
      </c>
      <c r="D20" s="3" t="n">
        <v>62.5</v>
      </c>
      <c r="E20" s="3" t="n">
        <v>0.4</v>
      </c>
      <c r="F20" s="3" t="n">
        <v>0.4</v>
      </c>
      <c r="G20" s="3" t="n">
        <f aca="false">SUM(C20:F20)</f>
        <v>643.3</v>
      </c>
      <c r="H20" s="3" t="n">
        <v>164.1</v>
      </c>
      <c r="I20" s="3" t="n">
        <v>5.6</v>
      </c>
      <c r="J20" s="3" t="n">
        <v>0.2</v>
      </c>
      <c r="K20" s="3" t="n">
        <v>12.4</v>
      </c>
      <c r="L20" s="3" t="n">
        <f aca="false">SUM(H20:K20)</f>
        <v>182.3</v>
      </c>
      <c r="M20" s="3" t="n">
        <v>41.4</v>
      </c>
      <c r="N20" s="3" t="n">
        <v>66.9</v>
      </c>
      <c r="O20" s="3" t="n">
        <v>37.5</v>
      </c>
      <c r="P20" s="3" t="n">
        <v>0</v>
      </c>
      <c r="Q20" s="3" t="n">
        <f aca="false">SUM(M20:P20)</f>
        <v>145.8</v>
      </c>
      <c r="R20" s="3" t="n">
        <v>47.1</v>
      </c>
      <c r="S20" s="3" t="n">
        <v>8.2</v>
      </c>
      <c r="T20" s="3" t="n">
        <v>0</v>
      </c>
      <c r="U20" s="3" t="n">
        <v>0</v>
      </c>
      <c r="V20" s="3" t="n">
        <f aca="false">SUM(R20:U20)</f>
        <v>55.3</v>
      </c>
      <c r="W20" s="3" t="n">
        <v>169</v>
      </c>
      <c r="X20" s="3" t="n">
        <v>314.7</v>
      </c>
      <c r="Y20" s="3" t="n">
        <v>2.2</v>
      </c>
      <c r="Z20" s="3" t="n">
        <v>0</v>
      </c>
      <c r="AA20" s="3" t="n">
        <f aca="false">SUM(W20:Z20)</f>
        <v>485.9</v>
      </c>
      <c r="AB20" s="3" t="n">
        <v>60.7</v>
      </c>
      <c r="AC20" s="3" t="n">
        <v>1.7</v>
      </c>
      <c r="AD20" s="3" t="n">
        <v>0.4</v>
      </c>
      <c r="AE20" s="3" t="n">
        <v>5.9</v>
      </c>
      <c r="AF20" s="3" t="n">
        <f aca="false">SUM(AB20:AE20)</f>
        <v>68.7</v>
      </c>
      <c r="AG20" s="3" t="n">
        <v>3.8</v>
      </c>
      <c r="AH20" s="3" t="n">
        <v>72.7</v>
      </c>
      <c r="AI20" s="3" t="n">
        <v>197</v>
      </c>
      <c r="AJ20" s="3" t="n">
        <v>13</v>
      </c>
      <c r="AK20" s="3" t="n">
        <f aca="false">SUM(AG20:AJ20)</f>
        <v>286.5</v>
      </c>
      <c r="AL20" s="3" t="n">
        <v>484.9</v>
      </c>
      <c r="AM20" s="3" t="n">
        <v>195</v>
      </c>
      <c r="AN20" s="3" t="n">
        <v>171.9</v>
      </c>
      <c r="AO20" s="3" t="n">
        <v>49.2</v>
      </c>
      <c r="AP20" s="3" t="n">
        <f aca="false">SUM(AL20:AO20)</f>
        <v>901</v>
      </c>
      <c r="AQ20" s="3" t="n">
        <v>0.5</v>
      </c>
      <c r="AR20" s="3" t="n">
        <v>49</v>
      </c>
      <c r="AS20" s="3" t="n">
        <v>31.6</v>
      </c>
      <c r="AT20" s="3" t="n">
        <v>7.4</v>
      </c>
      <c r="AU20" s="3" t="n">
        <f aca="false">SUM(AQ20:AT20)</f>
        <v>88.5</v>
      </c>
      <c r="AV20" s="3" t="n">
        <v>2.9</v>
      </c>
      <c r="AW20" s="3" t="n">
        <v>0.5</v>
      </c>
      <c r="AX20" s="3" t="n">
        <v>4.9</v>
      </c>
      <c r="AY20" s="3" t="n">
        <v>5.9</v>
      </c>
      <c r="AZ20" s="3" t="n">
        <f aca="false">SUM(AV20:AY20)</f>
        <v>14.2</v>
      </c>
      <c r="BA20" s="3" t="n">
        <v>0</v>
      </c>
      <c r="BB20" s="3" t="n">
        <v>0</v>
      </c>
      <c r="BC20" s="3" t="n">
        <v>0</v>
      </c>
      <c r="BD20" s="3" t="n">
        <v>12.4</v>
      </c>
      <c r="BE20" s="3" t="n">
        <f aca="false">SUM(BA20:BD20)</f>
        <v>12.4</v>
      </c>
      <c r="BF20" s="3" t="n">
        <v>0.5</v>
      </c>
      <c r="BG20" s="3" t="n">
        <v>0</v>
      </c>
      <c r="BH20" s="3" t="n">
        <v>0</v>
      </c>
      <c r="BI20" s="3" t="n">
        <v>0</v>
      </c>
      <c r="BJ20" s="3" t="n">
        <f aca="false">SUM(BF20:BI20)</f>
        <v>0.5</v>
      </c>
      <c r="BK20" s="3" t="n">
        <v>0.1</v>
      </c>
      <c r="BL20" s="3" t="n">
        <v>0.1</v>
      </c>
      <c r="BM20" s="3" t="n">
        <v>0.8</v>
      </c>
      <c r="BN20" s="3" t="n">
        <v>0</v>
      </c>
      <c r="BO20" s="3" t="n">
        <f aca="false">SUM(BK20:BN20)</f>
        <v>1</v>
      </c>
      <c r="BP20" s="3" t="n">
        <v>7.4</v>
      </c>
      <c r="BQ20" s="3" t="n">
        <v>2.5</v>
      </c>
      <c r="BR20" s="3" t="n">
        <v>5.7</v>
      </c>
      <c r="BS20" s="3" t="n">
        <v>3.1</v>
      </c>
      <c r="BT20" s="3" t="n">
        <f aca="false">SUM(BP20:BS20)</f>
        <v>18.7</v>
      </c>
      <c r="BU20" s="3" t="n">
        <f aca="false">+C20+H20+M20+R20+W20+AB20+AG20+AL20+CK20</f>
        <v>1551</v>
      </c>
      <c r="BV20" s="3" t="n">
        <f aca="false">+D20+I20+N20+S20+X20+AC20+AH20+AM20+CL20</f>
        <v>727.3</v>
      </c>
      <c r="BW20" s="3" t="n">
        <f aca="false">+E20+J20+O20+T20+Y20+AD20+AI20+AN20+CM20</f>
        <v>409.6</v>
      </c>
      <c r="BX20" s="3" t="n">
        <f aca="false">+F20+K20+P20+U20+Z20+AE20+AJ20+AO20+CN20</f>
        <v>80.9</v>
      </c>
      <c r="BY20" s="3" t="n">
        <f aca="false">SUM(BU20:BX20)</f>
        <v>2768.8</v>
      </c>
      <c r="BZ20" s="3" t="n">
        <f aca="false">AQ20+AV20+BA20+BF20+BK20+BP20</f>
        <v>11.4</v>
      </c>
      <c r="CA20" s="3" t="n">
        <f aca="false">AR20+AW20+BB20+BG20+BL20+BQ20</f>
        <v>52.1</v>
      </c>
      <c r="CB20" s="3" t="n">
        <f aca="false">AS20+AX20+BC20+BH20+BM20+BR20</f>
        <v>43</v>
      </c>
      <c r="CC20" s="3" t="n">
        <f aca="false">AT20+AY20+BD20+BI20+BN20+BS20</f>
        <v>28.8</v>
      </c>
      <c r="CD20" s="3" t="n">
        <f aca="false">SUM(BZ20:CC20)</f>
        <v>135.3</v>
      </c>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2.75" hidden="false" customHeight="false" outlineLevel="0" collapsed="false">
      <c r="A21" s="1" t="n">
        <v>1991</v>
      </c>
      <c r="B21" s="2" t="s">
        <v>112</v>
      </c>
      <c r="C21" s="3" t="n">
        <v>1812</v>
      </c>
      <c r="D21" s="3" t="n">
        <v>219</v>
      </c>
      <c r="E21" s="3" t="n">
        <v>17</v>
      </c>
      <c r="F21" s="3" t="n">
        <v>86.1</v>
      </c>
      <c r="G21" s="3" t="n">
        <f aca="false">SUM(C21:F21)</f>
        <v>2134.1</v>
      </c>
      <c r="H21" s="3" t="n">
        <v>814.7</v>
      </c>
      <c r="I21" s="3" t="n">
        <v>195.1</v>
      </c>
      <c r="J21" s="3" t="n">
        <v>684.9</v>
      </c>
      <c r="K21" s="3" t="n">
        <v>86</v>
      </c>
      <c r="L21" s="3" t="n">
        <f aca="false">SUM(H21:K21)</f>
        <v>1780.7</v>
      </c>
      <c r="M21" s="3" t="n">
        <v>140.6</v>
      </c>
      <c r="N21" s="3" t="n">
        <v>143.3</v>
      </c>
      <c r="O21" s="3" t="n">
        <v>36</v>
      </c>
      <c r="P21" s="3" t="n">
        <v>0</v>
      </c>
      <c r="Q21" s="3" t="n">
        <f aca="false">SUM(M21:P21)</f>
        <v>319.9</v>
      </c>
      <c r="R21" s="3" t="n">
        <v>64</v>
      </c>
      <c r="S21" s="3" t="n">
        <v>4</v>
      </c>
      <c r="T21" s="3" t="n">
        <v>3</v>
      </c>
      <c r="U21" s="3" t="n">
        <v>0</v>
      </c>
      <c r="V21" s="3" t="n">
        <f aca="false">SUM(R21:U21)</f>
        <v>71</v>
      </c>
      <c r="W21" s="3" t="n">
        <v>700.1</v>
      </c>
      <c r="X21" s="3" t="n">
        <v>613.1</v>
      </c>
      <c r="Y21" s="3" t="n">
        <v>10.2</v>
      </c>
      <c r="Z21" s="3" t="n">
        <v>0</v>
      </c>
      <c r="AA21" s="3" t="n">
        <f aca="false">SUM(W21:Z21)</f>
        <v>1323.4</v>
      </c>
      <c r="AB21" s="3" t="n">
        <v>312</v>
      </c>
      <c r="AC21" s="3" t="n">
        <v>0</v>
      </c>
      <c r="AD21" s="3" t="n">
        <v>24</v>
      </c>
      <c r="AE21" s="3" t="n">
        <v>53.6</v>
      </c>
      <c r="AF21" s="3" t="n">
        <f aca="false">SUM(AB21:AE21)</f>
        <v>389.6</v>
      </c>
      <c r="AG21" s="3" t="n">
        <v>0</v>
      </c>
      <c r="AH21" s="3" t="n">
        <v>415.8</v>
      </c>
      <c r="AI21" s="3" t="n">
        <v>1596.3</v>
      </c>
      <c r="AJ21" s="3" t="n">
        <v>326.6</v>
      </c>
      <c r="AK21" s="3" t="n">
        <f aca="false">SUM(AG21:AJ21)</f>
        <v>2338.7</v>
      </c>
      <c r="AL21" s="3" t="n">
        <v>2360</v>
      </c>
      <c r="AM21" s="3" t="n">
        <v>593</v>
      </c>
      <c r="AN21" s="3" t="n">
        <v>548</v>
      </c>
      <c r="AO21" s="3" t="n">
        <v>411.1</v>
      </c>
      <c r="AP21" s="3" t="n">
        <f aca="false">SUM(AL21:AO21)</f>
        <v>3912.1</v>
      </c>
      <c r="AQ21" s="3" t="n">
        <v>0</v>
      </c>
      <c r="AR21" s="3" t="n">
        <v>312.3</v>
      </c>
      <c r="AS21" s="3" t="n">
        <v>547.4</v>
      </c>
      <c r="AT21" s="3" t="n">
        <v>326.6</v>
      </c>
      <c r="AU21" s="3" t="n">
        <f aca="false">SUM(AQ21:AT21)</f>
        <v>1186.3</v>
      </c>
      <c r="AV21" s="3" t="n">
        <v>12.3</v>
      </c>
      <c r="AW21" s="3" t="n">
        <v>0</v>
      </c>
      <c r="AX21" s="3" t="n">
        <v>15</v>
      </c>
      <c r="AY21" s="3" t="n">
        <v>53.6</v>
      </c>
      <c r="AZ21" s="3" t="n">
        <f aca="false">SUM(AV21:AY21)</f>
        <v>80.9</v>
      </c>
      <c r="BA21" s="3" t="n">
        <v>0</v>
      </c>
      <c r="BB21" s="3" t="n">
        <v>0</v>
      </c>
      <c r="BC21" s="3" t="n">
        <v>8.3</v>
      </c>
      <c r="BD21" s="3" t="n">
        <v>86.1</v>
      </c>
      <c r="BE21" s="3" t="n">
        <f aca="false">SUM(BA21:BD21)</f>
        <v>94.4</v>
      </c>
      <c r="BF21" s="3" t="n">
        <v>17.7</v>
      </c>
      <c r="BG21" s="3" t="n">
        <v>0</v>
      </c>
      <c r="BH21" s="3" t="n">
        <v>28.7</v>
      </c>
      <c r="BI21" s="3" t="n">
        <v>0</v>
      </c>
      <c r="BJ21" s="3" t="n">
        <f aca="false">SUM(BF21:BI21)</f>
        <v>46.4</v>
      </c>
      <c r="BK21" s="3" t="n">
        <v>7.5</v>
      </c>
      <c r="BL21" s="3" t="n">
        <v>79.6</v>
      </c>
      <c r="BM21" s="3" t="n">
        <v>0</v>
      </c>
      <c r="BN21" s="3" t="n">
        <v>187.3</v>
      </c>
      <c r="BO21" s="3" t="n">
        <f aca="false">SUM(BK21:BN21)</f>
        <v>274.4</v>
      </c>
      <c r="BP21" s="3" t="n">
        <v>50.7</v>
      </c>
      <c r="BQ21" s="3" t="n">
        <v>5.2</v>
      </c>
      <c r="BR21" s="3" t="n">
        <v>59.9</v>
      </c>
      <c r="BS21" s="3" t="n">
        <v>243.4</v>
      </c>
      <c r="BT21" s="3" t="n">
        <f aca="false">SUM(BP21:BS21)</f>
        <v>359.2</v>
      </c>
      <c r="BU21" s="3" t="n">
        <f aca="false">+C21+H21+M21+R21+W21+AB21+AG21+AL21+CK21</f>
        <v>6203.4</v>
      </c>
      <c r="BV21" s="3" t="n">
        <f aca="false">+D21+I21+N21+S21+X21+AC21+AH21+AM21+CL21</f>
        <v>2183.3</v>
      </c>
      <c r="BW21" s="3" t="n">
        <f aca="false">+E21+J21+O21+T21+Y21+AD21+AI21+AN21+CM21</f>
        <v>2919.4</v>
      </c>
      <c r="BX21" s="3" t="n">
        <f aca="false">+F21+K21+P21+U21+Z21+AE21+AJ21+AO21+CN21</f>
        <v>963.4</v>
      </c>
      <c r="BY21" s="3" t="n">
        <f aca="false">SUM(BU21:BX21)</f>
        <v>12269.5</v>
      </c>
      <c r="BZ21" s="3" t="n">
        <f aca="false">AQ21+AV21+BA21+BF21+BK21+BP21</f>
        <v>88.2</v>
      </c>
      <c r="CA21" s="3" t="n">
        <f aca="false">AR21+AW21+BB21+BG21+BL21+BQ21</f>
        <v>397.1</v>
      </c>
      <c r="CB21" s="3" t="n">
        <f aca="false">AS21+AX21+BC21+BH21+BM21+BR21</f>
        <v>659.3</v>
      </c>
      <c r="CC21" s="3" t="n">
        <f aca="false">AT21+AY21+BD21+BI21+BN21+BS21</f>
        <v>897</v>
      </c>
      <c r="CD21" s="3" t="n">
        <f aca="false">SUM(BZ21:CC21)</f>
        <v>2041.6</v>
      </c>
      <c r="CE21" s="0"/>
      <c r="CF21" s="0"/>
      <c r="CG21" s="0"/>
      <c r="CH21" s="0"/>
      <c r="CI21" s="10"/>
      <c r="CJ21" s="1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2.75" hidden="false" customHeight="false" outlineLevel="0" collapsed="false">
      <c r="A22" s="1" t="n">
        <v>1991</v>
      </c>
      <c r="B22" s="2" t="s">
        <v>113</v>
      </c>
      <c r="C22" s="3" t="n">
        <v>1458</v>
      </c>
      <c r="D22" s="3" t="n">
        <v>0</v>
      </c>
      <c r="E22" s="3" t="n">
        <v>0</v>
      </c>
      <c r="F22" s="3" t="n">
        <v>0</v>
      </c>
      <c r="G22" s="3" t="n">
        <f aca="false">SUM(C22:F22)</f>
        <v>1458</v>
      </c>
      <c r="H22" s="3" t="n">
        <v>609</v>
      </c>
      <c r="I22" s="3" t="n">
        <v>0</v>
      </c>
      <c r="J22" s="3" t="n">
        <v>45</v>
      </c>
      <c r="K22" s="3" t="n">
        <v>47</v>
      </c>
      <c r="L22" s="3" t="n">
        <f aca="false">SUM(H22:K22)</f>
        <v>701</v>
      </c>
      <c r="M22" s="3" t="n">
        <v>387</v>
      </c>
      <c r="N22" s="3" t="n">
        <v>371</v>
      </c>
      <c r="O22" s="3" t="n">
        <v>0</v>
      </c>
      <c r="P22" s="3" t="n">
        <v>0</v>
      </c>
      <c r="Q22" s="3" t="n">
        <f aca="false">SUM(M22:P22)</f>
        <v>758</v>
      </c>
      <c r="R22" s="3" t="n">
        <v>334</v>
      </c>
      <c r="S22" s="3" t="n">
        <v>0</v>
      </c>
      <c r="T22" s="3" t="n">
        <v>0</v>
      </c>
      <c r="U22" s="3" t="n">
        <v>0</v>
      </c>
      <c r="V22" s="3" t="n">
        <f aca="false">SUM(R22:U22)</f>
        <v>334</v>
      </c>
      <c r="W22" s="3" t="n">
        <v>1442</v>
      </c>
      <c r="X22" s="3" t="n">
        <v>1323</v>
      </c>
      <c r="Y22" s="3" t="n">
        <v>0</v>
      </c>
      <c r="Z22" s="3" t="n">
        <v>0</v>
      </c>
      <c r="AA22" s="3" t="n">
        <f aca="false">SUM(W22:Z22)</f>
        <v>2765</v>
      </c>
      <c r="AB22" s="3" t="n">
        <v>404</v>
      </c>
      <c r="AC22" s="3" t="n">
        <v>2</v>
      </c>
      <c r="AD22" s="3" t="n">
        <v>38</v>
      </c>
      <c r="AE22" s="3" t="n">
        <v>265</v>
      </c>
      <c r="AF22" s="3" t="n">
        <f aca="false">SUM(AB22:AE22)</f>
        <v>709</v>
      </c>
      <c r="AG22" s="3" t="n">
        <v>406</v>
      </c>
      <c r="AH22" s="3" t="n">
        <v>264</v>
      </c>
      <c r="AI22" s="3" t="n">
        <v>144</v>
      </c>
      <c r="AJ22" s="3" t="n">
        <v>162</v>
      </c>
      <c r="AK22" s="3" t="n">
        <f aca="false">SUM(AG22:AJ22)</f>
        <v>976</v>
      </c>
      <c r="AL22" s="3" t="n">
        <v>6107</v>
      </c>
      <c r="AM22" s="3" t="n">
        <v>1083</v>
      </c>
      <c r="AN22" s="3" t="n">
        <v>711</v>
      </c>
      <c r="AO22" s="3" t="n">
        <v>506</v>
      </c>
      <c r="AP22" s="3" t="n">
        <f aca="false">SUM(AL22:AO22)</f>
        <v>8407</v>
      </c>
      <c r="AQ22" s="3" t="n">
        <v>0</v>
      </c>
      <c r="AR22" s="3" t="n">
        <v>351</v>
      </c>
      <c r="AS22" s="3" t="n">
        <v>0</v>
      </c>
      <c r="AT22" s="3" t="n">
        <v>144</v>
      </c>
      <c r="AU22" s="3" t="n">
        <f aca="false">SUM(AQ22:AT22)</f>
        <v>495</v>
      </c>
      <c r="AV22" s="3" t="n">
        <v>0</v>
      </c>
      <c r="AW22" s="3" t="n">
        <v>0</v>
      </c>
      <c r="AX22" s="3" t="n">
        <v>0</v>
      </c>
      <c r="AY22" s="3" t="n">
        <v>38</v>
      </c>
      <c r="AZ22" s="3" t="n">
        <f aca="false">SUM(AV22:AY22)</f>
        <v>38</v>
      </c>
      <c r="BA22" s="3" t="n">
        <v>0</v>
      </c>
      <c r="BB22" s="3" t="n">
        <v>0</v>
      </c>
      <c r="BC22" s="3" t="n">
        <v>0</v>
      </c>
      <c r="BD22" s="3" t="n">
        <v>45</v>
      </c>
      <c r="BE22" s="3" t="n">
        <f aca="false">SUM(BA22:BD22)</f>
        <v>45</v>
      </c>
      <c r="BF22" s="3" t="n">
        <v>0</v>
      </c>
      <c r="BG22" s="3" t="n">
        <v>0</v>
      </c>
      <c r="BH22" s="3" t="n">
        <v>0</v>
      </c>
      <c r="BI22" s="3" t="n">
        <v>76</v>
      </c>
      <c r="BJ22" s="3" t="n">
        <f aca="false">SUM(BF22:BI22)</f>
        <v>76</v>
      </c>
      <c r="BK22" s="3" t="n">
        <v>0</v>
      </c>
      <c r="BL22" s="3" t="n">
        <v>0</v>
      </c>
      <c r="BM22" s="3" t="n">
        <v>0</v>
      </c>
      <c r="BN22" s="3" t="n">
        <v>209</v>
      </c>
      <c r="BO22" s="3" t="n">
        <f aca="false">SUM(BK22:BN22)</f>
        <v>209</v>
      </c>
      <c r="BP22" s="3" t="n">
        <v>0</v>
      </c>
      <c r="BQ22" s="3" t="n">
        <v>0</v>
      </c>
      <c r="BR22" s="3" t="n">
        <v>0</v>
      </c>
      <c r="BS22" s="3" t="n">
        <v>308</v>
      </c>
      <c r="BT22" s="3" t="n">
        <f aca="false">SUM(BP22:BS22)</f>
        <v>308</v>
      </c>
      <c r="BU22" s="3" t="n">
        <f aca="false">+C22+H22+M22+R22+W22+AB22+AG22+AL22+CK22</f>
        <v>11147</v>
      </c>
      <c r="BV22" s="3" t="n">
        <f aca="false">+D22+I22+N22+S22+X22+AC22+AH22+AM22+CL22</f>
        <v>3043</v>
      </c>
      <c r="BW22" s="3" t="n">
        <f aca="false">+E22+J22+O22+T22+Y22+AD22+AI22+AN22+CM22</f>
        <v>938</v>
      </c>
      <c r="BX22" s="3" t="n">
        <f aca="false">+F22+K22+P22+U22+Z22+AE22+AJ22+AO22+CN22</f>
        <v>980</v>
      </c>
      <c r="BY22" s="3" t="n">
        <f aca="false">SUM(BU22:BX22)</f>
        <v>16108</v>
      </c>
      <c r="BZ22" s="3" t="n">
        <f aca="false">AQ22+AV22+BA22+BF22+BK22+BP22</f>
        <v>0</v>
      </c>
      <c r="CA22" s="3" t="n">
        <f aca="false">AR22+AW22+BB22+BG22+BL22+BQ22</f>
        <v>351</v>
      </c>
      <c r="CB22" s="3" t="n">
        <f aca="false">AS22+AX22+BC22+BH22+BM22+BR22</f>
        <v>0</v>
      </c>
      <c r="CC22" s="3" t="n">
        <f aca="false">AT22+AY22+BD22+BI22+BN22+BS22</f>
        <v>820</v>
      </c>
      <c r="CD22" s="3" t="n">
        <f aca="false">SUM(BZ22:CC22)</f>
        <v>1171</v>
      </c>
      <c r="CE22" s="11"/>
      <c r="CF22" s="11"/>
      <c r="CG22" s="11"/>
      <c r="CH22" s="11"/>
      <c r="CI22" s="11"/>
      <c r="CJ22" s="11"/>
      <c r="CK22" s="4" t="n">
        <v>0</v>
      </c>
      <c r="CL22" s="4" t="n">
        <v>0</v>
      </c>
      <c r="CM22" s="4" t="n">
        <v>0</v>
      </c>
      <c r="CN22" s="4" t="n">
        <v>0</v>
      </c>
      <c r="CO22" s="4" t="n">
        <f aca="false">SUM(CK22:CN22)</f>
        <v>0</v>
      </c>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2.75" hidden="false" customHeight="false" outlineLevel="0" collapsed="false">
      <c r="A23" s="1" t="n">
        <v>1991</v>
      </c>
      <c r="B23" s="2" t="s">
        <v>114</v>
      </c>
      <c r="C23" s="3" t="n">
        <v>1008</v>
      </c>
      <c r="D23" s="3" t="n">
        <v>600</v>
      </c>
      <c r="E23" s="3" t="n">
        <v>2194</v>
      </c>
      <c r="F23" s="3" t="n">
        <v>0</v>
      </c>
      <c r="G23" s="3" t="n">
        <f aca="false">SUM(C23:F23)</f>
        <v>3802</v>
      </c>
      <c r="H23" s="3" t="n">
        <v>1447</v>
      </c>
      <c r="I23" s="3" t="n">
        <v>3</v>
      </c>
      <c r="J23" s="3" t="n">
        <v>0</v>
      </c>
      <c r="K23" s="3" t="n">
        <v>0</v>
      </c>
      <c r="L23" s="3" t="n">
        <f aca="false">SUM(H23:K23)</f>
        <v>1450</v>
      </c>
      <c r="M23" s="3" t="n">
        <v>525.6</v>
      </c>
      <c r="N23" s="3" t="n">
        <v>578.3</v>
      </c>
      <c r="O23" s="3" t="n">
        <v>163.8</v>
      </c>
      <c r="P23" s="3" t="n">
        <v>0</v>
      </c>
      <c r="Q23" s="3" t="n">
        <f aca="false">SUM(M23:P23)</f>
        <v>1267.7</v>
      </c>
      <c r="R23" s="3" t="n">
        <v>353.7</v>
      </c>
      <c r="S23" s="3" t="n">
        <v>16.9</v>
      </c>
      <c r="T23" s="3" t="n">
        <v>0</v>
      </c>
      <c r="U23" s="3" t="n">
        <v>0</v>
      </c>
      <c r="V23" s="3" t="n">
        <f aca="false">SUM(R23:U23)</f>
        <v>370.6</v>
      </c>
      <c r="W23" s="3" t="n">
        <v>1132.2</v>
      </c>
      <c r="X23" s="3" t="n">
        <v>1833</v>
      </c>
      <c r="Y23" s="3" t="n">
        <v>418.6</v>
      </c>
      <c r="Z23" s="3" t="n">
        <v>0</v>
      </c>
      <c r="AA23" s="3" t="n">
        <f aca="false">SUM(W23:Z23)</f>
        <v>3383.8</v>
      </c>
      <c r="AB23" s="3" t="n">
        <v>786</v>
      </c>
      <c r="AC23" s="3" t="n">
        <v>2.2</v>
      </c>
      <c r="AD23" s="3" t="n">
        <v>20</v>
      </c>
      <c r="AE23" s="3" t="n">
        <v>0</v>
      </c>
      <c r="AF23" s="3" t="n">
        <f aca="false">SUM(AB23:AE23)</f>
        <v>808.2</v>
      </c>
      <c r="AG23" s="3" t="n">
        <v>0</v>
      </c>
      <c r="AH23" s="3" t="n">
        <v>329</v>
      </c>
      <c r="AI23" s="3" t="n">
        <v>1355</v>
      </c>
      <c r="AJ23" s="3" t="n">
        <v>0</v>
      </c>
      <c r="AK23" s="3" t="n">
        <f aca="false">SUM(AG23:AJ23)</f>
        <v>1684</v>
      </c>
      <c r="AL23" s="3" t="n">
        <v>2522</v>
      </c>
      <c r="AM23" s="3" t="n">
        <v>1421</v>
      </c>
      <c r="AN23" s="3" t="n">
        <v>1411</v>
      </c>
      <c r="AO23" s="3" t="n">
        <v>0</v>
      </c>
      <c r="AP23" s="3" t="n">
        <f aca="false">SUM(AL23:AO23)</f>
        <v>5354</v>
      </c>
      <c r="AQ23" s="3" t="n">
        <v>0</v>
      </c>
      <c r="AR23" s="3" t="n">
        <v>290</v>
      </c>
      <c r="AS23" s="3" t="n">
        <v>158</v>
      </c>
      <c r="AT23" s="3" t="n">
        <v>0</v>
      </c>
      <c r="AU23" s="3" t="n">
        <f aca="false">SUM(AQ23:AT23)</f>
        <v>448</v>
      </c>
      <c r="AV23" s="3" t="n">
        <v>1.3</v>
      </c>
      <c r="AW23" s="3" t="n">
        <v>0</v>
      </c>
      <c r="AX23" s="3" t="n">
        <v>0</v>
      </c>
      <c r="AY23" s="3" t="n">
        <v>0</v>
      </c>
      <c r="AZ23" s="3" t="n">
        <f aca="false">SUM(AV23:AY23)</f>
        <v>1.3</v>
      </c>
      <c r="BA23" s="3" t="n">
        <v>89.1</v>
      </c>
      <c r="BB23" s="3" t="n">
        <v>0</v>
      </c>
      <c r="BC23" s="3" t="n">
        <v>0</v>
      </c>
      <c r="BD23" s="3" t="n">
        <v>0</v>
      </c>
      <c r="BE23" s="3" t="n">
        <f aca="false">SUM(BA23:BD23)</f>
        <v>89.1</v>
      </c>
      <c r="BF23" s="3" t="n">
        <v>0</v>
      </c>
      <c r="BG23" s="3" t="n">
        <v>0</v>
      </c>
      <c r="BH23" s="3" t="n">
        <v>0</v>
      </c>
      <c r="BI23" s="3" t="n">
        <v>0</v>
      </c>
      <c r="BJ23" s="3" t="n">
        <f aca="false">SUM(BF23:BI23)</f>
        <v>0</v>
      </c>
      <c r="BK23" s="3" t="n">
        <v>1</v>
      </c>
      <c r="BL23" s="3" t="n">
        <v>1</v>
      </c>
      <c r="BM23" s="3" t="n">
        <v>9</v>
      </c>
      <c r="BN23" s="3" t="n">
        <v>0</v>
      </c>
      <c r="BO23" s="3" t="n">
        <f aca="false">SUM(BK23:BN23)</f>
        <v>11</v>
      </c>
      <c r="BP23" s="3" t="n">
        <v>134.9</v>
      </c>
      <c r="BQ23" s="3" t="n">
        <v>6.8</v>
      </c>
      <c r="BR23" s="3" t="n">
        <v>43</v>
      </c>
      <c r="BS23" s="3" t="n">
        <v>0</v>
      </c>
      <c r="BT23" s="3" t="n">
        <f aca="false">SUM(BP23:BS23)</f>
        <v>184.7</v>
      </c>
      <c r="BU23" s="3" t="n">
        <f aca="false">+C23+H23+M23+R23+W23+AB23+AG23+AL23+CK23</f>
        <v>7774.5</v>
      </c>
      <c r="BV23" s="3" t="n">
        <f aca="false">+D23+I23+N23+S23+X23+AC23+AH23+AM23+CL23</f>
        <v>4783.4</v>
      </c>
      <c r="BW23" s="3" t="n">
        <f aca="false">+E23+J23+O23+T23+Y23+AD23+AI23+AN23+CM23</f>
        <v>5562.4</v>
      </c>
      <c r="BX23" s="3" t="n">
        <f aca="false">+F23+K23+P23+U23+Z23+AE23+AJ23+AO23+CN23</f>
        <v>0</v>
      </c>
      <c r="BY23" s="3" t="n">
        <f aca="false">SUM(BU23:BX23)</f>
        <v>18120.3</v>
      </c>
      <c r="BZ23" s="3" t="n">
        <f aca="false">AQ23+AV23+BA23+BF23+BK23+BP23</f>
        <v>226.3</v>
      </c>
      <c r="CA23" s="3" t="n">
        <f aca="false">AR23+AW23+BB23+BG23+BL23+BQ23</f>
        <v>297.8</v>
      </c>
      <c r="CB23" s="3" t="n">
        <f aca="false">AS23+AX23+BC23+BH23+BM23+BR23</f>
        <v>210</v>
      </c>
      <c r="CC23" s="3" t="n">
        <f aca="false">AT23+AY23+BD23+BI23+BN23+BS23</f>
        <v>0</v>
      </c>
      <c r="CD23" s="3" t="n">
        <f aca="false">SUM(BZ23:CC23)</f>
        <v>734.1</v>
      </c>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2.75" hidden="false" customHeight="false" outlineLevel="0" collapsed="false">
      <c r="A24" s="1" t="n">
        <v>1991</v>
      </c>
      <c r="B24" s="2" t="s">
        <v>115</v>
      </c>
      <c r="C24" s="3" t="n">
        <v>2127.2</v>
      </c>
      <c r="D24" s="3" t="n">
        <v>231.1</v>
      </c>
      <c r="E24" s="3" t="n">
        <v>3.2</v>
      </c>
      <c r="F24" s="3" t="n">
        <v>7.3</v>
      </c>
      <c r="G24" s="3" t="n">
        <f aca="false">SUM(C24:F24)</f>
        <v>2368.8</v>
      </c>
      <c r="H24" s="3" t="n">
        <v>1338.8</v>
      </c>
      <c r="I24" s="3" t="n">
        <v>32.4</v>
      </c>
      <c r="J24" s="3" t="n">
        <v>7.7</v>
      </c>
      <c r="K24" s="3" t="n">
        <v>34.5</v>
      </c>
      <c r="L24" s="3" t="n">
        <f aca="false">SUM(H24:K24)</f>
        <v>1413.4</v>
      </c>
      <c r="M24" s="3" t="n">
        <v>104.3</v>
      </c>
      <c r="N24" s="3" t="n">
        <v>171.3</v>
      </c>
      <c r="O24" s="3" t="n">
        <v>0</v>
      </c>
      <c r="P24" s="3" t="n">
        <v>0</v>
      </c>
      <c r="Q24" s="3" t="n">
        <f aca="false">SUM(M24:P24)</f>
        <v>275.6</v>
      </c>
      <c r="R24" s="3" t="n">
        <v>105</v>
      </c>
      <c r="S24" s="3" t="n">
        <v>0</v>
      </c>
      <c r="T24" s="3" t="n">
        <v>0</v>
      </c>
      <c r="U24" s="3" t="n">
        <v>0</v>
      </c>
      <c r="V24" s="3" t="n">
        <f aca="false">SUM(R24:U24)</f>
        <v>105</v>
      </c>
      <c r="W24" s="3" t="n">
        <v>695.5</v>
      </c>
      <c r="X24" s="3" t="n">
        <v>867.8</v>
      </c>
      <c r="Y24" s="3" t="n">
        <v>0</v>
      </c>
      <c r="Z24" s="3" t="n">
        <v>0</v>
      </c>
      <c r="AA24" s="3" t="n">
        <f aca="false">SUM(W24:Z24)</f>
        <v>1563.3</v>
      </c>
      <c r="AB24" s="3" t="n">
        <v>142.6</v>
      </c>
      <c r="AC24" s="3" t="n">
        <v>3.1</v>
      </c>
      <c r="AD24" s="3" t="n">
        <v>7.4</v>
      </c>
      <c r="AE24" s="3" t="n">
        <v>6.8</v>
      </c>
      <c r="AF24" s="3" t="n">
        <f aca="false">SUM(AB24:AE24)</f>
        <v>159.9</v>
      </c>
      <c r="AG24" s="3" t="n">
        <v>12.3</v>
      </c>
      <c r="AH24" s="3" t="n">
        <v>75</v>
      </c>
      <c r="AI24" s="3" t="n">
        <v>1048.6</v>
      </c>
      <c r="AJ24" s="3" t="n">
        <v>3.5</v>
      </c>
      <c r="AK24" s="3" t="n">
        <f aca="false">SUM(AG24:AJ24)</f>
        <v>1139.4</v>
      </c>
      <c r="AL24" s="3" t="n">
        <v>2494.4</v>
      </c>
      <c r="AM24" s="3" t="n">
        <v>629.6</v>
      </c>
      <c r="AN24" s="3" t="n">
        <v>632</v>
      </c>
      <c r="AO24" s="3" t="n">
        <v>176.5</v>
      </c>
      <c r="AP24" s="3" t="n">
        <f aca="false">SUM(AL24:AO24)</f>
        <v>3932.5</v>
      </c>
      <c r="AQ24" s="3" t="n">
        <v>0</v>
      </c>
      <c r="AR24" s="3" t="n">
        <v>42.3</v>
      </c>
      <c r="AS24" s="3" t="n">
        <v>372.6</v>
      </c>
      <c r="AT24" s="3" t="n">
        <v>3.5</v>
      </c>
      <c r="AU24" s="3" t="n">
        <f aca="false">SUM(AQ24:AT24)</f>
        <v>418.4</v>
      </c>
      <c r="AV24" s="3" t="n">
        <v>2.2</v>
      </c>
      <c r="AW24" s="3" t="n">
        <v>0.2</v>
      </c>
      <c r="AX24" s="3" t="n">
        <v>0.2</v>
      </c>
      <c r="AY24" s="3" t="n">
        <v>6.8</v>
      </c>
      <c r="AZ24" s="3" t="n">
        <f aca="false">SUM(AV24:AY24)</f>
        <v>9.4</v>
      </c>
      <c r="BA24" s="3" t="n">
        <v>38.8</v>
      </c>
      <c r="BB24" s="3" t="n">
        <v>1.9</v>
      </c>
      <c r="BC24" s="3" t="n">
        <v>0.1</v>
      </c>
      <c r="BD24" s="3" t="n">
        <v>34.5</v>
      </c>
      <c r="BE24" s="3" t="n">
        <f aca="false">SUM(BA24:BD24)</f>
        <v>75.3</v>
      </c>
      <c r="BF24" s="3" t="n">
        <v>0</v>
      </c>
      <c r="BG24" s="3" t="n">
        <v>0</v>
      </c>
      <c r="BH24" s="3" t="n">
        <v>0</v>
      </c>
      <c r="BI24" s="3" t="n">
        <v>0</v>
      </c>
      <c r="BJ24" s="3" t="n">
        <f aca="false">SUM(BF24:BI24)</f>
        <v>0</v>
      </c>
      <c r="BK24" s="3" t="n">
        <v>2.4</v>
      </c>
      <c r="BL24" s="3" t="n">
        <v>0.7</v>
      </c>
      <c r="BM24" s="3" t="n">
        <v>10.8</v>
      </c>
      <c r="BN24" s="3" t="n">
        <v>42.4</v>
      </c>
      <c r="BO24" s="3" t="n">
        <f aca="false">SUM(BK24:BN24)</f>
        <v>56.3</v>
      </c>
      <c r="BP24" s="3" t="n">
        <v>17.3</v>
      </c>
      <c r="BQ24" s="3" t="n">
        <v>5.7</v>
      </c>
      <c r="BR24" s="3" t="n">
        <v>9.1</v>
      </c>
      <c r="BS24" s="3" t="n">
        <v>141.4</v>
      </c>
      <c r="BT24" s="3" t="n">
        <f aca="false">SUM(BP24:BS24)</f>
        <v>173.5</v>
      </c>
      <c r="BU24" s="3" t="n">
        <f aca="false">+C24+H24+M24+R24+W24+AB24+AG24+AL24+CK24</f>
        <v>7020.1</v>
      </c>
      <c r="BV24" s="3" t="n">
        <f aca="false">+D24+I24+N24+S24+X24+AC24+AH24+AM24+CL24</f>
        <v>2010.3</v>
      </c>
      <c r="BW24" s="3" t="n">
        <f aca="false">+E24+J24+O24+T24+Y24+AD24+AI24+AN24+CM24</f>
        <v>1698.9</v>
      </c>
      <c r="BX24" s="3" t="n">
        <f aca="false">+F24+K24+P24+U24+Z24+AE24+AJ24+AO24+CN24</f>
        <v>228.6</v>
      </c>
      <c r="BY24" s="3" t="n">
        <f aca="false">SUM(BU24:BX24)</f>
        <v>10957.9</v>
      </c>
      <c r="BZ24" s="3" t="n">
        <f aca="false">AQ24+AV24+BA24+BF24+BK24+BP24</f>
        <v>60.7</v>
      </c>
      <c r="CA24" s="3" t="n">
        <f aca="false">AR24+AW24+BB24+BG24+BL24+BQ24</f>
        <v>50.8</v>
      </c>
      <c r="CB24" s="3" t="n">
        <f aca="false">AS24+AX24+BC24+BH24+BM24+BR24</f>
        <v>392.8</v>
      </c>
      <c r="CC24" s="3" t="n">
        <f aca="false">AT24+AY24+BD24+BI24+BN24+BS24</f>
        <v>228.6</v>
      </c>
      <c r="CD24" s="3" t="n">
        <f aca="false">SUM(BZ24:CC24)</f>
        <v>732.9</v>
      </c>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75" hidden="false" customHeight="false" outlineLevel="0" collapsed="false">
      <c r="A25" s="1" t="n">
        <v>1991</v>
      </c>
      <c r="B25" s="2" t="s">
        <v>116</v>
      </c>
      <c r="C25" s="3" t="n">
        <v>0</v>
      </c>
      <c r="D25" s="3" t="n">
        <v>0</v>
      </c>
      <c r="E25" s="3" t="n">
        <v>0</v>
      </c>
      <c r="F25" s="3" t="n">
        <v>0</v>
      </c>
      <c r="G25" s="3" t="n">
        <f aca="false">SUM(C25:F25)</f>
        <v>0</v>
      </c>
      <c r="H25" s="3" t="n">
        <v>0</v>
      </c>
      <c r="I25" s="3" t="n">
        <v>0</v>
      </c>
      <c r="J25" s="3" t="n">
        <v>0</v>
      </c>
      <c r="K25" s="3" t="n">
        <v>0</v>
      </c>
      <c r="L25" s="3" t="n">
        <f aca="false">SUM(H25:K25)</f>
        <v>0</v>
      </c>
      <c r="M25" s="3" t="n">
        <v>0</v>
      </c>
      <c r="N25" s="3" t="n">
        <v>0</v>
      </c>
      <c r="O25" s="3" t="n">
        <v>0</v>
      </c>
      <c r="P25" s="3" t="n">
        <v>0</v>
      </c>
      <c r="Q25" s="3" t="n">
        <f aca="false">SUM(M25:P25)</f>
        <v>0</v>
      </c>
      <c r="R25" s="3" t="n">
        <v>0</v>
      </c>
      <c r="S25" s="3" t="n">
        <v>0</v>
      </c>
      <c r="T25" s="3" t="n">
        <v>0</v>
      </c>
      <c r="U25" s="3" t="n">
        <v>0</v>
      </c>
      <c r="V25" s="3" t="n">
        <f aca="false">SUM(R25:U25)</f>
        <v>0</v>
      </c>
      <c r="W25" s="3" t="n">
        <v>0</v>
      </c>
      <c r="X25" s="3" t="n">
        <v>0</v>
      </c>
      <c r="Y25" s="3" t="n">
        <v>0</v>
      </c>
      <c r="Z25" s="3" t="n">
        <v>0</v>
      </c>
      <c r="AA25" s="3" t="n">
        <f aca="false">SUM(W25:Z25)</f>
        <v>0</v>
      </c>
      <c r="AB25" s="3" t="n">
        <v>0</v>
      </c>
      <c r="AC25" s="3" t="n">
        <v>0</v>
      </c>
      <c r="AD25" s="3" t="n">
        <v>0</v>
      </c>
      <c r="AE25" s="3" t="n">
        <v>0</v>
      </c>
      <c r="AF25" s="3" t="n">
        <f aca="false">SUM(AB25:AE25)</f>
        <v>0</v>
      </c>
      <c r="AG25" s="3" t="n">
        <v>0</v>
      </c>
      <c r="AH25" s="3" t="n">
        <v>0</v>
      </c>
      <c r="AI25" s="3" t="n">
        <v>0</v>
      </c>
      <c r="AJ25" s="3" t="n">
        <v>0</v>
      </c>
      <c r="AK25" s="3" t="n">
        <f aca="false">SUM(AG25:AJ25)</f>
        <v>0</v>
      </c>
      <c r="AL25" s="3" t="n">
        <v>0</v>
      </c>
      <c r="AM25" s="3" t="n">
        <v>0</v>
      </c>
      <c r="AN25" s="3" t="n">
        <v>0</v>
      </c>
      <c r="AO25" s="3" t="n">
        <v>0</v>
      </c>
      <c r="AP25" s="3" t="n">
        <f aca="false">SUM(AL25:AO25)</f>
        <v>0</v>
      </c>
      <c r="AQ25" s="3" t="n">
        <v>0</v>
      </c>
      <c r="AR25" s="3" t="n">
        <v>0</v>
      </c>
      <c r="AS25" s="3" t="n">
        <v>0</v>
      </c>
      <c r="AT25" s="3" t="n">
        <v>0</v>
      </c>
      <c r="AU25" s="3" t="n">
        <f aca="false">SUM(AQ25:AT25)</f>
        <v>0</v>
      </c>
      <c r="AV25" s="3" t="n">
        <v>0</v>
      </c>
      <c r="AW25" s="3" t="n">
        <v>0</v>
      </c>
      <c r="AX25" s="3" t="n">
        <v>0</v>
      </c>
      <c r="AY25" s="3" t="n">
        <v>0</v>
      </c>
      <c r="AZ25" s="3" t="n">
        <f aca="false">SUM(AV25:AY25)</f>
        <v>0</v>
      </c>
      <c r="BA25" s="3" t="n">
        <v>0</v>
      </c>
      <c r="BB25" s="3" t="n">
        <v>0</v>
      </c>
      <c r="BC25" s="3" t="n">
        <v>0</v>
      </c>
      <c r="BD25" s="3" t="n">
        <v>0</v>
      </c>
      <c r="BE25" s="3" t="n">
        <f aca="false">SUM(BA25:BD25)</f>
        <v>0</v>
      </c>
      <c r="BF25" s="3" t="n">
        <v>0</v>
      </c>
      <c r="BG25" s="3" t="n">
        <v>0</v>
      </c>
      <c r="BH25" s="3" t="n">
        <v>0</v>
      </c>
      <c r="BI25" s="3" t="n">
        <v>0</v>
      </c>
      <c r="BJ25" s="3" t="n">
        <f aca="false">SUM(BF25:BI25)</f>
        <v>0</v>
      </c>
      <c r="BK25" s="3" t="n">
        <v>0</v>
      </c>
      <c r="BL25" s="3" t="n">
        <v>0</v>
      </c>
      <c r="BM25" s="3" t="n">
        <v>0</v>
      </c>
      <c r="BN25" s="3" t="n">
        <v>0</v>
      </c>
      <c r="BO25" s="3" t="n">
        <f aca="false">SUM(BK25:BN25)</f>
        <v>0</v>
      </c>
      <c r="BP25" s="3" t="n">
        <v>0</v>
      </c>
      <c r="BQ25" s="3" t="n">
        <v>0</v>
      </c>
      <c r="BR25" s="3" t="n">
        <v>0</v>
      </c>
      <c r="BS25" s="3" t="n">
        <v>0</v>
      </c>
      <c r="BT25" s="3" t="n">
        <f aca="false">SUM(BP25:BS25)</f>
        <v>0</v>
      </c>
      <c r="BU25" s="3" t="n">
        <f aca="false">+C25+H25+M25+R25+W25+AB25+AG25+AL25+CK25</f>
        <v>0</v>
      </c>
      <c r="BV25" s="3" t="n">
        <f aca="false">+D25+I25+N25+S25+X25+AC25+AH25+AM25+CL25</f>
        <v>0</v>
      </c>
      <c r="BW25" s="3" t="n">
        <f aca="false">+E25+J25+O25+T25+Y25+AD25+AI25+AN25+CM25</f>
        <v>0</v>
      </c>
      <c r="BX25" s="3" t="n">
        <f aca="false">+F25+K25+P25+U25+Z25+AE25+AJ25+AO25+CN25</f>
        <v>0</v>
      </c>
      <c r="BY25" s="3" t="n">
        <f aca="false">SUM(BU25:BX25)</f>
        <v>0</v>
      </c>
      <c r="BZ25" s="3" t="n">
        <f aca="false">AQ25+AV25+BA25+BF25+BK25+BP25</f>
        <v>0</v>
      </c>
      <c r="CA25" s="3" t="n">
        <f aca="false">AR25+AW25+BB25+BG25+BL25+BQ25</f>
        <v>0</v>
      </c>
      <c r="CB25" s="3" t="n">
        <f aca="false">AS25+AX25+BC25+BH25+BM25+BR25</f>
        <v>0</v>
      </c>
      <c r="CC25" s="3" t="n">
        <f aca="false">AT25+AY25+BD25+BI25+BN25+BS25</f>
        <v>0</v>
      </c>
      <c r="CD25" s="3" t="n">
        <f aca="false">SUM(BZ25:CC25)</f>
        <v>0</v>
      </c>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2.75" hidden="false" customHeight="false" outlineLevel="0" collapsed="false">
      <c r="A26" s="1" t="n">
        <v>1991</v>
      </c>
      <c r="B26" s="2" t="s">
        <v>117</v>
      </c>
      <c r="C26" s="3" t="n">
        <v>1534.1</v>
      </c>
      <c r="D26" s="3" t="n">
        <v>279.6</v>
      </c>
      <c r="E26" s="3" t="n">
        <v>500.8</v>
      </c>
      <c r="F26" s="3" t="n">
        <v>0</v>
      </c>
      <c r="G26" s="3" t="n">
        <f aca="false">SUM(C26:F26)</f>
        <v>2314.5</v>
      </c>
      <c r="H26" s="3" t="n">
        <v>610.3</v>
      </c>
      <c r="I26" s="3" t="n">
        <v>5</v>
      </c>
      <c r="J26" s="3" t="n">
        <v>26.4</v>
      </c>
      <c r="K26" s="3" t="n">
        <v>10.7</v>
      </c>
      <c r="L26" s="3" t="n">
        <f aca="false">SUM(H26:K26)</f>
        <v>652.4</v>
      </c>
      <c r="M26" s="3" t="n">
        <v>97.7</v>
      </c>
      <c r="N26" s="3" t="n">
        <v>143.7</v>
      </c>
      <c r="O26" s="3" t="n">
        <v>0</v>
      </c>
      <c r="P26" s="3" t="n">
        <v>0</v>
      </c>
      <c r="Q26" s="3" t="n">
        <f aca="false">SUM(M26:P26)</f>
        <v>241.4</v>
      </c>
      <c r="R26" s="3" t="n">
        <v>3.3</v>
      </c>
      <c r="S26" s="3" t="n">
        <v>0.8</v>
      </c>
      <c r="T26" s="3" t="n">
        <v>0</v>
      </c>
      <c r="U26" s="3" t="n">
        <v>0</v>
      </c>
      <c r="V26" s="3" t="n">
        <f aca="false">SUM(R26:U26)</f>
        <v>4.1</v>
      </c>
      <c r="W26" s="3" t="n">
        <v>308.2</v>
      </c>
      <c r="X26" s="3" t="n">
        <v>730</v>
      </c>
      <c r="Y26" s="3" t="n">
        <v>142.9</v>
      </c>
      <c r="Z26" s="3" t="n">
        <v>0</v>
      </c>
      <c r="AA26" s="3" t="n">
        <f aca="false">SUM(W26:Z26)</f>
        <v>1181.1</v>
      </c>
      <c r="AB26" s="3" t="n">
        <v>168.5</v>
      </c>
      <c r="AC26" s="3" t="n">
        <v>1.3</v>
      </c>
      <c r="AD26" s="3" t="n">
        <v>11.4</v>
      </c>
      <c r="AE26" s="3" t="n">
        <v>0.8</v>
      </c>
      <c r="AF26" s="3" t="n">
        <f aca="false">SUM(AB26:AE26)</f>
        <v>182</v>
      </c>
      <c r="AG26" s="3" t="n">
        <v>2.8</v>
      </c>
      <c r="AH26" s="3" t="n">
        <v>8.2</v>
      </c>
      <c r="AI26" s="3" t="n">
        <v>751.8</v>
      </c>
      <c r="AJ26" s="3" t="n">
        <v>1.7</v>
      </c>
      <c r="AK26" s="3" t="n">
        <f aca="false">SUM(AG26:AJ26)</f>
        <v>764.5</v>
      </c>
      <c r="AL26" s="3" t="n">
        <v>1484.1</v>
      </c>
      <c r="AM26" s="3" t="n">
        <v>537.3</v>
      </c>
      <c r="AN26" s="3" t="n">
        <v>803.6</v>
      </c>
      <c r="AO26" s="3" t="n">
        <v>32.9</v>
      </c>
      <c r="AP26" s="3" t="n">
        <f aca="false">SUM(AL26:AO26)</f>
        <v>2857.9</v>
      </c>
      <c r="AQ26" s="3" t="n">
        <v>0</v>
      </c>
      <c r="AR26" s="3" t="n">
        <v>0</v>
      </c>
      <c r="AS26" s="3" t="n">
        <v>751.8</v>
      </c>
      <c r="AT26" s="3" t="n">
        <v>1.7</v>
      </c>
      <c r="AU26" s="3" t="n">
        <f aca="false">SUM(AQ26:AT26)</f>
        <v>753.5</v>
      </c>
      <c r="AV26" s="3" t="n">
        <v>1.7</v>
      </c>
      <c r="AW26" s="3" t="n">
        <v>0</v>
      </c>
      <c r="AX26" s="3" t="n">
        <v>0</v>
      </c>
      <c r="AY26" s="3" t="n">
        <v>0.8</v>
      </c>
      <c r="AZ26" s="3" t="n">
        <f aca="false">SUM(AV26:AY26)</f>
        <v>2.5</v>
      </c>
      <c r="BA26" s="3" t="n">
        <v>8</v>
      </c>
      <c r="BB26" s="3" t="n">
        <v>0</v>
      </c>
      <c r="BC26" s="3" t="n">
        <v>0</v>
      </c>
      <c r="BD26" s="3" t="n">
        <v>10.7</v>
      </c>
      <c r="BE26" s="3" t="n">
        <f aca="false">SUM(BA26:BD26)</f>
        <v>18.7</v>
      </c>
      <c r="BF26" s="3" t="n">
        <v>0</v>
      </c>
      <c r="BG26" s="3" t="n">
        <v>0</v>
      </c>
      <c r="BH26" s="3" t="n">
        <v>0</v>
      </c>
      <c r="BI26" s="3" t="n">
        <v>0</v>
      </c>
      <c r="BJ26" s="3" t="n">
        <f aca="false">SUM(BF26:BI26)</f>
        <v>0</v>
      </c>
      <c r="BK26" s="3" t="n">
        <v>0</v>
      </c>
      <c r="BL26" s="3" t="n">
        <v>8.6</v>
      </c>
      <c r="BM26" s="3" t="n">
        <v>0</v>
      </c>
      <c r="BN26" s="3" t="n">
        <v>23.4</v>
      </c>
      <c r="BO26" s="3" t="n">
        <f aca="false">SUM(BK26:BN26)</f>
        <v>32</v>
      </c>
      <c r="BP26" s="3" t="n">
        <v>7.7</v>
      </c>
      <c r="BQ26" s="3" t="n">
        <v>1.4</v>
      </c>
      <c r="BR26" s="3" t="n">
        <v>33.5</v>
      </c>
      <c r="BS26" s="3" t="n">
        <v>8.3</v>
      </c>
      <c r="BT26" s="3" t="n">
        <f aca="false">SUM(BP26:BS26)</f>
        <v>50.9</v>
      </c>
      <c r="BU26" s="3" t="n">
        <f aca="false">+C26+H26+M26+R26+W26+AB26+AG26+AL26+CK26</f>
        <v>4209</v>
      </c>
      <c r="BV26" s="3" t="n">
        <f aca="false">+D26+I26+N26+S26+X26+AC26+AH26+AM26+CL26</f>
        <v>1705.9</v>
      </c>
      <c r="BW26" s="3" t="n">
        <f aca="false">+E26+J26+O26+T26+Y26+AD26+AI26+AN26+CM26</f>
        <v>2236.9</v>
      </c>
      <c r="BX26" s="3" t="n">
        <f aca="false">+F26+K26+P26+U26+Z26+AE26+AJ26+AO26+CN26</f>
        <v>46.1</v>
      </c>
      <c r="BY26" s="3" t="n">
        <f aca="false">SUM(BU26:BX26)</f>
        <v>8197.9</v>
      </c>
      <c r="BZ26" s="3" t="n">
        <f aca="false">AQ26+AV26+BA26+BF26+BK26+BP26</f>
        <v>17.4</v>
      </c>
      <c r="CA26" s="3" t="n">
        <f aca="false">AR26+AW26+BB26+BG26+BL26+BQ26</f>
        <v>10</v>
      </c>
      <c r="CB26" s="3" t="n">
        <f aca="false">AS26+AX26+BC26+BH26+BM26+BR26</f>
        <v>785.3</v>
      </c>
      <c r="CC26" s="3" t="n">
        <f aca="false">AT26+AY26+BD26+BI26+BN26+BS26</f>
        <v>44.9</v>
      </c>
      <c r="CD26" s="3" t="n">
        <f aca="false">SUM(BZ26:CC26)</f>
        <v>857.6</v>
      </c>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2.75" hidden="false" customHeight="false" outlineLevel="0" collapsed="false">
      <c r="A27" s="1" t="n">
        <v>1991</v>
      </c>
      <c r="B27" s="2" t="s">
        <v>118</v>
      </c>
      <c r="C27" s="3" t="n">
        <v>47.7</v>
      </c>
      <c r="D27" s="3" t="n">
        <v>7.7</v>
      </c>
      <c r="E27" s="3" t="n">
        <v>368.8</v>
      </c>
      <c r="F27" s="3" t="n">
        <v>0</v>
      </c>
      <c r="G27" s="3" t="n">
        <f aca="false">SUM(C27:F27)</f>
        <v>424.2</v>
      </c>
      <c r="H27" s="3" t="n">
        <v>112</v>
      </c>
      <c r="I27" s="3" t="n">
        <v>11.5</v>
      </c>
      <c r="J27" s="3" t="n">
        <v>51.1</v>
      </c>
      <c r="K27" s="3" t="n">
        <v>0</v>
      </c>
      <c r="L27" s="3" t="n">
        <f aca="false">SUM(H27:K27)</f>
        <v>174.6</v>
      </c>
      <c r="M27" s="3" t="n">
        <v>11</v>
      </c>
      <c r="N27" s="3" t="n">
        <v>29.3</v>
      </c>
      <c r="O27" s="3" t="n">
        <v>0.6</v>
      </c>
      <c r="P27" s="3" t="n">
        <v>0</v>
      </c>
      <c r="Q27" s="3" t="n">
        <f aca="false">SUM(M27:P27)</f>
        <v>40.9</v>
      </c>
      <c r="R27" s="3" t="n">
        <v>2</v>
      </c>
      <c r="S27" s="3" t="n">
        <v>0</v>
      </c>
      <c r="T27" s="3" t="n">
        <v>0</v>
      </c>
      <c r="U27" s="3" t="n">
        <v>0</v>
      </c>
      <c r="V27" s="3" t="n">
        <f aca="false">SUM(R27:U27)</f>
        <v>2</v>
      </c>
      <c r="W27" s="3" t="n">
        <v>54</v>
      </c>
      <c r="X27" s="3" t="n">
        <v>158.4</v>
      </c>
      <c r="Y27" s="3" t="n">
        <v>7</v>
      </c>
      <c r="Z27" s="3" t="n">
        <v>0</v>
      </c>
      <c r="AA27" s="3" t="n">
        <f aca="false">SUM(W27:Z27)</f>
        <v>219.4</v>
      </c>
      <c r="AB27" s="3" t="n">
        <v>28.4</v>
      </c>
      <c r="AC27" s="3" t="n">
        <v>0.8</v>
      </c>
      <c r="AD27" s="3" t="n">
        <v>3.6</v>
      </c>
      <c r="AE27" s="3" t="n">
        <v>0</v>
      </c>
      <c r="AF27" s="3" t="n">
        <f aca="false">SUM(AB27:AE27)</f>
        <v>32.8</v>
      </c>
      <c r="AG27" s="3" t="n">
        <v>5.4</v>
      </c>
      <c r="AH27" s="3" t="n">
        <v>108.8</v>
      </c>
      <c r="AI27" s="3" t="n">
        <v>155.4</v>
      </c>
      <c r="AJ27" s="3" t="n">
        <v>18.2</v>
      </c>
      <c r="AK27" s="3" t="n">
        <f aca="false">SUM(AG27:AJ27)</f>
        <v>287.8</v>
      </c>
      <c r="AL27" s="3" t="n">
        <v>197</v>
      </c>
      <c r="AM27" s="3" t="n">
        <v>201.1</v>
      </c>
      <c r="AN27" s="3" t="n">
        <v>374</v>
      </c>
      <c r="AO27" s="3" t="n">
        <v>1.2</v>
      </c>
      <c r="AP27" s="3" t="n">
        <f aca="false">SUM(AL27:AO27)</f>
        <v>773.3</v>
      </c>
      <c r="AQ27" s="3" t="n">
        <v>0</v>
      </c>
      <c r="AR27" s="3" t="n">
        <v>0</v>
      </c>
      <c r="AS27" s="3" t="n">
        <v>0</v>
      </c>
      <c r="AT27" s="3" t="n">
        <v>0</v>
      </c>
      <c r="AU27" s="3" t="n">
        <f aca="false">SUM(AQ27:AT27)</f>
        <v>0</v>
      </c>
      <c r="AV27" s="3" t="n">
        <v>0</v>
      </c>
      <c r="AW27" s="3" t="n">
        <v>0</v>
      </c>
      <c r="AX27" s="3" t="n">
        <v>0</v>
      </c>
      <c r="AY27" s="3" t="n">
        <v>0</v>
      </c>
      <c r="AZ27" s="3" t="n">
        <f aca="false">SUM(AV27:AY27)</f>
        <v>0</v>
      </c>
      <c r="BA27" s="3" t="n">
        <v>0</v>
      </c>
      <c r="BB27" s="3" t="n">
        <v>0</v>
      </c>
      <c r="BC27" s="3" t="n">
        <v>0</v>
      </c>
      <c r="BD27" s="3" t="n">
        <v>0</v>
      </c>
      <c r="BE27" s="3" t="n">
        <f aca="false">SUM(BA27:BD27)</f>
        <v>0</v>
      </c>
      <c r="BF27" s="3" t="n">
        <v>0</v>
      </c>
      <c r="BG27" s="3" t="n">
        <v>0</v>
      </c>
      <c r="BH27" s="3" t="n">
        <v>0</v>
      </c>
      <c r="BI27" s="3" t="n">
        <v>0</v>
      </c>
      <c r="BJ27" s="3" t="n">
        <f aca="false">SUM(BF27:BI27)</f>
        <v>0</v>
      </c>
      <c r="BK27" s="3" t="n">
        <v>0</v>
      </c>
      <c r="BL27" s="3" t="n">
        <v>0</v>
      </c>
      <c r="BM27" s="3" t="n">
        <v>0</v>
      </c>
      <c r="BN27" s="3" t="n">
        <v>0</v>
      </c>
      <c r="BO27" s="3" t="n">
        <f aca="false">SUM(BK27:BN27)</f>
        <v>0</v>
      </c>
      <c r="BP27" s="3" t="n">
        <v>0</v>
      </c>
      <c r="BQ27" s="3" t="n">
        <v>0</v>
      </c>
      <c r="BR27" s="3" t="n">
        <v>0</v>
      </c>
      <c r="BS27" s="3" t="n">
        <v>0</v>
      </c>
      <c r="BT27" s="3" t="n">
        <f aca="false">SUM(BP27:BS27)</f>
        <v>0</v>
      </c>
      <c r="BU27" s="3" t="n">
        <f aca="false">+C27+H27+M27+R27+W27+AB27+AG27+AL27+CK27</f>
        <v>457.5</v>
      </c>
      <c r="BV27" s="3" t="n">
        <f aca="false">+D27+I27+N27+S27+X27+AC27+AH27+AM27+CL27</f>
        <v>517.6</v>
      </c>
      <c r="BW27" s="3" t="n">
        <f aca="false">+E27+J27+O27+T27+Y27+AD27+AI27+AN27+CM27</f>
        <v>960.5</v>
      </c>
      <c r="BX27" s="3" t="n">
        <f aca="false">+F27+K27+P27+U27+Z27+AE27+AJ27+AO27+CN27</f>
        <v>19.4</v>
      </c>
      <c r="BY27" s="3" t="n">
        <f aca="false">SUM(BU27:BX27)</f>
        <v>1955</v>
      </c>
      <c r="BZ27" s="3" t="n">
        <f aca="false">AQ27+AV27+BA27+BF27+BK27+BP27</f>
        <v>0</v>
      </c>
      <c r="CA27" s="3" t="n">
        <f aca="false">AR27+AW27+BB27+BG27+BL27+BQ27</f>
        <v>0</v>
      </c>
      <c r="CB27" s="3" t="n">
        <f aca="false">AS27+AX27+BC27+BH27+BM27+BR27</f>
        <v>0</v>
      </c>
      <c r="CC27" s="3" t="n">
        <f aca="false">AT27+AY27+BD27+BI27+BN27+BS27</f>
        <v>0</v>
      </c>
      <c r="CD27" s="3" t="n">
        <f aca="false">SUM(BZ27:CC27)</f>
        <v>0</v>
      </c>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2.75" hidden="false" customHeight="false" outlineLevel="0" collapsed="false">
      <c r="A28" s="1" t="n">
        <v>1991</v>
      </c>
      <c r="B28" s="2" t="s">
        <v>119</v>
      </c>
      <c r="C28" s="3" t="n">
        <v>433.1</v>
      </c>
      <c r="D28" s="3" t="n">
        <v>97</v>
      </c>
      <c r="E28" s="3" t="n">
        <v>2.1</v>
      </c>
      <c r="F28" s="3" t="n">
        <v>0</v>
      </c>
      <c r="G28" s="3" t="n">
        <f aca="false">SUM(C28:F28)</f>
        <v>532.2</v>
      </c>
      <c r="H28" s="3" t="n">
        <v>347.7</v>
      </c>
      <c r="I28" s="3" t="n">
        <v>57.2</v>
      </c>
      <c r="J28" s="3" t="n">
        <v>364.2</v>
      </c>
      <c r="K28" s="3" t="n">
        <v>14.8</v>
      </c>
      <c r="L28" s="3" t="n">
        <f aca="false">SUM(H28:K28)</f>
        <v>783.9</v>
      </c>
      <c r="M28" s="3" t="n">
        <v>21.5</v>
      </c>
      <c r="N28" s="3" t="n">
        <v>34.8</v>
      </c>
      <c r="O28" s="3" t="n">
        <v>0</v>
      </c>
      <c r="P28" s="3" t="n">
        <v>0</v>
      </c>
      <c r="Q28" s="3" t="n">
        <f aca="false">SUM(M28:P28)</f>
        <v>56.3</v>
      </c>
      <c r="R28" s="3" t="n">
        <v>6.2</v>
      </c>
      <c r="S28" s="3" t="n">
        <v>0.5</v>
      </c>
      <c r="T28" s="3" t="n">
        <v>0</v>
      </c>
      <c r="U28" s="3" t="n">
        <v>0</v>
      </c>
      <c r="V28" s="3" t="n">
        <f aca="false">SUM(R28:U28)</f>
        <v>6.7</v>
      </c>
      <c r="W28" s="3" t="n">
        <v>125.6</v>
      </c>
      <c r="X28" s="3" t="n">
        <v>233.5</v>
      </c>
      <c r="Y28" s="3" t="n">
        <v>0</v>
      </c>
      <c r="Z28" s="3" t="n">
        <v>0</v>
      </c>
      <c r="AA28" s="3" t="n">
        <f aca="false">SUM(W28:Z28)</f>
        <v>359.1</v>
      </c>
      <c r="AB28" s="3" t="n">
        <v>52.1</v>
      </c>
      <c r="AC28" s="3" t="n">
        <v>0.7</v>
      </c>
      <c r="AD28" s="3" t="n">
        <v>4.4</v>
      </c>
      <c r="AE28" s="3" t="n">
        <v>0</v>
      </c>
      <c r="AF28" s="3" t="n">
        <f aca="false">SUM(AB28:AE28)</f>
        <v>57.2</v>
      </c>
      <c r="AG28" s="3" t="n">
        <v>4.9</v>
      </c>
      <c r="AH28" s="3" t="n">
        <v>2.1</v>
      </c>
      <c r="AI28" s="3" t="n">
        <v>340.6</v>
      </c>
      <c r="AJ28" s="3" t="n">
        <v>0</v>
      </c>
      <c r="AK28" s="3" t="n">
        <f aca="false">SUM(AG28:AJ28)</f>
        <v>347.6</v>
      </c>
      <c r="AL28" s="3" t="n">
        <v>403.2</v>
      </c>
      <c r="AM28" s="3" t="n">
        <v>260.1</v>
      </c>
      <c r="AN28" s="3" t="n">
        <v>327.1</v>
      </c>
      <c r="AO28" s="3" t="n">
        <v>0</v>
      </c>
      <c r="AP28" s="3" t="n">
        <f aca="false">SUM(AL28:AO28)</f>
        <v>990.4</v>
      </c>
      <c r="AQ28" s="3" t="n">
        <v>0</v>
      </c>
      <c r="AR28" s="3" t="n">
        <v>0</v>
      </c>
      <c r="AS28" s="3" t="n">
        <v>327.1</v>
      </c>
      <c r="AT28" s="3" t="n">
        <v>0</v>
      </c>
      <c r="AU28" s="3" t="n">
        <f aca="false">SUM(AQ28:AT28)</f>
        <v>327.1</v>
      </c>
      <c r="AV28" s="3" t="n">
        <v>0.8</v>
      </c>
      <c r="AW28" s="3" t="n">
        <v>0</v>
      </c>
      <c r="AX28" s="3" t="n">
        <v>0.8</v>
      </c>
      <c r="AY28" s="3" t="n">
        <v>0</v>
      </c>
      <c r="AZ28" s="3" t="n">
        <f aca="false">SUM(AV28:AY28)</f>
        <v>1.6</v>
      </c>
      <c r="BA28" s="3" t="n">
        <v>19.7</v>
      </c>
      <c r="BB28" s="3" t="n">
        <v>1.7</v>
      </c>
      <c r="BC28" s="3" t="n">
        <v>24.2</v>
      </c>
      <c r="BD28" s="3" t="n">
        <v>14.8</v>
      </c>
      <c r="BE28" s="3" t="n">
        <f aca="false">SUM(BA28:BD28)</f>
        <v>60.4</v>
      </c>
      <c r="BF28" s="3" t="n">
        <v>0</v>
      </c>
      <c r="BG28" s="3" t="n">
        <v>0</v>
      </c>
      <c r="BH28" s="3" t="n">
        <v>0</v>
      </c>
      <c r="BI28" s="3" t="n">
        <v>0</v>
      </c>
      <c r="BJ28" s="3" t="n">
        <f aca="false">SUM(BF28:BI28)</f>
        <v>0</v>
      </c>
      <c r="BK28" s="3" t="n">
        <v>0</v>
      </c>
      <c r="BL28" s="3" t="n">
        <v>0</v>
      </c>
      <c r="BM28" s="3" t="n">
        <v>0</v>
      </c>
      <c r="BN28" s="3" t="n">
        <v>0</v>
      </c>
      <c r="BO28" s="3" t="n">
        <f aca="false">SUM(BK28:BN28)</f>
        <v>0</v>
      </c>
      <c r="BP28" s="3" t="n">
        <v>10.1</v>
      </c>
      <c r="BQ28" s="3" t="n">
        <v>5.5</v>
      </c>
      <c r="BR28" s="3" t="n">
        <v>0</v>
      </c>
      <c r="BS28" s="3" t="n">
        <v>0</v>
      </c>
      <c r="BT28" s="3" t="n">
        <f aca="false">SUM(BP28:BS28)</f>
        <v>15.6</v>
      </c>
      <c r="BU28" s="3" t="n">
        <f aca="false">+C28+H28+M28+R28+W28+AB28+AG28+AL28+CK28</f>
        <v>1394.3</v>
      </c>
      <c r="BV28" s="3" t="n">
        <f aca="false">+D28+I28+N28+S28+X28+AC28+AH28+AM28+CL28</f>
        <v>685.9</v>
      </c>
      <c r="BW28" s="3" t="n">
        <f aca="false">+E28+J28+O28+T28+Y28+AD28+AI28+AN28+CM28</f>
        <v>1038.4</v>
      </c>
      <c r="BX28" s="3" t="n">
        <f aca="false">+F28+K28+P28+U28+Z28+AE28+AJ28+AO28+CN28</f>
        <v>14.8</v>
      </c>
      <c r="BY28" s="3" t="n">
        <f aca="false">SUM(BU28:BX28)</f>
        <v>3133.4</v>
      </c>
      <c r="BZ28" s="3" t="n">
        <f aca="false">AQ28+AV28+BA28+BF28+BK28+BP28</f>
        <v>30.6</v>
      </c>
      <c r="CA28" s="3" t="n">
        <f aca="false">AR28+AW28+BB28+BG28+BL28+BQ28</f>
        <v>7.2</v>
      </c>
      <c r="CB28" s="3" t="n">
        <f aca="false">AS28+AX28+BC28+BH28+BM28+BR28</f>
        <v>352.1</v>
      </c>
      <c r="CC28" s="3" t="n">
        <f aca="false">AT28+AY28+BD28+BI28+BN28+BS28</f>
        <v>14.8</v>
      </c>
      <c r="CD28" s="3" t="n">
        <f aca="false">SUM(BZ28:CC28)</f>
        <v>404.7</v>
      </c>
      <c r="CE28" s="12"/>
      <c r="CF28" s="12"/>
      <c r="CG28" s="12"/>
      <c r="CH28" s="12"/>
      <c r="CI28" s="12"/>
      <c r="CJ28" s="12"/>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2.75" hidden="false" customHeight="false" outlineLevel="0" collapsed="false">
      <c r="A29" s="1" t="n">
        <v>1991</v>
      </c>
      <c r="B29" s="2" t="s">
        <v>120</v>
      </c>
      <c r="C29" s="3" t="n">
        <v>0</v>
      </c>
      <c r="D29" s="3" t="n">
        <v>0</v>
      </c>
      <c r="E29" s="3" t="n">
        <v>0</v>
      </c>
      <c r="F29" s="3" t="n">
        <v>0</v>
      </c>
      <c r="G29" s="3" t="n">
        <f aca="false">SUM(C29:F29)</f>
        <v>0</v>
      </c>
      <c r="H29" s="3" t="n">
        <v>0</v>
      </c>
      <c r="I29" s="3" t="n">
        <v>0</v>
      </c>
      <c r="J29" s="3" t="n">
        <v>0</v>
      </c>
      <c r="K29" s="3" t="n">
        <v>0</v>
      </c>
      <c r="L29" s="3" t="n">
        <f aca="false">SUM(H29:K29)</f>
        <v>0</v>
      </c>
      <c r="M29" s="3" t="n">
        <v>0</v>
      </c>
      <c r="N29" s="3" t="n">
        <v>0</v>
      </c>
      <c r="O29" s="3" t="n">
        <v>0</v>
      </c>
      <c r="P29" s="3" t="n">
        <v>0</v>
      </c>
      <c r="Q29" s="3" t="n">
        <f aca="false">SUM(M29:P29)</f>
        <v>0</v>
      </c>
      <c r="R29" s="3" t="n">
        <v>0</v>
      </c>
      <c r="S29" s="3" t="n">
        <v>0</v>
      </c>
      <c r="T29" s="3" t="n">
        <v>0</v>
      </c>
      <c r="U29" s="3" t="n">
        <v>0</v>
      </c>
      <c r="V29" s="3" t="n">
        <f aca="false">SUM(R29:U29)</f>
        <v>0</v>
      </c>
      <c r="W29" s="3" t="n">
        <v>0</v>
      </c>
      <c r="X29" s="3" t="n">
        <v>0</v>
      </c>
      <c r="Y29" s="3" t="n">
        <v>0</v>
      </c>
      <c r="Z29" s="3" t="n">
        <v>0</v>
      </c>
      <c r="AA29" s="3" t="n">
        <f aca="false">SUM(W29:Z29)</f>
        <v>0</v>
      </c>
      <c r="AB29" s="3" t="n">
        <v>0</v>
      </c>
      <c r="AC29" s="3" t="n">
        <v>0</v>
      </c>
      <c r="AD29" s="3" t="n">
        <v>0</v>
      </c>
      <c r="AE29" s="3" t="n">
        <v>0</v>
      </c>
      <c r="AF29" s="3" t="n">
        <f aca="false">SUM(AB29:AE29)</f>
        <v>0</v>
      </c>
      <c r="AG29" s="3" t="n">
        <v>0</v>
      </c>
      <c r="AH29" s="3" t="n">
        <v>0</v>
      </c>
      <c r="AI29" s="3" t="n">
        <v>0</v>
      </c>
      <c r="AJ29" s="3" t="n">
        <v>0</v>
      </c>
      <c r="AK29" s="3" t="n">
        <f aca="false">SUM(AG29:AJ29)</f>
        <v>0</v>
      </c>
      <c r="AL29" s="3" t="n">
        <v>0</v>
      </c>
      <c r="AM29" s="3" t="n">
        <v>0</v>
      </c>
      <c r="AN29" s="3" t="n">
        <v>0</v>
      </c>
      <c r="AO29" s="3" t="n">
        <v>0</v>
      </c>
      <c r="AP29" s="3" t="n">
        <f aca="false">SUM(AL29:AO29)</f>
        <v>0</v>
      </c>
      <c r="AQ29" s="3" t="n">
        <v>0</v>
      </c>
      <c r="AR29" s="3" t="n">
        <v>0</v>
      </c>
      <c r="AS29" s="3" t="n">
        <v>0</v>
      </c>
      <c r="AT29" s="3" t="n">
        <v>0</v>
      </c>
      <c r="AU29" s="3" t="n">
        <f aca="false">SUM(AQ29:AT29)</f>
        <v>0</v>
      </c>
      <c r="AV29" s="3" t="n">
        <v>0</v>
      </c>
      <c r="AW29" s="3" t="n">
        <v>0</v>
      </c>
      <c r="AX29" s="3" t="n">
        <v>0</v>
      </c>
      <c r="AY29" s="3" t="n">
        <v>0</v>
      </c>
      <c r="AZ29" s="3" t="n">
        <f aca="false">SUM(AV29:AY29)</f>
        <v>0</v>
      </c>
      <c r="BA29" s="3" t="n">
        <v>0</v>
      </c>
      <c r="BB29" s="3" t="n">
        <v>0</v>
      </c>
      <c r="BC29" s="3" t="n">
        <v>0</v>
      </c>
      <c r="BD29" s="3" t="n">
        <v>0</v>
      </c>
      <c r="BE29" s="3" t="n">
        <f aca="false">SUM(BA29:BD29)</f>
        <v>0</v>
      </c>
      <c r="BF29" s="3" t="n">
        <v>0</v>
      </c>
      <c r="BG29" s="3" t="n">
        <v>0</v>
      </c>
      <c r="BH29" s="3" t="n">
        <v>0</v>
      </c>
      <c r="BI29" s="3" t="n">
        <v>0</v>
      </c>
      <c r="BJ29" s="3" t="n">
        <f aca="false">SUM(BF29:BI29)</f>
        <v>0</v>
      </c>
      <c r="BK29" s="3" t="n">
        <v>0</v>
      </c>
      <c r="BL29" s="3" t="n">
        <v>0</v>
      </c>
      <c r="BM29" s="3" t="n">
        <v>0</v>
      </c>
      <c r="BN29" s="3" t="n">
        <v>0</v>
      </c>
      <c r="BO29" s="3" t="n">
        <f aca="false">SUM(BK29:BN29)</f>
        <v>0</v>
      </c>
      <c r="BP29" s="3" t="n">
        <v>0</v>
      </c>
      <c r="BQ29" s="3" t="n">
        <v>0</v>
      </c>
      <c r="BR29" s="3" t="n">
        <v>0</v>
      </c>
      <c r="BS29" s="3" t="n">
        <v>0</v>
      </c>
      <c r="BT29" s="3" t="n">
        <f aca="false">SUM(BP29:BS29)</f>
        <v>0</v>
      </c>
      <c r="BU29" s="3" t="n">
        <f aca="false">+C29+H29+M29+R29+W29+AB29+AG29+AL29+CK29</f>
        <v>0</v>
      </c>
      <c r="BV29" s="3" t="n">
        <f aca="false">+D29+I29+N29+S29+X29+AC29+AH29+AM29+CL29</f>
        <v>0</v>
      </c>
      <c r="BW29" s="3" t="n">
        <f aca="false">+E29+J29+O29+T29+Y29+AD29+AI29+AN29+CM29</f>
        <v>0</v>
      </c>
      <c r="BX29" s="3" t="n">
        <f aca="false">+F29+K29+P29+U29+Z29+AE29+AJ29+AO29+CN29</f>
        <v>0</v>
      </c>
      <c r="BY29" s="3" t="n">
        <f aca="false">SUM(BU29:BX29)</f>
        <v>0</v>
      </c>
      <c r="BZ29" s="3" t="n">
        <f aca="false">AQ29+AV29+BA29+BF29+BK29+BP29</f>
        <v>0</v>
      </c>
      <c r="CA29" s="3" t="n">
        <f aca="false">AR29+AW29+BB29+BG29+BL29+BQ29</f>
        <v>0</v>
      </c>
      <c r="CB29" s="3" t="n">
        <f aca="false">AS29+AX29+BC29+BH29+BM29+BR29</f>
        <v>0</v>
      </c>
      <c r="CC29" s="3" t="n">
        <f aca="false">AT29+AY29+BD29+BI29+BN29+BS29</f>
        <v>0</v>
      </c>
      <c r="CD29" s="3" t="n">
        <f aca="false">SUM(BZ29:CC29)</f>
        <v>0</v>
      </c>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2.75" hidden="false" customHeight="false" outlineLevel="0" collapsed="false">
      <c r="A30" s="1" t="n">
        <v>1991</v>
      </c>
      <c r="B30" s="2" t="s">
        <v>121</v>
      </c>
      <c r="C30" s="3" t="n">
        <v>46.4</v>
      </c>
      <c r="D30" s="3" t="n">
        <v>53.3</v>
      </c>
      <c r="E30" s="3" t="n">
        <v>35</v>
      </c>
      <c r="F30" s="3" t="n">
        <v>7</v>
      </c>
      <c r="G30" s="3" t="n">
        <f aca="false">SUM(C30:F30)</f>
        <v>141.7</v>
      </c>
      <c r="H30" s="3" t="n">
        <v>71.6</v>
      </c>
      <c r="I30" s="3" t="n">
        <v>2.2</v>
      </c>
      <c r="J30" s="3" t="n">
        <v>19.5</v>
      </c>
      <c r="K30" s="3" t="n">
        <v>5.7</v>
      </c>
      <c r="L30" s="3" t="n">
        <f aca="false">SUM(H30:K30)</f>
        <v>99</v>
      </c>
      <c r="M30" s="3" t="n">
        <v>18.7</v>
      </c>
      <c r="N30" s="3" t="n">
        <v>20.9</v>
      </c>
      <c r="O30" s="3" t="n">
        <v>2.2</v>
      </c>
      <c r="P30" s="3" t="n">
        <v>0</v>
      </c>
      <c r="Q30" s="3" t="n">
        <f aca="false">SUM(M30:P30)</f>
        <v>41.8</v>
      </c>
      <c r="R30" s="3" t="n">
        <v>4.5</v>
      </c>
      <c r="S30" s="3" t="n">
        <v>0.6</v>
      </c>
      <c r="T30" s="3" t="n">
        <v>3</v>
      </c>
      <c r="U30" s="3" t="n">
        <v>0</v>
      </c>
      <c r="V30" s="3" t="n">
        <f aca="false">SUM(R30:U30)</f>
        <v>8.1</v>
      </c>
      <c r="W30" s="3" t="n">
        <v>98.8</v>
      </c>
      <c r="X30" s="3" t="n">
        <v>169.2</v>
      </c>
      <c r="Y30" s="3" t="n">
        <v>70.4</v>
      </c>
      <c r="Z30" s="3" t="n">
        <v>0</v>
      </c>
      <c r="AA30" s="3" t="n">
        <f aca="false">SUM(W30:Z30)</f>
        <v>338.4</v>
      </c>
      <c r="AB30" s="3" t="n">
        <v>30.3</v>
      </c>
      <c r="AC30" s="3" t="n">
        <v>0</v>
      </c>
      <c r="AD30" s="3" t="n">
        <v>2.6</v>
      </c>
      <c r="AE30" s="3" t="n">
        <v>3.6</v>
      </c>
      <c r="AF30" s="3" t="n">
        <f aca="false">SUM(AB30:AE30)</f>
        <v>36.5</v>
      </c>
      <c r="AG30" s="3" t="n">
        <v>2.6</v>
      </c>
      <c r="AH30" s="3" t="n">
        <v>61.8</v>
      </c>
      <c r="AI30" s="3" t="n">
        <v>169.5</v>
      </c>
      <c r="AJ30" s="3" t="n">
        <v>0.9</v>
      </c>
      <c r="AK30" s="3" t="n">
        <f aca="false">SUM(AG30:AJ30)</f>
        <v>234.8</v>
      </c>
      <c r="AL30" s="3" t="n">
        <v>420.1</v>
      </c>
      <c r="AM30" s="3" t="n">
        <v>151.8</v>
      </c>
      <c r="AN30" s="3" t="n">
        <v>103.9</v>
      </c>
      <c r="AO30" s="3" t="n">
        <v>24.7</v>
      </c>
      <c r="AP30" s="3" t="n">
        <f aca="false">SUM(AL30:AO30)</f>
        <v>700.5</v>
      </c>
      <c r="AQ30" s="3" t="n">
        <v>0.3</v>
      </c>
      <c r="AR30" s="3" t="n">
        <v>0</v>
      </c>
      <c r="AS30" s="3" t="n">
        <v>60.2</v>
      </c>
      <c r="AT30" s="3" t="n">
        <v>0.9</v>
      </c>
      <c r="AU30" s="3" t="n">
        <f aca="false">SUM(AQ30:AT30)</f>
        <v>61.4</v>
      </c>
      <c r="AV30" s="3" t="n">
        <v>0.1</v>
      </c>
      <c r="AW30" s="3" t="n">
        <v>0</v>
      </c>
      <c r="AX30" s="3" t="n">
        <v>0</v>
      </c>
      <c r="AY30" s="3" t="n">
        <v>3.6</v>
      </c>
      <c r="AZ30" s="3" t="n">
        <f aca="false">SUM(AV30:AY30)</f>
        <v>3.7</v>
      </c>
      <c r="BA30" s="3" t="n">
        <v>0.9</v>
      </c>
      <c r="BB30" s="3" t="n">
        <v>0</v>
      </c>
      <c r="BC30" s="3" t="n">
        <v>0</v>
      </c>
      <c r="BD30" s="3" t="n">
        <v>5.7</v>
      </c>
      <c r="BE30" s="3" t="n">
        <f aca="false">SUM(BA30:BD30)</f>
        <v>6.6</v>
      </c>
      <c r="BF30" s="3" t="n">
        <v>0</v>
      </c>
      <c r="BG30" s="3" t="n">
        <v>0</v>
      </c>
      <c r="BH30" s="3" t="n">
        <v>0</v>
      </c>
      <c r="BI30" s="3" t="n">
        <v>0</v>
      </c>
      <c r="BJ30" s="3" t="n">
        <f aca="false">SUM(BF30:BI30)</f>
        <v>0</v>
      </c>
      <c r="BK30" s="3" t="n">
        <v>0.6</v>
      </c>
      <c r="BL30" s="3" t="n">
        <v>0.3</v>
      </c>
      <c r="BM30" s="3" t="n">
        <v>0</v>
      </c>
      <c r="BN30" s="3" t="n">
        <v>8.4</v>
      </c>
      <c r="BO30" s="3" t="n">
        <f aca="false">SUM(BK30:BN30)</f>
        <v>9.3</v>
      </c>
      <c r="BP30" s="3" t="n">
        <v>5.2</v>
      </c>
      <c r="BQ30" s="3" t="n">
        <v>1.4</v>
      </c>
      <c r="BR30" s="3" t="n">
        <v>0</v>
      </c>
      <c r="BS30" s="3" t="n">
        <v>26.6</v>
      </c>
      <c r="BT30" s="3" t="n">
        <f aca="false">SUM(BP30:BS30)</f>
        <v>33.2</v>
      </c>
      <c r="BU30" s="3" t="n">
        <f aca="false">+C30+H30+M30+R30+W30+AB30+AG30+AL30+CK30</f>
        <v>693</v>
      </c>
      <c r="BV30" s="3" t="n">
        <f aca="false">+D30+I30+N30+S30+X30+AC30+AH30+AM30+CL30</f>
        <v>459.8</v>
      </c>
      <c r="BW30" s="3" t="n">
        <f aca="false">+E30+J30+O30+T30+Y30+AD30+AI30+AN30+CM30</f>
        <v>406.1</v>
      </c>
      <c r="BX30" s="3" t="n">
        <f aca="false">+F30+K30+P30+U30+Z30+AE30+AJ30+AO30+CN30</f>
        <v>41.9</v>
      </c>
      <c r="BY30" s="3" t="n">
        <f aca="false">SUM(BU30:BX30)</f>
        <v>1600.8</v>
      </c>
      <c r="BZ30" s="3" t="n">
        <f aca="false">AQ30+AV30+BA30+BF30+BK30+BP30</f>
        <v>7.1</v>
      </c>
      <c r="CA30" s="3" t="n">
        <f aca="false">AR30+AW30+BB30+BG30+BL30+BQ30</f>
        <v>1.7</v>
      </c>
      <c r="CB30" s="3" t="n">
        <f aca="false">AS30+AX30+BC30+BH30+BM30+BR30</f>
        <v>60.2</v>
      </c>
      <c r="CC30" s="3" t="n">
        <f aca="false">AT30+AY30+BD30+BI30+BN30+BS30</f>
        <v>45.2</v>
      </c>
      <c r="CD30" s="3" t="n">
        <f aca="false">SUM(BZ30:CC30)</f>
        <v>114.2</v>
      </c>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2.75" hidden="false" customHeight="false" outlineLevel="0" collapsed="false">
      <c r="A31" s="1" t="n">
        <v>1991</v>
      </c>
      <c r="B31" s="2" t="s">
        <v>122</v>
      </c>
      <c r="C31" s="3" t="n">
        <v>3721.7</v>
      </c>
      <c r="D31" s="3" t="n">
        <v>385.8</v>
      </c>
      <c r="E31" s="3" t="n">
        <v>0</v>
      </c>
      <c r="F31" s="3" t="n">
        <v>0</v>
      </c>
      <c r="G31" s="3" t="n">
        <f aca="false">SUM(C31:F31)</f>
        <v>4107.5</v>
      </c>
      <c r="H31" s="3" t="n">
        <v>889.5</v>
      </c>
      <c r="I31" s="3" t="n">
        <v>16.1</v>
      </c>
      <c r="J31" s="3" t="n">
        <v>0</v>
      </c>
      <c r="K31" s="3" t="n">
        <v>9.1</v>
      </c>
      <c r="L31" s="3" t="n">
        <f aca="false">SUM(H31:K31)</f>
        <v>914.7</v>
      </c>
      <c r="M31" s="3" t="n">
        <v>191.2</v>
      </c>
      <c r="N31" s="3" t="n">
        <v>239.2</v>
      </c>
      <c r="O31" s="3" t="n">
        <v>0</v>
      </c>
      <c r="P31" s="3" t="n">
        <v>0</v>
      </c>
      <c r="Q31" s="3" t="n">
        <f aca="false">SUM(M31:P31)</f>
        <v>430.4</v>
      </c>
      <c r="R31" s="3" t="n">
        <v>132.7</v>
      </c>
      <c r="S31" s="3" t="n">
        <v>62.3</v>
      </c>
      <c r="T31" s="3" t="n">
        <v>0</v>
      </c>
      <c r="U31" s="3" t="n">
        <v>0</v>
      </c>
      <c r="V31" s="3" t="n">
        <f aca="false">SUM(R31:U31)</f>
        <v>195</v>
      </c>
      <c r="W31" s="3" t="n">
        <v>1145.7</v>
      </c>
      <c r="X31" s="3" t="n">
        <v>1381.8</v>
      </c>
      <c r="Y31" s="3" t="n">
        <v>459.7</v>
      </c>
      <c r="Z31" s="3" t="n">
        <v>0</v>
      </c>
      <c r="AA31" s="3" t="n">
        <f aca="false">SUM(W31:Z31)</f>
        <v>2987.2</v>
      </c>
      <c r="AB31" s="3" t="n">
        <v>616.2</v>
      </c>
      <c r="AC31" s="3" t="n">
        <v>4.6</v>
      </c>
      <c r="AD31" s="3" t="n">
        <v>0</v>
      </c>
      <c r="AE31" s="3" t="n">
        <v>12.8</v>
      </c>
      <c r="AF31" s="3" t="n">
        <f aca="false">SUM(AB31:AE31)</f>
        <v>633.6</v>
      </c>
      <c r="AG31" s="3" t="n">
        <v>716.9</v>
      </c>
      <c r="AH31" s="3" t="n">
        <v>335.1</v>
      </c>
      <c r="AI31" s="3" t="n">
        <v>31.6</v>
      </c>
      <c r="AJ31" s="3" t="n">
        <v>17.5</v>
      </c>
      <c r="AK31" s="3" t="n">
        <f aca="false">SUM(AG31:AJ31)</f>
        <v>1101.1</v>
      </c>
      <c r="AL31" s="3" t="n">
        <v>4772.4</v>
      </c>
      <c r="AM31" s="3" t="n">
        <v>832.2</v>
      </c>
      <c r="AN31" s="3" t="n">
        <v>1499.3</v>
      </c>
      <c r="AO31" s="3" t="n">
        <v>251.7</v>
      </c>
      <c r="AP31" s="3" t="n">
        <f aca="false">SUM(AL31:AO31)</f>
        <v>7355.6</v>
      </c>
      <c r="AQ31" s="3" t="n">
        <v>331</v>
      </c>
      <c r="AR31" s="3" t="n">
        <v>293.8</v>
      </c>
      <c r="AS31" s="3" t="n">
        <v>31.6</v>
      </c>
      <c r="AT31" s="3" t="n">
        <v>17.5</v>
      </c>
      <c r="AU31" s="3" t="n">
        <f aca="false">SUM(AQ31:AT31)</f>
        <v>673.9</v>
      </c>
      <c r="AV31" s="3" t="n">
        <v>4.1</v>
      </c>
      <c r="AW31" s="3" t="n">
        <v>0</v>
      </c>
      <c r="AX31" s="3" t="n">
        <v>0</v>
      </c>
      <c r="AY31" s="3" t="n">
        <v>12.8</v>
      </c>
      <c r="AZ31" s="3" t="n">
        <f aca="false">SUM(AV31:AY31)</f>
        <v>16.9</v>
      </c>
      <c r="BA31" s="3" t="n">
        <v>0.4</v>
      </c>
      <c r="BB31" s="3" t="n">
        <v>0</v>
      </c>
      <c r="BC31" s="3" t="n">
        <v>0</v>
      </c>
      <c r="BD31" s="3" t="n">
        <v>9.1</v>
      </c>
      <c r="BE31" s="3" t="n">
        <f aca="false">SUM(BA31:BD31)</f>
        <v>9.5</v>
      </c>
      <c r="BF31" s="3" t="n">
        <v>0</v>
      </c>
      <c r="BG31" s="3" t="n">
        <v>0</v>
      </c>
      <c r="BH31" s="3" t="n">
        <v>0</v>
      </c>
      <c r="BI31" s="3" t="n">
        <v>0</v>
      </c>
      <c r="BJ31" s="3" t="n">
        <f aca="false">SUM(BF31:BI31)</f>
        <v>0</v>
      </c>
      <c r="BK31" s="3" t="n">
        <v>5.1</v>
      </c>
      <c r="BL31" s="3" t="n">
        <v>105.6</v>
      </c>
      <c r="BM31" s="3" t="n">
        <v>0</v>
      </c>
      <c r="BN31" s="3" t="n">
        <v>200</v>
      </c>
      <c r="BO31" s="3" t="n">
        <f aca="false">SUM(BK31:BN31)</f>
        <v>310.7</v>
      </c>
      <c r="BP31" s="3" t="n">
        <v>16.5</v>
      </c>
      <c r="BQ31" s="3" t="n">
        <v>0</v>
      </c>
      <c r="BR31" s="3" t="n">
        <v>0</v>
      </c>
      <c r="BS31" s="3" t="n">
        <v>51.7</v>
      </c>
      <c r="BT31" s="3" t="n">
        <f aca="false">SUM(BP31:BS31)</f>
        <v>68.2</v>
      </c>
      <c r="BU31" s="3" t="n">
        <f aca="false">+C31+H31+M31+R31+W31+AB31+AG31+AL31+CK31</f>
        <v>12186.3</v>
      </c>
      <c r="BV31" s="3" t="n">
        <f aca="false">+D31+I31+N31+S31+X31+AC31+AH31+AM31+CL31</f>
        <v>3257.1</v>
      </c>
      <c r="BW31" s="3" t="n">
        <f aca="false">+E31+J31+O31+T31+Y31+AD31+AI31+AN31+CM31</f>
        <v>1990.6</v>
      </c>
      <c r="BX31" s="3" t="n">
        <f aca="false">+F31+K31+P31+U31+Z31+AE31+AJ31+AO31+CN31</f>
        <v>291.1</v>
      </c>
      <c r="BY31" s="3" t="n">
        <f aca="false">SUM(BU31:BX31)</f>
        <v>17725.1</v>
      </c>
      <c r="BZ31" s="3" t="n">
        <f aca="false">AQ31+AV31+BA31+BF31+BK31+BP31</f>
        <v>357.1</v>
      </c>
      <c r="CA31" s="3" t="n">
        <f aca="false">AR31+AW31+BB31+BG31+BL31+BQ31</f>
        <v>399.4</v>
      </c>
      <c r="CB31" s="3" t="n">
        <f aca="false">AS31+AX31+BC31+BH31+BM31+BR31</f>
        <v>31.6</v>
      </c>
      <c r="CC31" s="3" t="n">
        <f aca="false">AT31+AY31+BD31+BI31+BN31+BS31</f>
        <v>291.1</v>
      </c>
      <c r="CD31" s="3" t="n">
        <f aca="false">SUM(BZ31:CC31)</f>
        <v>1079.2</v>
      </c>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2.75" hidden="false" customHeight="false" outlineLevel="0" collapsed="false">
      <c r="A32" s="1" t="n">
        <v>1991</v>
      </c>
      <c r="B32" s="2" t="s">
        <v>123</v>
      </c>
      <c r="C32" s="3" t="n">
        <v>962.4</v>
      </c>
      <c r="D32" s="3" t="n">
        <v>156.3</v>
      </c>
      <c r="E32" s="3" t="n">
        <v>0</v>
      </c>
      <c r="F32" s="3" t="n">
        <v>0</v>
      </c>
      <c r="G32" s="3" t="n">
        <f aca="false">SUM(C32:F32)</f>
        <v>1118.7</v>
      </c>
      <c r="H32" s="3" t="n">
        <v>334.5</v>
      </c>
      <c r="I32" s="3" t="n">
        <v>1.1</v>
      </c>
      <c r="J32" s="3" t="n">
        <v>369.1</v>
      </c>
      <c r="K32" s="3" t="n">
        <v>7.8</v>
      </c>
      <c r="L32" s="3" t="n">
        <f aca="false">SUM(H32:K32)</f>
        <v>712.5</v>
      </c>
      <c r="M32" s="3" t="n">
        <v>17.5</v>
      </c>
      <c r="N32" s="3" t="n">
        <v>54.9</v>
      </c>
      <c r="O32" s="3" t="n">
        <v>7.3</v>
      </c>
      <c r="P32" s="3" t="n">
        <v>0</v>
      </c>
      <c r="Q32" s="3" t="n">
        <f aca="false">SUM(M32:P32)</f>
        <v>79.7</v>
      </c>
      <c r="R32" s="3" t="n">
        <v>2.8</v>
      </c>
      <c r="S32" s="3" t="n">
        <v>0</v>
      </c>
      <c r="T32" s="3" t="n">
        <v>0</v>
      </c>
      <c r="U32" s="3" t="n">
        <v>0</v>
      </c>
      <c r="V32" s="3" t="n">
        <f aca="false">SUM(R32:U32)</f>
        <v>2.8</v>
      </c>
      <c r="W32" s="3" t="n">
        <v>95.6</v>
      </c>
      <c r="X32" s="3" t="n">
        <v>273.3</v>
      </c>
      <c r="Y32" s="3" t="n">
        <v>1.6</v>
      </c>
      <c r="Z32" s="3" t="n">
        <v>0</v>
      </c>
      <c r="AA32" s="3" t="n">
        <f aca="false">SUM(W32:Z32)</f>
        <v>370.5</v>
      </c>
      <c r="AB32" s="3" t="n">
        <v>87.9</v>
      </c>
      <c r="AC32" s="3" t="n">
        <v>0.7</v>
      </c>
      <c r="AD32" s="3" t="n">
        <v>11.7</v>
      </c>
      <c r="AE32" s="3" t="n">
        <v>0.2</v>
      </c>
      <c r="AF32" s="3" t="n">
        <f aca="false">SUM(AB32:AE32)</f>
        <v>100.5</v>
      </c>
      <c r="AG32" s="3" t="n">
        <v>1.9</v>
      </c>
      <c r="AH32" s="3" t="n">
        <v>118.1</v>
      </c>
      <c r="AI32" s="3" t="n">
        <v>270.5</v>
      </c>
      <c r="AJ32" s="3" t="n">
        <v>1</v>
      </c>
      <c r="AK32" s="3" t="n">
        <f aca="false">SUM(AG32:AJ32)</f>
        <v>391.5</v>
      </c>
      <c r="AL32" s="3" t="n">
        <v>434.5</v>
      </c>
      <c r="AM32" s="3" t="n">
        <v>266.8</v>
      </c>
      <c r="AN32" s="3" t="n">
        <v>387.8</v>
      </c>
      <c r="AO32" s="3" t="n">
        <v>13.4</v>
      </c>
      <c r="AP32" s="3" t="n">
        <f aca="false">SUM(AL32:AO32)</f>
        <v>1102.5</v>
      </c>
      <c r="AQ32" s="3" t="n">
        <v>0</v>
      </c>
      <c r="AR32" s="3" t="n">
        <v>0</v>
      </c>
      <c r="AS32" s="3" t="n">
        <v>0</v>
      </c>
      <c r="AT32" s="3" t="n">
        <v>1</v>
      </c>
      <c r="AU32" s="3" t="n">
        <f aca="false">SUM(AQ32:AT32)</f>
        <v>1</v>
      </c>
      <c r="AV32" s="3" t="n">
        <v>0</v>
      </c>
      <c r="AW32" s="3" t="n">
        <v>0</v>
      </c>
      <c r="AX32" s="3" t="n">
        <v>0</v>
      </c>
      <c r="AY32" s="3" t="n">
        <v>0.2</v>
      </c>
      <c r="AZ32" s="3" t="n">
        <f aca="false">SUM(AV32:AY32)</f>
        <v>0.2</v>
      </c>
      <c r="BA32" s="3" t="n">
        <v>0</v>
      </c>
      <c r="BB32" s="3" t="n">
        <v>0</v>
      </c>
      <c r="BC32" s="3" t="n">
        <v>0</v>
      </c>
      <c r="BD32" s="3" t="n">
        <v>7.8</v>
      </c>
      <c r="BE32" s="3" t="n">
        <f aca="false">SUM(BA32:BD32)</f>
        <v>7.8</v>
      </c>
      <c r="BF32" s="3" t="n">
        <v>0</v>
      </c>
      <c r="BG32" s="3" t="n">
        <v>0</v>
      </c>
      <c r="BH32" s="3" t="n">
        <v>0</v>
      </c>
      <c r="BI32" s="3" t="n">
        <v>0</v>
      </c>
      <c r="BJ32" s="3" t="n">
        <f aca="false">SUM(BF32:BI32)</f>
        <v>0</v>
      </c>
      <c r="BK32" s="3" t="n">
        <v>0</v>
      </c>
      <c r="BL32" s="3" t="n">
        <v>0</v>
      </c>
      <c r="BM32" s="3" t="n">
        <v>0</v>
      </c>
      <c r="BN32" s="3" t="n">
        <v>0.7</v>
      </c>
      <c r="BO32" s="3" t="n">
        <f aca="false">SUM(BK32:BN32)</f>
        <v>0.7</v>
      </c>
      <c r="BP32" s="3" t="n">
        <v>0</v>
      </c>
      <c r="BQ32" s="3" t="n">
        <v>0</v>
      </c>
      <c r="BR32" s="3" t="n">
        <v>0</v>
      </c>
      <c r="BS32" s="3" t="n">
        <v>12.7</v>
      </c>
      <c r="BT32" s="3" t="n">
        <f aca="false">SUM(BP32:BS32)</f>
        <v>12.7</v>
      </c>
      <c r="BU32" s="3" t="n">
        <f aca="false">+C32+H32+M32+R32+W32+AB32+AG32+AL32+CK32</f>
        <v>1937.1</v>
      </c>
      <c r="BV32" s="3" t="n">
        <f aca="false">+D32+I32+N32+S32+X32+AC32+AH32+AM32+CL32</f>
        <v>871.2</v>
      </c>
      <c r="BW32" s="3" t="n">
        <f aca="false">+E32+J32+O32+T32+Y32+AD32+AI32+AN32+CM32</f>
        <v>1048</v>
      </c>
      <c r="BX32" s="3" t="n">
        <f aca="false">+F32+K32+P32+U32+Z32+AE32+AJ32+AO32+CN32</f>
        <v>22.4</v>
      </c>
      <c r="BY32" s="3" t="n">
        <f aca="false">SUM(BU32:BX32)</f>
        <v>3878.7</v>
      </c>
      <c r="BZ32" s="3" t="n">
        <f aca="false">AQ32+AV32+BA32+BF32+BK32+BP32</f>
        <v>0</v>
      </c>
      <c r="CA32" s="3" t="n">
        <f aca="false">AR32+AW32+BB32+BG32+BL32+BQ32</f>
        <v>0</v>
      </c>
      <c r="CB32" s="3" t="n">
        <f aca="false">AS32+AX32+BC32+BH32+BM32+BR32</f>
        <v>0</v>
      </c>
      <c r="CC32" s="3" t="n">
        <f aca="false">AT32+AY32+BD32+BI32+BN32+BS32</f>
        <v>22.4</v>
      </c>
      <c r="CD32" s="3" t="n">
        <f aca="false">SUM(BZ32:CC32)</f>
        <v>22.4</v>
      </c>
      <c r="CE32" s="11"/>
      <c r="CF32" s="11"/>
      <c r="CG32" s="11"/>
      <c r="CH32" s="11"/>
      <c r="CI32" s="11"/>
      <c r="CJ32" s="11"/>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2.75" hidden="false" customHeight="false" outlineLevel="0" collapsed="false">
      <c r="A33" s="1" t="n">
        <v>1991</v>
      </c>
      <c r="B33" s="2" t="s">
        <v>124</v>
      </c>
      <c r="C33" s="3" t="n">
        <v>7776.7</v>
      </c>
      <c r="D33" s="3" t="n">
        <v>1073.1</v>
      </c>
      <c r="E33" s="3" t="n">
        <v>1785.3</v>
      </c>
      <c r="F33" s="3" t="n">
        <v>0</v>
      </c>
      <c r="G33" s="3" t="n">
        <f aca="false">SUM(C33:F33)</f>
        <v>10635.1</v>
      </c>
      <c r="H33" s="3" t="n">
        <v>2497.6</v>
      </c>
      <c r="I33" s="3" t="n">
        <v>64.6</v>
      </c>
      <c r="J33" s="3" t="n">
        <v>1607</v>
      </c>
      <c r="K33" s="3" t="n">
        <v>99</v>
      </c>
      <c r="L33" s="3" t="n">
        <f aca="false">SUM(H33:K33)</f>
        <v>4268.2</v>
      </c>
      <c r="M33" s="3" t="n">
        <v>568.8</v>
      </c>
      <c r="N33" s="3" t="n">
        <v>1137.6</v>
      </c>
      <c r="O33" s="3" t="n">
        <v>0</v>
      </c>
      <c r="P33" s="3" t="n">
        <v>0</v>
      </c>
      <c r="Q33" s="3" t="n">
        <f aca="false">SUM(M33:P33)</f>
        <v>1706.4</v>
      </c>
      <c r="R33" s="3" t="n">
        <v>1001</v>
      </c>
      <c r="S33" s="3" t="n">
        <v>1498</v>
      </c>
      <c r="T33" s="3" t="n">
        <v>0</v>
      </c>
      <c r="U33" s="3" t="n">
        <v>0</v>
      </c>
      <c r="V33" s="3" t="n">
        <f aca="false">SUM(R33:U33)</f>
        <v>2499</v>
      </c>
      <c r="W33" s="3" t="n">
        <v>4031.8</v>
      </c>
      <c r="X33" s="3" t="n">
        <v>5397.7</v>
      </c>
      <c r="Y33" s="3" t="n">
        <v>0</v>
      </c>
      <c r="Z33" s="3" t="n">
        <v>0</v>
      </c>
      <c r="AA33" s="3" t="n">
        <f aca="false">SUM(W33:Z33)</f>
        <v>9429.5</v>
      </c>
      <c r="AB33" s="3" t="n">
        <v>1945</v>
      </c>
      <c r="AC33" s="3" t="n">
        <v>11.6</v>
      </c>
      <c r="AD33" s="3" t="n">
        <v>126.3</v>
      </c>
      <c r="AE33" s="3" t="n">
        <v>413.2</v>
      </c>
      <c r="AF33" s="3" t="n">
        <f aca="false">SUM(AB33:AE33)</f>
        <v>2496.1</v>
      </c>
      <c r="AG33" s="3" t="n">
        <v>849.9</v>
      </c>
      <c r="AH33" s="3" t="n">
        <v>651.6</v>
      </c>
      <c r="AI33" s="3" t="n">
        <v>1796.6</v>
      </c>
      <c r="AJ33" s="3" t="n">
        <v>679.7</v>
      </c>
      <c r="AK33" s="3" t="n">
        <f aca="false">SUM(AG33:AJ33)</f>
        <v>3977.8</v>
      </c>
      <c r="AL33" s="3" t="n">
        <v>8959</v>
      </c>
      <c r="AM33" s="3" t="n">
        <v>1623.6</v>
      </c>
      <c r="AN33" s="3" t="n">
        <v>2725</v>
      </c>
      <c r="AO33" s="3" t="n">
        <v>589.6</v>
      </c>
      <c r="AP33" s="3" t="n">
        <f aca="false">SUM(AL33:AO33)</f>
        <v>13897.2</v>
      </c>
      <c r="AQ33" s="3" t="n">
        <v>0</v>
      </c>
      <c r="AR33" s="3" t="n">
        <v>633.7</v>
      </c>
      <c r="AS33" s="3" t="n">
        <v>351.2</v>
      </c>
      <c r="AT33" s="3" t="n">
        <v>679.7</v>
      </c>
      <c r="AU33" s="3" t="n">
        <f aca="false">SUM(AQ33:AT33)</f>
        <v>1664.6</v>
      </c>
      <c r="AV33" s="3" t="n">
        <v>0</v>
      </c>
      <c r="AW33" s="3" t="n">
        <v>0</v>
      </c>
      <c r="AX33" s="3" t="n">
        <v>1.1</v>
      </c>
      <c r="AY33" s="3" t="n">
        <v>413.2</v>
      </c>
      <c r="AZ33" s="3" t="n">
        <f aca="false">SUM(AV33:AY33)</f>
        <v>414.3</v>
      </c>
      <c r="BA33" s="3" t="n">
        <v>0</v>
      </c>
      <c r="BB33" s="3" t="n">
        <v>0.1</v>
      </c>
      <c r="BC33" s="3" t="n">
        <v>19.7</v>
      </c>
      <c r="BD33" s="3" t="n">
        <v>99</v>
      </c>
      <c r="BE33" s="3" t="n">
        <f aca="false">SUM(BA33:BD33)</f>
        <v>118.8</v>
      </c>
      <c r="BF33" s="3" t="n">
        <v>0</v>
      </c>
      <c r="BG33" s="3" t="n">
        <v>0</v>
      </c>
      <c r="BH33" s="3" t="n">
        <v>27.6</v>
      </c>
      <c r="BI33" s="3" t="n">
        <v>142.2</v>
      </c>
      <c r="BJ33" s="3" t="n">
        <f aca="false">SUM(BF33:BI33)</f>
        <v>169.8</v>
      </c>
      <c r="BK33" s="3" t="n">
        <v>0</v>
      </c>
      <c r="BL33" s="3" t="n">
        <v>130.5</v>
      </c>
      <c r="BM33" s="3" t="n">
        <v>62.5</v>
      </c>
      <c r="BN33" s="3" t="n">
        <v>189.2</v>
      </c>
      <c r="BO33" s="3" t="n">
        <f aca="false">SUM(BK33:BN33)</f>
        <v>382.2</v>
      </c>
      <c r="BP33" s="3" t="n">
        <v>0</v>
      </c>
      <c r="BQ33" s="3" t="n">
        <v>7.9</v>
      </c>
      <c r="BR33" s="3" t="n">
        <v>114.6</v>
      </c>
      <c r="BS33" s="3" t="n">
        <v>258.2</v>
      </c>
      <c r="BT33" s="3" t="n">
        <f aca="false">SUM(BP33:BS33)</f>
        <v>380.7</v>
      </c>
      <c r="BU33" s="3" t="n">
        <f aca="false">+C33+H33+M33+R33+W33+AB33+AG33+AL33+CK33</f>
        <v>27629.8</v>
      </c>
      <c r="BV33" s="3" t="n">
        <f aca="false">+D33+I33+N33+S33+X33+AC33+AH33+AM33+CL33</f>
        <v>11457.8</v>
      </c>
      <c r="BW33" s="3" t="n">
        <f aca="false">+E33+J33+O33+T33+Y33+AD33+AI33+AN33+CM33</f>
        <v>8040.2</v>
      </c>
      <c r="BX33" s="3" t="n">
        <f aca="false">+F33+K33+P33+U33+Z33+AE33+AJ33+AO33+CN33</f>
        <v>1781.5</v>
      </c>
      <c r="BY33" s="3" t="n">
        <f aca="false">SUM(BU33:BX33)</f>
        <v>48909.3</v>
      </c>
      <c r="BZ33" s="3" t="n">
        <f aca="false">AQ33+AV33+BA33+BF33+BK33+BP33</f>
        <v>0</v>
      </c>
      <c r="CA33" s="3" t="n">
        <f aca="false">AR33+AW33+BB33+BG33+BL33+BQ33</f>
        <v>772.2</v>
      </c>
      <c r="CB33" s="3" t="n">
        <f aca="false">AS33+AX33+BC33+BH33+BM33+BR33</f>
        <v>576.7</v>
      </c>
      <c r="CC33" s="3" t="n">
        <f aca="false">AT33+AY33+BD33+BI33+BN33+BS33</f>
        <v>1781.5</v>
      </c>
      <c r="CD33" s="3" t="n">
        <f aca="false">SUM(BZ33:CC33)</f>
        <v>3130.4</v>
      </c>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2.75" hidden="false" customHeight="false" outlineLevel="0" collapsed="false">
      <c r="A34" s="1" t="n">
        <v>1991</v>
      </c>
      <c r="B34" s="2" t="s">
        <v>125</v>
      </c>
      <c r="C34" s="3" t="n">
        <v>3176.2</v>
      </c>
      <c r="D34" s="3" t="n">
        <v>357.7</v>
      </c>
      <c r="E34" s="3" t="n">
        <v>56.9</v>
      </c>
      <c r="F34" s="3" t="n">
        <v>0</v>
      </c>
      <c r="G34" s="3" t="n">
        <f aca="false">SUM(C34:F34)</f>
        <v>3590.8</v>
      </c>
      <c r="H34" s="3" t="n">
        <v>1463.9</v>
      </c>
      <c r="I34" s="3" t="n">
        <v>71.1</v>
      </c>
      <c r="J34" s="3" t="n">
        <v>467.6</v>
      </c>
      <c r="K34" s="3" t="n">
        <v>0</v>
      </c>
      <c r="L34" s="3" t="n">
        <f aca="false">SUM(H34:K34)</f>
        <v>2002.6</v>
      </c>
      <c r="M34" s="3" t="n">
        <v>47.7</v>
      </c>
      <c r="N34" s="3" t="n">
        <v>195.5</v>
      </c>
      <c r="O34" s="3" t="n">
        <v>55.1</v>
      </c>
      <c r="P34" s="3" t="n">
        <v>0</v>
      </c>
      <c r="Q34" s="3" t="n">
        <f aca="false">SUM(M34:P34)</f>
        <v>298.3</v>
      </c>
      <c r="R34" s="3" t="n">
        <v>34</v>
      </c>
      <c r="S34" s="3" t="n">
        <v>0</v>
      </c>
      <c r="T34" s="3" t="n">
        <v>34</v>
      </c>
      <c r="U34" s="3" t="n">
        <v>0</v>
      </c>
      <c r="V34" s="3" t="n">
        <f aca="false">SUM(R34:U34)</f>
        <v>68</v>
      </c>
      <c r="W34" s="3" t="n">
        <v>476.3</v>
      </c>
      <c r="X34" s="3" t="n">
        <v>1238.2</v>
      </c>
      <c r="Y34" s="3" t="n">
        <v>84.8</v>
      </c>
      <c r="Z34" s="3" t="n">
        <v>0</v>
      </c>
      <c r="AA34" s="3" t="n">
        <f aca="false">SUM(W34:Z34)</f>
        <v>1799.3</v>
      </c>
      <c r="AB34" s="3" t="n">
        <v>410.7</v>
      </c>
      <c r="AC34" s="3" t="n">
        <v>0</v>
      </c>
      <c r="AD34" s="3" t="n">
        <v>7.1</v>
      </c>
      <c r="AE34" s="3" t="n">
        <v>75</v>
      </c>
      <c r="AF34" s="3" t="n">
        <f aca="false">SUM(AB34:AE34)</f>
        <v>492.8</v>
      </c>
      <c r="AG34" s="3" t="n">
        <v>6.4</v>
      </c>
      <c r="AH34" s="3" t="n">
        <v>299</v>
      </c>
      <c r="AI34" s="3" t="n">
        <v>1194</v>
      </c>
      <c r="AJ34" s="3" t="n">
        <v>0</v>
      </c>
      <c r="AK34" s="3" t="n">
        <f aca="false">SUM(AG34:AJ34)</f>
        <v>1499.4</v>
      </c>
      <c r="AL34" s="3" t="n">
        <v>1814.4</v>
      </c>
      <c r="AM34" s="3" t="n">
        <v>768.4</v>
      </c>
      <c r="AN34" s="3" t="n">
        <v>538.9</v>
      </c>
      <c r="AO34" s="3" t="n">
        <v>0</v>
      </c>
      <c r="AP34" s="3" t="n">
        <f aca="false">SUM(AL34:AO34)</f>
        <v>3121.7</v>
      </c>
      <c r="AQ34" s="3" t="n">
        <v>6.4</v>
      </c>
      <c r="AR34" s="3" t="n">
        <v>299</v>
      </c>
      <c r="AS34" s="3" t="n">
        <v>1079.4</v>
      </c>
      <c r="AT34" s="3" t="n">
        <v>0</v>
      </c>
      <c r="AU34" s="3" t="n">
        <f aca="false">SUM(AQ34:AT34)</f>
        <v>1384.8</v>
      </c>
      <c r="AV34" s="3" t="n">
        <v>19.3</v>
      </c>
      <c r="AW34" s="3" t="n">
        <v>0</v>
      </c>
      <c r="AX34" s="3" t="n">
        <v>0</v>
      </c>
      <c r="AY34" s="3" t="n">
        <v>75</v>
      </c>
      <c r="AZ34" s="3" t="n">
        <f aca="false">SUM(AV34:AY34)</f>
        <v>94.3</v>
      </c>
      <c r="BA34" s="3" t="n">
        <v>10.9</v>
      </c>
      <c r="BB34" s="3" t="n">
        <v>0</v>
      </c>
      <c r="BC34" s="3" t="n">
        <v>0</v>
      </c>
      <c r="BD34" s="3" t="n">
        <v>0</v>
      </c>
      <c r="BE34" s="3" t="n">
        <f aca="false">SUM(BA34:BD34)</f>
        <v>10.9</v>
      </c>
      <c r="BF34" s="3" t="n">
        <v>0</v>
      </c>
      <c r="BG34" s="3" t="n">
        <v>0</v>
      </c>
      <c r="BH34" s="3" t="n">
        <v>0</v>
      </c>
      <c r="BI34" s="3" t="n">
        <v>0</v>
      </c>
      <c r="BJ34" s="3" t="n">
        <f aca="false">SUM(BF34:BI34)</f>
        <v>0</v>
      </c>
      <c r="BK34" s="3" t="n">
        <v>8.8</v>
      </c>
      <c r="BL34" s="3" t="n">
        <v>0</v>
      </c>
      <c r="BM34" s="3" t="n">
        <v>0</v>
      </c>
      <c r="BN34" s="3" t="n">
        <v>0</v>
      </c>
      <c r="BO34" s="3" t="n">
        <f aca="false">SUM(BK34:BN34)</f>
        <v>8.8</v>
      </c>
      <c r="BP34" s="3" t="n">
        <v>67.4</v>
      </c>
      <c r="BQ34" s="3" t="n">
        <v>3.9</v>
      </c>
      <c r="BR34" s="3" t="n">
        <v>0</v>
      </c>
      <c r="BS34" s="3" t="n">
        <v>0</v>
      </c>
      <c r="BT34" s="3" t="n">
        <f aca="false">SUM(BP34:BS34)</f>
        <v>71.3</v>
      </c>
      <c r="BU34" s="3" t="n">
        <f aca="false">+C34+H34+M34+R34+W34+AB34+AG34+AL34+CK34</f>
        <v>7429.6</v>
      </c>
      <c r="BV34" s="3" t="n">
        <f aca="false">+D34+I34+N34+S34+X34+AC34+AH34+AM34+CL34</f>
        <v>2929.9</v>
      </c>
      <c r="BW34" s="3" t="n">
        <f aca="false">+E34+J34+O34+T34+Y34+AD34+AI34+AN34+CM34</f>
        <v>2438.4</v>
      </c>
      <c r="BX34" s="3" t="n">
        <f aca="false">+F34+K34+P34+U34+Z34+AE34+AJ34+AO34+CN34</f>
        <v>75</v>
      </c>
      <c r="BY34" s="3" t="n">
        <f aca="false">SUM(BU34:BX34)</f>
        <v>12872.9</v>
      </c>
      <c r="BZ34" s="3" t="n">
        <f aca="false">AQ34+AV34+BA34+BF34+BK34+BP34</f>
        <v>112.8</v>
      </c>
      <c r="CA34" s="3" t="n">
        <f aca="false">AR34+AW34+BB34+BG34+BL34+BQ34</f>
        <v>302.9</v>
      </c>
      <c r="CB34" s="3" t="n">
        <f aca="false">AS34+AX34+BC34+BH34+BM34+BR34</f>
        <v>1079.4</v>
      </c>
      <c r="CC34" s="3" t="n">
        <f aca="false">AT34+AY34+BD34+BI34+BN34+BS34</f>
        <v>75</v>
      </c>
      <c r="CD34" s="3" t="n">
        <f aca="false">SUM(BZ34:CC34)</f>
        <v>1570.1</v>
      </c>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2.75" hidden="false" customHeight="false" outlineLevel="0" collapsed="false">
      <c r="A35" s="1" t="n">
        <v>1991</v>
      </c>
      <c r="B35" s="2" t="s">
        <v>126</v>
      </c>
      <c r="C35" s="3" t="n">
        <v>214.7</v>
      </c>
      <c r="D35" s="3" t="n">
        <v>44.7</v>
      </c>
      <c r="E35" s="3" t="n">
        <v>26.1</v>
      </c>
      <c r="F35" s="3" t="n">
        <v>0</v>
      </c>
      <c r="G35" s="3" t="n">
        <f aca="false">SUM(C35:F35)</f>
        <v>285.5</v>
      </c>
      <c r="H35" s="3" t="n">
        <v>112.9</v>
      </c>
      <c r="I35" s="3" t="n">
        <v>0.8</v>
      </c>
      <c r="J35" s="3" t="n">
        <v>52.1</v>
      </c>
      <c r="K35" s="3" t="n">
        <v>25</v>
      </c>
      <c r="L35" s="3" t="n">
        <f aca="false">SUM(H35:K35)</f>
        <v>190.8</v>
      </c>
      <c r="M35" s="3" t="n">
        <v>5.5</v>
      </c>
      <c r="N35" s="3" t="n">
        <v>14.7</v>
      </c>
      <c r="O35" s="3" t="n">
        <v>6.7</v>
      </c>
      <c r="P35" s="3" t="n">
        <v>0</v>
      </c>
      <c r="Q35" s="3" t="n">
        <f aca="false">SUM(M35:P35)</f>
        <v>26.9</v>
      </c>
      <c r="R35" s="3" t="n">
        <v>0</v>
      </c>
      <c r="S35" s="3" t="n">
        <v>0</v>
      </c>
      <c r="T35" s="3" t="n">
        <v>0</v>
      </c>
      <c r="U35" s="3" t="n">
        <v>0</v>
      </c>
      <c r="V35" s="3" t="n">
        <f aca="false">SUM(R35:U35)</f>
        <v>0</v>
      </c>
      <c r="W35" s="3" t="n">
        <v>53.6</v>
      </c>
      <c r="X35" s="3" t="n">
        <v>130.5</v>
      </c>
      <c r="Y35" s="3" t="n">
        <v>7.1</v>
      </c>
      <c r="Z35" s="3" t="n">
        <v>0</v>
      </c>
      <c r="AA35" s="3" t="n">
        <f aca="false">SUM(W35:Z35)</f>
        <v>191.2</v>
      </c>
      <c r="AB35" s="3" t="n">
        <v>10.2</v>
      </c>
      <c r="AC35" s="3" t="n">
        <v>1.9</v>
      </c>
      <c r="AD35" s="3" t="n">
        <v>3.7</v>
      </c>
      <c r="AE35" s="3" t="n">
        <v>4</v>
      </c>
      <c r="AF35" s="3" t="n">
        <f aca="false">SUM(AB35:AE35)</f>
        <v>19.8</v>
      </c>
      <c r="AG35" s="3" t="n">
        <v>0.3</v>
      </c>
      <c r="AH35" s="3" t="n">
        <v>133.9</v>
      </c>
      <c r="AI35" s="3" t="n">
        <v>92.1</v>
      </c>
      <c r="AJ35" s="3" t="n">
        <v>0</v>
      </c>
      <c r="AK35" s="3" t="n">
        <f aca="false">SUM(AG35:AJ35)</f>
        <v>226.3</v>
      </c>
      <c r="AL35" s="3" t="n">
        <v>127.5</v>
      </c>
      <c r="AM35" s="3" t="n">
        <v>115.4</v>
      </c>
      <c r="AN35" s="3" t="n">
        <v>415.1</v>
      </c>
      <c r="AO35" s="3" t="n">
        <v>1</v>
      </c>
      <c r="AP35" s="3" t="n">
        <f aca="false">SUM(AL35:AO35)</f>
        <v>659</v>
      </c>
      <c r="AQ35" s="3" t="n">
        <v>0</v>
      </c>
      <c r="AR35" s="3" t="n">
        <v>67.5</v>
      </c>
      <c r="AS35" s="3" t="n">
        <v>29</v>
      </c>
      <c r="AT35" s="3" t="n">
        <v>0</v>
      </c>
      <c r="AU35" s="3" t="n">
        <f aca="false">SUM(AQ35:AT35)</f>
        <v>96.5</v>
      </c>
      <c r="AV35" s="3" t="n">
        <v>0.3</v>
      </c>
      <c r="AW35" s="3" t="n">
        <v>0</v>
      </c>
      <c r="AX35" s="3" t="n">
        <v>0.1</v>
      </c>
      <c r="AY35" s="3" t="n">
        <v>4</v>
      </c>
      <c r="AZ35" s="3" t="n">
        <f aca="false">SUM(AV35:AY35)</f>
        <v>4.4</v>
      </c>
      <c r="BA35" s="3" t="n">
        <v>1.5</v>
      </c>
      <c r="BB35" s="3" t="n">
        <v>0</v>
      </c>
      <c r="BC35" s="3" t="n">
        <v>1.5</v>
      </c>
      <c r="BD35" s="3" t="n">
        <v>25</v>
      </c>
      <c r="BE35" s="3" t="n">
        <f aca="false">SUM(BA35:BD35)</f>
        <v>28</v>
      </c>
      <c r="BF35" s="3" t="n">
        <v>0</v>
      </c>
      <c r="BG35" s="3" t="n">
        <v>0</v>
      </c>
      <c r="BH35" s="3" t="n">
        <v>0</v>
      </c>
      <c r="BI35" s="3" t="n">
        <v>0</v>
      </c>
      <c r="BJ35" s="3" t="n">
        <f aca="false">SUM(BF35:BI35)</f>
        <v>0</v>
      </c>
      <c r="BK35" s="3" t="n">
        <v>0</v>
      </c>
      <c r="BL35" s="3" t="n">
        <v>0</v>
      </c>
      <c r="BM35" s="3" t="n">
        <v>0</v>
      </c>
      <c r="BN35" s="3" t="n">
        <v>0</v>
      </c>
      <c r="BO35" s="3" t="n">
        <f aca="false">SUM(BK35:BN35)</f>
        <v>0</v>
      </c>
      <c r="BP35" s="3" t="n">
        <v>1.5</v>
      </c>
      <c r="BQ35" s="3" t="n">
        <v>5.5</v>
      </c>
      <c r="BR35" s="3" t="n">
        <v>3</v>
      </c>
      <c r="BS35" s="3" t="n">
        <v>1</v>
      </c>
      <c r="BT35" s="3" t="n">
        <f aca="false">SUM(BP35:BS35)</f>
        <v>11</v>
      </c>
      <c r="BU35" s="3" t="n">
        <f aca="false">+C35+H35+M35+R35+W35+AB35+AG35+AL35+CK35</f>
        <v>524.7</v>
      </c>
      <c r="BV35" s="3" t="n">
        <f aca="false">+D35+I35+N35+S35+X35+AC35+AH35+AM35+CL35</f>
        <v>441.9</v>
      </c>
      <c r="BW35" s="3" t="n">
        <f aca="false">+E35+J35+O35+T35+Y35+AD35+AI35+AN35+CM35</f>
        <v>602.9</v>
      </c>
      <c r="BX35" s="3" t="n">
        <f aca="false">+F35+K35+P35+U35+Z35+AE35+AJ35+AO35+CN35</f>
        <v>30</v>
      </c>
      <c r="BY35" s="3" t="n">
        <f aca="false">SUM(BU35:BX35)</f>
        <v>1599.5</v>
      </c>
      <c r="BZ35" s="3" t="n">
        <f aca="false">AQ35+AV35+BA35+BF35+BK35+BP35</f>
        <v>3.3</v>
      </c>
      <c r="CA35" s="3" t="n">
        <f aca="false">AR35+AW35+BB35+BG35+BL35+BQ35</f>
        <v>73</v>
      </c>
      <c r="CB35" s="3" t="n">
        <f aca="false">AS35+AX35+BC35+BH35+BM35+BR35</f>
        <v>33.6</v>
      </c>
      <c r="CC35" s="3" t="n">
        <f aca="false">AT35+AY35+BD35+BI35+BN35+BS35</f>
        <v>30</v>
      </c>
      <c r="CD35" s="3" t="n">
        <f aca="false">SUM(BZ35:CC35)</f>
        <v>139.9</v>
      </c>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2.75" hidden="false" customHeight="false" outlineLevel="0" collapsed="false">
      <c r="A36" s="1" t="n">
        <v>1991</v>
      </c>
      <c r="B36" s="2" t="s">
        <v>127</v>
      </c>
      <c r="C36" s="3" t="n">
        <v>2952.6</v>
      </c>
      <c r="D36" s="3" t="n">
        <v>499.8</v>
      </c>
      <c r="E36" s="3" t="n">
        <v>725.6</v>
      </c>
      <c r="F36" s="3" t="n">
        <v>0</v>
      </c>
      <c r="G36" s="3" t="n">
        <f aca="false">SUM(C36:F36)</f>
        <v>4178</v>
      </c>
      <c r="H36" s="3" t="n">
        <v>1705.4</v>
      </c>
      <c r="I36" s="3" t="n">
        <v>6.8</v>
      </c>
      <c r="J36" s="3" t="n">
        <v>0.4</v>
      </c>
      <c r="K36" s="3" t="n">
        <v>199.9</v>
      </c>
      <c r="L36" s="3" t="n">
        <f aca="false">SUM(H36:K36)</f>
        <v>1912.5</v>
      </c>
      <c r="M36" s="3" t="n">
        <v>385.7</v>
      </c>
      <c r="N36" s="3" t="n">
        <v>484.2</v>
      </c>
      <c r="O36" s="3" t="n">
        <v>0</v>
      </c>
      <c r="P36" s="3" t="n">
        <v>0</v>
      </c>
      <c r="Q36" s="3" t="n">
        <f aca="false">SUM(M36:P36)</f>
        <v>869.9</v>
      </c>
      <c r="R36" s="3" t="n">
        <v>570</v>
      </c>
      <c r="S36" s="3" t="n">
        <v>710</v>
      </c>
      <c r="T36" s="3" t="n">
        <v>146.1</v>
      </c>
      <c r="U36" s="3" t="n">
        <v>0</v>
      </c>
      <c r="V36" s="3" t="n">
        <f aca="false">SUM(R36:U36)</f>
        <v>1426.1</v>
      </c>
      <c r="W36" s="3" t="n">
        <v>1350.5</v>
      </c>
      <c r="X36" s="3" t="n">
        <v>1953.9</v>
      </c>
      <c r="Y36" s="3" t="n">
        <v>0</v>
      </c>
      <c r="Z36" s="3" t="n">
        <v>0</v>
      </c>
      <c r="AA36" s="3" t="n">
        <f aca="false">SUM(W36:Z36)</f>
        <v>3304.4</v>
      </c>
      <c r="AB36" s="3" t="n">
        <v>586.9</v>
      </c>
      <c r="AC36" s="3" t="n">
        <v>8.5</v>
      </c>
      <c r="AD36" s="3" t="n">
        <v>75.1</v>
      </c>
      <c r="AE36" s="3" t="n">
        <v>52</v>
      </c>
      <c r="AF36" s="3" t="n">
        <f aca="false">SUM(AB36:AE36)</f>
        <v>722.5</v>
      </c>
      <c r="AG36" s="3" t="n">
        <v>38.2</v>
      </c>
      <c r="AH36" s="3" t="n">
        <v>629.7</v>
      </c>
      <c r="AI36" s="3" t="n">
        <v>629.7</v>
      </c>
      <c r="AJ36" s="3" t="n">
        <v>104.3</v>
      </c>
      <c r="AK36" s="3" t="n">
        <f aca="false">SUM(AG36:AJ36)</f>
        <v>1401.9</v>
      </c>
      <c r="AL36" s="3" t="n">
        <v>2249.5</v>
      </c>
      <c r="AM36" s="3" t="n">
        <v>1080.5</v>
      </c>
      <c r="AN36" s="3" t="n">
        <v>5915</v>
      </c>
      <c r="AO36" s="3" t="n">
        <v>205.4</v>
      </c>
      <c r="AP36" s="3" t="n">
        <f aca="false">SUM(AL36:AO36)</f>
        <v>9450.4</v>
      </c>
      <c r="AQ36" s="3" t="n">
        <v>0</v>
      </c>
      <c r="AR36" s="3" t="n">
        <v>628.8</v>
      </c>
      <c r="AS36" s="3" t="n">
        <v>628.8</v>
      </c>
      <c r="AT36" s="3" t="n">
        <v>104.3</v>
      </c>
      <c r="AU36" s="3" t="n">
        <f aca="false">SUM(AQ36:AT36)</f>
        <v>1361.9</v>
      </c>
      <c r="AV36" s="3" t="n">
        <v>3.4</v>
      </c>
      <c r="AW36" s="3" t="n">
        <v>0</v>
      </c>
      <c r="AX36" s="3" t="n">
        <v>0</v>
      </c>
      <c r="AY36" s="3" t="n">
        <v>52.3</v>
      </c>
      <c r="AZ36" s="3" t="n">
        <f aca="false">SUM(AV36:AY36)</f>
        <v>55.7</v>
      </c>
      <c r="BA36" s="3" t="n">
        <v>0</v>
      </c>
      <c r="BB36" s="3" t="n">
        <v>0</v>
      </c>
      <c r="BC36" s="3" t="n">
        <v>199.9</v>
      </c>
      <c r="BD36" s="3" t="n">
        <v>199.9</v>
      </c>
      <c r="BE36" s="3" t="n">
        <f aca="false">SUM(BA36:BD36)</f>
        <v>399.8</v>
      </c>
      <c r="BF36" s="3" t="n">
        <v>0</v>
      </c>
      <c r="BG36" s="3" t="n">
        <v>0</v>
      </c>
      <c r="BH36" s="3" t="n">
        <v>0</v>
      </c>
      <c r="BI36" s="3" t="n">
        <v>0</v>
      </c>
      <c r="BJ36" s="3" t="n">
        <f aca="false">SUM(BF36:BI36)</f>
        <v>0</v>
      </c>
      <c r="BK36" s="3" t="n">
        <v>6.5</v>
      </c>
      <c r="BL36" s="3" t="n">
        <v>0</v>
      </c>
      <c r="BM36" s="3" t="n">
        <v>0</v>
      </c>
      <c r="BN36" s="3" t="n">
        <v>10.4</v>
      </c>
      <c r="BO36" s="3" t="n">
        <f aca="false">SUM(BK36:BN36)</f>
        <v>16.9</v>
      </c>
      <c r="BP36" s="3" t="n">
        <v>11.8</v>
      </c>
      <c r="BQ36" s="3" t="n">
        <v>0</v>
      </c>
      <c r="BR36" s="3" t="n">
        <v>49.4</v>
      </c>
      <c r="BS36" s="3" t="n">
        <v>215.8</v>
      </c>
      <c r="BT36" s="3" t="n">
        <f aca="false">SUM(BP36:BS36)</f>
        <v>277</v>
      </c>
      <c r="BU36" s="3" t="n">
        <f aca="false">+C36+H36+M36+R36+W36+AB36+AG36+AL36+CK36</f>
        <v>9838.8</v>
      </c>
      <c r="BV36" s="3" t="n">
        <f aca="false">+D36+I36+N36+S36+X36+AC36+AH36+AM36+CL36</f>
        <v>5373.4</v>
      </c>
      <c r="BW36" s="3" t="n">
        <f aca="false">+E36+J36+O36+T36+Y36+AD36+AI36+AN36+CM36</f>
        <v>7491.9</v>
      </c>
      <c r="BX36" s="3" t="n">
        <f aca="false">+F36+K36+P36+U36+Z36+AE36+AJ36+AO36+CN36</f>
        <v>561.6</v>
      </c>
      <c r="BY36" s="3" t="n">
        <f aca="false">SUM(BU36:BX36)</f>
        <v>23265.7</v>
      </c>
      <c r="BZ36" s="3" t="n">
        <f aca="false">AQ36+AV36+BA36+BF36+BK36+BP36</f>
        <v>21.7</v>
      </c>
      <c r="CA36" s="3" t="n">
        <f aca="false">AR36+AW36+BB36+BG36+BL36+BQ36</f>
        <v>628.8</v>
      </c>
      <c r="CB36" s="3" t="n">
        <f aca="false">AS36+AX36+BC36+BH36+BM36+BR36</f>
        <v>878.1</v>
      </c>
      <c r="CC36" s="3" t="n">
        <f aca="false">AT36+AY36+BD36+BI36+BN36+BS36</f>
        <v>582.7</v>
      </c>
      <c r="CD36" s="3" t="n">
        <f aca="false">SUM(BZ36:CC36)</f>
        <v>2111.3</v>
      </c>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2.75" hidden="false" customHeight="false" outlineLevel="0" collapsed="false">
      <c r="A37" s="1" t="n">
        <v>1991</v>
      </c>
      <c r="B37" s="2" t="s">
        <v>128</v>
      </c>
      <c r="C37" s="3" t="n">
        <v>1143.2</v>
      </c>
      <c r="D37" s="3" t="n">
        <v>166.3</v>
      </c>
      <c r="E37" s="3" t="n">
        <v>369.7</v>
      </c>
      <c r="F37" s="3" t="n">
        <v>0</v>
      </c>
      <c r="G37" s="3" t="n">
        <f aca="false">SUM(C37:F37)</f>
        <v>1679.2</v>
      </c>
      <c r="H37" s="3" t="n">
        <v>487.8</v>
      </c>
      <c r="I37" s="3" t="n">
        <v>163.4</v>
      </c>
      <c r="J37" s="3" t="n">
        <v>401</v>
      </c>
      <c r="K37" s="3" t="n">
        <v>0</v>
      </c>
      <c r="L37" s="3" t="n">
        <f aca="false">SUM(H37:K37)</f>
        <v>1052.2</v>
      </c>
      <c r="M37" s="3" t="n">
        <v>44.4</v>
      </c>
      <c r="N37" s="3" t="n">
        <v>100.1</v>
      </c>
      <c r="O37" s="3" t="n">
        <v>0</v>
      </c>
      <c r="P37" s="3" t="n">
        <v>0</v>
      </c>
      <c r="Q37" s="3" t="n">
        <f aca="false">SUM(M37:P37)</f>
        <v>144.5</v>
      </c>
      <c r="R37" s="3" t="n">
        <v>36.8</v>
      </c>
      <c r="S37" s="3" t="n">
        <v>0</v>
      </c>
      <c r="T37" s="3" t="n">
        <v>0</v>
      </c>
      <c r="U37" s="3" t="n">
        <v>0</v>
      </c>
      <c r="V37" s="3" t="n">
        <f aca="false">SUM(R37:U37)</f>
        <v>36.8</v>
      </c>
      <c r="W37" s="3" t="n">
        <v>242.4</v>
      </c>
      <c r="X37" s="3" t="n">
        <v>564.9</v>
      </c>
      <c r="Y37" s="3" t="n">
        <v>7.7</v>
      </c>
      <c r="Z37" s="3" t="n">
        <v>0</v>
      </c>
      <c r="AA37" s="3" t="n">
        <f aca="false">SUM(W37:Z37)</f>
        <v>815</v>
      </c>
      <c r="AB37" s="3" t="n">
        <v>168.7</v>
      </c>
      <c r="AC37" s="3" t="n">
        <v>0.1</v>
      </c>
      <c r="AD37" s="3" t="n">
        <v>15.9</v>
      </c>
      <c r="AE37" s="3" t="n">
        <v>0</v>
      </c>
      <c r="AF37" s="3" t="n">
        <f aca="false">SUM(AB37:AE37)</f>
        <v>184.7</v>
      </c>
      <c r="AG37" s="3" t="n">
        <v>17.2</v>
      </c>
      <c r="AH37" s="3" t="n">
        <v>216.8</v>
      </c>
      <c r="AI37" s="3" t="n">
        <v>410</v>
      </c>
      <c r="AJ37" s="3" t="n">
        <v>0</v>
      </c>
      <c r="AK37" s="3" t="n">
        <f aca="false">SUM(AG37:AJ37)</f>
        <v>644</v>
      </c>
      <c r="AL37" s="3" t="n">
        <v>774</v>
      </c>
      <c r="AM37" s="3" t="n">
        <v>386</v>
      </c>
      <c r="AN37" s="3" t="n">
        <v>750</v>
      </c>
      <c r="AO37" s="3" t="n">
        <v>0</v>
      </c>
      <c r="AP37" s="3" t="n">
        <f aca="false">SUM(AL37:AO37)</f>
        <v>1910</v>
      </c>
      <c r="AQ37" s="3" t="n">
        <v>8.8</v>
      </c>
      <c r="AR37" s="3" t="n">
        <v>216.8</v>
      </c>
      <c r="AS37" s="3" t="n">
        <v>245.2</v>
      </c>
      <c r="AT37" s="3" t="n">
        <v>0</v>
      </c>
      <c r="AU37" s="3" t="n">
        <f aca="false">SUM(AQ37:AT37)</f>
        <v>470.8</v>
      </c>
      <c r="AV37" s="3" t="n">
        <v>12.1</v>
      </c>
      <c r="AW37" s="3" t="n">
        <v>0</v>
      </c>
      <c r="AX37" s="3" t="n">
        <v>0.4</v>
      </c>
      <c r="AY37" s="3" t="n">
        <v>0</v>
      </c>
      <c r="AZ37" s="3" t="n">
        <f aca="false">SUM(AV37:AY37)</f>
        <v>12.5</v>
      </c>
      <c r="BA37" s="3" t="n">
        <v>2</v>
      </c>
      <c r="BB37" s="3" t="n">
        <v>0</v>
      </c>
      <c r="BC37" s="3" t="n">
        <v>5</v>
      </c>
      <c r="BD37" s="3" t="n">
        <v>0</v>
      </c>
      <c r="BE37" s="3" t="n">
        <f aca="false">SUM(BA37:BD37)</f>
        <v>7</v>
      </c>
      <c r="BF37" s="3" t="n">
        <v>0</v>
      </c>
      <c r="BG37" s="3" t="n">
        <v>0</v>
      </c>
      <c r="BH37" s="3" t="n">
        <v>0</v>
      </c>
      <c r="BI37" s="3" t="n">
        <v>0</v>
      </c>
      <c r="BJ37" s="3" t="n">
        <f aca="false">SUM(BF37:BI37)</f>
        <v>0</v>
      </c>
      <c r="BK37" s="3" t="n">
        <v>0</v>
      </c>
      <c r="BL37" s="3" t="n">
        <v>0</v>
      </c>
      <c r="BM37" s="3" t="n">
        <v>5.5</v>
      </c>
      <c r="BN37" s="3" t="n">
        <v>0</v>
      </c>
      <c r="BO37" s="3" t="n">
        <f aca="false">SUM(BK37:BN37)</f>
        <v>5.5</v>
      </c>
      <c r="BP37" s="3" t="n">
        <v>4</v>
      </c>
      <c r="BQ37" s="3" t="n">
        <v>13.7</v>
      </c>
      <c r="BR37" s="3" t="n">
        <v>22.2</v>
      </c>
      <c r="BS37" s="3" t="n">
        <v>0</v>
      </c>
      <c r="BT37" s="3" t="n">
        <f aca="false">SUM(BP37:BS37)</f>
        <v>39.9</v>
      </c>
      <c r="BU37" s="3" t="n">
        <f aca="false">+C37+H37+M37+R37+W37+AB37+AG37+AL37+CK37</f>
        <v>2914.5</v>
      </c>
      <c r="BV37" s="3" t="n">
        <f aca="false">+D37+I37+N37+S37+X37+AC37+AH37+AM37+CL37</f>
        <v>1597.6</v>
      </c>
      <c r="BW37" s="3" t="n">
        <f aca="false">+E37+J37+O37+T37+Y37+AD37+AI37+AN37+CM37</f>
        <v>1954.3</v>
      </c>
      <c r="BX37" s="3" t="n">
        <f aca="false">+F37+K37+P37+U37+Z37+AE37+AJ37+AO37+CN37</f>
        <v>0</v>
      </c>
      <c r="BY37" s="3" t="n">
        <f aca="false">SUM(BU37:BX37)</f>
        <v>6466.4</v>
      </c>
      <c r="BZ37" s="3" t="n">
        <f aca="false">AQ37+AV37+BA37+BF37+BK37+BP37</f>
        <v>26.9</v>
      </c>
      <c r="CA37" s="3" t="n">
        <f aca="false">AR37+AW37+BB37+BG37+BL37+BQ37</f>
        <v>230.5</v>
      </c>
      <c r="CB37" s="3" t="n">
        <f aca="false">AS37+AX37+BC37+BH37+BM37+BR37</f>
        <v>278.3</v>
      </c>
      <c r="CC37" s="3" t="n">
        <f aca="false">AT37+AY37+BD37+BI37+BN37+BS37</f>
        <v>0</v>
      </c>
      <c r="CD37" s="3" t="n">
        <f aca="false">SUM(BZ37:CC37)</f>
        <v>535.7</v>
      </c>
      <c r="CE37" s="10"/>
      <c r="CF37" s="10"/>
      <c r="CG37" s="10"/>
      <c r="CH37" s="10"/>
      <c r="CI37" s="10"/>
      <c r="CJ37" s="1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2.75" hidden="false" customHeight="false" outlineLevel="0" collapsed="false">
      <c r="A38" s="1" t="n">
        <v>1991</v>
      </c>
      <c r="B38" s="2" t="s">
        <v>129</v>
      </c>
      <c r="C38" s="3" t="n">
        <v>672.1</v>
      </c>
      <c r="D38" s="3" t="n">
        <v>132.5</v>
      </c>
      <c r="E38" s="3" t="n">
        <v>9.2</v>
      </c>
      <c r="F38" s="3" t="n">
        <v>0</v>
      </c>
      <c r="G38" s="3" t="n">
        <f aca="false">SUM(C38:F38)</f>
        <v>813.8</v>
      </c>
      <c r="H38" s="3" t="n">
        <v>355.4</v>
      </c>
      <c r="I38" s="3" t="n">
        <v>0.9</v>
      </c>
      <c r="J38" s="3" t="n">
        <v>826.7</v>
      </c>
      <c r="K38" s="3" t="n">
        <v>0</v>
      </c>
      <c r="L38" s="3" t="n">
        <f aca="false">SUM(H38:K38)</f>
        <v>1183</v>
      </c>
      <c r="M38" s="3" t="n">
        <v>52.6</v>
      </c>
      <c r="N38" s="3" t="n">
        <v>104.9</v>
      </c>
      <c r="O38" s="3" t="n">
        <v>8.1</v>
      </c>
      <c r="P38" s="3" t="n">
        <v>0</v>
      </c>
      <c r="Q38" s="3" t="n">
        <f aca="false">SUM(M38:P38)</f>
        <v>165.6</v>
      </c>
      <c r="R38" s="3" t="n">
        <v>22</v>
      </c>
      <c r="S38" s="3" t="n">
        <v>13.1</v>
      </c>
      <c r="T38" s="3" t="n">
        <v>0</v>
      </c>
      <c r="U38" s="3" t="n">
        <v>0</v>
      </c>
      <c r="V38" s="3" t="n">
        <f aca="false">SUM(R38:U38)</f>
        <v>35.1</v>
      </c>
      <c r="W38" s="3" t="n">
        <v>226</v>
      </c>
      <c r="X38" s="3" t="n">
        <v>406.4</v>
      </c>
      <c r="Y38" s="3" t="n">
        <v>7.5</v>
      </c>
      <c r="Z38" s="3" t="n">
        <v>0</v>
      </c>
      <c r="AA38" s="3" t="n">
        <f aca="false">SUM(W38:Z38)</f>
        <v>639.9</v>
      </c>
      <c r="AB38" s="3" t="n">
        <v>149.8</v>
      </c>
      <c r="AC38" s="3" t="n">
        <v>0.2</v>
      </c>
      <c r="AD38" s="3" t="n">
        <v>62.9</v>
      </c>
      <c r="AE38" s="3" t="n">
        <v>0</v>
      </c>
      <c r="AF38" s="3" t="n">
        <f aca="false">SUM(AB38:AE38)</f>
        <v>212.9</v>
      </c>
      <c r="AG38" s="3" t="n">
        <v>0.5</v>
      </c>
      <c r="AH38" s="3" t="n">
        <v>5.7</v>
      </c>
      <c r="AI38" s="3" t="n">
        <v>596.7</v>
      </c>
      <c r="AJ38" s="3" t="n">
        <v>0</v>
      </c>
      <c r="AK38" s="3" t="n">
        <f aca="false">SUM(AG38:AJ38)</f>
        <v>602.9</v>
      </c>
      <c r="AL38" s="3" t="n">
        <v>724</v>
      </c>
      <c r="AM38" s="3" t="n">
        <v>418.1</v>
      </c>
      <c r="AN38" s="3" t="n">
        <v>2467.2</v>
      </c>
      <c r="AO38" s="3" t="n">
        <v>0</v>
      </c>
      <c r="AP38" s="3" t="n">
        <f aca="false">SUM(AL38:AO38)</f>
        <v>3609.3</v>
      </c>
      <c r="AQ38" s="3" t="n">
        <v>0</v>
      </c>
      <c r="AR38" s="3" t="n">
        <v>0</v>
      </c>
      <c r="AS38" s="3" t="n">
        <v>3.6</v>
      </c>
      <c r="AT38" s="3" t="n">
        <v>0</v>
      </c>
      <c r="AU38" s="3" t="n">
        <f aca="false">SUM(AQ38:AT38)</f>
        <v>3.6</v>
      </c>
      <c r="AV38" s="3" t="n">
        <v>3.9</v>
      </c>
      <c r="AW38" s="3" t="n">
        <v>0</v>
      </c>
      <c r="AX38" s="3" t="n">
        <v>53.6</v>
      </c>
      <c r="AY38" s="3" t="n">
        <v>0</v>
      </c>
      <c r="AZ38" s="3" t="n">
        <f aca="false">SUM(AV38:AY38)</f>
        <v>57.5</v>
      </c>
      <c r="BA38" s="3" t="n">
        <v>10</v>
      </c>
      <c r="BB38" s="3" t="n">
        <v>0</v>
      </c>
      <c r="BC38" s="3" t="n">
        <v>62.9</v>
      </c>
      <c r="BD38" s="3" t="n">
        <v>0</v>
      </c>
      <c r="BE38" s="3" t="n">
        <f aca="false">SUM(BA38:BD38)</f>
        <v>72.9</v>
      </c>
      <c r="BF38" s="3" t="n">
        <v>0</v>
      </c>
      <c r="BG38" s="3" t="n">
        <v>0</v>
      </c>
      <c r="BH38" s="3" t="n">
        <v>0</v>
      </c>
      <c r="BI38" s="3" t="n">
        <v>0</v>
      </c>
      <c r="BJ38" s="3" t="n">
        <f aca="false">SUM(BF38:BI38)</f>
        <v>0</v>
      </c>
      <c r="BK38" s="3" t="n">
        <v>0</v>
      </c>
      <c r="BL38" s="3" t="n">
        <v>0</v>
      </c>
      <c r="BM38" s="3" t="n">
        <v>0</v>
      </c>
      <c r="BN38" s="3" t="n">
        <v>0</v>
      </c>
      <c r="BO38" s="3" t="n">
        <f aca="false">SUM(BK38:BN38)</f>
        <v>0</v>
      </c>
      <c r="BP38" s="3" t="n">
        <v>5.8</v>
      </c>
      <c r="BQ38" s="3" t="n">
        <v>1.1</v>
      </c>
      <c r="BR38" s="3" t="n">
        <v>47.9</v>
      </c>
      <c r="BS38" s="3" t="n">
        <v>0</v>
      </c>
      <c r="BT38" s="3" t="n">
        <f aca="false">SUM(BP38:BS38)</f>
        <v>54.8</v>
      </c>
      <c r="BU38" s="3" t="n">
        <f aca="false">+C38+H38+M38+R38+W38+AB38+AG38+AL38+CK38</f>
        <v>2202.4</v>
      </c>
      <c r="BV38" s="3" t="n">
        <f aca="false">+D38+I38+N38+S38+X38+AC38+AH38+AM38+CL38</f>
        <v>1081.8</v>
      </c>
      <c r="BW38" s="3" t="n">
        <f aca="false">+E38+J38+O38+T38+Y38+AD38+AI38+AN38+CM38</f>
        <v>3978.3</v>
      </c>
      <c r="BX38" s="3" t="n">
        <f aca="false">+F38+K38+P38+U38+Z38+AE38+AJ38+AO38+CN38</f>
        <v>0</v>
      </c>
      <c r="BY38" s="3" t="n">
        <f aca="false">SUM(BU38:BX38)</f>
        <v>7262.5</v>
      </c>
      <c r="BZ38" s="3" t="n">
        <f aca="false">AQ38+AV38+BA38+BF38+BK38+BP38</f>
        <v>19.7</v>
      </c>
      <c r="CA38" s="3" t="n">
        <f aca="false">AR38+AW38+BB38+BG38+BL38+BQ38</f>
        <v>1.1</v>
      </c>
      <c r="CB38" s="3" t="n">
        <f aca="false">AS38+AX38+BC38+BH38+BM38+BR38</f>
        <v>168</v>
      </c>
      <c r="CC38" s="3" t="n">
        <f aca="false">AT38+AY38+BD38+BI38+BN38+BS38</f>
        <v>0</v>
      </c>
      <c r="CD38" s="3" t="n">
        <f aca="false">SUM(BZ38:CC38)</f>
        <v>188.8</v>
      </c>
      <c r="CE38" s="0"/>
      <c r="CF38" s="0"/>
      <c r="CG38" s="0"/>
      <c r="CH38" s="0"/>
      <c r="CI38" s="8"/>
      <c r="CJ38" s="8"/>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2.75" hidden="false" customHeight="false" outlineLevel="0" collapsed="false">
      <c r="A39" s="1" t="n">
        <v>1991</v>
      </c>
      <c r="B39" s="2" t="s">
        <v>130</v>
      </c>
      <c r="C39" s="3" t="n">
        <v>4586</v>
      </c>
      <c r="D39" s="3" t="n">
        <v>606</v>
      </c>
      <c r="E39" s="3" t="n">
        <v>5</v>
      </c>
      <c r="F39" s="3" t="n">
        <v>0</v>
      </c>
      <c r="G39" s="3" t="n">
        <f aca="false">SUM(C39:F39)</f>
        <v>5197</v>
      </c>
      <c r="H39" s="3" t="n">
        <v>1252</v>
      </c>
      <c r="I39" s="3" t="n">
        <v>187</v>
      </c>
      <c r="J39" s="3" t="n">
        <v>59</v>
      </c>
      <c r="K39" s="3" t="n">
        <v>24</v>
      </c>
      <c r="L39" s="3" t="n">
        <f aca="false">SUM(H39:K39)</f>
        <v>1522</v>
      </c>
      <c r="M39" s="3" t="n">
        <v>339</v>
      </c>
      <c r="N39" s="3" t="n">
        <v>493</v>
      </c>
      <c r="O39" s="3" t="n">
        <v>69</v>
      </c>
      <c r="P39" s="3" t="n">
        <v>0</v>
      </c>
      <c r="Q39" s="3" t="n">
        <f aca="false">SUM(M39:P39)</f>
        <v>901</v>
      </c>
      <c r="R39" s="3" t="n">
        <v>378</v>
      </c>
      <c r="S39" s="3" t="n">
        <v>2</v>
      </c>
      <c r="T39" s="3" t="n">
        <v>6</v>
      </c>
      <c r="U39" s="3" t="n">
        <v>0</v>
      </c>
      <c r="V39" s="3" t="n">
        <f aca="false">SUM(R39:U39)</f>
        <v>386</v>
      </c>
      <c r="W39" s="3" t="n">
        <v>1510</v>
      </c>
      <c r="X39" s="3" t="n">
        <v>2194</v>
      </c>
      <c r="Y39" s="3" t="n">
        <v>478</v>
      </c>
      <c r="Z39" s="3" t="n">
        <v>0</v>
      </c>
      <c r="AA39" s="3" t="n">
        <f aca="false">SUM(W39:Z39)</f>
        <v>4182</v>
      </c>
      <c r="AB39" s="3" t="n">
        <v>405</v>
      </c>
      <c r="AC39" s="3" t="n">
        <v>2</v>
      </c>
      <c r="AD39" s="3" t="n">
        <v>20</v>
      </c>
      <c r="AE39" s="3" t="n">
        <v>47</v>
      </c>
      <c r="AF39" s="3" t="n">
        <f aca="false">SUM(AB39:AE39)</f>
        <v>474</v>
      </c>
      <c r="AG39" s="3" t="n">
        <v>247</v>
      </c>
      <c r="AH39" s="3" t="n">
        <v>753</v>
      </c>
      <c r="AI39" s="3" t="n">
        <v>1375</v>
      </c>
      <c r="AJ39" s="3" t="n">
        <v>249</v>
      </c>
      <c r="AK39" s="3" t="n">
        <f aca="false">SUM(AG39:AJ39)</f>
        <v>2624</v>
      </c>
      <c r="AL39" s="3" t="n">
        <v>3704</v>
      </c>
      <c r="AM39" s="3" t="n">
        <v>1335</v>
      </c>
      <c r="AN39" s="3" t="n">
        <v>3418</v>
      </c>
      <c r="AO39" s="3" t="n">
        <v>146</v>
      </c>
      <c r="AP39" s="3" t="n">
        <f aca="false">SUM(AL39:AO39)</f>
        <v>8603</v>
      </c>
      <c r="AQ39" s="3" t="n">
        <v>0</v>
      </c>
      <c r="AR39" s="3" t="n">
        <v>0</v>
      </c>
      <c r="AS39" s="3" t="n">
        <v>0</v>
      </c>
      <c r="AT39" s="3" t="n">
        <v>249</v>
      </c>
      <c r="AU39" s="3" t="n">
        <f aca="false">SUM(AQ39:AT39)</f>
        <v>249</v>
      </c>
      <c r="AV39" s="3" t="n">
        <v>0</v>
      </c>
      <c r="AW39" s="3" t="n">
        <v>0</v>
      </c>
      <c r="AX39" s="3" t="n">
        <v>0</v>
      </c>
      <c r="AY39" s="3" t="n">
        <v>47</v>
      </c>
      <c r="AZ39" s="3" t="n">
        <f aca="false">SUM(AV39:AY39)</f>
        <v>47</v>
      </c>
      <c r="BA39" s="3" t="n">
        <v>0</v>
      </c>
      <c r="BB39" s="3" t="n">
        <v>0</v>
      </c>
      <c r="BC39" s="3" t="n">
        <v>0</v>
      </c>
      <c r="BD39" s="3" t="n">
        <v>24</v>
      </c>
      <c r="BE39" s="3" t="n">
        <f aca="false">SUM(BA39:BD39)</f>
        <v>24</v>
      </c>
      <c r="BF39" s="3" t="n">
        <v>0</v>
      </c>
      <c r="BG39" s="3" t="n">
        <v>0</v>
      </c>
      <c r="BH39" s="3" t="n">
        <v>0</v>
      </c>
      <c r="BI39" s="3" t="n">
        <v>0</v>
      </c>
      <c r="BJ39" s="3" t="n">
        <f aca="false">SUM(BF39:BI39)</f>
        <v>0</v>
      </c>
      <c r="BK39" s="3" t="n">
        <v>0</v>
      </c>
      <c r="BL39" s="3" t="n">
        <v>0</v>
      </c>
      <c r="BM39" s="3" t="n">
        <v>0</v>
      </c>
      <c r="BN39" s="3" t="n">
        <v>42</v>
      </c>
      <c r="BO39" s="3" t="n">
        <f aca="false">SUM(BK39:BN39)</f>
        <v>42</v>
      </c>
      <c r="BP39" s="3" t="n">
        <v>0</v>
      </c>
      <c r="BQ39" s="3" t="n">
        <v>0</v>
      </c>
      <c r="BR39" s="3" t="n">
        <v>0</v>
      </c>
      <c r="BS39" s="3" t="n">
        <v>104</v>
      </c>
      <c r="BT39" s="3" t="n">
        <f aca="false">SUM(BP39:BS39)</f>
        <v>104</v>
      </c>
      <c r="BU39" s="3" t="n">
        <f aca="false">+C39+H39+M39+R39+W39+AB39+AG39+AL39+CK39</f>
        <v>12421</v>
      </c>
      <c r="BV39" s="3" t="n">
        <f aca="false">+D39+I39+N39+S39+X39+AC39+AH39+AM39+CL39</f>
        <v>5572</v>
      </c>
      <c r="BW39" s="3" t="n">
        <f aca="false">+E39+J39+O39+T39+Y39+AD39+AI39+AN39+CM39</f>
        <v>5430</v>
      </c>
      <c r="BX39" s="3" t="n">
        <f aca="false">+F39+K39+P39+U39+Z39+AE39+AJ39+AO39+CN39</f>
        <v>466</v>
      </c>
      <c r="BY39" s="3" t="n">
        <f aca="false">SUM(BU39:BX39)</f>
        <v>23889</v>
      </c>
      <c r="BZ39" s="3" t="n">
        <f aca="false">AQ39+AV39+BA39+BF39+BK39+BP39</f>
        <v>0</v>
      </c>
      <c r="CA39" s="3" t="n">
        <f aca="false">AR39+AW39+BB39+BG39+BL39+BQ39</f>
        <v>0</v>
      </c>
      <c r="CB39" s="3" t="n">
        <f aca="false">AS39+AX39+BC39+BH39+BM39+BR39</f>
        <v>0</v>
      </c>
      <c r="CC39" s="3" t="n">
        <f aca="false">AT39+AY39+BD39+BI39+BN39+BS39</f>
        <v>466</v>
      </c>
      <c r="CD39" s="3" t="n">
        <f aca="false">SUM(BZ39:CC39)</f>
        <v>466</v>
      </c>
      <c r="CE39" s="11"/>
      <c r="CF39" s="11"/>
      <c r="CG39" s="11"/>
      <c r="CH39" s="11"/>
      <c r="CI39" s="11"/>
      <c r="CJ39" s="11"/>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2.75" hidden="false" customHeight="false" outlineLevel="0" collapsed="false">
      <c r="A40" s="1" t="n">
        <v>1991</v>
      </c>
      <c r="B40" s="2" t="s">
        <v>131</v>
      </c>
      <c r="C40" s="3" t="n">
        <v>314.7</v>
      </c>
      <c r="D40" s="3" t="n">
        <v>52.6</v>
      </c>
      <c r="E40" s="3" t="n">
        <v>10.3</v>
      </c>
      <c r="F40" s="3" t="n">
        <v>-1</v>
      </c>
      <c r="G40" s="3" t="n">
        <f aca="false">SUM(C40:F40)</f>
        <v>376.6</v>
      </c>
      <c r="H40" s="3" t="n">
        <v>131.2</v>
      </c>
      <c r="I40" s="3" t="n">
        <v>0.1</v>
      </c>
      <c r="J40" s="3" t="n">
        <v>0</v>
      </c>
      <c r="K40" s="3" t="n">
        <v>4.2</v>
      </c>
      <c r="L40" s="3" t="n">
        <f aca="false">SUM(H40:K40)</f>
        <v>135.5</v>
      </c>
      <c r="M40" s="3" t="n">
        <v>47.9</v>
      </c>
      <c r="N40" s="3" t="n">
        <v>58.5</v>
      </c>
      <c r="O40" s="3" t="n">
        <v>0</v>
      </c>
      <c r="P40" s="3" t="n">
        <v>0</v>
      </c>
      <c r="Q40" s="3" t="n">
        <f aca="false">SUM(M40:P40)</f>
        <v>106.4</v>
      </c>
      <c r="R40" s="3" t="n">
        <v>40.9</v>
      </c>
      <c r="S40" s="3" t="n">
        <v>0.2</v>
      </c>
      <c r="T40" s="3" t="n">
        <v>0</v>
      </c>
      <c r="U40" s="3" t="n">
        <v>0</v>
      </c>
      <c r="V40" s="3" t="n">
        <f aca="false">SUM(R40:U40)</f>
        <v>41.1</v>
      </c>
      <c r="W40" s="3" t="n">
        <v>220.2</v>
      </c>
      <c r="X40" s="3" t="n">
        <v>258.7</v>
      </c>
      <c r="Y40" s="3" t="n">
        <v>0</v>
      </c>
      <c r="Z40" s="3" t="n">
        <v>0</v>
      </c>
      <c r="AA40" s="3" t="n">
        <f aca="false">SUM(W40:Z40)</f>
        <v>478.9</v>
      </c>
      <c r="AB40" s="3" t="n">
        <v>85.1</v>
      </c>
      <c r="AC40" s="3" t="n">
        <v>0</v>
      </c>
      <c r="AD40" s="3" t="n">
        <v>0.7</v>
      </c>
      <c r="AE40" s="3" t="n">
        <v>0</v>
      </c>
      <c r="AF40" s="3" t="n">
        <f aca="false">SUM(AB40:AE40)</f>
        <v>85.8</v>
      </c>
      <c r="AG40" s="3" t="n">
        <v>56.7</v>
      </c>
      <c r="AH40" s="3" t="n">
        <v>145.7</v>
      </c>
      <c r="AI40" s="3" t="n">
        <v>14.6</v>
      </c>
      <c r="AJ40" s="3" t="n">
        <v>36.5</v>
      </c>
      <c r="AK40" s="3" t="n">
        <f aca="false">SUM(AG40:AJ40)</f>
        <v>253.5</v>
      </c>
      <c r="AL40" s="3" t="n">
        <v>549.7</v>
      </c>
      <c r="AM40" s="3" t="n">
        <v>142.7</v>
      </c>
      <c r="AN40" s="3" t="n">
        <v>50.3</v>
      </c>
      <c r="AO40" s="3" t="n">
        <v>60.9</v>
      </c>
      <c r="AP40" s="3" t="n">
        <f aca="false">SUM(AL40:AO40)</f>
        <v>803.6</v>
      </c>
      <c r="AQ40" s="3" t="n">
        <v>0</v>
      </c>
      <c r="AR40" s="3" t="n">
        <v>140</v>
      </c>
      <c r="AS40" s="3" t="n">
        <v>0</v>
      </c>
      <c r="AT40" s="3" t="n">
        <v>36.5</v>
      </c>
      <c r="AU40" s="3" t="n">
        <f aca="false">SUM(AQ40:AT40)</f>
        <v>176.5</v>
      </c>
      <c r="AV40" s="3" t="n">
        <v>0</v>
      </c>
      <c r="AW40" s="3" t="n">
        <v>0</v>
      </c>
      <c r="AX40" s="3" t="n">
        <v>0</v>
      </c>
      <c r="AY40" s="3" t="n">
        <v>0</v>
      </c>
      <c r="AZ40" s="3" t="n">
        <f aca="false">SUM(AV40:AY40)</f>
        <v>0</v>
      </c>
      <c r="BA40" s="3" t="n">
        <v>0</v>
      </c>
      <c r="BB40" s="3" t="n">
        <v>0</v>
      </c>
      <c r="BC40" s="3" t="n">
        <v>0</v>
      </c>
      <c r="BD40" s="3" t="n">
        <v>4.3</v>
      </c>
      <c r="BE40" s="3" t="n">
        <f aca="false">SUM(BA40:BD40)</f>
        <v>4.3</v>
      </c>
      <c r="BF40" s="3" t="n">
        <v>0</v>
      </c>
      <c r="BG40" s="3" t="n">
        <v>0</v>
      </c>
      <c r="BH40" s="3" t="n">
        <v>0</v>
      </c>
      <c r="BI40" s="3" t="n">
        <v>0</v>
      </c>
      <c r="BJ40" s="3" t="n">
        <f aca="false">SUM(BF40:BI40)</f>
        <v>0</v>
      </c>
      <c r="BK40" s="3" t="n">
        <v>0</v>
      </c>
      <c r="BL40" s="3" t="n">
        <v>0</v>
      </c>
      <c r="BM40" s="3" t="n">
        <v>0</v>
      </c>
      <c r="BN40" s="3" t="n">
        <v>32.7</v>
      </c>
      <c r="BO40" s="3" t="n">
        <f aca="false">SUM(BK40:BN40)</f>
        <v>32.7</v>
      </c>
      <c r="BP40" s="3" t="n">
        <v>0</v>
      </c>
      <c r="BQ40" s="3" t="n">
        <v>0</v>
      </c>
      <c r="BR40" s="3" t="n">
        <v>0</v>
      </c>
      <c r="BS40" s="3" t="n">
        <v>28.2</v>
      </c>
      <c r="BT40" s="3" t="n">
        <f aca="false">SUM(BP40:BS40)</f>
        <v>28.2</v>
      </c>
      <c r="BU40" s="3" t="n">
        <f aca="false">+C40+H40+M40+R40+W40+AB40+AG40+AL40+CK40</f>
        <v>1446.4</v>
      </c>
      <c r="BV40" s="3" t="n">
        <f aca="false">+D40+I40+N40+S40+X40+AC40+AH40+AM40+CL40</f>
        <v>658.5</v>
      </c>
      <c r="BW40" s="3" t="n">
        <f aca="false">+E40+J40+O40+T40+Y40+AD40+AI40+AN40+CM40</f>
        <v>75.9</v>
      </c>
      <c r="BX40" s="3" t="n">
        <f aca="false">+F40+K40+P40+U40+Z40+AE40+AJ40+AO40+CN40</f>
        <v>100.6</v>
      </c>
      <c r="BY40" s="3" t="n">
        <f aca="false">SUM(BU40:BX40)</f>
        <v>2281.4</v>
      </c>
      <c r="BZ40" s="3" t="n">
        <f aca="false">AQ40+AV40+BA40+BF40+BK40+BP40</f>
        <v>0</v>
      </c>
      <c r="CA40" s="3" t="n">
        <f aca="false">AR40+AW40+BB40+BG40+BL40+BQ40</f>
        <v>140</v>
      </c>
      <c r="CB40" s="3" t="n">
        <f aca="false">AS40+AX40+BC40+BH40+BM40+BR40</f>
        <v>0</v>
      </c>
      <c r="CC40" s="3" t="n">
        <f aca="false">AT40+AY40+BD40+BI40+BN40+BS40</f>
        <v>101.7</v>
      </c>
      <c r="CD40" s="3" t="n">
        <f aca="false">SUM(BZ40:CC40)</f>
        <v>241.7</v>
      </c>
      <c r="CE40" s="11"/>
      <c r="CF40" s="11"/>
      <c r="CG40" s="11"/>
      <c r="CH40" s="11"/>
      <c r="CI40" s="11"/>
      <c r="CJ40" s="11"/>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2.75" hidden="false" customHeight="false" outlineLevel="0" collapsed="false">
      <c r="A41" s="1" t="n">
        <v>1991</v>
      </c>
      <c r="B41" s="2" t="s">
        <v>132</v>
      </c>
      <c r="C41" s="3" t="n">
        <v>1168.9</v>
      </c>
      <c r="D41" s="3" t="n">
        <v>220.5</v>
      </c>
      <c r="E41" s="3" t="n">
        <v>290.3</v>
      </c>
      <c r="F41" s="3" t="n">
        <v>0</v>
      </c>
      <c r="G41" s="3" t="n">
        <f aca="false">SUM(C41:F41)</f>
        <v>1679.7</v>
      </c>
      <c r="H41" s="3" t="n">
        <v>595.4</v>
      </c>
      <c r="I41" s="3" t="n">
        <v>110.8</v>
      </c>
      <c r="J41" s="3" t="n">
        <v>788.3</v>
      </c>
      <c r="K41" s="3" t="n">
        <v>59.3</v>
      </c>
      <c r="L41" s="3" t="n">
        <f aca="false">SUM(H41:K41)</f>
        <v>1553.8</v>
      </c>
      <c r="M41" s="3" t="n">
        <v>26.8</v>
      </c>
      <c r="N41" s="3" t="n">
        <v>75.1</v>
      </c>
      <c r="O41" s="3" t="n">
        <v>0</v>
      </c>
      <c r="P41" s="3" t="n">
        <v>0</v>
      </c>
      <c r="Q41" s="3" t="n">
        <f aca="false">SUM(M41:P41)</f>
        <v>101.9</v>
      </c>
      <c r="R41" s="3" t="n">
        <v>11.4</v>
      </c>
      <c r="S41" s="3" t="n">
        <v>0</v>
      </c>
      <c r="T41" s="3" t="n">
        <v>0</v>
      </c>
      <c r="U41" s="3" t="n">
        <v>0</v>
      </c>
      <c r="V41" s="3" t="n">
        <f aca="false">SUM(R41:U41)</f>
        <v>11.4</v>
      </c>
      <c r="W41" s="3" t="n">
        <v>151</v>
      </c>
      <c r="X41" s="3" t="n">
        <v>873</v>
      </c>
      <c r="Y41" s="3" t="n">
        <v>105.8</v>
      </c>
      <c r="Z41" s="3" t="n">
        <v>0</v>
      </c>
      <c r="AA41" s="3" t="n">
        <f aca="false">SUM(W41:Z41)</f>
        <v>1129.8</v>
      </c>
      <c r="AB41" s="3" t="n">
        <v>244.7</v>
      </c>
      <c r="AC41" s="3" t="n">
        <v>3.9</v>
      </c>
      <c r="AD41" s="3" t="n">
        <v>36.6</v>
      </c>
      <c r="AE41" s="3" t="n">
        <v>34.7</v>
      </c>
      <c r="AF41" s="3" t="n">
        <f aca="false">SUM(AB41:AE41)</f>
        <v>319.9</v>
      </c>
      <c r="AG41" s="3" t="n">
        <v>3.9</v>
      </c>
      <c r="AH41" s="3" t="n">
        <v>174.8</v>
      </c>
      <c r="AI41" s="3" t="n">
        <v>507.1</v>
      </c>
      <c r="AJ41" s="3" t="n">
        <v>0.5</v>
      </c>
      <c r="AK41" s="3" t="n">
        <f aca="false">SUM(AG41:AJ41)</f>
        <v>686.3</v>
      </c>
      <c r="AL41" s="3" t="n">
        <v>1250.8</v>
      </c>
      <c r="AM41" s="3" t="n">
        <v>792.2</v>
      </c>
      <c r="AN41" s="3" t="n">
        <v>432</v>
      </c>
      <c r="AO41" s="3" t="n">
        <v>30.9</v>
      </c>
      <c r="AP41" s="3" t="n">
        <f aca="false">SUM(AL41:AO41)</f>
        <v>2505.9</v>
      </c>
      <c r="AQ41" s="3" t="n">
        <v>0</v>
      </c>
      <c r="AR41" s="3" t="n">
        <v>168.6</v>
      </c>
      <c r="AS41" s="3" t="n">
        <v>72.1</v>
      </c>
      <c r="AT41" s="3" t="n">
        <v>0.5</v>
      </c>
      <c r="AU41" s="3" t="n">
        <f aca="false">SUM(AQ41:AT41)</f>
        <v>241.2</v>
      </c>
      <c r="AV41" s="3" t="n">
        <v>0.5</v>
      </c>
      <c r="AW41" s="3" t="n">
        <v>0</v>
      </c>
      <c r="AX41" s="3" t="n">
        <v>0.2</v>
      </c>
      <c r="AY41" s="3" t="n">
        <v>34.7</v>
      </c>
      <c r="AZ41" s="3" t="n">
        <f aca="false">SUM(AV41:AY41)</f>
        <v>35.4</v>
      </c>
      <c r="BA41" s="3" t="n">
        <v>0.6</v>
      </c>
      <c r="BB41" s="3" t="n">
        <v>0</v>
      </c>
      <c r="BC41" s="3" t="n">
        <v>18.9</v>
      </c>
      <c r="BD41" s="3" t="n">
        <v>59.3</v>
      </c>
      <c r="BE41" s="3" t="n">
        <f aca="false">SUM(BA41:BD41)</f>
        <v>78.8</v>
      </c>
      <c r="BF41" s="3" t="n">
        <v>0</v>
      </c>
      <c r="BG41" s="3" t="n">
        <v>0</v>
      </c>
      <c r="BH41" s="3" t="n">
        <v>0</v>
      </c>
      <c r="BI41" s="3" t="n">
        <v>0</v>
      </c>
      <c r="BJ41" s="3" t="n">
        <f aca="false">SUM(BF41:BI41)</f>
        <v>0</v>
      </c>
      <c r="BK41" s="3" t="n">
        <v>0.6</v>
      </c>
      <c r="BL41" s="3" t="n">
        <v>0.7</v>
      </c>
      <c r="BM41" s="3" t="n">
        <v>1.6</v>
      </c>
      <c r="BN41" s="3" t="n">
        <v>3</v>
      </c>
      <c r="BO41" s="3" t="n">
        <f aca="false">SUM(BK41:BN41)</f>
        <v>5.9</v>
      </c>
      <c r="BP41" s="3" t="n">
        <v>1.9</v>
      </c>
      <c r="BQ41" s="3" t="n">
        <v>5.5</v>
      </c>
      <c r="BR41" s="3" t="n">
        <v>18</v>
      </c>
      <c r="BS41" s="3" t="n">
        <v>27.9</v>
      </c>
      <c r="BT41" s="3" t="n">
        <f aca="false">SUM(BP41:BS41)</f>
        <v>53.3</v>
      </c>
      <c r="BU41" s="3" t="n">
        <f aca="false">+C41+H41+M41+R41+W41+AB41+AG41+AL41+CK41</f>
        <v>3452.9</v>
      </c>
      <c r="BV41" s="3" t="n">
        <f aca="false">+D41+I41+N41+S41+X41+AC41+AH41+AM41+CL41</f>
        <v>2250.3</v>
      </c>
      <c r="BW41" s="3" t="n">
        <f aca="false">+E41+J41+O41+T41+Y41+AD41+AI41+AN41+CM41</f>
        <v>2160.1</v>
      </c>
      <c r="BX41" s="3" t="n">
        <f aca="false">+F41+K41+P41+U41+Z41+AE41+AJ41+AO41+CN41</f>
        <v>125.4</v>
      </c>
      <c r="BY41" s="3" t="n">
        <f aca="false">SUM(BU41:BX41)</f>
        <v>7988.7</v>
      </c>
      <c r="BZ41" s="3" t="n">
        <f aca="false">AQ41+AV41+BA41+BF41+BK41+BP41</f>
        <v>3.6</v>
      </c>
      <c r="CA41" s="3" t="n">
        <f aca="false">AR41+AW41+BB41+BG41+BL41+BQ41</f>
        <v>174.8</v>
      </c>
      <c r="CB41" s="3" t="n">
        <f aca="false">AS41+AX41+BC41+BH41+BM41+BR41</f>
        <v>110.8</v>
      </c>
      <c r="CC41" s="3" t="n">
        <f aca="false">AT41+AY41+BD41+BI41+BN41+BS41</f>
        <v>125.4</v>
      </c>
      <c r="CD41" s="3" t="n">
        <f aca="false">SUM(BZ41:CC41)</f>
        <v>414.6</v>
      </c>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2.75" hidden="false" customHeight="false" outlineLevel="0" collapsed="false">
      <c r="A42" s="1" t="n">
        <v>1991</v>
      </c>
      <c r="B42" s="2" t="s">
        <v>133</v>
      </c>
      <c r="C42" s="3" t="n">
        <v>136.9</v>
      </c>
      <c r="D42" s="3" t="n">
        <v>52.9</v>
      </c>
      <c r="E42" s="3" t="n">
        <v>0.3</v>
      </c>
      <c r="F42" s="3" t="n">
        <v>0</v>
      </c>
      <c r="G42" s="3" t="n">
        <f aca="false">SUM(C42:F42)</f>
        <v>190.1</v>
      </c>
      <c r="H42" s="3" t="n">
        <v>107.7</v>
      </c>
      <c r="I42" s="3" t="n">
        <v>33</v>
      </c>
      <c r="J42" s="3" t="n">
        <v>71.6</v>
      </c>
      <c r="K42" s="3" t="n">
        <v>0</v>
      </c>
      <c r="L42" s="3" t="n">
        <f aca="false">SUM(H42:K42)</f>
        <v>212.3</v>
      </c>
      <c r="M42" s="3" t="n">
        <v>6.5</v>
      </c>
      <c r="N42" s="3" t="n">
        <v>16.4</v>
      </c>
      <c r="O42" s="3" t="n">
        <v>0</v>
      </c>
      <c r="P42" s="3" t="n">
        <v>0</v>
      </c>
      <c r="Q42" s="3" t="n">
        <f aca="false">SUM(M42:P42)</f>
        <v>22.9</v>
      </c>
      <c r="R42" s="3" t="n">
        <v>0.4</v>
      </c>
      <c r="S42" s="3" t="n">
        <v>6.6</v>
      </c>
      <c r="T42" s="3" t="n">
        <v>0</v>
      </c>
      <c r="U42" s="3" t="n">
        <v>0</v>
      </c>
      <c r="V42" s="3" t="n">
        <f aca="false">SUM(R42:U42)</f>
        <v>7</v>
      </c>
      <c r="W42" s="3" t="n">
        <v>53.3</v>
      </c>
      <c r="X42" s="3" t="n">
        <v>139.8</v>
      </c>
      <c r="Y42" s="3" t="n">
        <v>0</v>
      </c>
      <c r="Z42" s="3" t="n">
        <v>0</v>
      </c>
      <c r="AA42" s="3" t="n">
        <f aca="false">SUM(W42:Z42)</f>
        <v>193.1</v>
      </c>
      <c r="AB42" s="3" t="n">
        <v>20.4</v>
      </c>
      <c r="AC42" s="3" t="n">
        <v>1.2</v>
      </c>
      <c r="AD42" s="3" t="n">
        <v>3</v>
      </c>
      <c r="AE42" s="3" t="n">
        <v>0</v>
      </c>
      <c r="AF42" s="3" t="n">
        <f aca="false">SUM(AB42:AE42)</f>
        <v>24.6</v>
      </c>
      <c r="AG42" s="3" t="n">
        <v>0.5</v>
      </c>
      <c r="AH42" s="3" t="n">
        <v>101.7</v>
      </c>
      <c r="AI42" s="3" t="n">
        <v>108</v>
      </c>
      <c r="AJ42" s="3" t="n">
        <v>0</v>
      </c>
      <c r="AK42" s="3" t="n">
        <f aca="false">SUM(AG42:AJ42)</f>
        <v>210.2</v>
      </c>
      <c r="AL42" s="3" t="n">
        <v>152.5</v>
      </c>
      <c r="AM42" s="3" t="n">
        <v>119.4</v>
      </c>
      <c r="AN42" s="3" t="n">
        <v>111.6</v>
      </c>
      <c r="AO42" s="3" t="n">
        <v>0</v>
      </c>
      <c r="AP42" s="3" t="n">
        <f aca="false">SUM(AL42:AO42)</f>
        <v>383.5</v>
      </c>
      <c r="AQ42" s="3" t="n">
        <v>0</v>
      </c>
      <c r="AR42" s="3" t="n">
        <v>94.8</v>
      </c>
      <c r="AS42" s="3" t="n">
        <v>40.3</v>
      </c>
      <c r="AT42" s="3" t="n">
        <v>0</v>
      </c>
      <c r="AU42" s="3" t="n">
        <f aca="false">SUM(AQ42:AT42)</f>
        <v>135.1</v>
      </c>
      <c r="AV42" s="3" t="n">
        <v>0.8</v>
      </c>
      <c r="AW42" s="3" t="n">
        <v>0</v>
      </c>
      <c r="AX42" s="3" t="n">
        <v>1.5</v>
      </c>
      <c r="AY42" s="3" t="n">
        <v>1.5</v>
      </c>
      <c r="AZ42" s="3" t="n">
        <f aca="false">SUM(AV42:AY42)</f>
        <v>3.8</v>
      </c>
      <c r="BA42" s="3" t="n">
        <v>1.1</v>
      </c>
      <c r="BB42" s="3" t="n">
        <v>0.9</v>
      </c>
      <c r="BC42" s="3" t="n">
        <v>8.2</v>
      </c>
      <c r="BD42" s="3" t="n">
        <v>0</v>
      </c>
      <c r="BE42" s="3" t="n">
        <f aca="false">SUM(BA42:BD42)</f>
        <v>10.2</v>
      </c>
      <c r="BF42" s="3" t="n">
        <v>0</v>
      </c>
      <c r="BG42" s="3" t="n">
        <v>0</v>
      </c>
      <c r="BH42" s="3" t="n">
        <v>0</v>
      </c>
      <c r="BI42" s="3" t="n">
        <v>0</v>
      </c>
      <c r="BJ42" s="3" t="n">
        <f aca="false">SUM(BF42:BI42)</f>
        <v>0</v>
      </c>
      <c r="BK42" s="3" t="n">
        <v>0</v>
      </c>
      <c r="BL42" s="3" t="n">
        <v>0</v>
      </c>
      <c r="BM42" s="3" t="n">
        <v>0</v>
      </c>
      <c r="BN42" s="3" t="n">
        <v>0</v>
      </c>
      <c r="BO42" s="3" t="n">
        <f aca="false">SUM(BK42:BN42)</f>
        <v>0</v>
      </c>
      <c r="BP42" s="3" t="n">
        <v>0</v>
      </c>
      <c r="BQ42" s="3" t="n">
        <v>0</v>
      </c>
      <c r="BR42" s="3" t="n">
        <v>0</v>
      </c>
      <c r="BS42" s="3" t="n">
        <v>0</v>
      </c>
      <c r="BT42" s="3" t="n">
        <f aca="false">SUM(BP42:BS42)</f>
        <v>0</v>
      </c>
      <c r="BU42" s="3" t="n">
        <f aca="false">+C42+H42+M42+R42+W42+AB42+AG42+AL42+CK42</f>
        <v>478.2</v>
      </c>
      <c r="BV42" s="3" t="n">
        <f aca="false">+D42+I42+N42+S42+X42+AC42+AH42+AM42+CL42</f>
        <v>471</v>
      </c>
      <c r="BW42" s="3" t="n">
        <f aca="false">+E42+J42+O42+T42+Y42+AD42+AI42+AN42+CM42</f>
        <v>294.5</v>
      </c>
      <c r="BX42" s="3" t="n">
        <f aca="false">+F42+K42+P42+U42+Z42+AE42+AJ42+AO42+CN42</f>
        <v>0</v>
      </c>
      <c r="BY42" s="3" t="n">
        <f aca="false">SUM(BU42:BX42)</f>
        <v>1243.7</v>
      </c>
      <c r="BZ42" s="3" t="n">
        <f aca="false">AQ42+AV42+BA42+BF42+BK42+BP42</f>
        <v>1.9</v>
      </c>
      <c r="CA42" s="3" t="n">
        <f aca="false">AR42+AW42+BB42+BG42+BL42+BQ42</f>
        <v>95.7</v>
      </c>
      <c r="CB42" s="3" t="n">
        <f aca="false">AS42+AX42+BC42+BH42+BM42+BR42</f>
        <v>50</v>
      </c>
      <c r="CC42" s="3" t="n">
        <f aca="false">AT42+AY42+BD42+BI42+BN42+BS42</f>
        <v>1.5</v>
      </c>
      <c r="CD42" s="3" t="n">
        <f aca="false">SUM(BZ42:CC42)</f>
        <v>149.1</v>
      </c>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2.75" hidden="false" customHeight="false" outlineLevel="0" collapsed="false">
      <c r="A43" s="1" t="n">
        <v>1991</v>
      </c>
      <c r="B43" s="2" t="s">
        <v>134</v>
      </c>
      <c r="C43" s="3" t="n">
        <v>1400</v>
      </c>
      <c r="D43" s="3" t="n">
        <v>279.4</v>
      </c>
      <c r="E43" s="3" t="n">
        <v>12.1</v>
      </c>
      <c r="F43" s="3" t="n">
        <v>0.4</v>
      </c>
      <c r="G43" s="3" t="n">
        <f aca="false">SUM(C43:F43)</f>
        <v>1691.9</v>
      </c>
      <c r="H43" s="3" t="n">
        <v>721</v>
      </c>
      <c r="I43" s="3" t="n">
        <v>22.7</v>
      </c>
      <c r="J43" s="3" t="n">
        <v>380</v>
      </c>
      <c r="K43" s="3" t="n">
        <v>39.4</v>
      </c>
      <c r="L43" s="3" t="n">
        <f aca="false">SUM(H43:K43)</f>
        <v>1163.1</v>
      </c>
      <c r="M43" s="3" t="n">
        <v>54.1</v>
      </c>
      <c r="N43" s="3" t="n">
        <v>123.5</v>
      </c>
      <c r="O43" s="3" t="n">
        <v>14.3</v>
      </c>
      <c r="P43" s="3" t="n">
        <v>0</v>
      </c>
      <c r="Q43" s="3" t="n">
        <f aca="false">SUM(M43:P43)</f>
        <v>191.9</v>
      </c>
      <c r="R43" s="3" t="n">
        <v>0</v>
      </c>
      <c r="S43" s="3" t="n">
        <v>0</v>
      </c>
      <c r="T43" s="3" t="n">
        <v>0</v>
      </c>
      <c r="U43" s="3" t="n">
        <v>0</v>
      </c>
      <c r="V43" s="3" t="n">
        <f aca="false">SUM(R43:U43)</f>
        <v>0</v>
      </c>
      <c r="W43" s="3" t="n">
        <v>394.1</v>
      </c>
      <c r="X43" s="3" t="n">
        <v>1136.4</v>
      </c>
      <c r="Y43" s="3" t="n">
        <v>126</v>
      </c>
      <c r="Z43" s="3" t="n">
        <v>0</v>
      </c>
      <c r="AA43" s="3" t="n">
        <f aca="false">SUM(W43:Z43)</f>
        <v>1656.5</v>
      </c>
      <c r="AB43" s="3" t="n">
        <v>313</v>
      </c>
      <c r="AC43" s="3" t="n">
        <v>0.1</v>
      </c>
      <c r="AD43" s="3" t="n">
        <v>19.6</v>
      </c>
      <c r="AE43" s="3" t="n">
        <v>34</v>
      </c>
      <c r="AF43" s="3" t="n">
        <f aca="false">SUM(AB43:AE43)</f>
        <v>366.7</v>
      </c>
      <c r="AG43" s="3" t="n">
        <v>19.7</v>
      </c>
      <c r="AH43" s="3" t="n">
        <v>269.5</v>
      </c>
      <c r="AI43" s="3" t="n">
        <v>496</v>
      </c>
      <c r="AJ43" s="3" t="n">
        <v>65</v>
      </c>
      <c r="AK43" s="3" t="n">
        <f aca="false">SUM(AG43:AJ43)</f>
        <v>850.2</v>
      </c>
      <c r="AL43" s="3" t="n">
        <v>841</v>
      </c>
      <c r="AM43" s="3" t="n">
        <v>620</v>
      </c>
      <c r="AN43" s="3" t="n">
        <v>424.3</v>
      </c>
      <c r="AO43" s="3" t="n">
        <v>68</v>
      </c>
      <c r="AP43" s="3" t="n">
        <f aca="false">SUM(AL43:AO43)</f>
        <v>1953.3</v>
      </c>
      <c r="AQ43" s="3" t="n">
        <v>0</v>
      </c>
      <c r="AR43" s="3" t="n">
        <v>260.4</v>
      </c>
      <c r="AS43" s="3" t="n">
        <v>414</v>
      </c>
      <c r="AT43" s="3" t="n">
        <v>65</v>
      </c>
      <c r="AU43" s="3" t="n">
        <f aca="false">SUM(AQ43:AT43)</f>
        <v>739.4</v>
      </c>
      <c r="AV43" s="3" t="n">
        <v>2.5</v>
      </c>
      <c r="AW43" s="3" t="n">
        <v>0</v>
      </c>
      <c r="AX43" s="3" t="n">
        <v>0</v>
      </c>
      <c r="AY43" s="3" t="n">
        <v>34</v>
      </c>
      <c r="AZ43" s="3" t="n">
        <f aca="false">SUM(AV43:AY43)</f>
        <v>36.5</v>
      </c>
      <c r="BA43" s="3" t="n">
        <v>12</v>
      </c>
      <c r="BB43" s="3" t="n">
        <v>0</v>
      </c>
      <c r="BC43" s="3" t="n">
        <v>5.4</v>
      </c>
      <c r="BD43" s="3" t="n">
        <v>39.4</v>
      </c>
      <c r="BE43" s="3" t="n">
        <f aca="false">SUM(BA43:BD43)</f>
        <v>56.8</v>
      </c>
      <c r="BF43" s="3" t="n">
        <v>0</v>
      </c>
      <c r="BG43" s="3" t="n">
        <v>0</v>
      </c>
      <c r="BH43" s="3" t="n">
        <v>0</v>
      </c>
      <c r="BI43" s="3" t="n">
        <v>0</v>
      </c>
      <c r="BJ43" s="3" t="n">
        <f aca="false">SUM(BF43:BI43)</f>
        <v>0</v>
      </c>
      <c r="BK43" s="3" t="n">
        <v>0</v>
      </c>
      <c r="BL43" s="3" t="n">
        <v>0</v>
      </c>
      <c r="BM43" s="3" t="n">
        <v>0</v>
      </c>
      <c r="BN43" s="3" t="n">
        <v>0</v>
      </c>
      <c r="BO43" s="3" t="n">
        <f aca="false">SUM(BK43:BN43)</f>
        <v>0</v>
      </c>
      <c r="BP43" s="3" t="n">
        <v>18</v>
      </c>
      <c r="BQ43" s="3" t="n">
        <v>1.5</v>
      </c>
      <c r="BR43" s="3" t="n">
        <v>1.7</v>
      </c>
      <c r="BS43" s="3" t="n">
        <v>57</v>
      </c>
      <c r="BT43" s="3" t="n">
        <f aca="false">SUM(BP43:BS43)</f>
        <v>78.2</v>
      </c>
      <c r="BU43" s="3" t="n">
        <f aca="false">+C43+H43+M43+R43+W43+AB43+AG43+AL43+CK43</f>
        <v>3742.9</v>
      </c>
      <c r="BV43" s="3" t="n">
        <f aca="false">+D43+I43+N43+S43+X43+AC43+AH43+AM43+CL43</f>
        <v>2451.6</v>
      </c>
      <c r="BW43" s="3" t="n">
        <f aca="false">+E43+J43+O43+T43+Y43+AD43+AI43+AN43+CM43</f>
        <v>1472.3</v>
      </c>
      <c r="BX43" s="3" t="n">
        <f aca="false">+F43+K43+P43+U43+Z43+AE43+AJ43+AO43+CN43</f>
        <v>206.8</v>
      </c>
      <c r="BY43" s="3" t="n">
        <f aca="false">SUM(BU43:BX43)</f>
        <v>7873.6</v>
      </c>
      <c r="BZ43" s="3" t="n">
        <f aca="false">AQ43+AV43+BA43+BF43+BK43+BP43</f>
        <v>32.5</v>
      </c>
      <c r="CA43" s="3" t="n">
        <f aca="false">AR43+AW43+BB43+BG43+BL43+BQ43</f>
        <v>261.9</v>
      </c>
      <c r="CB43" s="3" t="n">
        <f aca="false">AS43+AX43+BC43+BH43+BM43+BR43</f>
        <v>421.1</v>
      </c>
      <c r="CC43" s="3" t="n">
        <f aca="false">AT43+AY43+BD43+BI43+BN43+BS43</f>
        <v>195.4</v>
      </c>
      <c r="CD43" s="3" t="n">
        <f aca="false">SUM(BZ43:CC43)</f>
        <v>910.9</v>
      </c>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75" hidden="false" customHeight="false" outlineLevel="0" collapsed="false">
      <c r="A44" s="1" t="n">
        <v>1991</v>
      </c>
      <c r="B44" s="2" t="s">
        <v>135</v>
      </c>
      <c r="C44" s="3" t="n">
        <v>5299.3</v>
      </c>
      <c r="D44" s="3" t="n">
        <v>1063.3</v>
      </c>
      <c r="E44" s="3" t="n">
        <v>14.9</v>
      </c>
      <c r="F44" s="3" t="n">
        <v>0</v>
      </c>
      <c r="G44" s="3" t="n">
        <f aca="false">SUM(C44:F44)</f>
        <v>6377.5</v>
      </c>
      <c r="H44" s="3" t="n">
        <v>2620.6</v>
      </c>
      <c r="I44" s="3" t="n">
        <v>61.6</v>
      </c>
      <c r="J44" s="3" t="n">
        <v>562</v>
      </c>
      <c r="K44" s="3" t="n">
        <v>0</v>
      </c>
      <c r="L44" s="3" t="n">
        <f aca="false">SUM(H44:K44)</f>
        <v>3244.2</v>
      </c>
      <c r="M44" s="3" t="n">
        <v>173</v>
      </c>
      <c r="N44" s="3" t="n">
        <v>299</v>
      </c>
      <c r="O44" s="3" t="n">
        <v>0</v>
      </c>
      <c r="P44" s="3" t="n">
        <v>0</v>
      </c>
      <c r="Q44" s="3" t="n">
        <f aca="false">SUM(M44:P44)</f>
        <v>472</v>
      </c>
      <c r="R44" s="3" t="n">
        <v>0</v>
      </c>
      <c r="S44" s="3" t="n">
        <v>0</v>
      </c>
      <c r="T44" s="3" t="n">
        <v>0</v>
      </c>
      <c r="U44" s="3" t="n">
        <v>0</v>
      </c>
      <c r="V44" s="3" t="n">
        <f aca="false">SUM(R44:U44)</f>
        <v>0</v>
      </c>
      <c r="W44" s="3" t="n">
        <v>1458.7</v>
      </c>
      <c r="X44" s="3" t="n">
        <v>2580.9</v>
      </c>
      <c r="Y44" s="3" t="n">
        <v>0</v>
      </c>
      <c r="Z44" s="3" t="n">
        <v>0</v>
      </c>
      <c r="AA44" s="3" t="n">
        <f aca="false">SUM(W44:Z44)</f>
        <v>4039.6</v>
      </c>
      <c r="AB44" s="3" t="n">
        <v>851.9</v>
      </c>
      <c r="AC44" s="3" t="n">
        <v>0.3</v>
      </c>
      <c r="AD44" s="3" t="n">
        <v>45.7</v>
      </c>
      <c r="AE44" s="3" t="n">
        <v>0</v>
      </c>
      <c r="AF44" s="3" t="n">
        <f aca="false">SUM(AB44:AE44)</f>
        <v>897.9</v>
      </c>
      <c r="AG44" s="3" t="n">
        <v>7.3</v>
      </c>
      <c r="AH44" s="3" t="n">
        <v>1005</v>
      </c>
      <c r="AI44" s="3" t="n">
        <v>1456.2</v>
      </c>
      <c r="AJ44" s="3" t="n">
        <v>0</v>
      </c>
      <c r="AK44" s="3" t="n">
        <f aca="false">SUM(AG44:AJ44)</f>
        <v>2468.5</v>
      </c>
      <c r="AL44" s="3" t="n">
        <v>3835.8</v>
      </c>
      <c r="AM44" s="3" t="n">
        <v>2056.5</v>
      </c>
      <c r="AN44" s="3" t="n">
        <v>1483.4</v>
      </c>
      <c r="AO44" s="3" t="n">
        <v>0</v>
      </c>
      <c r="AP44" s="3" t="n">
        <f aca="false">SUM(AL44:AO44)</f>
        <v>7375.7</v>
      </c>
      <c r="AQ44" s="3" t="n">
        <v>0</v>
      </c>
      <c r="AR44" s="3" t="n">
        <v>0</v>
      </c>
      <c r="AS44" s="3" t="n">
        <v>50</v>
      </c>
      <c r="AT44" s="3" t="n">
        <v>0</v>
      </c>
      <c r="AU44" s="3" t="n">
        <f aca="false">SUM(AQ44:AT44)</f>
        <v>50</v>
      </c>
      <c r="AV44" s="3" t="n">
        <v>0</v>
      </c>
      <c r="AW44" s="3" t="n">
        <v>0</v>
      </c>
      <c r="AX44" s="3" t="n">
        <v>6.2</v>
      </c>
      <c r="AY44" s="3" t="n">
        <v>502</v>
      </c>
      <c r="AZ44" s="3" t="n">
        <f aca="false">SUM(AV44:AY44)</f>
        <v>508.2</v>
      </c>
      <c r="BA44" s="3" t="n">
        <v>0</v>
      </c>
      <c r="BB44" s="3" t="n">
        <v>0</v>
      </c>
      <c r="BC44" s="3" t="n">
        <v>172.5</v>
      </c>
      <c r="BD44" s="3" t="n">
        <v>0</v>
      </c>
      <c r="BE44" s="3" t="n">
        <f aca="false">SUM(BA44:BD44)</f>
        <v>172.5</v>
      </c>
      <c r="BF44" s="3" t="n">
        <v>0</v>
      </c>
      <c r="BG44" s="3" t="n">
        <v>0</v>
      </c>
      <c r="BH44" s="3" t="n">
        <v>0</v>
      </c>
      <c r="BI44" s="3" t="n">
        <v>0</v>
      </c>
      <c r="BJ44" s="3" t="n">
        <f aca="false">SUM(BF44:BI44)</f>
        <v>0</v>
      </c>
      <c r="BK44" s="3" t="n">
        <v>0</v>
      </c>
      <c r="BL44" s="3" t="n">
        <v>0</v>
      </c>
      <c r="BM44" s="3" t="n">
        <v>44.4</v>
      </c>
      <c r="BN44" s="3" t="n">
        <v>0</v>
      </c>
      <c r="BO44" s="3" t="n">
        <f aca="false">SUM(BK44:BN44)</f>
        <v>44.4</v>
      </c>
      <c r="BP44" s="3" t="n">
        <v>0</v>
      </c>
      <c r="BQ44" s="3" t="n">
        <v>0</v>
      </c>
      <c r="BR44" s="3" t="n">
        <v>486.9</v>
      </c>
      <c r="BS44" s="3" t="n">
        <v>0</v>
      </c>
      <c r="BT44" s="3" t="n">
        <f aca="false">SUM(BP44:BS44)</f>
        <v>486.9</v>
      </c>
      <c r="BU44" s="3" t="n">
        <f aca="false">+C44+H44+M44+R44+W44+AB44+AG44+AL44+CK44</f>
        <v>14246.6</v>
      </c>
      <c r="BV44" s="3" t="n">
        <f aca="false">+D44+I44+N44+S44+X44+AC44+AH44+AM44+CL44</f>
        <v>7066.6</v>
      </c>
      <c r="BW44" s="3" t="n">
        <f aca="false">+E44+J44+O44+T44+Y44+AD44+AI44+AN44+CM44</f>
        <v>3562.2</v>
      </c>
      <c r="BX44" s="3" t="n">
        <f aca="false">+F44+K44+P44+U44+Z44+AE44+AJ44+AO44+CN44</f>
        <v>0</v>
      </c>
      <c r="BY44" s="3" t="n">
        <f aca="false">SUM(BU44:BX44)</f>
        <v>24875.4</v>
      </c>
      <c r="BZ44" s="3" t="n">
        <f aca="false">AQ44+AV44+BA44+BF44+BK44+BP44</f>
        <v>0</v>
      </c>
      <c r="CA44" s="3" t="n">
        <f aca="false">AR44+AW44+BB44+BG44+BL44+BQ44</f>
        <v>0</v>
      </c>
      <c r="CB44" s="3" t="n">
        <f aca="false">AS44+AX44+BC44+BH44+BM44+BR44</f>
        <v>760</v>
      </c>
      <c r="CC44" s="3" t="n">
        <f aca="false">AT44+AY44+BD44+BI44+BN44+BS44</f>
        <v>502</v>
      </c>
      <c r="CD44" s="3" t="n">
        <f aca="false">SUM(BZ44:CC44)</f>
        <v>1262</v>
      </c>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2.75" hidden="false" customHeight="false" outlineLevel="0" collapsed="false">
      <c r="A45" s="1" t="n">
        <v>1991</v>
      </c>
      <c r="B45" s="2" t="s">
        <v>136</v>
      </c>
      <c r="C45" s="3" t="n">
        <v>834.6</v>
      </c>
      <c r="D45" s="3" t="n">
        <v>111.4</v>
      </c>
      <c r="E45" s="3" t="n">
        <v>26.6</v>
      </c>
      <c r="F45" s="3" t="n">
        <v>0</v>
      </c>
      <c r="G45" s="3" t="n">
        <f aca="false">SUM(C45:F45)</f>
        <v>972.6</v>
      </c>
      <c r="H45" s="3" t="n">
        <v>313.2</v>
      </c>
      <c r="I45" s="3" t="n">
        <v>7.2</v>
      </c>
      <c r="J45" s="3" t="n">
        <v>106.2</v>
      </c>
      <c r="K45" s="3" t="n">
        <v>29.3</v>
      </c>
      <c r="L45" s="3" t="n">
        <f aca="false">SUM(H45:K45)</f>
        <v>455.9</v>
      </c>
      <c r="M45" s="3" t="n">
        <v>14.7</v>
      </c>
      <c r="N45" s="3" t="n">
        <v>51.3</v>
      </c>
      <c r="O45" s="3" t="n">
        <v>2.1</v>
      </c>
      <c r="P45" s="3" t="n">
        <v>0</v>
      </c>
      <c r="Q45" s="3" t="n">
        <f aca="false">SUM(M45:P45)</f>
        <v>68.1</v>
      </c>
      <c r="R45" s="3" t="n">
        <v>8.1</v>
      </c>
      <c r="S45" s="3" t="n">
        <v>2.8</v>
      </c>
      <c r="T45" s="3" t="n">
        <v>0</v>
      </c>
      <c r="U45" s="3" t="n">
        <v>0</v>
      </c>
      <c r="V45" s="3" t="n">
        <f aca="false">SUM(R45:U45)</f>
        <v>10.9</v>
      </c>
      <c r="W45" s="3" t="n">
        <v>59.3</v>
      </c>
      <c r="X45" s="3" t="n">
        <v>244.3</v>
      </c>
      <c r="Y45" s="3" t="n">
        <v>18.5</v>
      </c>
      <c r="Z45" s="3" t="n">
        <v>0</v>
      </c>
      <c r="AA45" s="3" t="n">
        <f aca="false">SUM(W45:Z45)</f>
        <v>322.1</v>
      </c>
      <c r="AB45" s="3" t="n">
        <v>89.8</v>
      </c>
      <c r="AC45" s="3" t="n">
        <v>1.4</v>
      </c>
      <c r="AD45" s="3" t="n">
        <v>5.2</v>
      </c>
      <c r="AE45" s="3" t="n">
        <v>0</v>
      </c>
      <c r="AF45" s="3" t="n">
        <f aca="false">SUM(AB45:AE45)</f>
        <v>96.4</v>
      </c>
      <c r="AG45" s="3" t="n">
        <v>22.2</v>
      </c>
      <c r="AH45" s="3" t="n">
        <v>110.4</v>
      </c>
      <c r="AI45" s="3" t="n">
        <v>217.4</v>
      </c>
      <c r="AJ45" s="3" t="n">
        <v>0</v>
      </c>
      <c r="AK45" s="3" t="n">
        <f aca="false">SUM(AG45:AJ45)</f>
        <v>350</v>
      </c>
      <c r="AL45" s="3" t="n">
        <v>402.7</v>
      </c>
      <c r="AM45" s="3" t="n">
        <v>201.8</v>
      </c>
      <c r="AN45" s="3" t="n">
        <v>539.1</v>
      </c>
      <c r="AO45" s="3" t="n">
        <v>24.4</v>
      </c>
      <c r="AP45" s="3" t="n">
        <f aca="false">SUM(AL45:AO45)</f>
        <v>1168</v>
      </c>
      <c r="AQ45" s="3" t="n">
        <v>21.5</v>
      </c>
      <c r="AR45" s="3" t="n">
        <v>81.1</v>
      </c>
      <c r="AS45" s="3" t="n">
        <v>91.3</v>
      </c>
      <c r="AT45" s="3" t="n">
        <v>0</v>
      </c>
      <c r="AU45" s="3" t="n">
        <f aca="false">SUM(AQ45:AT45)</f>
        <v>193.9</v>
      </c>
      <c r="AV45" s="3" t="n">
        <v>0</v>
      </c>
      <c r="AW45" s="3" t="n">
        <v>0</v>
      </c>
      <c r="AX45" s="3" t="n">
        <v>0</v>
      </c>
      <c r="AY45" s="3" t="n">
        <v>0.7</v>
      </c>
      <c r="AZ45" s="3" t="n">
        <f aca="false">SUM(AV45:AY45)</f>
        <v>0.7</v>
      </c>
      <c r="BA45" s="3" t="n">
        <v>8</v>
      </c>
      <c r="BB45" s="3" t="n">
        <v>0</v>
      </c>
      <c r="BC45" s="3" t="n">
        <v>0</v>
      </c>
      <c r="BD45" s="3" t="n">
        <v>29.3</v>
      </c>
      <c r="BE45" s="3" t="n">
        <f aca="false">SUM(BA45:BD45)</f>
        <v>37.3</v>
      </c>
      <c r="BF45" s="3" t="n">
        <v>0.8</v>
      </c>
      <c r="BG45" s="3" t="n">
        <v>0.2</v>
      </c>
      <c r="BH45" s="3" t="n">
        <v>0</v>
      </c>
      <c r="BI45" s="3" t="n">
        <v>0</v>
      </c>
      <c r="BJ45" s="3" t="n">
        <f aca="false">SUM(BF45:BI45)</f>
        <v>1</v>
      </c>
      <c r="BK45" s="3" t="n">
        <v>5.7</v>
      </c>
      <c r="BL45" s="3" t="n">
        <v>0</v>
      </c>
      <c r="BM45" s="3" t="n">
        <v>21.3</v>
      </c>
      <c r="BN45" s="3" t="n">
        <v>0</v>
      </c>
      <c r="BO45" s="3" t="n">
        <f aca="false">SUM(BK45:BN45)</f>
        <v>27</v>
      </c>
      <c r="BP45" s="3" t="n">
        <v>4.2</v>
      </c>
      <c r="BQ45" s="3" t="n">
        <v>3.6</v>
      </c>
      <c r="BR45" s="3" t="n">
        <v>22</v>
      </c>
      <c r="BS45" s="3" t="n">
        <v>23.7</v>
      </c>
      <c r="BT45" s="3" t="n">
        <f aca="false">SUM(BP45:BS45)</f>
        <v>53.5</v>
      </c>
      <c r="BU45" s="3" t="n">
        <f aca="false">+C45+H45+M45+R45+W45+AB45+AG45+AL45+CK45</f>
        <v>1744.6</v>
      </c>
      <c r="BV45" s="3" t="n">
        <f aca="false">+D45+I45+N45+S45+X45+AC45+AH45+AM45+CL45</f>
        <v>730.6</v>
      </c>
      <c r="BW45" s="3" t="n">
        <f aca="false">+E45+J45+O45+T45+Y45+AD45+AI45+AN45+CM45</f>
        <v>915.1</v>
      </c>
      <c r="BX45" s="3" t="n">
        <f aca="false">+F45+K45+P45+U45+Z45+AE45+AJ45+AO45+CN45</f>
        <v>53.7</v>
      </c>
      <c r="BY45" s="3" t="n">
        <f aca="false">SUM(BU45:BX45)</f>
        <v>3444</v>
      </c>
      <c r="BZ45" s="3" t="n">
        <f aca="false">AQ45+AV45+BA45+BF45+BK45+BP45</f>
        <v>40.2</v>
      </c>
      <c r="CA45" s="3" t="n">
        <f aca="false">AR45+AW45+BB45+BG45+BL45+BQ45</f>
        <v>84.9</v>
      </c>
      <c r="CB45" s="3" t="n">
        <f aca="false">AS45+AX45+BC45+BH45+BM45+BR45</f>
        <v>134.6</v>
      </c>
      <c r="CC45" s="3" t="n">
        <f aca="false">AT45+AY45+BD45+BI45+BN45+BS45</f>
        <v>53.7</v>
      </c>
      <c r="CD45" s="3" t="n">
        <f aca="false">SUM(BZ45:CC45)</f>
        <v>313.4</v>
      </c>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2.75" hidden="false" customHeight="false" outlineLevel="0" collapsed="false">
      <c r="A46" s="1" t="n">
        <v>1991</v>
      </c>
      <c r="B46" s="2" t="s">
        <v>137</v>
      </c>
      <c r="C46" s="3" t="n">
        <v>212</v>
      </c>
      <c r="D46" s="3" t="n">
        <v>40</v>
      </c>
      <c r="E46" s="3" t="n">
        <v>4</v>
      </c>
      <c r="F46" s="3" t="n">
        <v>8</v>
      </c>
      <c r="G46" s="3" t="n">
        <f aca="false">SUM(C46:F46)</f>
        <v>264</v>
      </c>
      <c r="H46" s="3" t="n">
        <v>56.7</v>
      </c>
      <c r="I46" s="3" t="n">
        <v>0</v>
      </c>
      <c r="J46" s="3" t="n">
        <v>0</v>
      </c>
      <c r="K46" s="3" t="n">
        <v>2.2</v>
      </c>
      <c r="L46" s="3" t="n">
        <f aca="false">SUM(H46:K46)</f>
        <v>58.9</v>
      </c>
      <c r="M46" s="3" t="n">
        <v>18.4</v>
      </c>
      <c r="N46" s="3" t="n">
        <v>33.6</v>
      </c>
      <c r="O46" s="3" t="n">
        <v>4.3</v>
      </c>
      <c r="P46" s="3" t="n">
        <v>0</v>
      </c>
      <c r="Q46" s="3" t="n">
        <f aca="false">SUM(M46:P46)</f>
        <v>56.3</v>
      </c>
      <c r="R46" s="3" t="n">
        <v>13.7</v>
      </c>
      <c r="S46" s="3" t="n">
        <v>0.6</v>
      </c>
      <c r="T46" s="3" t="n">
        <v>0</v>
      </c>
      <c r="U46" s="3" t="n">
        <v>0</v>
      </c>
      <c r="V46" s="3" t="n">
        <f aca="false">SUM(R46:U46)</f>
        <v>14.3</v>
      </c>
      <c r="W46" s="3" t="n">
        <v>78.1</v>
      </c>
      <c r="X46" s="3" t="n">
        <v>128.6</v>
      </c>
      <c r="Y46" s="3" t="n">
        <v>0</v>
      </c>
      <c r="Z46" s="3" t="n">
        <v>0</v>
      </c>
      <c r="AA46" s="3" t="n">
        <f aca="false">SUM(W46:Z46)</f>
        <v>206.7</v>
      </c>
      <c r="AB46" s="3" t="n">
        <v>27.7</v>
      </c>
      <c r="AC46" s="3" t="n">
        <v>0.4</v>
      </c>
      <c r="AD46" s="3" t="n">
        <v>0.1</v>
      </c>
      <c r="AE46" s="3" t="n">
        <v>1.1</v>
      </c>
      <c r="AF46" s="3" t="n">
        <f aca="false">SUM(AB46:AE46)</f>
        <v>29.3</v>
      </c>
      <c r="AG46" s="3" t="n">
        <v>0</v>
      </c>
      <c r="AH46" s="3" t="n">
        <v>56.5</v>
      </c>
      <c r="AI46" s="3" t="n">
        <v>110.4</v>
      </c>
      <c r="AJ46" s="3" t="n">
        <v>2.7</v>
      </c>
      <c r="AK46" s="3" t="n">
        <f aca="false">SUM(AG46:AJ46)</f>
        <v>169.6</v>
      </c>
      <c r="AL46" s="3" t="n">
        <v>203</v>
      </c>
      <c r="AM46" s="3" t="n">
        <v>120</v>
      </c>
      <c r="AN46" s="3" t="n">
        <v>181</v>
      </c>
      <c r="AO46" s="3" t="n">
        <v>37.3</v>
      </c>
      <c r="AP46" s="3" t="n">
        <f aca="false">SUM(AL46:AO46)</f>
        <v>541.3</v>
      </c>
      <c r="AQ46" s="3" t="n">
        <v>0</v>
      </c>
      <c r="AR46" s="3" t="n">
        <v>0</v>
      </c>
      <c r="AS46" s="3" t="n">
        <v>0</v>
      </c>
      <c r="AT46" s="3" t="n">
        <v>2.7</v>
      </c>
      <c r="AU46" s="3" t="n">
        <f aca="false">SUM(AQ46:AT46)</f>
        <v>2.7</v>
      </c>
      <c r="AV46" s="3" t="n">
        <v>0</v>
      </c>
      <c r="AW46" s="3" t="n">
        <v>0</v>
      </c>
      <c r="AX46" s="3" t="n">
        <v>0</v>
      </c>
      <c r="AY46" s="3" t="n">
        <v>1.1</v>
      </c>
      <c r="AZ46" s="3" t="n">
        <f aca="false">SUM(AV46:AY46)</f>
        <v>1.1</v>
      </c>
      <c r="BA46" s="3" t="n">
        <v>0</v>
      </c>
      <c r="BB46" s="3" t="n">
        <v>0</v>
      </c>
      <c r="BC46" s="3" t="n">
        <v>0</v>
      </c>
      <c r="BD46" s="3" t="n">
        <v>2.2</v>
      </c>
      <c r="BE46" s="3" t="n">
        <f aca="false">SUM(BA46:BD46)</f>
        <v>2.2</v>
      </c>
      <c r="BF46" s="3" t="n">
        <v>0</v>
      </c>
      <c r="BG46" s="3" t="n">
        <v>0</v>
      </c>
      <c r="BH46" s="3" t="n">
        <v>0</v>
      </c>
      <c r="BI46" s="3" t="n">
        <v>0</v>
      </c>
      <c r="BJ46" s="3" t="n">
        <f aca="false">SUM(BF46:BI46)</f>
        <v>0</v>
      </c>
      <c r="BK46" s="3" t="n">
        <v>0</v>
      </c>
      <c r="BL46" s="3" t="n">
        <v>0</v>
      </c>
      <c r="BM46" s="3" t="n">
        <v>0</v>
      </c>
      <c r="BN46" s="3" t="n">
        <v>21.2</v>
      </c>
      <c r="BO46" s="3" t="n">
        <f aca="false">SUM(BK46:BN46)</f>
        <v>21.2</v>
      </c>
      <c r="BP46" s="3" t="n">
        <v>0</v>
      </c>
      <c r="BQ46" s="3" t="n">
        <v>0</v>
      </c>
      <c r="BR46" s="3" t="n">
        <v>0</v>
      </c>
      <c r="BS46" s="3" t="n">
        <v>24.1</v>
      </c>
      <c r="BT46" s="3" t="n">
        <f aca="false">SUM(BP46:BS46)</f>
        <v>24.1</v>
      </c>
      <c r="BU46" s="3" t="n">
        <f aca="false">+C46+H46+M46+R46+W46+AB46+AG46+AL46+CK46</f>
        <v>609.6</v>
      </c>
      <c r="BV46" s="3" t="n">
        <f aca="false">+D46+I46+N46+S46+X46+AC46+AH46+AM46+CL46</f>
        <v>379.7</v>
      </c>
      <c r="BW46" s="3" t="n">
        <f aca="false">+E46+J46+O46+T46+Y46+AD46+AI46+AN46+CM46</f>
        <v>299.8</v>
      </c>
      <c r="BX46" s="3" t="n">
        <f aca="false">+F46+K46+P46+U46+Z46+AE46+AJ46+AO46+CN46</f>
        <v>51.3</v>
      </c>
      <c r="BY46" s="3" t="n">
        <f aca="false">SUM(BU46:BX46)</f>
        <v>1340.4</v>
      </c>
      <c r="BZ46" s="3" t="n">
        <f aca="false">AQ46+AV46+BA46+BF46+BK46+BP46</f>
        <v>0</v>
      </c>
      <c r="CA46" s="3" t="n">
        <f aca="false">AR46+AW46+BB46+BG46+BL46+BQ46</f>
        <v>0</v>
      </c>
      <c r="CB46" s="3" t="n">
        <f aca="false">AS46+AX46+BC46+BH46+BM46+BR46</f>
        <v>0</v>
      </c>
      <c r="CC46" s="3" t="n">
        <f aca="false">AT46+AY46+BD46+BI46+BN46+BS46</f>
        <v>51.3</v>
      </c>
      <c r="CD46" s="3" t="n">
        <f aca="false">SUM(BZ46:CC46)</f>
        <v>51.3</v>
      </c>
      <c r="CE46" s="0"/>
      <c r="CF46" s="0"/>
      <c r="CG46" s="0"/>
      <c r="CH46" s="0"/>
      <c r="CI46" s="10"/>
      <c r="CJ46" s="1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2.75" hidden="false" customHeight="false" outlineLevel="0" collapsed="false">
      <c r="A47" s="1" t="n">
        <v>1991</v>
      </c>
      <c r="B47" s="2" t="s">
        <v>138</v>
      </c>
      <c r="C47" s="3" t="n">
        <v>2272.1</v>
      </c>
      <c r="D47" s="3" t="n">
        <v>173</v>
      </c>
      <c r="E47" s="3" t="n">
        <v>40</v>
      </c>
      <c r="F47" s="3" t="n">
        <v>0</v>
      </c>
      <c r="G47" s="3" t="n">
        <f aca="false">SUM(C47:F47)</f>
        <v>2485.1</v>
      </c>
      <c r="H47" s="3" t="n">
        <v>999.5</v>
      </c>
      <c r="I47" s="3" t="n">
        <v>201.7</v>
      </c>
      <c r="J47" s="3" t="n">
        <v>670.5</v>
      </c>
      <c r="K47" s="3" t="n">
        <v>22.5</v>
      </c>
      <c r="L47" s="3" t="n">
        <f aca="false">SUM(H47:K47)</f>
        <v>1894.2</v>
      </c>
      <c r="M47" s="3" t="n">
        <v>94.6</v>
      </c>
      <c r="N47" s="3" t="n">
        <v>94.6</v>
      </c>
      <c r="O47" s="3" t="n">
        <v>0</v>
      </c>
      <c r="P47" s="3" t="n">
        <v>0</v>
      </c>
      <c r="Q47" s="3" t="n">
        <f aca="false">SUM(M47:P47)</f>
        <v>189.2</v>
      </c>
      <c r="R47" s="3" t="n">
        <v>21</v>
      </c>
      <c r="S47" s="3" t="n">
        <v>39.9</v>
      </c>
      <c r="T47" s="3" t="n">
        <v>0</v>
      </c>
      <c r="U47" s="3" t="n">
        <v>0</v>
      </c>
      <c r="V47" s="3" t="n">
        <f aca="false">SUM(R47:U47)</f>
        <v>60.9</v>
      </c>
      <c r="W47" s="3" t="n">
        <v>630.4</v>
      </c>
      <c r="X47" s="3" t="n">
        <v>636.1</v>
      </c>
      <c r="Y47" s="3" t="n">
        <v>0</v>
      </c>
      <c r="Z47" s="3" t="n">
        <v>0</v>
      </c>
      <c r="AA47" s="3" t="n">
        <f aca="false">SUM(W47:Z47)</f>
        <v>1266.5</v>
      </c>
      <c r="AB47" s="3" t="n">
        <v>524.7</v>
      </c>
      <c r="AC47" s="3" t="n">
        <v>7.2</v>
      </c>
      <c r="AD47" s="3" t="n">
        <v>3.6</v>
      </c>
      <c r="AE47" s="3" t="n">
        <v>0</v>
      </c>
      <c r="AF47" s="3" t="n">
        <f aca="false">SUM(AB47:AE47)</f>
        <v>535.5</v>
      </c>
      <c r="AG47" s="3" t="n">
        <v>8.7</v>
      </c>
      <c r="AH47" s="3" t="n">
        <v>318.9</v>
      </c>
      <c r="AI47" s="3" t="n">
        <v>1504.2</v>
      </c>
      <c r="AJ47" s="3" t="n">
        <v>80.4</v>
      </c>
      <c r="AK47" s="3" t="n">
        <f aca="false">SUM(AG47:AJ47)</f>
        <v>1912.2</v>
      </c>
      <c r="AL47" s="3" t="n">
        <v>1743</v>
      </c>
      <c r="AM47" s="3" t="n">
        <v>614.4</v>
      </c>
      <c r="AN47" s="3" t="n">
        <v>2414.6</v>
      </c>
      <c r="AO47" s="3" t="n">
        <v>10.1</v>
      </c>
      <c r="AP47" s="3" t="n">
        <f aca="false">SUM(AL47:AO47)</f>
        <v>4782.1</v>
      </c>
      <c r="AQ47" s="3" t="n">
        <v>0</v>
      </c>
      <c r="AR47" s="3" t="n">
        <v>0</v>
      </c>
      <c r="AS47" s="3" t="n">
        <v>5.2</v>
      </c>
      <c r="AT47" s="3" t="n">
        <v>0.4</v>
      </c>
      <c r="AU47" s="3" t="n">
        <f aca="false">SUM(AQ47:AT47)</f>
        <v>5.6</v>
      </c>
      <c r="AV47" s="3" t="n">
        <v>7</v>
      </c>
      <c r="AW47" s="3" t="n">
        <v>0.1</v>
      </c>
      <c r="AX47" s="3" t="n">
        <v>1.7</v>
      </c>
      <c r="AY47" s="3" t="n">
        <v>0</v>
      </c>
      <c r="AZ47" s="3" t="n">
        <f aca="false">SUM(AV47:AY47)</f>
        <v>8.8</v>
      </c>
      <c r="BA47" s="3" t="n">
        <v>41</v>
      </c>
      <c r="BB47" s="3" t="n">
        <v>0.6</v>
      </c>
      <c r="BC47" s="3" t="n">
        <v>0</v>
      </c>
      <c r="BD47" s="3" t="n">
        <v>22.5</v>
      </c>
      <c r="BE47" s="3" t="n">
        <f aca="false">SUM(BA47:BD47)</f>
        <v>64.1</v>
      </c>
      <c r="BF47" s="3" t="n">
        <v>0</v>
      </c>
      <c r="BG47" s="3" t="n">
        <v>0</v>
      </c>
      <c r="BH47" s="3" t="n">
        <v>0</v>
      </c>
      <c r="BI47" s="3" t="n">
        <v>0</v>
      </c>
      <c r="BJ47" s="3" t="n">
        <f aca="false">SUM(BF47:BI47)</f>
        <v>0</v>
      </c>
      <c r="BK47" s="3" t="n">
        <v>5.1</v>
      </c>
      <c r="BL47" s="3" t="n">
        <v>1</v>
      </c>
      <c r="BM47" s="3" t="n">
        <v>2.9</v>
      </c>
      <c r="BN47" s="3" t="n">
        <v>0</v>
      </c>
      <c r="BO47" s="3" t="n">
        <f aca="false">SUM(BK47:BN47)</f>
        <v>9</v>
      </c>
      <c r="BP47" s="3" t="n">
        <v>16</v>
      </c>
      <c r="BQ47" s="3" t="n">
        <v>0.1</v>
      </c>
      <c r="BR47" s="3" t="n">
        <v>39.8</v>
      </c>
      <c r="BS47" s="3" t="n">
        <v>10.1</v>
      </c>
      <c r="BT47" s="3" t="n">
        <f aca="false">SUM(BP47:BS47)</f>
        <v>66</v>
      </c>
      <c r="BU47" s="3" t="n">
        <f aca="false">+C47+H47+M47+R47+W47+AB47+AG47+AL47+CK47</f>
        <v>6294</v>
      </c>
      <c r="BV47" s="3" t="n">
        <f aca="false">+D47+I47+N47+S47+X47+AC47+AH47+AM47+CL47</f>
        <v>2085.8</v>
      </c>
      <c r="BW47" s="3" t="n">
        <f aca="false">+E47+J47+O47+T47+Y47+AD47+AI47+AN47+CM47</f>
        <v>4632.9</v>
      </c>
      <c r="BX47" s="3" t="n">
        <f aca="false">+F47+K47+P47+U47+Z47+AE47+AJ47+AO47+CN47</f>
        <v>113</v>
      </c>
      <c r="BY47" s="3" t="n">
        <f aca="false">SUM(BU47:BX47)</f>
        <v>13125.7</v>
      </c>
      <c r="BZ47" s="3" t="n">
        <f aca="false">AQ47+AV47+BA47+BF47+BK47+BP47</f>
        <v>69.1</v>
      </c>
      <c r="CA47" s="3" t="n">
        <f aca="false">AR47+AW47+BB47+BG47+BL47+BQ47</f>
        <v>1.8</v>
      </c>
      <c r="CB47" s="3" t="n">
        <f aca="false">AS47+AX47+BC47+BH47+BM47+BR47</f>
        <v>49.6</v>
      </c>
      <c r="CC47" s="3" t="n">
        <f aca="false">AT47+AY47+BD47+BI47+BN47+BS47</f>
        <v>33</v>
      </c>
      <c r="CD47" s="3" t="n">
        <f aca="false">SUM(BZ47:CC47)</f>
        <v>153.5</v>
      </c>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2.75" hidden="false" customHeight="false" outlineLevel="0" collapsed="false">
      <c r="A48" s="1" t="n">
        <v>1991</v>
      </c>
      <c r="B48" s="2" t="s">
        <v>139</v>
      </c>
      <c r="C48" s="3" t="n">
        <v>3160.7</v>
      </c>
      <c r="D48" s="3" t="n">
        <v>224.2</v>
      </c>
      <c r="E48" s="3" t="n">
        <v>117.1</v>
      </c>
      <c r="F48" s="3" t="n">
        <v>40</v>
      </c>
      <c r="G48" s="3" t="n">
        <f aca="false">SUM(C48:F48)</f>
        <v>3542</v>
      </c>
      <c r="H48" s="3" t="n">
        <v>1008.1</v>
      </c>
      <c r="I48" s="3" t="n">
        <v>0</v>
      </c>
      <c r="J48" s="3" t="n">
        <v>780.5</v>
      </c>
      <c r="K48" s="3" t="n">
        <v>119.7</v>
      </c>
      <c r="L48" s="3" t="n">
        <f aca="false">SUM(H48:K48)</f>
        <v>1908.3</v>
      </c>
      <c r="M48" s="3" t="n">
        <v>185.5</v>
      </c>
      <c r="N48" s="3" t="n">
        <v>213.1</v>
      </c>
      <c r="O48" s="3" t="n">
        <v>0</v>
      </c>
      <c r="P48" s="3" t="n">
        <v>0</v>
      </c>
      <c r="Q48" s="3" t="n">
        <f aca="false">SUM(M48:P48)</f>
        <v>398.6</v>
      </c>
      <c r="R48" s="3" t="n">
        <v>75.6</v>
      </c>
      <c r="S48" s="3" t="n">
        <v>62.9</v>
      </c>
      <c r="T48" s="3" t="n">
        <v>0</v>
      </c>
      <c r="U48" s="3" t="n">
        <v>0</v>
      </c>
      <c r="V48" s="3" t="n">
        <f aca="false">SUM(R48:U48)</f>
        <v>138.5</v>
      </c>
      <c r="W48" s="3" t="n">
        <v>649.4</v>
      </c>
      <c r="X48" s="3" t="n">
        <v>773.4</v>
      </c>
      <c r="Y48" s="3" t="n">
        <v>0</v>
      </c>
      <c r="Z48" s="3" t="n">
        <v>0</v>
      </c>
      <c r="AA48" s="3" t="n">
        <f aca="false">SUM(W48:Z48)</f>
        <v>1422.8</v>
      </c>
      <c r="AB48" s="3" t="n">
        <v>268.9</v>
      </c>
      <c r="AC48" s="3" t="n">
        <v>0.2</v>
      </c>
      <c r="AD48" s="3" t="n">
        <v>6</v>
      </c>
      <c r="AE48" s="3" t="n">
        <v>40</v>
      </c>
      <c r="AF48" s="3" t="n">
        <f aca="false">SUM(AB48:AE48)</f>
        <v>315.1</v>
      </c>
      <c r="AG48" s="3" t="n">
        <v>11.7</v>
      </c>
      <c r="AH48" s="3" t="n">
        <v>443.4</v>
      </c>
      <c r="AI48" s="3" t="n">
        <v>730</v>
      </c>
      <c r="AJ48" s="3" t="n">
        <v>5.1</v>
      </c>
      <c r="AK48" s="3" t="n">
        <f aca="false">SUM(AG48:AJ48)</f>
        <v>1190.2</v>
      </c>
      <c r="AL48" s="3" t="n">
        <v>1457.6</v>
      </c>
      <c r="AM48" s="3" t="n">
        <v>741.6</v>
      </c>
      <c r="AN48" s="3" t="n">
        <v>2298.2</v>
      </c>
      <c r="AO48" s="3" t="n">
        <v>190.3</v>
      </c>
      <c r="AP48" s="3" t="n">
        <f aca="false">SUM(AL48:AO48)</f>
        <v>4687.7</v>
      </c>
      <c r="AQ48" s="3" t="n">
        <v>0</v>
      </c>
      <c r="AR48" s="3" t="n">
        <v>423.7</v>
      </c>
      <c r="AS48" s="3" t="n">
        <v>245.9</v>
      </c>
      <c r="AT48" s="3" t="n">
        <v>5.1</v>
      </c>
      <c r="AU48" s="3" t="n">
        <f aca="false">SUM(AQ48:AT48)</f>
        <v>674.7</v>
      </c>
      <c r="AV48" s="3" t="n">
        <v>0</v>
      </c>
      <c r="AW48" s="3" t="n">
        <v>0</v>
      </c>
      <c r="AX48" s="3" t="n">
        <v>1.3</v>
      </c>
      <c r="AY48" s="3" t="n">
        <v>40</v>
      </c>
      <c r="AZ48" s="3" t="n">
        <f aca="false">SUM(AV48:AY48)</f>
        <v>41.3</v>
      </c>
      <c r="BA48" s="3" t="n">
        <v>0</v>
      </c>
      <c r="BB48" s="3" t="n">
        <v>0</v>
      </c>
      <c r="BC48" s="3" t="n">
        <v>35</v>
      </c>
      <c r="BD48" s="3" t="n">
        <v>122.1</v>
      </c>
      <c r="BE48" s="3" t="n">
        <f aca="false">SUM(BA48:BD48)</f>
        <v>157.1</v>
      </c>
      <c r="BF48" s="3" t="n">
        <v>0</v>
      </c>
      <c r="BG48" s="3" t="n">
        <v>0</v>
      </c>
      <c r="BH48" s="3" t="n">
        <v>0</v>
      </c>
      <c r="BI48" s="3" t="n">
        <v>0</v>
      </c>
      <c r="BJ48" s="3" t="n">
        <f aca="false">SUM(BF48:BI48)</f>
        <v>0</v>
      </c>
      <c r="BK48" s="3" t="n">
        <v>0</v>
      </c>
      <c r="BL48" s="3" t="n">
        <v>0</v>
      </c>
      <c r="BM48" s="3" t="n">
        <v>88.9</v>
      </c>
      <c r="BN48" s="3" t="n">
        <v>76.2</v>
      </c>
      <c r="BO48" s="3" t="n">
        <f aca="false">SUM(BK48:BN48)</f>
        <v>165.1</v>
      </c>
      <c r="BP48" s="3" t="n">
        <v>0</v>
      </c>
      <c r="BQ48" s="3" t="n">
        <v>7.7</v>
      </c>
      <c r="BR48" s="3" t="n">
        <v>174.1</v>
      </c>
      <c r="BS48" s="3" t="n">
        <v>151.7</v>
      </c>
      <c r="BT48" s="3" t="n">
        <f aca="false">SUM(BP48:BS48)</f>
        <v>333.5</v>
      </c>
      <c r="BU48" s="3" t="n">
        <f aca="false">+C48+H48+M48+R48+W48+AB48+AG48+AL48+CK48</f>
        <v>6817.5</v>
      </c>
      <c r="BV48" s="3" t="n">
        <f aca="false">+D48+I48+N48+S48+X48+AC48+AH48+AM48+CL48</f>
        <v>2458.8</v>
      </c>
      <c r="BW48" s="3" t="n">
        <f aca="false">+E48+J48+O48+T48+Y48+AD48+AI48+AN48+CM48</f>
        <v>3931.8</v>
      </c>
      <c r="BX48" s="3" t="n">
        <f aca="false">+F48+K48+P48+U48+Z48+AE48+AJ48+AO48+CN48</f>
        <v>395.1</v>
      </c>
      <c r="BY48" s="3" t="n">
        <f aca="false">SUM(BU48:BX48)</f>
        <v>13603.2</v>
      </c>
      <c r="BZ48" s="3" t="n">
        <f aca="false">AQ48+AV48+BA48+BF48+BK48+BP48</f>
        <v>0</v>
      </c>
      <c r="CA48" s="3" t="n">
        <f aca="false">AR48+AW48+BB48+BG48+BL48+BQ48</f>
        <v>431.4</v>
      </c>
      <c r="CB48" s="3" t="n">
        <f aca="false">AS48+AX48+BC48+BH48+BM48+BR48</f>
        <v>545.2</v>
      </c>
      <c r="CC48" s="3" t="n">
        <f aca="false">AT48+AY48+BD48+BI48+BN48+BS48</f>
        <v>395.1</v>
      </c>
      <c r="CD48" s="3" t="n">
        <f aca="false">SUM(BZ48:CC48)</f>
        <v>1371.7</v>
      </c>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2.75" hidden="false" customHeight="false" outlineLevel="0" collapsed="false">
      <c r="A49" s="1" t="n">
        <v>1991</v>
      </c>
      <c r="B49" s="2" t="s">
        <v>140</v>
      </c>
      <c r="C49" s="3" t="n">
        <v>1066</v>
      </c>
      <c r="D49" s="3" t="n">
        <v>135.7</v>
      </c>
      <c r="E49" s="3" t="n">
        <v>6.1</v>
      </c>
      <c r="F49" s="3" t="n">
        <v>185.1</v>
      </c>
      <c r="G49" s="3" t="n">
        <f aca="false">SUM(C49:F49)</f>
        <v>1392.9</v>
      </c>
      <c r="H49" s="3" t="n">
        <v>303.4</v>
      </c>
      <c r="I49" s="3" t="n">
        <v>50.5</v>
      </c>
      <c r="J49" s="3" t="n">
        <v>259</v>
      </c>
      <c r="K49" s="3" t="n">
        <v>25.1</v>
      </c>
      <c r="L49" s="3" t="n">
        <f aca="false">SUM(H49:K49)</f>
        <v>638</v>
      </c>
      <c r="M49" s="3" t="n">
        <v>24.5</v>
      </c>
      <c r="N49" s="3" t="n">
        <v>78.6</v>
      </c>
      <c r="O49" s="3" t="n">
        <v>5.5</v>
      </c>
      <c r="P49" s="3" t="n">
        <v>0</v>
      </c>
      <c r="Q49" s="3" t="n">
        <f aca="false">SUM(M49:P49)</f>
        <v>108.6</v>
      </c>
      <c r="R49" s="3" t="n">
        <v>1.4</v>
      </c>
      <c r="S49" s="3" t="n">
        <v>3.1</v>
      </c>
      <c r="T49" s="3" t="n">
        <v>0</v>
      </c>
      <c r="U49" s="3" t="n">
        <v>0</v>
      </c>
      <c r="V49" s="3" t="n">
        <f aca="false">SUM(R49:U49)</f>
        <v>4.5</v>
      </c>
      <c r="W49" s="3" t="n">
        <v>103.7</v>
      </c>
      <c r="X49" s="3" t="n">
        <v>349.5</v>
      </c>
      <c r="Y49" s="3" t="n">
        <v>5.2</v>
      </c>
      <c r="Z49" s="3" t="n">
        <v>0</v>
      </c>
      <c r="AA49" s="3" t="n">
        <f aca="false">SUM(W49:Z49)</f>
        <v>458.4</v>
      </c>
      <c r="AB49" s="3" t="n">
        <v>27.9</v>
      </c>
      <c r="AC49" s="3" t="n">
        <v>1.3</v>
      </c>
      <c r="AD49" s="3" t="n">
        <v>0.9</v>
      </c>
      <c r="AE49" s="3" t="n">
        <v>6.7</v>
      </c>
      <c r="AF49" s="3" t="n">
        <f aca="false">SUM(AB49:AE49)</f>
        <v>36.8</v>
      </c>
      <c r="AG49" s="3" t="n">
        <v>0.7</v>
      </c>
      <c r="AH49" s="3" t="n">
        <v>151.6</v>
      </c>
      <c r="AI49" s="3" t="n">
        <v>388.1</v>
      </c>
      <c r="AJ49" s="3" t="n">
        <v>35.5</v>
      </c>
      <c r="AK49" s="3" t="n">
        <f aca="false">SUM(AG49:AJ49)</f>
        <v>575.9</v>
      </c>
      <c r="AL49" s="3" t="n">
        <v>360.8</v>
      </c>
      <c r="AM49" s="3" t="n">
        <v>278.7</v>
      </c>
      <c r="AN49" s="3" t="n">
        <v>282.7</v>
      </c>
      <c r="AO49" s="3" t="n">
        <v>0</v>
      </c>
      <c r="AP49" s="3" t="n">
        <f aca="false">SUM(AL49:AO49)</f>
        <v>922.2</v>
      </c>
      <c r="AQ49" s="3" t="n">
        <v>0</v>
      </c>
      <c r="AR49" s="3" t="n">
        <v>148.5</v>
      </c>
      <c r="AS49" s="3" t="n">
        <v>66</v>
      </c>
      <c r="AT49" s="3" t="n">
        <v>17.3</v>
      </c>
      <c r="AU49" s="3" t="n">
        <f aca="false">SUM(AQ49:AT49)</f>
        <v>231.8</v>
      </c>
      <c r="AV49" s="3" t="n">
        <v>0</v>
      </c>
      <c r="AW49" s="3" t="n">
        <v>0</v>
      </c>
      <c r="AX49" s="3" t="n">
        <v>0</v>
      </c>
      <c r="AY49" s="3" t="n">
        <v>6.7</v>
      </c>
      <c r="AZ49" s="3" t="n">
        <f aca="false">SUM(AV49:AY49)</f>
        <v>6.7</v>
      </c>
      <c r="BA49" s="3" t="n">
        <v>0</v>
      </c>
      <c r="BB49" s="3" t="n">
        <v>0.1</v>
      </c>
      <c r="BC49" s="3" t="n">
        <v>57.2</v>
      </c>
      <c r="BD49" s="3" t="n">
        <v>25.1</v>
      </c>
      <c r="BE49" s="3" t="n">
        <f aca="false">SUM(BA49:BD49)</f>
        <v>82.4</v>
      </c>
      <c r="BF49" s="3" t="n">
        <v>0</v>
      </c>
      <c r="BG49" s="3" t="n">
        <v>0</v>
      </c>
      <c r="BH49" s="3" t="n">
        <v>0</v>
      </c>
      <c r="BI49" s="3" t="n">
        <v>0</v>
      </c>
      <c r="BJ49" s="3" t="n">
        <f aca="false">SUM(BF49:BI49)</f>
        <v>0</v>
      </c>
      <c r="BK49" s="3" t="n">
        <v>0</v>
      </c>
      <c r="BL49" s="3" t="n">
        <v>0</v>
      </c>
      <c r="BM49" s="3" t="n">
        <v>0</v>
      </c>
      <c r="BN49" s="3" t="n">
        <v>0</v>
      </c>
      <c r="BO49" s="3" t="n">
        <f aca="false">SUM(BK49:BN49)</f>
        <v>0</v>
      </c>
      <c r="BP49" s="3" t="n">
        <v>2</v>
      </c>
      <c r="BQ49" s="3" t="n">
        <v>4.5</v>
      </c>
      <c r="BR49" s="3" t="n">
        <v>3</v>
      </c>
      <c r="BS49" s="3" t="n">
        <v>185.1</v>
      </c>
      <c r="BT49" s="3" t="n">
        <f aca="false">SUM(BP49:BS49)</f>
        <v>194.6</v>
      </c>
      <c r="BU49" s="3" t="n">
        <f aca="false">+C49+H49+M49+R49+W49+AB49+AG49+AL49+CK49</f>
        <v>1888.4</v>
      </c>
      <c r="BV49" s="3" t="n">
        <f aca="false">+D49+I49+N49+S49+X49+AC49+AH49+AM49+CL49</f>
        <v>1049</v>
      </c>
      <c r="BW49" s="3" t="n">
        <f aca="false">+E49+J49+O49+T49+Y49+AD49+AI49+AN49+CM49</f>
        <v>947.5</v>
      </c>
      <c r="BX49" s="3" t="n">
        <f aca="false">+F49+K49+P49+U49+Z49+AE49+AJ49+AO49+CN49</f>
        <v>252.4</v>
      </c>
      <c r="BY49" s="3" t="n">
        <f aca="false">SUM(BU49:BX49)</f>
        <v>4137.3</v>
      </c>
      <c r="BZ49" s="3" t="n">
        <f aca="false">AQ49+AV49+BA49+BF49+BK49+BP49</f>
        <v>2</v>
      </c>
      <c r="CA49" s="3" t="n">
        <f aca="false">AR49+AW49+BB49+BG49+BL49+BQ49</f>
        <v>153.1</v>
      </c>
      <c r="CB49" s="3" t="n">
        <f aca="false">AS49+AX49+BC49+BH49+BM49+BR49</f>
        <v>126.2</v>
      </c>
      <c r="CC49" s="3" t="n">
        <f aca="false">AT49+AY49+BD49+BI49+BN49+BS49</f>
        <v>234.2</v>
      </c>
      <c r="CD49" s="3" t="n">
        <f aca="false">SUM(BZ49:CC49)</f>
        <v>515.5</v>
      </c>
      <c r="CE49" s="0"/>
      <c r="CF49" s="0"/>
      <c r="CG49" s="0"/>
      <c r="CH49" s="0"/>
      <c r="CI49" s="8"/>
      <c r="CJ49" s="8"/>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2.75" hidden="false" customHeight="false" outlineLevel="0" collapsed="false">
      <c r="A50" s="1" t="n">
        <v>1991</v>
      </c>
      <c r="B50" s="2" t="s">
        <v>141</v>
      </c>
      <c r="C50" s="3" t="n">
        <v>2041</v>
      </c>
      <c r="D50" s="3" t="n">
        <v>192</v>
      </c>
      <c r="E50" s="3" t="n">
        <v>37</v>
      </c>
      <c r="F50" s="3" t="n">
        <v>0</v>
      </c>
      <c r="G50" s="3" t="n">
        <f aca="false">SUM(C50:F50)</f>
        <v>2270</v>
      </c>
      <c r="H50" s="3" t="n">
        <v>898</v>
      </c>
      <c r="I50" s="3" t="n">
        <v>355</v>
      </c>
      <c r="J50" s="3" t="n">
        <v>993</v>
      </c>
      <c r="K50" s="3" t="n">
        <v>0</v>
      </c>
      <c r="L50" s="3" t="n">
        <f aca="false">SUM(H50:K50)</f>
        <v>2246</v>
      </c>
      <c r="M50" s="3" t="n">
        <v>161</v>
      </c>
      <c r="N50" s="3" t="n">
        <v>242</v>
      </c>
      <c r="O50" s="3" t="n">
        <v>0</v>
      </c>
      <c r="P50" s="3" t="n">
        <v>0</v>
      </c>
      <c r="Q50" s="3" t="n">
        <f aca="false">SUM(M50:P50)</f>
        <v>403</v>
      </c>
      <c r="R50" s="3" t="n">
        <v>129</v>
      </c>
      <c r="S50" s="3" t="n">
        <v>0</v>
      </c>
      <c r="T50" s="3" t="n">
        <v>0</v>
      </c>
      <c r="U50" s="3" t="n">
        <v>0</v>
      </c>
      <c r="V50" s="3" t="n">
        <f aca="false">SUM(R50:U50)</f>
        <v>129</v>
      </c>
      <c r="W50" s="3" t="n">
        <v>660</v>
      </c>
      <c r="X50" s="3" t="n">
        <v>995</v>
      </c>
      <c r="Y50" s="3" t="n">
        <v>0</v>
      </c>
      <c r="Z50" s="3" t="n">
        <v>0</v>
      </c>
      <c r="AA50" s="3" t="n">
        <f aca="false">SUM(W50:Z50)</f>
        <v>1655</v>
      </c>
      <c r="AB50" s="3" t="n">
        <v>208</v>
      </c>
      <c r="AC50" s="3" t="n">
        <v>0</v>
      </c>
      <c r="AD50" s="3" t="n">
        <v>24</v>
      </c>
      <c r="AE50" s="3" t="n">
        <v>0</v>
      </c>
      <c r="AF50" s="3" t="n">
        <f aca="false">SUM(AB50:AE50)</f>
        <v>232</v>
      </c>
      <c r="AG50" s="3" t="n">
        <v>0</v>
      </c>
      <c r="AH50" s="3" t="n">
        <v>276.9</v>
      </c>
      <c r="AI50" s="3" t="n">
        <v>830.7</v>
      </c>
      <c r="AJ50" s="3" t="n">
        <v>0</v>
      </c>
      <c r="AK50" s="3" t="n">
        <f aca="false">SUM(AG50:AJ50)</f>
        <v>1107.6</v>
      </c>
      <c r="AL50" s="3" t="n">
        <v>2268</v>
      </c>
      <c r="AM50" s="3" t="n">
        <v>636.1</v>
      </c>
      <c r="AN50" s="3" t="n">
        <v>3114.6</v>
      </c>
      <c r="AO50" s="3" t="n">
        <v>0</v>
      </c>
      <c r="AP50" s="3" t="n">
        <f aca="false">SUM(AL50:AO50)</f>
        <v>6018.7</v>
      </c>
      <c r="AQ50" s="3" t="n">
        <v>0</v>
      </c>
      <c r="AR50" s="3" t="n">
        <v>0</v>
      </c>
      <c r="AS50" s="3" t="n">
        <v>0</v>
      </c>
      <c r="AT50" s="3" t="n">
        <v>0</v>
      </c>
      <c r="AU50" s="3" t="n">
        <f aca="false">SUM(AQ50:AT50)</f>
        <v>0</v>
      </c>
      <c r="AV50" s="3" t="n">
        <v>0</v>
      </c>
      <c r="AW50" s="3" t="n">
        <v>0</v>
      </c>
      <c r="AX50" s="3" t="n">
        <v>0</v>
      </c>
      <c r="AY50" s="3" t="n">
        <v>0</v>
      </c>
      <c r="AZ50" s="3" t="n">
        <f aca="false">SUM(AV50:AY50)</f>
        <v>0</v>
      </c>
      <c r="BA50" s="3" t="n">
        <v>0</v>
      </c>
      <c r="BB50" s="3" t="n">
        <v>0</v>
      </c>
      <c r="BC50" s="3" t="n">
        <v>0</v>
      </c>
      <c r="BD50" s="3" t="n">
        <v>0</v>
      </c>
      <c r="BE50" s="3" t="n">
        <f aca="false">SUM(BA50:BD50)</f>
        <v>0</v>
      </c>
      <c r="BF50" s="3" t="n">
        <v>0</v>
      </c>
      <c r="BG50" s="3" t="n">
        <v>0</v>
      </c>
      <c r="BH50" s="3" t="n">
        <v>0</v>
      </c>
      <c r="BI50" s="3" t="n">
        <v>0</v>
      </c>
      <c r="BJ50" s="3" t="n">
        <f aca="false">SUM(BF50:BI50)</f>
        <v>0</v>
      </c>
      <c r="BK50" s="3" t="n">
        <v>0</v>
      </c>
      <c r="BL50" s="3" t="n">
        <v>0</v>
      </c>
      <c r="BM50" s="3" t="n">
        <v>0</v>
      </c>
      <c r="BN50" s="3" t="n">
        <v>0</v>
      </c>
      <c r="BO50" s="3" t="n">
        <f aca="false">SUM(BK50:BN50)</f>
        <v>0</v>
      </c>
      <c r="BP50" s="3" t="n">
        <v>0</v>
      </c>
      <c r="BQ50" s="3" t="n">
        <v>0</v>
      </c>
      <c r="BR50" s="9" t="n">
        <v>0</v>
      </c>
      <c r="BS50" s="3" t="n">
        <v>0</v>
      </c>
      <c r="BT50" s="3" t="n">
        <f aca="false">SUM(BP50:BS50)</f>
        <v>0</v>
      </c>
      <c r="BU50" s="3" t="n">
        <f aca="false">+C50+H50+M50+R50+W50+AB50+AG50+AL50+CK50</f>
        <v>6365</v>
      </c>
      <c r="BV50" s="3" t="n">
        <f aca="false">+D50+I50+N50+S50+X50+AC50+AH50+AM50+CL50</f>
        <v>2697</v>
      </c>
      <c r="BW50" s="3" t="n">
        <f aca="false">+E50+J50+O50+T50+Y50+AD50+AI50+AN50+CM50</f>
        <v>4999.3</v>
      </c>
      <c r="BX50" s="3" t="n">
        <f aca="false">+F50+K50+P50+U50+Z50+AE50+AJ50+AO50+CN50</f>
        <v>0</v>
      </c>
      <c r="BY50" s="3" t="n">
        <f aca="false">SUM(BU50:BX50)</f>
        <v>14061.3</v>
      </c>
      <c r="BZ50" s="3" t="n">
        <f aca="false">AQ50+AV50+BA50+BF50+BK50+BP50</f>
        <v>0</v>
      </c>
      <c r="CA50" s="3" t="n">
        <f aca="false">AR50+AW50+BB50+BG50+BL50+BQ50</f>
        <v>0</v>
      </c>
      <c r="CB50" s="3" t="n">
        <f aca="false">AS50+AX50+BC50+BH50+BM50+BR50</f>
        <v>0</v>
      </c>
      <c r="CC50" s="3" t="n">
        <f aca="false">AT50+AY50+BD50+BI50+BN50+BS50</f>
        <v>0</v>
      </c>
      <c r="CD50" s="3" t="n">
        <f aca="false">SUM(BZ50:CC50)</f>
        <v>0</v>
      </c>
      <c r="CE50" s="0"/>
      <c r="CF50" s="0"/>
      <c r="CG50" s="0"/>
      <c r="CH50" s="0"/>
      <c r="CI50" s="10"/>
      <c r="CJ50" s="1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2.75" hidden="false" customHeight="false" outlineLevel="0" collapsed="false">
      <c r="A51" s="1" t="n">
        <v>1991</v>
      </c>
      <c r="B51" s="2" t="s">
        <v>142</v>
      </c>
      <c r="C51" s="3" t="n">
        <v>16.4</v>
      </c>
      <c r="D51" s="3" t="n">
        <v>30.6</v>
      </c>
      <c r="E51" s="3" t="n">
        <v>206.2</v>
      </c>
      <c r="F51" s="3" t="n">
        <v>0</v>
      </c>
      <c r="G51" s="3" t="n">
        <f aca="false">SUM(C51:F51)</f>
        <v>253.2</v>
      </c>
      <c r="H51" s="3" t="n">
        <v>121.5</v>
      </c>
      <c r="I51" s="3" t="n">
        <v>24.3</v>
      </c>
      <c r="J51" s="3" t="n">
        <v>74.4</v>
      </c>
      <c r="K51" s="3" t="n">
        <v>0</v>
      </c>
      <c r="L51" s="3" t="n">
        <f aca="false">SUM(H51:K51)</f>
        <v>220.2</v>
      </c>
      <c r="M51" s="3" t="n">
        <v>7.5</v>
      </c>
      <c r="N51" s="3" t="n">
        <v>16.1</v>
      </c>
      <c r="O51" s="3" t="n">
        <v>0</v>
      </c>
      <c r="P51" s="3" t="n">
        <v>0</v>
      </c>
      <c r="Q51" s="3" t="n">
        <f aca="false">SUM(M51:P51)</f>
        <v>23.6</v>
      </c>
      <c r="R51" s="3" t="n">
        <v>5</v>
      </c>
      <c r="S51" s="3" t="n">
        <v>0</v>
      </c>
      <c r="T51" s="3" t="n">
        <v>0</v>
      </c>
      <c r="U51" s="3" t="n">
        <v>0</v>
      </c>
      <c r="V51" s="3" t="n">
        <f aca="false">SUM(R51:U51)</f>
        <v>5</v>
      </c>
      <c r="W51" s="3" t="n">
        <v>32.3</v>
      </c>
      <c r="X51" s="3" t="n">
        <v>67.1</v>
      </c>
      <c r="Y51" s="3" t="n">
        <v>0</v>
      </c>
      <c r="Z51" s="3" t="n">
        <v>0</v>
      </c>
      <c r="AA51" s="3" t="n">
        <f aca="false">SUM(W51:Z51)</f>
        <v>99.4</v>
      </c>
      <c r="AB51" s="3" t="n">
        <v>20.4</v>
      </c>
      <c r="AC51" s="3" t="n">
        <v>0.1</v>
      </c>
      <c r="AD51" s="3" t="n">
        <v>1.5</v>
      </c>
      <c r="AE51" s="3" t="n">
        <v>0</v>
      </c>
      <c r="AF51" s="3" t="n">
        <f aca="false">SUM(AB51:AE51)</f>
        <v>22</v>
      </c>
      <c r="AG51" s="3" t="n">
        <v>0.4</v>
      </c>
      <c r="AH51" s="3" t="n">
        <v>107.6</v>
      </c>
      <c r="AI51" s="3" t="n">
        <v>204.7</v>
      </c>
      <c r="AJ51" s="3" t="n">
        <v>0</v>
      </c>
      <c r="AK51" s="3" t="n">
        <f aca="false">SUM(AG51:AJ51)</f>
        <v>312.7</v>
      </c>
      <c r="AL51" s="3" t="n">
        <v>230.6</v>
      </c>
      <c r="AM51" s="3" t="n">
        <v>88.2</v>
      </c>
      <c r="AN51" s="3" t="n">
        <v>170.7</v>
      </c>
      <c r="AO51" s="3" t="n">
        <v>0</v>
      </c>
      <c r="AP51" s="3" t="n">
        <f aca="false">SUM(AL51:AO51)</f>
        <v>489.5</v>
      </c>
      <c r="AQ51" s="3" t="n">
        <v>0.7</v>
      </c>
      <c r="AR51" s="3" t="n">
        <v>74.5</v>
      </c>
      <c r="AS51" s="3" t="n">
        <v>133.7</v>
      </c>
      <c r="AT51" s="3" t="n">
        <v>0</v>
      </c>
      <c r="AU51" s="3" t="n">
        <f aca="false">SUM(AQ51:AT51)</f>
        <v>208.9</v>
      </c>
      <c r="AV51" s="3" t="n">
        <v>0.1</v>
      </c>
      <c r="AW51" s="3" t="n">
        <v>0</v>
      </c>
      <c r="AX51" s="3" t="n">
        <v>0.5</v>
      </c>
      <c r="AY51" s="3" t="n">
        <v>0</v>
      </c>
      <c r="AZ51" s="3" t="n">
        <f aca="false">SUM(AV51:AY51)</f>
        <v>0.6</v>
      </c>
      <c r="BA51" s="3" t="n">
        <v>0</v>
      </c>
      <c r="BB51" s="3" t="n">
        <v>0</v>
      </c>
      <c r="BC51" s="3" t="n">
        <v>1.7</v>
      </c>
      <c r="BD51" s="3" t="n">
        <v>0</v>
      </c>
      <c r="BE51" s="3" t="n">
        <f aca="false">SUM(BA51:BD51)</f>
        <v>1.7</v>
      </c>
      <c r="BF51" s="3" t="n">
        <v>0</v>
      </c>
      <c r="BG51" s="3" t="n">
        <v>0</v>
      </c>
      <c r="BH51" s="3" t="n">
        <v>0</v>
      </c>
      <c r="BI51" s="3" t="n">
        <v>0</v>
      </c>
      <c r="BJ51" s="3" t="n">
        <f aca="false">SUM(BF51:BI51)</f>
        <v>0</v>
      </c>
      <c r="BK51" s="3" t="n">
        <v>0</v>
      </c>
      <c r="BL51" s="3" t="n">
        <v>18.9</v>
      </c>
      <c r="BM51" s="3" t="n">
        <v>0</v>
      </c>
      <c r="BN51" s="3" t="n">
        <v>0</v>
      </c>
      <c r="BO51" s="3" t="n">
        <f aca="false">SUM(BK51:BN51)</f>
        <v>18.9</v>
      </c>
      <c r="BP51" s="3" t="n">
        <v>0.1</v>
      </c>
      <c r="BQ51" s="3" t="n">
        <v>0</v>
      </c>
      <c r="BR51" s="9" t="n">
        <v>4.1</v>
      </c>
      <c r="BS51" s="3" t="n">
        <v>0</v>
      </c>
      <c r="BT51" s="3" t="n">
        <f aca="false">SUM(BP51:BS51)</f>
        <v>4.2</v>
      </c>
      <c r="BU51" s="3" t="n">
        <f aca="false">+C51+H51+M51+R51+W51+AB51+AG51+AL51+CK51</f>
        <v>434.1</v>
      </c>
      <c r="BV51" s="3" t="n">
        <f aca="false">+D51+I51+N51+S51+X51+AC51+AH51+AM51+CL51</f>
        <v>334</v>
      </c>
      <c r="BW51" s="3" t="n">
        <f aca="false">+E51+J51+O51+T51+Y51+AD51+AI51+AN51+CM51</f>
        <v>657.5</v>
      </c>
      <c r="BX51" s="3" t="n">
        <f aca="false">+F51+K51+P51+U51+Z51+AE51+AJ51+AO51+CN51</f>
        <v>0</v>
      </c>
      <c r="BY51" s="3" t="n">
        <f aca="false">SUM(BU51:BX51)</f>
        <v>1425.6</v>
      </c>
      <c r="BZ51" s="3" t="n">
        <f aca="false">AQ51+AV51+BA51+BF51+BK51+BP51</f>
        <v>0.9</v>
      </c>
      <c r="CA51" s="3" t="n">
        <f aca="false">AR51+AW51+BB51+BG51+BL51+BQ51</f>
        <v>93.4</v>
      </c>
      <c r="CB51" s="3" t="n">
        <f aca="false">AS51+AX51+BC51+BH51+BM51+BR51</f>
        <v>140</v>
      </c>
      <c r="CC51" s="3" t="n">
        <f aca="false">AT51+AY51+BD51+BI51+BN51+BS51</f>
        <v>0</v>
      </c>
      <c r="CD51" s="3" t="n">
        <f aca="false">SUM(BZ51:CC51)</f>
        <v>234.3</v>
      </c>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2.75" hidden="false" customHeight="false" outlineLevel="0" collapsed="false">
      <c r="A52" s="1" t="n">
        <v>1992</v>
      </c>
      <c r="B52" s="2" t="s">
        <v>93</v>
      </c>
      <c r="C52" s="3" t="n">
        <v>1776.3</v>
      </c>
      <c r="D52" s="3" t="n">
        <v>417.6</v>
      </c>
      <c r="E52" s="3" t="n">
        <v>204</v>
      </c>
      <c r="F52" s="3" t="n">
        <v>0</v>
      </c>
      <c r="G52" s="3" t="n">
        <f aca="false">SUM(C52:F52)</f>
        <v>2397.9</v>
      </c>
      <c r="H52" s="3" t="n">
        <v>849</v>
      </c>
      <c r="I52" s="3" t="n">
        <v>531</v>
      </c>
      <c r="J52" s="3" t="n">
        <v>1149.5</v>
      </c>
      <c r="K52" s="3" t="n">
        <v>0</v>
      </c>
      <c r="L52" s="3" t="n">
        <f aca="false">SUM(H52:K52)</f>
        <v>2529.5</v>
      </c>
      <c r="M52" s="3" t="n">
        <v>5.6</v>
      </c>
      <c r="N52" s="3" t="n">
        <v>66.9</v>
      </c>
      <c r="O52" s="3" t="n">
        <v>17</v>
      </c>
      <c r="P52" s="3" t="n">
        <v>0</v>
      </c>
      <c r="Q52" s="3" t="n">
        <f aca="false">SUM(M52:P52)</f>
        <v>89.5</v>
      </c>
      <c r="R52" s="3" t="n">
        <v>0</v>
      </c>
      <c r="S52" s="3" t="n">
        <v>33.9</v>
      </c>
      <c r="T52" s="3" t="n">
        <v>6.1</v>
      </c>
      <c r="U52" s="3" t="n">
        <v>0</v>
      </c>
      <c r="V52" s="3" t="n">
        <f aca="false">SUM(R52:U52)</f>
        <v>40</v>
      </c>
      <c r="W52" s="3" t="n">
        <v>129.4</v>
      </c>
      <c r="X52" s="3" t="n">
        <v>1124.5</v>
      </c>
      <c r="Y52" s="3" t="n">
        <v>298</v>
      </c>
      <c r="Z52" s="3" t="n">
        <v>0</v>
      </c>
      <c r="AA52" s="3" t="n">
        <f aca="false">SUM(W52:Z52)</f>
        <v>1551.9</v>
      </c>
      <c r="AB52" s="3" t="n">
        <v>130</v>
      </c>
      <c r="AC52" s="3" t="n">
        <v>1.3</v>
      </c>
      <c r="AD52" s="3" t="n">
        <v>21.9</v>
      </c>
      <c r="AE52" s="3" t="n">
        <v>0</v>
      </c>
      <c r="AF52" s="3" t="n">
        <f aca="false">SUM(AB52:AE52)</f>
        <v>153.2</v>
      </c>
      <c r="AG52" s="3" t="n">
        <v>0.1</v>
      </c>
      <c r="AH52" s="3" t="n">
        <v>251.2</v>
      </c>
      <c r="AI52" s="3" t="n">
        <v>249.5</v>
      </c>
      <c r="AJ52" s="3" t="n">
        <v>7</v>
      </c>
      <c r="AK52" s="3" t="n">
        <f aca="false">SUM(AG52:AJ52)</f>
        <v>507.8</v>
      </c>
      <c r="AL52" s="3" t="n">
        <v>524.7</v>
      </c>
      <c r="AM52" s="3" t="n">
        <v>688.5</v>
      </c>
      <c r="AN52" s="3" t="n">
        <v>1005</v>
      </c>
      <c r="AO52" s="3" t="n">
        <v>0</v>
      </c>
      <c r="AP52" s="3" t="n">
        <f aca="false">SUM(AL52:AO52)</f>
        <v>2218.2</v>
      </c>
      <c r="AQ52" s="3" t="n">
        <v>0.1</v>
      </c>
      <c r="AR52" s="3" t="n">
        <v>251.2</v>
      </c>
      <c r="AS52" s="3" t="n">
        <v>67.3</v>
      </c>
      <c r="AT52" s="3" t="n">
        <v>7</v>
      </c>
      <c r="AU52" s="3" t="n">
        <f aca="false">SUM(AQ52:AT52)</f>
        <v>325.6</v>
      </c>
      <c r="AV52" s="3" t="n">
        <v>0</v>
      </c>
      <c r="AW52" s="3" t="n">
        <v>0</v>
      </c>
      <c r="AX52" s="3" t="n">
        <v>0</v>
      </c>
      <c r="AY52" s="3" t="n">
        <v>0</v>
      </c>
      <c r="AZ52" s="3" t="n">
        <f aca="false">SUM(AV52:AY52)</f>
        <v>0</v>
      </c>
      <c r="BA52" s="3" t="n">
        <v>0</v>
      </c>
      <c r="BB52" s="3" t="n">
        <v>0</v>
      </c>
      <c r="BC52" s="3" t="n">
        <v>0</v>
      </c>
      <c r="BD52" s="3" t="n">
        <v>0</v>
      </c>
      <c r="BE52" s="3" t="n">
        <f aca="false">SUM(BA52:BD52)</f>
        <v>0</v>
      </c>
      <c r="BF52" s="3" t="n">
        <v>0</v>
      </c>
      <c r="BG52" s="3" t="n">
        <v>0</v>
      </c>
      <c r="BH52" s="3" t="n">
        <v>0</v>
      </c>
      <c r="BI52" s="3" t="n">
        <v>0</v>
      </c>
      <c r="BJ52" s="3" t="n">
        <f aca="false">SUM(BF52:BI52)</f>
        <v>0</v>
      </c>
      <c r="BK52" s="3" t="n">
        <v>0</v>
      </c>
      <c r="BL52" s="3" t="n">
        <v>0</v>
      </c>
      <c r="BM52" s="3" t="n">
        <v>0</v>
      </c>
      <c r="BN52" s="3" t="n">
        <v>0</v>
      </c>
      <c r="BO52" s="3" t="n">
        <f aca="false">SUM(BK52:BN52)</f>
        <v>0</v>
      </c>
      <c r="BP52" s="3" t="n">
        <v>3.1</v>
      </c>
      <c r="BQ52" s="3" t="n">
        <v>0</v>
      </c>
      <c r="BR52" s="9" t="n">
        <v>0</v>
      </c>
      <c r="BS52" s="3" t="n">
        <v>0</v>
      </c>
      <c r="BT52" s="3" t="n">
        <f aca="false">SUM(BP52:BS52)</f>
        <v>3.1</v>
      </c>
      <c r="BU52" s="3" t="n">
        <f aca="false">+C52+H52+M52+R52+W52+AB52+AG52+AL52+CK52</f>
        <v>3415.1</v>
      </c>
      <c r="BV52" s="3" t="n">
        <f aca="false">+D52+I52+N52+S52+X52+AC52+AH52+AM52+CL52</f>
        <v>3114.9</v>
      </c>
      <c r="BW52" s="3" t="n">
        <f aca="false">+E52+J52+O52+T52+Y52+AD52+AI52+AN52+CM52</f>
        <v>2951</v>
      </c>
      <c r="BX52" s="3" t="n">
        <f aca="false">+F52+K52+P52+U52+Z52+AE52+AJ52+AO52+CN52</f>
        <v>7</v>
      </c>
      <c r="BY52" s="3" t="n">
        <f aca="false">SUM(BU52:BX52)</f>
        <v>9488</v>
      </c>
      <c r="BZ52" s="3" t="n">
        <f aca="false">AQ52+AV52+BA52+BF52+BK52+BP52</f>
        <v>3.2</v>
      </c>
      <c r="CA52" s="3" t="n">
        <f aca="false">AR52+AW52+BB52+BG52+BL52+BQ52</f>
        <v>251.2</v>
      </c>
      <c r="CB52" s="3" t="n">
        <f aca="false">AS52+AX52+BC52+BH52+BM52+BR52</f>
        <v>67.3</v>
      </c>
      <c r="CC52" s="3" t="n">
        <f aca="false">AT52+AY52+BD52+BI52+BN52+BS52</f>
        <v>7</v>
      </c>
      <c r="CD52" s="3" t="n">
        <f aca="false">SUM(BZ52:CC52)</f>
        <v>328.7</v>
      </c>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2.75" hidden="false" customHeight="false" outlineLevel="0" collapsed="false">
      <c r="A53" s="1" t="n">
        <v>1992</v>
      </c>
      <c r="B53" s="2" t="s">
        <v>94</v>
      </c>
      <c r="C53" s="3" t="n">
        <v>609.1</v>
      </c>
      <c r="D53" s="3" t="n">
        <v>87.9</v>
      </c>
      <c r="E53" s="3" t="n">
        <v>148.5</v>
      </c>
      <c r="F53" s="3" t="n">
        <v>0</v>
      </c>
      <c r="G53" s="3" t="n">
        <f aca="false">SUM(C53:F53)</f>
        <v>845.5</v>
      </c>
      <c r="H53" s="3" t="n">
        <v>189.2</v>
      </c>
      <c r="I53" s="3" t="n">
        <v>38</v>
      </c>
      <c r="J53" s="3" t="n">
        <v>120.2</v>
      </c>
      <c r="K53" s="3" t="n">
        <v>0</v>
      </c>
      <c r="L53" s="3" t="n">
        <f aca="false">SUM(H53:K53)</f>
        <v>347.4</v>
      </c>
      <c r="M53" s="3" t="n">
        <v>45.8</v>
      </c>
      <c r="N53" s="3" t="n">
        <v>45.8</v>
      </c>
      <c r="O53" s="3" t="n">
        <v>8.6</v>
      </c>
      <c r="P53" s="3" t="n">
        <v>0</v>
      </c>
      <c r="Q53" s="3" t="n">
        <f aca="false">SUM(M53:P53)</f>
        <v>100.2</v>
      </c>
      <c r="R53" s="3" t="n">
        <v>31.3</v>
      </c>
      <c r="S53" s="3" t="n">
        <v>0</v>
      </c>
      <c r="T53" s="3" t="n">
        <v>17.7</v>
      </c>
      <c r="U53" s="3" t="n">
        <v>0</v>
      </c>
      <c r="V53" s="3" t="n">
        <f aca="false">SUM(R53:U53)</f>
        <v>49</v>
      </c>
      <c r="W53" s="3" t="n">
        <v>93.3</v>
      </c>
      <c r="X53" s="3" t="n">
        <v>97.5</v>
      </c>
      <c r="Y53" s="3" t="n">
        <v>1</v>
      </c>
      <c r="Z53" s="3" t="n">
        <v>0</v>
      </c>
      <c r="AA53" s="3" t="n">
        <f aca="false">SUM(W53:Z53)</f>
        <v>191.8</v>
      </c>
      <c r="AB53" s="3" t="n">
        <v>139.7</v>
      </c>
      <c r="AC53" s="3" t="n">
        <v>0.4</v>
      </c>
      <c r="AD53" s="3" t="n">
        <v>3.7</v>
      </c>
      <c r="AE53" s="3" t="n">
        <v>0</v>
      </c>
      <c r="AF53" s="3" t="n">
        <f aca="false">SUM(AB53:AE53)</f>
        <v>143.8</v>
      </c>
      <c r="AG53" s="3" t="n">
        <v>219.3</v>
      </c>
      <c r="AH53" s="3" t="n">
        <v>282.4</v>
      </c>
      <c r="AI53" s="3" t="n">
        <v>236.2</v>
      </c>
      <c r="AJ53" s="3" t="n">
        <v>0</v>
      </c>
      <c r="AK53" s="3" t="n">
        <f aca="false">SUM(AG53:AJ53)</f>
        <v>737.9</v>
      </c>
      <c r="AL53" s="3" t="n">
        <v>1558.3</v>
      </c>
      <c r="AM53" s="3" t="n">
        <v>209.6</v>
      </c>
      <c r="AN53" s="3" t="n">
        <v>307.7</v>
      </c>
      <c r="AO53" s="3" t="n">
        <v>0</v>
      </c>
      <c r="AP53" s="3" t="n">
        <f aca="false">SUM(AL53:AO53)</f>
        <v>2075.6</v>
      </c>
      <c r="AQ53" s="3" t="n">
        <v>82.7</v>
      </c>
      <c r="AR53" s="3" t="n">
        <v>279.4</v>
      </c>
      <c r="AS53" s="3" t="n">
        <v>37.1</v>
      </c>
      <c r="AT53" s="3" t="n">
        <v>0</v>
      </c>
      <c r="AU53" s="3" t="n">
        <f aca="false">SUM(AQ53:AT53)</f>
        <v>399.2</v>
      </c>
      <c r="AV53" s="3" t="n">
        <v>6.5</v>
      </c>
      <c r="AW53" s="3" t="n">
        <v>0</v>
      </c>
      <c r="AX53" s="3" t="n">
        <v>0</v>
      </c>
      <c r="AY53" s="3" t="n">
        <v>0</v>
      </c>
      <c r="AZ53" s="3" t="n">
        <f aca="false">SUM(AV53:AY53)</f>
        <v>6.5</v>
      </c>
      <c r="BA53" s="3" t="n">
        <v>19</v>
      </c>
      <c r="BB53" s="3" t="n">
        <v>1.5</v>
      </c>
      <c r="BC53" s="3" t="n">
        <v>1.5</v>
      </c>
      <c r="BD53" s="3" t="n">
        <v>0</v>
      </c>
      <c r="BE53" s="3" t="n">
        <f aca="false">SUM(BA53:BD53)</f>
        <v>22</v>
      </c>
      <c r="BF53" s="3" t="n">
        <v>3</v>
      </c>
      <c r="BG53" s="3" t="n">
        <v>0</v>
      </c>
      <c r="BH53" s="3" t="n">
        <v>0</v>
      </c>
      <c r="BI53" s="3" t="n">
        <v>0</v>
      </c>
      <c r="BJ53" s="3" t="n">
        <f aca="false">SUM(BF53:BI53)</f>
        <v>3</v>
      </c>
      <c r="BK53" s="3" t="n">
        <v>67.3</v>
      </c>
      <c r="BL53" s="3" t="n">
        <v>0</v>
      </c>
      <c r="BM53" s="3" t="n">
        <v>0</v>
      </c>
      <c r="BN53" s="3" t="n">
        <v>0</v>
      </c>
      <c r="BO53" s="3" t="n">
        <f aca="false">SUM(BK53:BN53)</f>
        <v>67.3</v>
      </c>
      <c r="BP53" s="3" t="n">
        <v>198.4</v>
      </c>
      <c r="BQ53" s="3" t="n">
        <v>14.9</v>
      </c>
      <c r="BR53" s="3" t="n">
        <v>2.1</v>
      </c>
      <c r="BS53" s="3" t="n">
        <v>0</v>
      </c>
      <c r="BT53" s="3" t="n">
        <f aca="false">SUM(BP53:BS53)</f>
        <v>215.4</v>
      </c>
      <c r="BU53" s="3" t="n">
        <f aca="false">+C53+H53+M53+R53+W53+AB53+AG53+AL53+CK53</f>
        <v>2886</v>
      </c>
      <c r="BV53" s="3" t="n">
        <f aca="false">+D53+I53+N53+S53+X53+AC53+AH53+AM53+CL53</f>
        <v>761.6</v>
      </c>
      <c r="BW53" s="3" t="n">
        <f aca="false">+E53+J53+O53+T53+Y53+AD53+AI53+AN53+CM53</f>
        <v>843.6</v>
      </c>
      <c r="BX53" s="3" t="n">
        <f aca="false">+F53+K53+P53+U53+Z53+AE53+AJ53+AO53+CN53</f>
        <v>0</v>
      </c>
      <c r="BY53" s="3" t="n">
        <f aca="false">SUM(BU53:BX53)</f>
        <v>4491.2</v>
      </c>
      <c r="BZ53" s="3" t="n">
        <f aca="false">AQ53+AV53+BA53+BF53+BK53+BP53</f>
        <v>376.9</v>
      </c>
      <c r="CA53" s="3" t="n">
        <f aca="false">AR53+AW53+BB53+BG53+BL53+BQ53</f>
        <v>295.8</v>
      </c>
      <c r="CB53" s="3" t="n">
        <f aca="false">AS53+AX53+BC53+BH53+BM53+BR53</f>
        <v>40.7</v>
      </c>
      <c r="CC53" s="3" t="n">
        <f aca="false">AT53+AY53+BD53+BI53+BN53+BS53</f>
        <v>0</v>
      </c>
      <c r="CD53" s="3" t="n">
        <f aca="false">SUM(BZ53:CC53)</f>
        <v>713.4</v>
      </c>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75" hidden="false" customHeight="false" outlineLevel="0" collapsed="false">
      <c r="A54" s="1" t="n">
        <v>1992</v>
      </c>
      <c r="B54" s="2" t="s">
        <v>95</v>
      </c>
      <c r="C54" s="3" t="n">
        <v>1326.9</v>
      </c>
      <c r="D54" s="3" t="n">
        <v>296</v>
      </c>
      <c r="E54" s="3" t="n">
        <v>0</v>
      </c>
      <c r="F54" s="3" t="n">
        <v>0</v>
      </c>
      <c r="G54" s="3" t="n">
        <f aca="false">SUM(C54:F54)</f>
        <v>1622.9</v>
      </c>
      <c r="H54" s="3" t="n">
        <v>609.1</v>
      </c>
      <c r="I54" s="3" t="n">
        <v>226</v>
      </c>
      <c r="J54" s="3" t="n">
        <v>138.8</v>
      </c>
      <c r="K54" s="3" t="n">
        <v>0</v>
      </c>
      <c r="L54" s="3" t="n">
        <f aca="false">SUM(H54:K54)</f>
        <v>973.9</v>
      </c>
      <c r="M54" s="3" t="n">
        <v>81.3</v>
      </c>
      <c r="N54" s="3" t="n">
        <v>149.6</v>
      </c>
      <c r="O54" s="3" t="n">
        <v>0.5</v>
      </c>
      <c r="P54" s="3" t="n">
        <v>0</v>
      </c>
      <c r="Q54" s="3" t="n">
        <f aca="false">SUM(M54:P54)</f>
        <v>231.4</v>
      </c>
      <c r="R54" s="3" t="n">
        <v>16.7</v>
      </c>
      <c r="S54" s="3" t="n">
        <v>0</v>
      </c>
      <c r="T54" s="3" t="n">
        <v>0</v>
      </c>
      <c r="U54" s="3" t="n">
        <v>0</v>
      </c>
      <c r="V54" s="3" t="n">
        <f aca="false">SUM(R54:U54)</f>
        <v>16.7</v>
      </c>
      <c r="W54" s="3" t="n">
        <v>381.9</v>
      </c>
      <c r="X54" s="3" t="n">
        <v>554.2</v>
      </c>
      <c r="Y54" s="3" t="n">
        <v>0</v>
      </c>
      <c r="Z54" s="3" t="n">
        <v>0</v>
      </c>
      <c r="AA54" s="3" t="n">
        <f aca="false">SUM(W54:Z54)</f>
        <v>936.1</v>
      </c>
      <c r="AB54" s="3" t="n">
        <v>280.4</v>
      </c>
      <c r="AC54" s="3" t="n">
        <v>1.5</v>
      </c>
      <c r="AD54" s="3" t="n">
        <v>20.8</v>
      </c>
      <c r="AE54" s="3" t="n">
        <v>0</v>
      </c>
      <c r="AF54" s="3" t="n">
        <f aca="false">SUM(AB54:AE54)</f>
        <v>302.7</v>
      </c>
      <c r="AG54" s="3" t="n">
        <v>0.1</v>
      </c>
      <c r="AH54" s="3" t="n">
        <v>176</v>
      </c>
      <c r="AI54" s="3" t="n">
        <v>526.2</v>
      </c>
      <c r="AJ54" s="3" t="n">
        <v>145.1</v>
      </c>
      <c r="AK54" s="3" t="n">
        <f aca="false">SUM(AG54:AJ54)</f>
        <v>847.4</v>
      </c>
      <c r="AL54" s="3" t="n">
        <v>904.3</v>
      </c>
      <c r="AM54" s="3" t="n">
        <v>811.4</v>
      </c>
      <c r="AN54" s="3" t="n">
        <v>837.5</v>
      </c>
      <c r="AO54" s="3" t="n">
        <v>0</v>
      </c>
      <c r="AP54" s="3" t="n">
        <f aca="false">SUM(AL54:AO54)</f>
        <v>2553.2</v>
      </c>
      <c r="AQ54" s="3" t="n">
        <v>0</v>
      </c>
      <c r="AR54" s="3" t="n">
        <v>154.3</v>
      </c>
      <c r="AS54" s="3" t="n">
        <v>144.7</v>
      </c>
      <c r="AT54" s="3" t="n">
        <v>145.1</v>
      </c>
      <c r="AU54" s="3" t="n">
        <f aca="false">SUM(AQ54:AT54)</f>
        <v>444.1</v>
      </c>
      <c r="AV54" s="3" t="n">
        <v>2.5</v>
      </c>
      <c r="AW54" s="3" t="n">
        <v>0</v>
      </c>
      <c r="AX54" s="3" t="n">
        <v>16.6</v>
      </c>
      <c r="AY54" s="3" t="n">
        <v>0</v>
      </c>
      <c r="AZ54" s="3" t="n">
        <f aca="false">SUM(AV54:AY54)</f>
        <v>19.1</v>
      </c>
      <c r="BA54" s="3" t="n">
        <v>1.6</v>
      </c>
      <c r="BB54" s="3" t="n">
        <v>0</v>
      </c>
      <c r="BC54" s="3" t="n">
        <v>0</v>
      </c>
      <c r="BD54" s="3" t="n">
        <v>0</v>
      </c>
      <c r="BE54" s="3" t="n">
        <f aca="false">SUM(BA54:BD54)</f>
        <v>1.6</v>
      </c>
      <c r="BF54" s="3" t="n">
        <v>0</v>
      </c>
      <c r="BG54" s="3" t="n">
        <v>0</v>
      </c>
      <c r="BH54" s="3" t="n">
        <v>0</v>
      </c>
      <c r="BI54" s="3" t="n">
        <v>0</v>
      </c>
      <c r="BJ54" s="3" t="n">
        <f aca="false">SUM(BF54:BI54)</f>
        <v>0</v>
      </c>
      <c r="BK54" s="3" t="n">
        <v>0</v>
      </c>
      <c r="BL54" s="3" t="n">
        <v>0</v>
      </c>
      <c r="BM54" s="3" t="n">
        <v>0</v>
      </c>
      <c r="BN54" s="3" t="n">
        <v>0</v>
      </c>
      <c r="BO54" s="3" t="n">
        <f aca="false">SUM(BK54:BN54)</f>
        <v>0</v>
      </c>
      <c r="BP54" s="3" t="n">
        <v>4.1</v>
      </c>
      <c r="BQ54" s="3" t="n">
        <v>0</v>
      </c>
      <c r="BR54" s="9" t="n">
        <v>4.8</v>
      </c>
      <c r="BS54" s="3" t="n">
        <v>0</v>
      </c>
      <c r="BT54" s="3" t="n">
        <f aca="false">SUM(BP54:BS54)</f>
        <v>8.9</v>
      </c>
      <c r="BU54" s="3" t="n">
        <f aca="false">+C54+H54+M54+R54+W54+AB54+AG54+AL54+CK54</f>
        <v>3600.7</v>
      </c>
      <c r="BV54" s="3" t="n">
        <f aca="false">+D54+I54+N54+S54+X54+AC54+AH54+AM54+CL54</f>
        <v>2214.7</v>
      </c>
      <c r="BW54" s="3" t="n">
        <f aca="false">+E54+J54+O54+T54+Y54+AD54+AI54+AN54+CM54</f>
        <v>1523.8</v>
      </c>
      <c r="BX54" s="3" t="n">
        <f aca="false">+F54+K54+P54+U54+Z54+AE54+AJ54+AO54+CN54</f>
        <v>145.1</v>
      </c>
      <c r="BY54" s="3" t="n">
        <f aca="false">SUM(BU54:BX54)</f>
        <v>7484.3</v>
      </c>
      <c r="BZ54" s="3" t="n">
        <f aca="false">AQ54+AV54+BA54+BF54+BK54+BP54</f>
        <v>8.2</v>
      </c>
      <c r="CA54" s="3" t="n">
        <f aca="false">AR54+AW54+BB54+BG54+BL54+BQ54</f>
        <v>154.3</v>
      </c>
      <c r="CB54" s="3" t="n">
        <f aca="false">AS54+AX54+BC54+BH54+BM54+BR54</f>
        <v>166.1</v>
      </c>
      <c r="CC54" s="3" t="n">
        <f aca="false">AT54+AY54+BD54+BI54+BN54+BS54</f>
        <v>145.1</v>
      </c>
      <c r="CD54" s="3" t="n">
        <f aca="false">SUM(BZ54:CC54)</f>
        <v>473.7</v>
      </c>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2.75" hidden="false" customHeight="false" outlineLevel="0" collapsed="false">
      <c r="A55" s="1" t="n">
        <v>1992</v>
      </c>
      <c r="B55" s="2" t="s">
        <v>96</v>
      </c>
      <c r="C55" s="3" t="n">
        <v>959.5</v>
      </c>
      <c r="D55" s="3" t="n">
        <v>182</v>
      </c>
      <c r="E55" s="3" t="n">
        <v>185.2</v>
      </c>
      <c r="F55" s="3" t="n">
        <v>0</v>
      </c>
      <c r="G55" s="3" t="n">
        <f aca="false">SUM(C55:F55)</f>
        <v>1326.7</v>
      </c>
      <c r="H55" s="3" t="n">
        <v>345.7</v>
      </c>
      <c r="I55" s="3" t="n">
        <v>1.2</v>
      </c>
      <c r="J55" s="3" t="n">
        <v>558.1</v>
      </c>
      <c r="K55" s="3" t="n">
        <v>19.1</v>
      </c>
      <c r="L55" s="3" t="n">
        <f aca="false">SUM(H55:K55)</f>
        <v>924.1</v>
      </c>
      <c r="M55" s="3" t="n">
        <v>15.5</v>
      </c>
      <c r="N55" s="3" t="n">
        <v>47.9</v>
      </c>
      <c r="O55" s="3" t="n">
        <v>0</v>
      </c>
      <c r="P55" s="3" t="n">
        <v>0</v>
      </c>
      <c r="Q55" s="3" t="n">
        <f aca="false">SUM(M55:P55)</f>
        <v>63.4</v>
      </c>
      <c r="R55" s="3" t="n">
        <v>56.1</v>
      </c>
      <c r="S55" s="3" t="n">
        <v>86.6</v>
      </c>
      <c r="T55" s="3" t="n">
        <v>9.3</v>
      </c>
      <c r="U55" s="3" t="n">
        <v>0</v>
      </c>
      <c r="V55" s="3" t="n">
        <f aca="false">SUM(R55:U55)</f>
        <v>152</v>
      </c>
      <c r="W55" s="3" t="n">
        <v>164.7</v>
      </c>
      <c r="X55" s="3" t="n">
        <v>691.6</v>
      </c>
      <c r="Y55" s="3" t="n">
        <v>60.1</v>
      </c>
      <c r="Z55" s="3" t="n">
        <v>0</v>
      </c>
      <c r="AA55" s="3" t="n">
        <f aca="false">SUM(W55:Z55)</f>
        <v>916.4</v>
      </c>
      <c r="AB55" s="3" t="n">
        <v>72</v>
      </c>
      <c r="AC55" s="3" t="n">
        <v>0.1</v>
      </c>
      <c r="AD55" s="3" t="n">
        <v>24</v>
      </c>
      <c r="AE55" s="3" t="n">
        <v>0</v>
      </c>
      <c r="AF55" s="3" t="n">
        <f aca="false">SUM(AB55:AE55)</f>
        <v>96.1</v>
      </c>
      <c r="AG55" s="3" t="n">
        <v>0.3</v>
      </c>
      <c r="AH55" s="3" t="n">
        <v>0</v>
      </c>
      <c r="AI55" s="3" t="n">
        <v>478.2</v>
      </c>
      <c r="AJ55" s="3" t="n">
        <v>0</v>
      </c>
      <c r="AK55" s="3" t="n">
        <f aca="false">SUM(AG55:AJ55)</f>
        <v>478.5</v>
      </c>
      <c r="AL55" s="3" t="n">
        <v>313</v>
      </c>
      <c r="AM55" s="3" t="n">
        <v>610.6</v>
      </c>
      <c r="AN55" s="3" t="n">
        <v>917.9</v>
      </c>
      <c r="AO55" s="3" t="n">
        <v>20.2</v>
      </c>
      <c r="AP55" s="3" t="n">
        <f aca="false">SUM(AL55:AO55)</f>
        <v>1861.7</v>
      </c>
      <c r="AQ55" s="3" t="n">
        <v>0</v>
      </c>
      <c r="AR55" s="3" t="n">
        <v>0</v>
      </c>
      <c r="AS55" s="3" t="n">
        <v>3.7</v>
      </c>
      <c r="AT55" s="3" t="n">
        <v>0</v>
      </c>
      <c r="AU55" s="3" t="n">
        <f aca="false">SUM(AQ55:AT55)</f>
        <v>3.7</v>
      </c>
      <c r="AV55" s="3" t="n">
        <v>0</v>
      </c>
      <c r="AW55" s="3" t="n">
        <v>0</v>
      </c>
      <c r="AX55" s="3" t="n">
        <v>0.9</v>
      </c>
      <c r="AY55" s="3" t="n">
        <v>0</v>
      </c>
      <c r="AZ55" s="3" t="n">
        <f aca="false">SUM(AV55:AY55)</f>
        <v>0.9</v>
      </c>
      <c r="BA55" s="3" t="n">
        <v>0</v>
      </c>
      <c r="BB55" s="3" t="n">
        <v>0</v>
      </c>
      <c r="BC55" s="3" t="n">
        <v>43.2</v>
      </c>
      <c r="BD55" s="3" t="n">
        <v>19.1</v>
      </c>
      <c r="BE55" s="3" t="n">
        <f aca="false">SUM(BA55:BD55)</f>
        <v>62.3</v>
      </c>
      <c r="BF55" s="3" t="n">
        <v>0</v>
      </c>
      <c r="BG55" s="3" t="n">
        <v>0</v>
      </c>
      <c r="BH55" s="3" t="n">
        <v>0</v>
      </c>
      <c r="BI55" s="3" t="n">
        <v>0</v>
      </c>
      <c r="BJ55" s="3" t="n">
        <f aca="false">SUM(BF55:BI55)</f>
        <v>0</v>
      </c>
      <c r="BK55" s="3" t="n">
        <v>0</v>
      </c>
      <c r="BL55" s="3" t="n">
        <v>0</v>
      </c>
      <c r="BM55" s="3" t="n">
        <v>0</v>
      </c>
      <c r="BN55" s="3" t="n">
        <v>0</v>
      </c>
      <c r="BO55" s="3" t="n">
        <f aca="false">SUM(BK55:BN55)</f>
        <v>0</v>
      </c>
      <c r="BP55" s="3" t="n">
        <v>3.1</v>
      </c>
      <c r="BQ55" s="3" t="n">
        <v>1.3</v>
      </c>
      <c r="BR55" s="3" t="n">
        <v>3.9</v>
      </c>
      <c r="BS55" s="3" t="n">
        <v>0</v>
      </c>
      <c r="BT55" s="3" t="n">
        <f aca="false">SUM(BP55:BS55)</f>
        <v>8.3</v>
      </c>
      <c r="BU55" s="3" t="n">
        <f aca="false">+C55+H55+M55+R55+W55+AB55+AG55+AL55+CK55</f>
        <v>1926.8</v>
      </c>
      <c r="BV55" s="3" t="n">
        <f aca="false">+D55+I55+N55+S55+X55+AC55+AH55+AM55+CL55</f>
        <v>1620</v>
      </c>
      <c r="BW55" s="3" t="n">
        <f aca="false">+E55+J55+O55+T55+Y55+AD55+AI55+AN55+CM55</f>
        <v>2232.8</v>
      </c>
      <c r="BX55" s="3" t="n">
        <f aca="false">+F55+K55+P55+U55+Z55+AE55+AJ55+AO55+CN55</f>
        <v>39.3</v>
      </c>
      <c r="BY55" s="3" t="n">
        <f aca="false">SUM(BU55:BX55)</f>
        <v>5818.9</v>
      </c>
      <c r="BZ55" s="3" t="n">
        <f aca="false">AQ55+AV55+BA55+BF55+BK55+BP55</f>
        <v>3.1</v>
      </c>
      <c r="CA55" s="3" t="n">
        <f aca="false">AR55+AW55+BB55+BG55+BL55+BQ55</f>
        <v>1.3</v>
      </c>
      <c r="CB55" s="3" t="n">
        <f aca="false">AS55+AX55+BC55+BH55+BM55+BR55</f>
        <v>51.7</v>
      </c>
      <c r="CC55" s="3" t="n">
        <f aca="false">AT55+AY55+BD55+BI55+BN55+BS55</f>
        <v>19.1</v>
      </c>
      <c r="CD55" s="3" t="n">
        <f aca="false">SUM(BZ55:CC55)</f>
        <v>75.2</v>
      </c>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75" hidden="false" customHeight="false" outlineLevel="0" collapsed="false">
      <c r="A56" s="1" t="n">
        <v>1992</v>
      </c>
      <c r="B56" s="2" t="s">
        <v>97</v>
      </c>
      <c r="C56" s="3" t="n">
        <v>15714.2</v>
      </c>
      <c r="D56" s="3" t="n">
        <v>1953.3</v>
      </c>
      <c r="E56" s="3" t="n">
        <v>449.8</v>
      </c>
      <c r="F56" s="3" t="n">
        <v>13.2</v>
      </c>
      <c r="G56" s="3" t="n">
        <f aca="false">SUM(C56:F56)</f>
        <v>18130.5</v>
      </c>
      <c r="H56" s="3" t="n">
        <v>5680.9</v>
      </c>
      <c r="I56" s="3" t="n">
        <v>368.1</v>
      </c>
      <c r="J56" s="3" t="n">
        <v>539.2</v>
      </c>
      <c r="K56" s="3" t="n">
        <v>174</v>
      </c>
      <c r="L56" s="3" t="n">
        <f aca="false">SUM(H56:K56)</f>
        <v>6762.2</v>
      </c>
      <c r="M56" s="3" t="n">
        <v>2764</v>
      </c>
      <c r="N56" s="3" t="n">
        <v>2753</v>
      </c>
      <c r="O56" s="3" t="n">
        <v>0</v>
      </c>
      <c r="P56" s="3" t="n">
        <v>0</v>
      </c>
      <c r="Q56" s="3" t="n">
        <f aca="false">SUM(M56:P56)</f>
        <v>5517</v>
      </c>
      <c r="R56" s="3" t="n">
        <v>2383</v>
      </c>
      <c r="S56" s="3" t="n">
        <v>0</v>
      </c>
      <c r="T56" s="3" t="n">
        <v>0</v>
      </c>
      <c r="U56" s="3" t="n">
        <v>0</v>
      </c>
      <c r="V56" s="3" t="n">
        <f aca="false">SUM(R56:U56)</f>
        <v>2383</v>
      </c>
      <c r="W56" s="3" t="n">
        <v>5819.1</v>
      </c>
      <c r="X56" s="3" t="n">
        <v>7121.7</v>
      </c>
      <c r="Y56" s="3" t="n">
        <v>1016.3</v>
      </c>
      <c r="Z56" s="3" t="n">
        <v>0</v>
      </c>
      <c r="AA56" s="3" t="n">
        <f aca="false">SUM(W56:Z56)</f>
        <v>13957.1</v>
      </c>
      <c r="AB56" s="3" t="n">
        <v>3049.2</v>
      </c>
      <c r="AC56" s="3" t="n">
        <v>1.5</v>
      </c>
      <c r="AD56" s="3" t="n">
        <v>13.1</v>
      </c>
      <c r="AE56" s="3" t="n">
        <v>518.6</v>
      </c>
      <c r="AF56" s="3" t="n">
        <f aca="false">SUM(AB56:AE56)</f>
        <v>3582.4</v>
      </c>
      <c r="AG56" s="3" t="n">
        <v>44.8</v>
      </c>
      <c r="AH56" s="3" t="n">
        <v>1549</v>
      </c>
      <c r="AI56" s="3" t="n">
        <v>2147.2</v>
      </c>
      <c r="AJ56" s="3" t="n">
        <v>442.6</v>
      </c>
      <c r="AK56" s="3" t="n">
        <f aca="false">SUM(AG56:AJ56)</f>
        <v>4183.6</v>
      </c>
      <c r="AL56" s="3" t="n">
        <v>7872</v>
      </c>
      <c r="AM56" s="3" t="n">
        <v>12976</v>
      </c>
      <c r="AN56" s="3" t="n">
        <v>7027</v>
      </c>
      <c r="AO56" s="3" t="n">
        <v>612.1</v>
      </c>
      <c r="AP56" s="3" t="n">
        <f aca="false">SUM(AL56:AO56)</f>
        <v>28487.1</v>
      </c>
      <c r="AQ56" s="3" t="n">
        <v>33</v>
      </c>
      <c r="AR56" s="3" t="n">
        <v>931.2</v>
      </c>
      <c r="AS56" s="3" t="n">
        <v>297.9</v>
      </c>
      <c r="AT56" s="3" t="n">
        <v>46.2</v>
      </c>
      <c r="AU56" s="3" t="n">
        <f aca="false">SUM(AQ56:AT56)</f>
        <v>1308.3</v>
      </c>
      <c r="AV56" s="3" t="n">
        <v>0</v>
      </c>
      <c r="AW56" s="3" t="n">
        <v>0</v>
      </c>
      <c r="AX56" s="3" t="n">
        <v>0</v>
      </c>
      <c r="AY56" s="3" t="n">
        <v>205.2</v>
      </c>
      <c r="AZ56" s="3" t="n">
        <f aca="false">SUM(AV56:AY56)</f>
        <v>205.2</v>
      </c>
      <c r="BA56" s="3" t="n">
        <v>0</v>
      </c>
      <c r="BB56" s="3" t="n">
        <v>0</v>
      </c>
      <c r="BC56" s="3" t="n">
        <v>0</v>
      </c>
      <c r="BD56" s="3" t="n">
        <v>202.9</v>
      </c>
      <c r="BE56" s="3" t="n">
        <f aca="false">SUM(BA56:BD56)</f>
        <v>202.9</v>
      </c>
      <c r="BF56" s="3" t="n">
        <v>0</v>
      </c>
      <c r="BG56" s="3" t="n">
        <v>0</v>
      </c>
      <c r="BH56" s="3" t="n">
        <v>0</v>
      </c>
      <c r="BI56" s="3" t="n">
        <v>0</v>
      </c>
      <c r="BJ56" s="3" t="n">
        <f aca="false">SUM(BF56:BI56)</f>
        <v>0</v>
      </c>
      <c r="BK56" s="3" t="n">
        <v>0</v>
      </c>
      <c r="BL56" s="3" t="n">
        <v>0.2</v>
      </c>
      <c r="BM56" s="3" t="n">
        <v>23.7</v>
      </c>
      <c r="BN56" s="3" t="n">
        <v>19.4</v>
      </c>
      <c r="BO56" s="3" t="n">
        <f aca="false">SUM(BK56:BN56)</f>
        <v>43.3</v>
      </c>
      <c r="BP56" s="3" t="n">
        <v>2.3</v>
      </c>
      <c r="BQ56" s="3" t="n">
        <v>24.3</v>
      </c>
      <c r="BR56" s="3" t="n">
        <v>32.6</v>
      </c>
      <c r="BS56" s="3" t="n">
        <v>5.2</v>
      </c>
      <c r="BT56" s="3" t="n">
        <f aca="false">SUM(BP56:BS56)</f>
        <v>64.4</v>
      </c>
      <c r="BU56" s="3" t="n">
        <f aca="false">+C56+H56+M56+R56+W56+AB56+AG56+AL56+CK56</f>
        <v>43327.2</v>
      </c>
      <c r="BV56" s="3" t="n">
        <f aca="false">+D56+I56+N56+S56+X56+AC56+AH56+AM56+CL56</f>
        <v>26722.6</v>
      </c>
      <c r="BW56" s="3" t="n">
        <f aca="false">+E56+J56+O56+T56+Y56+AD56+AI56+AN56+CM56</f>
        <v>11192.6</v>
      </c>
      <c r="BX56" s="3" t="n">
        <f aca="false">+F56+K56+P56+U56+Z56+AE56+AJ56+AO56+CN56</f>
        <v>1760.5</v>
      </c>
      <c r="BY56" s="3" t="n">
        <f aca="false">SUM(BU56:BX56)</f>
        <v>83002.9</v>
      </c>
      <c r="BZ56" s="3" t="n">
        <f aca="false">AQ56+AV56+BA56+BF56+BK56+BP56</f>
        <v>35.3</v>
      </c>
      <c r="CA56" s="3" t="n">
        <f aca="false">AR56+AW56+BB56+BG56+BL56+BQ56</f>
        <v>955.7</v>
      </c>
      <c r="CB56" s="3" t="n">
        <f aca="false">AS56+AX56+BC56+BH56+BM56+BR56</f>
        <v>354.2</v>
      </c>
      <c r="CC56" s="3" t="n">
        <f aca="false">AT56+AY56+BD56+BI56+BN56+BS56</f>
        <v>478.9</v>
      </c>
      <c r="CD56" s="3" t="n">
        <f aca="false">SUM(BZ56:CC56)</f>
        <v>1824.1</v>
      </c>
      <c r="CE56" s="10"/>
      <c r="CF56" s="10"/>
      <c r="CG56" s="10"/>
      <c r="CH56" s="1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75" hidden="false" customHeight="false" outlineLevel="0" collapsed="false">
      <c r="A57" s="1" t="n">
        <v>1992</v>
      </c>
      <c r="B57" s="2" t="s">
        <v>98</v>
      </c>
      <c r="C57" s="3" t="n">
        <v>1134.8</v>
      </c>
      <c r="D57" s="3" t="n">
        <v>128.8</v>
      </c>
      <c r="E57" s="3" t="n">
        <v>50.4</v>
      </c>
      <c r="F57" s="3" t="n">
        <v>0</v>
      </c>
      <c r="G57" s="3" t="n">
        <f aca="false">SUM(C57:F57)</f>
        <v>1314</v>
      </c>
      <c r="H57" s="3" t="n">
        <v>516.7</v>
      </c>
      <c r="I57" s="3" t="n">
        <v>18.4</v>
      </c>
      <c r="J57" s="3" t="n">
        <v>514.9</v>
      </c>
      <c r="K57" s="3" t="n">
        <v>0</v>
      </c>
      <c r="L57" s="3" t="n">
        <f aca="false">SUM(H57:K57)</f>
        <v>1050</v>
      </c>
      <c r="M57" s="3" t="n">
        <v>38.3</v>
      </c>
      <c r="N57" s="3" t="n">
        <v>76.1</v>
      </c>
      <c r="O57" s="3" t="n">
        <v>27.9</v>
      </c>
      <c r="P57" s="3" t="n">
        <v>0</v>
      </c>
      <c r="Q57" s="3" t="n">
        <f aca="false">SUM(M57:P57)</f>
        <v>142.3</v>
      </c>
      <c r="R57" s="3" t="n">
        <v>9.8</v>
      </c>
      <c r="S57" s="3" t="n">
        <v>0</v>
      </c>
      <c r="T57" s="3" t="n">
        <v>2.3</v>
      </c>
      <c r="U57" s="3" t="n">
        <v>0</v>
      </c>
      <c r="V57" s="3" t="n">
        <f aca="false">SUM(R57:U57)</f>
        <v>12.1</v>
      </c>
      <c r="W57" s="3" t="n">
        <v>407.7</v>
      </c>
      <c r="X57" s="3" t="n">
        <v>540.1</v>
      </c>
      <c r="Y57" s="3" t="n">
        <v>52.9</v>
      </c>
      <c r="Z57" s="3" t="n">
        <v>0</v>
      </c>
      <c r="AA57" s="3" t="n">
        <f aca="false">SUM(W57:Z57)</f>
        <v>1000.7</v>
      </c>
      <c r="AB57" s="3" t="n">
        <v>202.2</v>
      </c>
      <c r="AC57" s="3" t="n">
        <v>1.4</v>
      </c>
      <c r="AD57" s="3" t="n">
        <v>18.4</v>
      </c>
      <c r="AE57" s="3" t="n">
        <v>0</v>
      </c>
      <c r="AF57" s="3" t="n">
        <f aca="false">SUM(AB57:AE57)</f>
        <v>222</v>
      </c>
      <c r="AG57" s="3" t="n">
        <v>0</v>
      </c>
      <c r="AH57" s="3" t="n">
        <v>290.1</v>
      </c>
      <c r="AI57" s="3" t="n">
        <v>265.7</v>
      </c>
      <c r="AJ57" s="3" t="n">
        <v>0</v>
      </c>
      <c r="AK57" s="3" t="n">
        <f aca="false">SUM(AG57:AJ57)</f>
        <v>555.8</v>
      </c>
      <c r="AL57" s="3" t="n">
        <v>565</v>
      </c>
      <c r="AM57" s="3" t="n">
        <v>549.2</v>
      </c>
      <c r="AN57" s="3" t="n">
        <v>668</v>
      </c>
      <c r="AO57" s="3" t="n">
        <v>0</v>
      </c>
      <c r="AP57" s="3" t="n">
        <f aca="false">SUM(AL57:AO57)</f>
        <v>1782.2</v>
      </c>
      <c r="AQ57" s="3" t="n">
        <v>0</v>
      </c>
      <c r="AR57" s="3" t="n">
        <v>290.1</v>
      </c>
      <c r="AS57" s="3" t="n">
        <v>138.3</v>
      </c>
      <c r="AT57" s="3" t="n">
        <v>0</v>
      </c>
      <c r="AU57" s="3" t="n">
        <f aca="false">SUM(AQ57:AT57)</f>
        <v>428.4</v>
      </c>
      <c r="AV57" s="3" t="n">
        <v>4.3</v>
      </c>
      <c r="AW57" s="3" t="n">
        <v>0</v>
      </c>
      <c r="AX57" s="3" t="n">
        <v>0</v>
      </c>
      <c r="AY57" s="3" t="n">
        <v>0</v>
      </c>
      <c r="AZ57" s="3" t="n">
        <f aca="false">SUM(AV57:AY57)</f>
        <v>4.3</v>
      </c>
      <c r="BA57" s="3" t="n">
        <v>19.8</v>
      </c>
      <c r="BB57" s="3" t="n">
        <v>0</v>
      </c>
      <c r="BC57" s="3" t="n">
        <v>27.2</v>
      </c>
      <c r="BD57" s="3" t="n">
        <v>0</v>
      </c>
      <c r="BE57" s="3" t="n">
        <f aca="false">SUM(BA57:BD57)</f>
        <v>47</v>
      </c>
      <c r="BF57" s="3" t="n">
        <v>0</v>
      </c>
      <c r="BG57" s="3" t="n">
        <v>0</v>
      </c>
      <c r="BH57" s="3" t="n">
        <v>0</v>
      </c>
      <c r="BI57" s="3" t="n">
        <v>0</v>
      </c>
      <c r="BJ57" s="3" t="n">
        <f aca="false">SUM(BF57:BI57)</f>
        <v>0</v>
      </c>
      <c r="BK57" s="3" t="n">
        <v>0</v>
      </c>
      <c r="BL57" s="3" t="n">
        <v>111.2</v>
      </c>
      <c r="BM57" s="3" t="n">
        <v>18.4</v>
      </c>
      <c r="BN57" s="3" t="n">
        <v>0</v>
      </c>
      <c r="BO57" s="3" t="n">
        <f aca="false">SUM(BK57:BN57)</f>
        <v>129.6</v>
      </c>
      <c r="BP57" s="3" t="n">
        <v>42.9</v>
      </c>
      <c r="BQ57" s="3" t="n">
        <v>4.6</v>
      </c>
      <c r="BR57" s="3" t="n">
        <v>12.9</v>
      </c>
      <c r="BS57" s="3" t="n">
        <v>0</v>
      </c>
      <c r="BT57" s="3" t="n">
        <f aca="false">SUM(BP57:BS57)</f>
        <v>60.4</v>
      </c>
      <c r="BU57" s="3" t="n">
        <f aca="false">+C57+H57+M57+R57+W57+AB57+AG57+AL57+CK57</f>
        <v>2874.5</v>
      </c>
      <c r="BV57" s="3" t="n">
        <f aca="false">+D57+I57+N57+S57+X57+AC57+AH57+AM57+CL57</f>
        <v>1604.1</v>
      </c>
      <c r="BW57" s="3" t="n">
        <f aca="false">+E57+J57+O57+T57+Y57+AD57+AI57+AN57+CM57</f>
        <v>1600.5</v>
      </c>
      <c r="BX57" s="3" t="n">
        <f aca="false">+F57+K57+P57+U57+Z57+AE57+AJ57+AO57+CN57</f>
        <v>0</v>
      </c>
      <c r="BY57" s="3" t="n">
        <f aca="false">SUM(BU57:BX57)</f>
        <v>6079.1</v>
      </c>
      <c r="BZ57" s="3" t="n">
        <f aca="false">AQ57+AV57+BA57+BF57+BK57+BP57</f>
        <v>67</v>
      </c>
      <c r="CA57" s="3" t="n">
        <f aca="false">AR57+AW57+BB57+BG57+BL57+BQ57</f>
        <v>405.9</v>
      </c>
      <c r="CB57" s="3" t="n">
        <f aca="false">AS57+AX57+BC57+BH57+BM57+BR57</f>
        <v>196.8</v>
      </c>
      <c r="CC57" s="3" t="n">
        <f aca="false">AT57+AY57+BD57+BI57+BN57+BS57</f>
        <v>0</v>
      </c>
      <c r="CD57" s="3" t="n">
        <f aca="false">SUM(BZ57:CC57)</f>
        <v>669.7</v>
      </c>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2.75" hidden="false" customHeight="false" outlineLevel="0" collapsed="false">
      <c r="A58" s="1" t="n">
        <v>1992</v>
      </c>
      <c r="B58" s="2" t="s">
        <v>99</v>
      </c>
      <c r="C58" s="3" t="n">
        <v>1467.8</v>
      </c>
      <c r="D58" s="3" t="n">
        <v>167.3</v>
      </c>
      <c r="E58" s="3" t="n">
        <v>3.3</v>
      </c>
      <c r="F58" s="3" t="n">
        <v>123.2</v>
      </c>
      <c r="G58" s="3" t="n">
        <f aca="false">SUM(C58:F58)</f>
        <v>1761.6</v>
      </c>
      <c r="H58" s="3" t="n">
        <v>379.6</v>
      </c>
      <c r="I58" s="3" t="n">
        <v>33.6</v>
      </c>
      <c r="J58" s="3" t="n">
        <v>581.1</v>
      </c>
      <c r="K58" s="3" t="n">
        <v>101.6</v>
      </c>
      <c r="L58" s="3" t="n">
        <f aca="false">SUM(H58:K58)</f>
        <v>1095.9</v>
      </c>
      <c r="M58" s="3" t="n">
        <v>188.2</v>
      </c>
      <c r="N58" s="3" t="n">
        <v>188.2</v>
      </c>
      <c r="O58" s="3" t="n">
        <v>0</v>
      </c>
      <c r="P58" s="3" t="n">
        <v>0</v>
      </c>
      <c r="Q58" s="3" t="n">
        <f aca="false">SUM(M58:P58)</f>
        <v>376.4</v>
      </c>
      <c r="R58" s="3" t="n">
        <v>281.2</v>
      </c>
      <c r="S58" s="3" t="n">
        <v>6.9</v>
      </c>
      <c r="T58" s="3" t="n">
        <v>0</v>
      </c>
      <c r="U58" s="3" t="n">
        <v>0</v>
      </c>
      <c r="V58" s="3" t="n">
        <f aca="false">SUM(R58:U58)</f>
        <v>288.1</v>
      </c>
      <c r="W58" s="3" t="n">
        <v>643.5</v>
      </c>
      <c r="X58" s="3" t="n">
        <v>643.5</v>
      </c>
      <c r="Y58" s="3" t="n">
        <v>279.7</v>
      </c>
      <c r="Z58" s="3" t="n">
        <v>0</v>
      </c>
      <c r="AA58" s="3" t="n">
        <f aca="false">SUM(W58:Z58)</f>
        <v>1566.7</v>
      </c>
      <c r="AB58" s="3" t="n">
        <v>247.5</v>
      </c>
      <c r="AC58" s="3" t="n">
        <v>3.1</v>
      </c>
      <c r="AD58" s="3" t="n">
        <v>0</v>
      </c>
      <c r="AE58" s="3" t="n">
        <v>134.2</v>
      </c>
      <c r="AF58" s="3" t="n">
        <f aca="false">SUM(AB58:AE58)</f>
        <v>384.8</v>
      </c>
      <c r="AG58" s="3" t="n">
        <v>0</v>
      </c>
      <c r="AH58" s="3" t="n">
        <v>307.6</v>
      </c>
      <c r="AI58" s="3" t="n">
        <v>671.1</v>
      </c>
      <c r="AJ58" s="3" t="n">
        <v>370</v>
      </c>
      <c r="AK58" s="3" t="n">
        <f aca="false">SUM(AG58:AJ58)</f>
        <v>1348.7</v>
      </c>
      <c r="AL58" s="3" t="n">
        <v>4047</v>
      </c>
      <c r="AM58" s="3" t="n">
        <v>0</v>
      </c>
      <c r="AN58" s="3" t="n">
        <v>42</v>
      </c>
      <c r="AO58" s="3" t="n">
        <v>317.3</v>
      </c>
      <c r="AP58" s="3" t="n">
        <f aca="false">SUM(AL58:AO58)</f>
        <v>4406.3</v>
      </c>
      <c r="AQ58" s="3" t="n">
        <v>0</v>
      </c>
      <c r="AR58" s="3" t="n">
        <v>307.6</v>
      </c>
      <c r="AS58" s="3" t="n">
        <v>0</v>
      </c>
      <c r="AT58" s="3" t="n">
        <v>370</v>
      </c>
      <c r="AU58" s="3" t="n">
        <f aca="false">SUM(AQ58:AT58)</f>
        <v>677.6</v>
      </c>
      <c r="AV58" s="3" t="n">
        <v>0</v>
      </c>
      <c r="AW58" s="3" t="n">
        <v>0</v>
      </c>
      <c r="AX58" s="3" t="n">
        <v>0</v>
      </c>
      <c r="AY58" s="3" t="n">
        <v>134.2</v>
      </c>
      <c r="AZ58" s="3" t="n">
        <f aca="false">SUM(AV58:AY58)</f>
        <v>134.2</v>
      </c>
      <c r="BA58" s="3" t="n">
        <v>0</v>
      </c>
      <c r="BB58" s="3" t="n">
        <v>0</v>
      </c>
      <c r="BC58" s="3" t="n">
        <v>0</v>
      </c>
      <c r="BD58" s="3" t="n">
        <v>101.6</v>
      </c>
      <c r="BE58" s="3" t="n">
        <f aca="false">SUM(BA58:BD58)</f>
        <v>101.6</v>
      </c>
      <c r="BF58" s="3" t="n">
        <v>0</v>
      </c>
      <c r="BG58" s="3" t="n">
        <v>0</v>
      </c>
      <c r="BH58" s="3" t="n">
        <v>0</v>
      </c>
      <c r="BI58" s="3" t="n">
        <v>58.2</v>
      </c>
      <c r="BJ58" s="3" t="n">
        <f aca="false">SUM(BF58:BI58)</f>
        <v>58.2</v>
      </c>
      <c r="BK58" s="3" t="n">
        <v>0</v>
      </c>
      <c r="BL58" s="3" t="n">
        <v>0</v>
      </c>
      <c r="BM58" s="3" t="n">
        <v>0</v>
      </c>
      <c r="BN58" s="3" t="n">
        <v>15.3</v>
      </c>
      <c r="BO58" s="3" t="n">
        <f aca="false">SUM(BK58:BN58)</f>
        <v>15.3</v>
      </c>
      <c r="BP58" s="3" t="n">
        <v>0</v>
      </c>
      <c r="BQ58" s="3" t="n">
        <v>0</v>
      </c>
      <c r="BR58" s="3" t="n">
        <v>0</v>
      </c>
      <c r="BS58" s="3" t="n">
        <v>367</v>
      </c>
      <c r="BT58" s="3" t="n">
        <f aca="false">SUM(BP58:BS58)</f>
        <v>367</v>
      </c>
      <c r="BU58" s="3" t="n">
        <f aca="false">+C58+H58+M58+R58+W58+AB58+AG58+AL58+CK58</f>
        <v>7254.8</v>
      </c>
      <c r="BV58" s="3" t="n">
        <f aca="false">+D58+I58+N58+S58+X58+AC58+AH58+AM58+CL58</f>
        <v>1350.2</v>
      </c>
      <c r="BW58" s="3" t="n">
        <f aca="false">+E58+J58+O58+T58+Y58+AD58+AI58+AN58+CM58</f>
        <v>1577.2</v>
      </c>
      <c r="BX58" s="3" t="n">
        <f aca="false">+F58+K58+P58+U58+Z58+AE58+AJ58+AO58+CN58</f>
        <v>1046.3</v>
      </c>
      <c r="BY58" s="3" t="n">
        <f aca="false">SUM(BU58:BX58)</f>
        <v>11228.5</v>
      </c>
      <c r="BZ58" s="3" t="n">
        <f aca="false">AQ58+AV58+BA58+BF58+BK58+BP58</f>
        <v>0</v>
      </c>
      <c r="CA58" s="3" t="n">
        <f aca="false">AR58+AW58+BB58+BG58+BL58+BQ58</f>
        <v>307.6</v>
      </c>
      <c r="CB58" s="3" t="n">
        <f aca="false">AS58+AX58+BC58+BH58+BM58+BR58</f>
        <v>0</v>
      </c>
      <c r="CC58" s="3" t="n">
        <f aca="false">AT58+AY58+BD58+BI58+BN58+BS58</f>
        <v>1046.3</v>
      </c>
      <c r="CD58" s="3" t="n">
        <f aca="false">SUM(BZ58:CC58)</f>
        <v>1353.9</v>
      </c>
      <c r="CE58" s="10"/>
      <c r="CF58" s="10"/>
      <c r="CG58" s="10"/>
      <c r="CH58" s="1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2.75" hidden="false" customHeight="false" outlineLevel="0" collapsed="false">
      <c r="A59" s="1" t="n">
        <v>1992</v>
      </c>
      <c r="B59" s="2" t="s">
        <v>100</v>
      </c>
      <c r="C59" s="3" t="n">
        <v>415.9</v>
      </c>
      <c r="D59" s="3" t="n">
        <v>56.4</v>
      </c>
      <c r="E59" s="3" t="n">
        <v>156.6</v>
      </c>
      <c r="F59" s="3" t="n">
        <v>22.4</v>
      </c>
      <c r="G59" s="3" t="n">
        <f aca="false">SUM(C59:F59)</f>
        <v>651.3</v>
      </c>
      <c r="H59" s="3" t="n">
        <v>131.3</v>
      </c>
      <c r="I59" s="3" t="n">
        <v>10.8</v>
      </c>
      <c r="J59" s="3" t="n">
        <v>25.4</v>
      </c>
      <c r="K59" s="3" t="n">
        <v>25</v>
      </c>
      <c r="L59" s="3" t="n">
        <f aca="false">SUM(H59:K59)</f>
        <v>192.5</v>
      </c>
      <c r="M59" s="3" t="n">
        <v>18.1</v>
      </c>
      <c r="N59" s="3" t="n">
        <v>18.1</v>
      </c>
      <c r="O59" s="3" t="n">
        <v>0</v>
      </c>
      <c r="P59" s="3" t="n">
        <v>0</v>
      </c>
      <c r="Q59" s="3" t="n">
        <f aca="false">SUM(M59:P59)</f>
        <v>36.2</v>
      </c>
      <c r="R59" s="3" t="n">
        <v>3.7</v>
      </c>
      <c r="S59" s="3" t="n">
        <v>5.6</v>
      </c>
      <c r="T59" s="3" t="n">
        <v>0</v>
      </c>
      <c r="U59" s="3" t="n">
        <v>0</v>
      </c>
      <c r="V59" s="3" t="n">
        <f aca="false">SUM(R59:U59)</f>
        <v>9.3</v>
      </c>
      <c r="W59" s="3" t="n">
        <v>96.1</v>
      </c>
      <c r="X59" s="3" t="n">
        <v>96.1</v>
      </c>
      <c r="Y59" s="3" t="n">
        <v>0</v>
      </c>
      <c r="Z59" s="3" t="n">
        <v>0</v>
      </c>
      <c r="AA59" s="3" t="n">
        <f aca="false">SUM(W59:Z59)</f>
        <v>192.2</v>
      </c>
      <c r="AB59" s="3" t="n">
        <v>76.6</v>
      </c>
      <c r="AC59" s="3" t="n">
        <v>0.3</v>
      </c>
      <c r="AD59" s="3" t="n">
        <v>1.4</v>
      </c>
      <c r="AE59" s="3" t="n">
        <v>35.1</v>
      </c>
      <c r="AF59" s="3" t="n">
        <f aca="false">SUM(AB59:AE59)</f>
        <v>113.4</v>
      </c>
      <c r="AG59" s="3" t="n">
        <v>10.1</v>
      </c>
      <c r="AH59" s="3" t="n">
        <v>60.6</v>
      </c>
      <c r="AI59" s="3" t="n">
        <v>49.6</v>
      </c>
      <c r="AJ59" s="3" t="n">
        <v>153.8</v>
      </c>
      <c r="AK59" s="3" t="n">
        <f aca="false">SUM(AG59:AJ59)</f>
        <v>274.1</v>
      </c>
      <c r="AL59" s="3" t="n">
        <v>478</v>
      </c>
      <c r="AM59" s="3" t="n">
        <v>94.7</v>
      </c>
      <c r="AN59" s="3" t="n">
        <v>540.2</v>
      </c>
      <c r="AO59" s="3" t="n">
        <v>35.5</v>
      </c>
      <c r="AP59" s="3" t="n">
        <f aca="false">SUM(AL59:AO59)</f>
        <v>1148.4</v>
      </c>
      <c r="AQ59" s="3" t="n">
        <v>0</v>
      </c>
      <c r="AR59" s="3" t="n">
        <v>56.8</v>
      </c>
      <c r="AS59" s="3" t="n">
        <v>5.3</v>
      </c>
      <c r="AT59" s="3" t="n">
        <v>153.8</v>
      </c>
      <c r="AU59" s="3" t="n">
        <f aca="false">SUM(AQ59:AT59)</f>
        <v>215.9</v>
      </c>
      <c r="AV59" s="3" t="n">
        <v>0</v>
      </c>
      <c r="AW59" s="3" t="n">
        <v>0</v>
      </c>
      <c r="AX59" s="3" t="n">
        <v>1</v>
      </c>
      <c r="AY59" s="3" t="n">
        <v>35.1</v>
      </c>
      <c r="AZ59" s="3" t="n">
        <f aca="false">SUM(AV59:AY59)</f>
        <v>36.1</v>
      </c>
      <c r="BA59" s="3" t="n">
        <v>0</v>
      </c>
      <c r="BB59" s="3" t="n">
        <v>0</v>
      </c>
      <c r="BC59" s="3" t="n">
        <v>0</v>
      </c>
      <c r="BD59" s="3" t="n">
        <v>25</v>
      </c>
      <c r="BE59" s="3" t="n">
        <f aca="false">SUM(BA59:BD59)</f>
        <v>25</v>
      </c>
      <c r="BF59" s="3" t="n">
        <v>0</v>
      </c>
      <c r="BG59" s="3" t="n">
        <v>0</v>
      </c>
      <c r="BH59" s="3" t="n">
        <v>0</v>
      </c>
      <c r="BI59" s="3" t="n">
        <v>0</v>
      </c>
      <c r="BJ59" s="3" t="n">
        <f aca="false">SUM(BF59:BI59)</f>
        <v>0</v>
      </c>
      <c r="BK59" s="3" t="n">
        <v>0</v>
      </c>
      <c r="BL59" s="3" t="n">
        <v>0</v>
      </c>
      <c r="BM59" s="3" t="n">
        <v>0</v>
      </c>
      <c r="BN59" s="3" t="n">
        <v>5.9</v>
      </c>
      <c r="BO59" s="3" t="n">
        <f aca="false">SUM(BK59:BN59)</f>
        <v>5.9</v>
      </c>
      <c r="BP59" s="3" t="n">
        <v>0</v>
      </c>
      <c r="BQ59" s="3" t="n">
        <v>0</v>
      </c>
      <c r="BR59" s="3" t="n">
        <v>0</v>
      </c>
      <c r="BS59" s="3" t="n">
        <v>52</v>
      </c>
      <c r="BT59" s="3" t="n">
        <f aca="false">SUM(BP59:BS59)</f>
        <v>52</v>
      </c>
      <c r="BU59" s="3" t="n">
        <f aca="false">+C59+H59+M59+R59+W59+AB59+AG59+AL59+CK59</f>
        <v>1229.8</v>
      </c>
      <c r="BV59" s="3" t="n">
        <f aca="false">+D59+I59+N59+S59+X59+AC59+AH59+AM59+CL59</f>
        <v>342.6</v>
      </c>
      <c r="BW59" s="3" t="n">
        <f aca="false">+E59+J59+O59+T59+Y59+AD59+AI59+AN59+CM59</f>
        <v>773.2</v>
      </c>
      <c r="BX59" s="3" t="n">
        <f aca="false">+F59+K59+P59+U59+Z59+AE59+AJ59+AO59+CN59</f>
        <v>271.8</v>
      </c>
      <c r="BY59" s="3" t="n">
        <f aca="false">SUM(BU59:BX59)</f>
        <v>2617.4</v>
      </c>
      <c r="BZ59" s="3" t="n">
        <f aca="false">AQ59+AV59+BA59+BF59+BK59+BP59</f>
        <v>0</v>
      </c>
      <c r="CA59" s="3" t="n">
        <f aca="false">AR59+AW59+BB59+BG59+BL59+BQ59</f>
        <v>56.8</v>
      </c>
      <c r="CB59" s="3" t="n">
        <f aca="false">AS59+AX59+BC59+BH59+BM59+BR59</f>
        <v>6.3</v>
      </c>
      <c r="CC59" s="3" t="n">
        <f aca="false">AT59+AY59+BD59+BI59+BN59+BS59</f>
        <v>271.8</v>
      </c>
      <c r="CD59" s="3" t="n">
        <f aca="false">SUM(BZ59:CC59)</f>
        <v>334.9</v>
      </c>
      <c r="CE59" s="10"/>
      <c r="CF59" s="10"/>
      <c r="CG59" s="10"/>
      <c r="CH59" s="1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2.75" hidden="false" customHeight="false" outlineLevel="0" collapsed="false">
      <c r="A60" s="1" t="n">
        <v>1992</v>
      </c>
      <c r="B60" s="2" t="s">
        <v>101</v>
      </c>
      <c r="C60" s="3" t="n">
        <v>4334.7</v>
      </c>
      <c r="D60" s="3" t="n">
        <v>731.6</v>
      </c>
      <c r="E60" s="3" t="n">
        <v>651.8</v>
      </c>
      <c r="F60" s="3" t="n">
        <v>0</v>
      </c>
      <c r="G60" s="3" t="n">
        <f aca="false">SUM(C60:F60)</f>
        <v>5718.1</v>
      </c>
      <c r="H60" s="3" t="n">
        <v>1436.6</v>
      </c>
      <c r="I60" s="3" t="n">
        <v>197.4</v>
      </c>
      <c r="J60" s="3" t="n">
        <v>579.1</v>
      </c>
      <c r="K60" s="3" t="n">
        <v>352.6</v>
      </c>
      <c r="L60" s="3" t="n">
        <f aca="false">SUM(H60:K60)</f>
        <v>2565.7</v>
      </c>
      <c r="M60" s="3" t="n">
        <v>296.3</v>
      </c>
      <c r="N60" s="3" t="n">
        <v>356.8</v>
      </c>
      <c r="O60" s="3" t="n">
        <v>0</v>
      </c>
      <c r="P60" s="3" t="n">
        <v>0</v>
      </c>
      <c r="Q60" s="3" t="n">
        <f aca="false">SUM(M60:P60)</f>
        <v>653.1</v>
      </c>
      <c r="R60" s="3" t="n">
        <v>21.7</v>
      </c>
      <c r="S60" s="3" t="n">
        <v>18.6</v>
      </c>
      <c r="T60" s="3" t="n">
        <v>0</v>
      </c>
      <c r="U60" s="3" t="n">
        <v>0</v>
      </c>
      <c r="V60" s="3" t="n">
        <f aca="false">SUM(R60:U60)</f>
        <v>40.3</v>
      </c>
      <c r="W60" s="3" t="n">
        <v>1315.5</v>
      </c>
      <c r="X60" s="3" t="n">
        <v>2183.5</v>
      </c>
      <c r="Y60" s="3" t="n">
        <v>487.5</v>
      </c>
      <c r="Z60" s="3" t="n">
        <v>0</v>
      </c>
      <c r="AA60" s="3" t="n">
        <f aca="false">SUM(W60:Z60)</f>
        <v>3986.5</v>
      </c>
      <c r="AB60" s="3" t="n">
        <v>876.1</v>
      </c>
      <c r="AC60" s="3" t="n">
        <v>9.2</v>
      </c>
      <c r="AD60" s="3" t="n">
        <v>24.9</v>
      </c>
      <c r="AE60" s="3" t="n">
        <v>0</v>
      </c>
      <c r="AF60" s="3" t="n">
        <f aca="false">SUM(AB60:AE60)</f>
        <v>910.2</v>
      </c>
      <c r="AG60" s="3" t="n">
        <v>0</v>
      </c>
      <c r="AH60" s="3" t="n">
        <v>487.7</v>
      </c>
      <c r="AI60" s="3" t="n">
        <v>2757.2</v>
      </c>
      <c r="AJ60" s="3" t="n">
        <v>864.5</v>
      </c>
      <c r="AK60" s="3" t="n">
        <f aca="false">SUM(AG60:AJ60)</f>
        <v>4109.4</v>
      </c>
      <c r="AL60" s="3" t="n">
        <v>2755.8</v>
      </c>
      <c r="AM60" s="3" t="n">
        <v>1743</v>
      </c>
      <c r="AN60" s="3" t="n">
        <v>7657.1</v>
      </c>
      <c r="AO60" s="3" t="n">
        <v>300</v>
      </c>
      <c r="AP60" s="3" t="n">
        <f aca="false">SUM(AL60:AO60)</f>
        <v>12455.9</v>
      </c>
      <c r="AQ60" s="3" t="n">
        <v>0</v>
      </c>
      <c r="AR60" s="3" t="n">
        <v>487.7</v>
      </c>
      <c r="AS60" s="3" t="n">
        <v>2322.9</v>
      </c>
      <c r="AT60" s="3" t="n">
        <v>355.9</v>
      </c>
      <c r="AU60" s="3" t="n">
        <f aca="false">SUM(AQ60:AT60)</f>
        <v>3166.5</v>
      </c>
      <c r="AV60" s="3" t="n">
        <v>0.7</v>
      </c>
      <c r="AW60" s="3" t="n">
        <v>1.1</v>
      </c>
      <c r="AX60" s="3" t="n">
        <v>2.4</v>
      </c>
      <c r="AY60" s="3" t="n">
        <v>0</v>
      </c>
      <c r="AZ60" s="3" t="n">
        <f aca="false">SUM(AV60:AY60)</f>
        <v>4.2</v>
      </c>
      <c r="BA60" s="3" t="n">
        <v>0</v>
      </c>
      <c r="BB60" s="3" t="n">
        <v>0</v>
      </c>
      <c r="BC60" s="3" t="n">
        <v>0</v>
      </c>
      <c r="BD60" s="3" t="n">
        <v>352.6</v>
      </c>
      <c r="BE60" s="3" t="n">
        <f aca="false">SUM(BA60:BD60)</f>
        <v>352.6</v>
      </c>
      <c r="BF60" s="3" t="n">
        <v>6.1</v>
      </c>
      <c r="BG60" s="3" t="n">
        <v>4.8</v>
      </c>
      <c r="BH60" s="3" t="n">
        <v>13.3</v>
      </c>
      <c r="BI60" s="3" t="n">
        <v>0</v>
      </c>
      <c r="BJ60" s="3" t="n">
        <f aca="false">SUM(BF60:BI60)</f>
        <v>24.2</v>
      </c>
      <c r="BK60" s="3" t="n">
        <v>43.7</v>
      </c>
      <c r="BL60" s="3" t="n">
        <v>81.5</v>
      </c>
      <c r="BM60" s="3" t="n">
        <v>527.6</v>
      </c>
      <c r="BN60" s="3" t="n">
        <v>300</v>
      </c>
      <c r="BO60" s="3" t="n">
        <f aca="false">SUM(BK60:BN60)</f>
        <v>952.8</v>
      </c>
      <c r="BP60" s="3" t="n">
        <v>24.5</v>
      </c>
      <c r="BQ60" s="3" t="n">
        <v>0</v>
      </c>
      <c r="BR60" s="3" t="n">
        <v>741.4</v>
      </c>
      <c r="BS60" s="3" t="n">
        <v>508.6</v>
      </c>
      <c r="BT60" s="3" t="n">
        <f aca="false">SUM(BP60:BS60)</f>
        <v>1274.5</v>
      </c>
      <c r="BU60" s="3" t="n">
        <f aca="false">+C60+H60+M60+R60+W60+AB60+AG60+AL60+CK60</f>
        <v>11036.7</v>
      </c>
      <c r="BV60" s="3" t="n">
        <f aca="false">+D60+I60+N60+S60+X60+AC60+AH60+AM60+CL60</f>
        <v>5727.8</v>
      </c>
      <c r="BW60" s="3" t="n">
        <f aca="false">+E60+J60+O60+T60+Y60+AD60+AI60+AN60+CM60</f>
        <v>12157.6</v>
      </c>
      <c r="BX60" s="3" t="n">
        <f aca="false">+F60+K60+P60+U60+Z60+AE60+AJ60+AO60+CN60</f>
        <v>1517.1</v>
      </c>
      <c r="BY60" s="3" t="n">
        <f aca="false">SUM(BU60:BX60)</f>
        <v>30439.2</v>
      </c>
      <c r="BZ60" s="3" t="n">
        <f aca="false">AQ60+AV60+BA60+BF60+BK60+BP60</f>
        <v>75</v>
      </c>
      <c r="CA60" s="3" t="n">
        <f aca="false">AR60+AW60+BB60+BG60+BL60+BQ60</f>
        <v>575.1</v>
      </c>
      <c r="CB60" s="3" t="n">
        <f aca="false">AS60+AX60+BC60+BH60+BM60+BR60</f>
        <v>3607.6</v>
      </c>
      <c r="CC60" s="3" t="n">
        <f aca="false">AT60+AY60+BD60+BI60+BN60+BS60</f>
        <v>1517.1</v>
      </c>
      <c r="CD60" s="3" t="n">
        <f aca="false">SUM(BZ60:CC60)</f>
        <v>5774.8</v>
      </c>
      <c r="CE60" s="10"/>
      <c r="CF60" s="10"/>
      <c r="CG60" s="10"/>
      <c r="CH60" s="1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2.75" hidden="false" customHeight="false" outlineLevel="0" collapsed="false">
      <c r="A61" s="1" t="n">
        <v>1992</v>
      </c>
      <c r="B61" s="2" t="s">
        <v>102</v>
      </c>
      <c r="C61" s="3" t="n">
        <v>2768.3</v>
      </c>
      <c r="D61" s="3" t="n">
        <v>475.5</v>
      </c>
      <c r="E61" s="3" t="n">
        <v>0.4</v>
      </c>
      <c r="F61" s="3" t="n">
        <v>155.4</v>
      </c>
      <c r="G61" s="3" t="n">
        <f aca="false">SUM(C61:F61)</f>
        <v>3399.6</v>
      </c>
      <c r="H61" s="3" t="n">
        <v>1098.1</v>
      </c>
      <c r="I61" s="3" t="n">
        <v>18.1</v>
      </c>
      <c r="J61" s="3" t="n">
        <v>954.7</v>
      </c>
      <c r="K61" s="3" t="n">
        <v>79.6</v>
      </c>
      <c r="L61" s="3" t="n">
        <f aca="false">SUM(H61:K61)</f>
        <v>2150.5</v>
      </c>
      <c r="M61" s="3" t="n">
        <v>158.1</v>
      </c>
      <c r="N61" s="3" t="n">
        <v>254.5</v>
      </c>
      <c r="O61" s="3" t="n">
        <v>0</v>
      </c>
      <c r="P61" s="3" t="n">
        <v>0</v>
      </c>
      <c r="Q61" s="3" t="n">
        <f aca="false">SUM(M61:P61)</f>
        <v>412.6</v>
      </c>
      <c r="R61" s="3" t="n">
        <v>0</v>
      </c>
      <c r="S61" s="3" t="n">
        <v>0</v>
      </c>
      <c r="T61" s="3" t="n">
        <v>0</v>
      </c>
      <c r="U61" s="3" t="n">
        <v>0</v>
      </c>
      <c r="V61" s="3" t="n">
        <f aca="false">SUM(R61:U61)</f>
        <v>0</v>
      </c>
      <c r="W61" s="3" t="n">
        <v>896.4</v>
      </c>
      <c r="X61" s="3" t="n">
        <v>1628.8</v>
      </c>
      <c r="Y61" s="3" t="n">
        <v>82.6</v>
      </c>
      <c r="Z61" s="3" t="n">
        <v>0</v>
      </c>
      <c r="AA61" s="3" t="n">
        <f aca="false">SUM(W61:Z61)</f>
        <v>2607.8</v>
      </c>
      <c r="AB61" s="3" t="n">
        <v>468.9</v>
      </c>
      <c r="AC61" s="3" t="n">
        <v>0.9</v>
      </c>
      <c r="AD61" s="3" t="n">
        <v>13.1</v>
      </c>
      <c r="AE61" s="3" t="n">
        <v>9.8</v>
      </c>
      <c r="AF61" s="3" t="n">
        <f aca="false">SUM(AB61:AE61)</f>
        <v>492.7</v>
      </c>
      <c r="AG61" s="3" t="n">
        <v>6.9</v>
      </c>
      <c r="AH61" s="3" t="n">
        <v>466.6</v>
      </c>
      <c r="AI61" s="3" t="n">
        <v>409.9</v>
      </c>
      <c r="AJ61" s="3" t="n">
        <v>177.6</v>
      </c>
      <c r="AK61" s="3" t="n">
        <f aca="false">SUM(AG61:AJ61)</f>
        <v>1061</v>
      </c>
      <c r="AL61" s="3" t="n">
        <v>1957.3</v>
      </c>
      <c r="AM61" s="3" t="n">
        <v>848.3</v>
      </c>
      <c r="AN61" s="3" t="n">
        <v>455.8</v>
      </c>
      <c r="AO61" s="3" t="n">
        <v>368.5</v>
      </c>
      <c r="AP61" s="3" t="n">
        <f aca="false">SUM(AL61:AO61)</f>
        <v>3629.9</v>
      </c>
      <c r="AQ61" s="3" t="n">
        <v>2.7</v>
      </c>
      <c r="AR61" s="3" t="n">
        <v>455.1</v>
      </c>
      <c r="AS61" s="3" t="n">
        <v>192.4</v>
      </c>
      <c r="AT61" s="3" t="n">
        <v>177.6</v>
      </c>
      <c r="AU61" s="3" t="n">
        <f aca="false">SUM(AQ61:AT61)</f>
        <v>827.8</v>
      </c>
      <c r="AV61" s="3" t="n">
        <v>0</v>
      </c>
      <c r="AW61" s="3" t="n">
        <v>0</v>
      </c>
      <c r="AX61" s="3" t="n">
        <v>0</v>
      </c>
      <c r="AY61" s="3" t="n">
        <v>9.8</v>
      </c>
      <c r="AZ61" s="3" t="n">
        <f aca="false">SUM(AV61:AY61)</f>
        <v>9.8</v>
      </c>
      <c r="BA61" s="3" t="n">
        <v>21.8</v>
      </c>
      <c r="BB61" s="3" t="n">
        <v>0</v>
      </c>
      <c r="BC61" s="3" t="n">
        <v>0</v>
      </c>
      <c r="BD61" s="3" t="n">
        <v>79.6</v>
      </c>
      <c r="BE61" s="3" t="n">
        <f aca="false">SUM(BA61:BD61)</f>
        <v>101.4</v>
      </c>
      <c r="BF61" s="3" t="n">
        <v>3.8</v>
      </c>
      <c r="BG61" s="3" t="n">
        <v>32.8</v>
      </c>
      <c r="BH61" s="3" t="n">
        <v>1.2</v>
      </c>
      <c r="BI61" s="3" t="n">
        <v>0</v>
      </c>
      <c r="BJ61" s="3" t="n">
        <f aca="false">SUM(BF61:BI61)</f>
        <v>37.8</v>
      </c>
      <c r="BK61" s="3" t="n">
        <v>0</v>
      </c>
      <c r="BL61" s="3" t="n">
        <v>26.7</v>
      </c>
      <c r="BM61" s="3" t="n">
        <v>0</v>
      </c>
      <c r="BN61" s="3" t="n">
        <v>47.5</v>
      </c>
      <c r="BO61" s="3" t="n">
        <f aca="false">SUM(BK61:BN61)</f>
        <v>74.2</v>
      </c>
      <c r="BP61" s="3" t="n">
        <v>10.2</v>
      </c>
      <c r="BQ61" s="3" t="n">
        <v>0</v>
      </c>
      <c r="BR61" s="3" t="n">
        <v>0</v>
      </c>
      <c r="BS61" s="3" t="n">
        <v>476.4</v>
      </c>
      <c r="BT61" s="3" t="n">
        <f aca="false">SUM(BP61:BS61)</f>
        <v>486.6</v>
      </c>
      <c r="BU61" s="3" t="n">
        <f aca="false">+C61+H61+M61+R61+W61+AB61+AG61+AL61+CK61</f>
        <v>7354</v>
      </c>
      <c r="BV61" s="3" t="n">
        <f aca="false">+D61+I61+N61+S61+X61+AC61+AH61+AM61+CL61</f>
        <v>3692.7</v>
      </c>
      <c r="BW61" s="3" t="n">
        <f aca="false">+E61+J61+O61+T61+Y61+AD61+AI61+AN61+CM61</f>
        <v>1916.5</v>
      </c>
      <c r="BX61" s="3" t="n">
        <f aca="false">+F61+K61+P61+U61+Z61+AE61+AJ61+AO61+CN61</f>
        <v>790.9</v>
      </c>
      <c r="BY61" s="3" t="n">
        <f aca="false">SUM(BU61:BX61)</f>
        <v>13754.1</v>
      </c>
      <c r="BZ61" s="3" t="n">
        <f aca="false">AQ61+AV61+BA61+BF61+BK61+BP61</f>
        <v>38.5</v>
      </c>
      <c r="CA61" s="3" t="n">
        <f aca="false">AR61+AW61+BB61+BG61+BL61+BQ61</f>
        <v>514.6</v>
      </c>
      <c r="CB61" s="3" t="n">
        <f aca="false">AS61+AX61+BC61+BH61+BM61+BR61</f>
        <v>193.6</v>
      </c>
      <c r="CC61" s="3" t="n">
        <f aca="false">AT61+AY61+BD61+BI61+BN61+BS61</f>
        <v>790.9</v>
      </c>
      <c r="CD61" s="3" t="n">
        <f aca="false">SUM(BZ61:CC61)</f>
        <v>1537.6</v>
      </c>
      <c r="CE61" s="10"/>
      <c r="CF61" s="10"/>
      <c r="CG61" s="10"/>
      <c r="CH61" s="10"/>
      <c r="CI61" s="10"/>
      <c r="CJ61" s="1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2.75" hidden="false" customHeight="false" outlineLevel="0" collapsed="false">
      <c r="A62" s="1" t="n">
        <v>1992</v>
      </c>
      <c r="B62" s="2" t="s">
        <v>103</v>
      </c>
      <c r="C62" s="3" t="n">
        <v>708.9</v>
      </c>
      <c r="D62" s="3" t="n">
        <v>71.3</v>
      </c>
      <c r="E62" s="3" t="n">
        <v>17.1</v>
      </c>
      <c r="F62" s="3" t="n">
        <v>0</v>
      </c>
      <c r="G62" s="3" t="n">
        <f aca="false">SUM(C62:F62)</f>
        <v>797.3</v>
      </c>
      <c r="H62" s="3" t="n">
        <v>346.7</v>
      </c>
      <c r="I62" s="3" t="n">
        <v>2.2</v>
      </c>
      <c r="J62" s="3" t="n">
        <v>73.3</v>
      </c>
      <c r="K62" s="3" t="n">
        <v>0</v>
      </c>
      <c r="L62" s="3" t="n">
        <f aca="false">SUM(H62:K62)</f>
        <v>422.2</v>
      </c>
      <c r="M62" s="3" t="n">
        <v>52</v>
      </c>
      <c r="N62" s="3" t="n">
        <v>61</v>
      </c>
      <c r="O62" s="3" t="n">
        <v>0</v>
      </c>
      <c r="P62" s="3" t="n">
        <v>0</v>
      </c>
      <c r="Q62" s="3" t="n">
        <f aca="false">SUM(M62:P62)</f>
        <v>113</v>
      </c>
      <c r="R62" s="3" t="n">
        <v>37</v>
      </c>
      <c r="S62" s="3" t="n">
        <v>1</v>
      </c>
      <c r="T62" s="3" t="n">
        <v>0</v>
      </c>
      <c r="U62" s="3" t="n">
        <v>0</v>
      </c>
      <c r="V62" s="3" t="n">
        <f aca="false">SUM(R62:U62)</f>
        <v>38</v>
      </c>
      <c r="W62" s="3" t="n">
        <v>194</v>
      </c>
      <c r="X62" s="3" t="n">
        <v>170</v>
      </c>
      <c r="Y62" s="3" t="n">
        <v>0</v>
      </c>
      <c r="Z62" s="3" t="n">
        <v>0</v>
      </c>
      <c r="AA62" s="3" t="n">
        <f aca="false">SUM(W62:Z62)</f>
        <v>364</v>
      </c>
      <c r="AB62" s="3" t="n">
        <v>87.4</v>
      </c>
      <c r="AC62" s="3" t="n">
        <v>0.9</v>
      </c>
      <c r="AD62" s="3" t="n">
        <v>3.7</v>
      </c>
      <c r="AE62" s="3" t="n">
        <v>0</v>
      </c>
      <c r="AF62" s="3" t="n">
        <f aca="false">SUM(AB62:AE62)</f>
        <v>92</v>
      </c>
      <c r="AG62" s="3" t="n">
        <v>2.8</v>
      </c>
      <c r="AH62" s="3" t="n">
        <v>212.8</v>
      </c>
      <c r="AI62" s="3" t="n">
        <v>637</v>
      </c>
      <c r="AJ62" s="3" t="n">
        <v>446.3</v>
      </c>
      <c r="AK62" s="3" t="n">
        <f aca="false">SUM(AG62:AJ62)</f>
        <v>1298.9</v>
      </c>
      <c r="AL62" s="3" t="n">
        <v>1212.9</v>
      </c>
      <c r="AM62" s="3" t="n">
        <v>171.2</v>
      </c>
      <c r="AN62" s="3" t="n">
        <v>583.3</v>
      </c>
      <c r="AO62" s="3" t="n">
        <v>297.2</v>
      </c>
      <c r="AP62" s="3" t="n">
        <f aca="false">SUM(AL62:AO62)</f>
        <v>2264.6</v>
      </c>
      <c r="AQ62" s="3" t="n">
        <v>1.7</v>
      </c>
      <c r="AR62" s="3" t="n">
        <v>211.7</v>
      </c>
      <c r="AS62" s="3" t="n">
        <v>130</v>
      </c>
      <c r="AT62" s="3" t="n">
        <v>446.3</v>
      </c>
      <c r="AU62" s="3" t="n">
        <f aca="false">SUM(AQ62:AT62)</f>
        <v>789.7</v>
      </c>
      <c r="AV62" s="3" t="n">
        <v>0</v>
      </c>
      <c r="AW62" s="3" t="n">
        <v>0</v>
      </c>
      <c r="AX62" s="3" t="n">
        <v>0</v>
      </c>
      <c r="AY62" s="3" t="n">
        <v>0</v>
      </c>
      <c r="AZ62" s="3" t="n">
        <f aca="false">SUM(AV62:AY62)</f>
        <v>0</v>
      </c>
      <c r="BA62" s="3" t="n">
        <v>0</v>
      </c>
      <c r="BB62" s="3" t="n">
        <v>0</v>
      </c>
      <c r="BC62" s="3" t="n">
        <v>0</v>
      </c>
      <c r="BD62" s="3" t="n">
        <v>0</v>
      </c>
      <c r="BE62" s="3" t="n">
        <f aca="false">SUM(BA62:BD62)</f>
        <v>0</v>
      </c>
      <c r="BF62" s="3" t="n">
        <v>0</v>
      </c>
      <c r="BG62" s="3" t="n">
        <v>0</v>
      </c>
      <c r="BH62" s="3" t="n">
        <v>0</v>
      </c>
      <c r="BI62" s="3" t="n">
        <v>0</v>
      </c>
      <c r="BJ62" s="3" t="n">
        <f aca="false">SUM(BF62:BI62)</f>
        <v>0</v>
      </c>
      <c r="BK62" s="3" t="n">
        <v>0</v>
      </c>
      <c r="BL62" s="3" t="n">
        <v>0</v>
      </c>
      <c r="BM62" s="3" t="n">
        <v>0</v>
      </c>
      <c r="BN62" s="3" t="n">
        <v>0</v>
      </c>
      <c r="BO62" s="3" t="n">
        <f aca="false">SUM(BK62:BN62)</f>
        <v>0</v>
      </c>
      <c r="BP62" s="3" t="n">
        <v>0</v>
      </c>
      <c r="BQ62" s="3" t="n">
        <v>5.3</v>
      </c>
      <c r="BR62" s="3" t="n">
        <v>55.7</v>
      </c>
      <c r="BS62" s="3" t="n">
        <v>297.2</v>
      </c>
      <c r="BT62" s="3" t="n">
        <f aca="false">SUM(BP62:BS62)</f>
        <v>358.2</v>
      </c>
      <c r="BU62" s="3" t="n">
        <f aca="false">+C62+H62+M62+R62+W62+AB62+AG62+AL62+CK62</f>
        <v>2641.7</v>
      </c>
      <c r="BV62" s="3" t="n">
        <f aca="false">+D62+I62+N62+S62+X62+AC62+AH62+AM62+CL62</f>
        <v>690.4</v>
      </c>
      <c r="BW62" s="3" t="n">
        <f aca="false">+E62+J62+O62+T62+Y62+AD62+AI62+AN62+CM62</f>
        <v>1314.4</v>
      </c>
      <c r="BX62" s="3" t="n">
        <f aca="false">+F62+K62+P62+U62+Z62+AE62+AJ62+AO62+CN62</f>
        <v>743.5</v>
      </c>
      <c r="BY62" s="3" t="n">
        <f aca="false">SUM(BU62:BX62)</f>
        <v>5390</v>
      </c>
      <c r="BZ62" s="3" t="n">
        <f aca="false">AQ62+AV62+BA62+BF62+BK62+BP62</f>
        <v>1.7</v>
      </c>
      <c r="CA62" s="3" t="n">
        <f aca="false">AR62+AW62+BB62+BG62+BL62+BQ62</f>
        <v>217</v>
      </c>
      <c r="CB62" s="3" t="n">
        <f aca="false">AS62+AX62+BC62+BH62+BM62+BR62</f>
        <v>185.7</v>
      </c>
      <c r="CC62" s="3" t="n">
        <f aca="false">AT62+AY62+BD62+BI62+BN62+BS62</f>
        <v>743.5</v>
      </c>
      <c r="CD62" s="3" t="n">
        <f aca="false">SUM(BZ62:CC62)</f>
        <v>1147.9</v>
      </c>
      <c r="CE62" s="0"/>
      <c r="CF62" s="0"/>
      <c r="CG62" s="0"/>
      <c r="CH62" s="0"/>
      <c r="CI62" s="10"/>
      <c r="CJ62" s="1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2.75" hidden="false" customHeight="false" outlineLevel="0" collapsed="false">
      <c r="A63" s="1" t="n">
        <v>1992</v>
      </c>
      <c r="B63" s="2" t="s">
        <v>104</v>
      </c>
      <c r="C63" s="3" t="n">
        <v>493.7</v>
      </c>
      <c r="D63" s="3" t="n">
        <v>74</v>
      </c>
      <c r="E63" s="3" t="n">
        <v>43.5</v>
      </c>
      <c r="F63" s="3" t="n">
        <v>0</v>
      </c>
      <c r="G63" s="3" t="n">
        <f aca="false">SUM(C63:F63)</f>
        <v>611.2</v>
      </c>
      <c r="H63" s="3" t="n">
        <v>178.5</v>
      </c>
      <c r="I63" s="3" t="n">
        <v>1</v>
      </c>
      <c r="J63" s="3" t="n">
        <v>62.8</v>
      </c>
      <c r="K63" s="3" t="n">
        <v>0.5</v>
      </c>
      <c r="L63" s="3" t="n">
        <f aca="false">SUM(H63:K63)</f>
        <v>242.8</v>
      </c>
      <c r="M63" s="3" t="n">
        <v>4.2</v>
      </c>
      <c r="N63" s="3" t="n">
        <v>11.7</v>
      </c>
      <c r="O63" s="3" t="n">
        <v>8.2</v>
      </c>
      <c r="P63" s="3" t="n">
        <v>0</v>
      </c>
      <c r="Q63" s="3" t="n">
        <f aca="false">SUM(M63:P63)</f>
        <v>24.1</v>
      </c>
      <c r="R63" s="3" t="n">
        <v>7</v>
      </c>
      <c r="S63" s="3" t="n">
        <v>0</v>
      </c>
      <c r="T63" s="3" t="n">
        <v>0</v>
      </c>
      <c r="U63" s="3" t="n">
        <v>0</v>
      </c>
      <c r="V63" s="3" t="n">
        <f aca="false">SUM(R63:U63)</f>
        <v>7</v>
      </c>
      <c r="W63" s="3" t="n">
        <v>53.3</v>
      </c>
      <c r="X63" s="3" t="n">
        <v>152.1</v>
      </c>
      <c r="Y63" s="3" t="n">
        <v>5.4</v>
      </c>
      <c r="Z63" s="3" t="n">
        <v>0</v>
      </c>
      <c r="AA63" s="3" t="n">
        <f aca="false">SUM(W63:Z63)</f>
        <v>210.8</v>
      </c>
      <c r="AB63" s="3" t="n">
        <v>48.2</v>
      </c>
      <c r="AC63" s="3" t="n">
        <v>3.5</v>
      </c>
      <c r="AD63" s="3" t="n">
        <v>19.1</v>
      </c>
      <c r="AE63" s="3" t="n">
        <v>2.8</v>
      </c>
      <c r="AF63" s="3" t="n">
        <f aca="false">SUM(AB63:AE63)</f>
        <v>73.6</v>
      </c>
      <c r="AG63" s="3" t="n">
        <v>0</v>
      </c>
      <c r="AH63" s="3" t="n">
        <v>109.5</v>
      </c>
      <c r="AI63" s="3" t="n">
        <v>118.3</v>
      </c>
      <c r="AJ63" s="3" t="n">
        <v>0</v>
      </c>
      <c r="AK63" s="3" t="n">
        <f aca="false">SUM(AG63:AJ63)</f>
        <v>227.8</v>
      </c>
      <c r="AL63" s="3" t="n">
        <v>206.3</v>
      </c>
      <c r="AM63" s="3" t="n">
        <v>311.8</v>
      </c>
      <c r="AN63" s="3" t="n">
        <v>221.9</v>
      </c>
      <c r="AO63" s="3" t="n">
        <v>2.5</v>
      </c>
      <c r="AP63" s="3" t="n">
        <f aca="false">SUM(AL63:AO63)</f>
        <v>742.5</v>
      </c>
      <c r="AQ63" s="3" t="n">
        <v>0</v>
      </c>
      <c r="AR63" s="3" t="n">
        <v>92.7</v>
      </c>
      <c r="AS63" s="3" t="n">
        <v>21.3</v>
      </c>
      <c r="AT63" s="3" t="n">
        <v>0</v>
      </c>
      <c r="AU63" s="3" t="n">
        <f aca="false">SUM(AQ63:AT63)</f>
        <v>114</v>
      </c>
      <c r="AV63" s="3" t="n">
        <v>0</v>
      </c>
      <c r="AW63" s="3" t="n">
        <v>0</v>
      </c>
      <c r="AX63" s="3" t="n">
        <v>7.7</v>
      </c>
      <c r="AY63" s="3" t="n">
        <v>2.8</v>
      </c>
      <c r="AZ63" s="3" t="n">
        <f aca="false">SUM(AV63:AY63)</f>
        <v>10.5</v>
      </c>
      <c r="BA63" s="3" t="n">
        <v>0</v>
      </c>
      <c r="BB63" s="3" t="n">
        <v>0</v>
      </c>
      <c r="BC63" s="3" t="n">
        <v>15.4</v>
      </c>
      <c r="BD63" s="3" t="n">
        <v>0.5</v>
      </c>
      <c r="BE63" s="3" t="n">
        <f aca="false">SUM(BA63:BD63)</f>
        <v>15.9</v>
      </c>
      <c r="BF63" s="3" t="n">
        <v>0</v>
      </c>
      <c r="BG63" s="3" t="n">
        <v>0</v>
      </c>
      <c r="BH63" s="3" t="n">
        <v>0</v>
      </c>
      <c r="BI63" s="3" t="n">
        <v>0</v>
      </c>
      <c r="BJ63" s="3" t="n">
        <f aca="false">SUM(BF63:BI63)</f>
        <v>0</v>
      </c>
      <c r="BK63" s="3" t="n">
        <v>0</v>
      </c>
      <c r="BL63" s="3" t="n">
        <v>0</v>
      </c>
      <c r="BM63" s="3" t="n">
        <v>0</v>
      </c>
      <c r="BN63" s="3" t="n">
        <v>0</v>
      </c>
      <c r="BO63" s="3" t="n">
        <f aca="false">SUM(BK63:BN63)</f>
        <v>0</v>
      </c>
      <c r="BP63" s="3" t="n">
        <v>0</v>
      </c>
      <c r="BQ63" s="3" t="n">
        <v>0</v>
      </c>
      <c r="BR63" s="3" t="n">
        <v>4.6</v>
      </c>
      <c r="BS63" s="3" t="n">
        <v>2.5</v>
      </c>
      <c r="BT63" s="3" t="n">
        <f aca="false">SUM(BP63:BS63)</f>
        <v>7.1</v>
      </c>
      <c r="BU63" s="3" t="n">
        <f aca="false">+C63+H63+M63+R63+W63+AB63+AG63+AL63+CK63</f>
        <v>991.2</v>
      </c>
      <c r="BV63" s="3" t="n">
        <f aca="false">+D63+I63+N63+S63+X63+AC63+AH63+AM63+CL63</f>
        <v>663.6</v>
      </c>
      <c r="BW63" s="3" t="n">
        <f aca="false">+E63+J63+O63+T63+Y63+AD63+AI63+AN63+CM63</f>
        <v>479.2</v>
      </c>
      <c r="BX63" s="3" t="n">
        <f aca="false">+F63+K63+P63+U63+Z63+AE63+AJ63+AO63+CN63</f>
        <v>5.8</v>
      </c>
      <c r="BY63" s="3" t="n">
        <f aca="false">SUM(BU63:BX63)</f>
        <v>2139.8</v>
      </c>
      <c r="BZ63" s="3" t="n">
        <f aca="false">AQ63+AV63+BA63+BF63+BK63+BP63</f>
        <v>0</v>
      </c>
      <c r="CA63" s="3" t="n">
        <f aca="false">AR63+AW63+BB63+BG63+BL63+BQ63</f>
        <v>92.7</v>
      </c>
      <c r="CB63" s="3" t="n">
        <f aca="false">AS63+AX63+BC63+BH63+BM63+BR63</f>
        <v>49</v>
      </c>
      <c r="CC63" s="3" t="n">
        <f aca="false">AT63+AY63+BD63+BI63+BN63+BS63</f>
        <v>5.8</v>
      </c>
      <c r="CD63" s="3" t="n">
        <f aca="false">SUM(BZ63:CC63)</f>
        <v>147.5</v>
      </c>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2.75" hidden="false" customHeight="false" outlineLevel="0" collapsed="false">
      <c r="A64" s="1" t="n">
        <v>1992</v>
      </c>
      <c r="B64" s="2" t="s">
        <v>105</v>
      </c>
      <c r="C64" s="3" t="n">
        <v>3132</v>
      </c>
      <c r="D64" s="3" t="n">
        <v>709.6</v>
      </c>
      <c r="E64" s="3" t="n">
        <v>29.8</v>
      </c>
      <c r="F64" s="3" t="n">
        <v>4</v>
      </c>
      <c r="G64" s="3" t="n">
        <f aca="false">SUM(C64:F64)</f>
        <v>3875.4</v>
      </c>
      <c r="H64" s="3" t="n">
        <v>1607</v>
      </c>
      <c r="I64" s="3" t="n">
        <v>8</v>
      </c>
      <c r="J64" s="3" t="n">
        <v>468.8</v>
      </c>
      <c r="K64" s="3" t="n">
        <v>53.7</v>
      </c>
      <c r="L64" s="3" t="n">
        <f aca="false">SUM(H64:K64)</f>
        <v>2137.5</v>
      </c>
      <c r="M64" s="3" t="n">
        <v>459</v>
      </c>
      <c r="N64" s="3" t="n">
        <v>438</v>
      </c>
      <c r="O64" s="3" t="n">
        <v>0</v>
      </c>
      <c r="P64" s="3" t="n">
        <v>0</v>
      </c>
      <c r="Q64" s="3" t="n">
        <f aca="false">SUM(M64:P64)</f>
        <v>897</v>
      </c>
      <c r="R64" s="3" t="n">
        <v>259</v>
      </c>
      <c r="S64" s="3" t="n">
        <v>4</v>
      </c>
      <c r="T64" s="3" t="n">
        <v>0</v>
      </c>
      <c r="U64" s="3" t="n">
        <v>0</v>
      </c>
      <c r="V64" s="3" t="n">
        <f aca="false">SUM(R64:U64)</f>
        <v>263</v>
      </c>
      <c r="W64" s="3" t="n">
        <v>1847.3</v>
      </c>
      <c r="X64" s="3" t="n">
        <v>1788</v>
      </c>
      <c r="Y64" s="3" t="n">
        <v>385</v>
      </c>
      <c r="Z64" s="3" t="n">
        <v>0</v>
      </c>
      <c r="AA64" s="3" t="n">
        <f aca="false">SUM(W64:Z64)</f>
        <v>4020.3</v>
      </c>
      <c r="AB64" s="3" t="n">
        <v>561</v>
      </c>
      <c r="AC64" s="3" t="n">
        <v>0</v>
      </c>
      <c r="AD64" s="3" t="n">
        <v>30.7</v>
      </c>
      <c r="AE64" s="3" t="n">
        <v>35.9</v>
      </c>
      <c r="AF64" s="3" t="n">
        <f aca="false">SUM(AB64:AE64)</f>
        <v>627.6</v>
      </c>
      <c r="AG64" s="3" t="n">
        <v>53</v>
      </c>
      <c r="AH64" s="3" t="n">
        <v>138</v>
      </c>
      <c r="AI64" s="3" t="n">
        <v>2195.6</v>
      </c>
      <c r="AJ64" s="3" t="n">
        <v>265</v>
      </c>
      <c r="AK64" s="3" t="n">
        <f aca="false">SUM(AG64:AJ64)</f>
        <v>2651.6</v>
      </c>
      <c r="AL64" s="3" t="n">
        <v>2777.2</v>
      </c>
      <c r="AM64" s="3" t="n">
        <v>1475.6</v>
      </c>
      <c r="AN64" s="3" t="n">
        <v>2989</v>
      </c>
      <c r="AO64" s="3" t="n">
        <v>224.8</v>
      </c>
      <c r="AP64" s="3" t="n">
        <f aca="false">SUM(AL64:AO64)</f>
        <v>7466.6</v>
      </c>
      <c r="AQ64" s="3" t="n">
        <v>0</v>
      </c>
      <c r="AR64" s="3" t="n">
        <v>0</v>
      </c>
      <c r="AS64" s="3" t="n">
        <v>1156</v>
      </c>
      <c r="AT64" s="3" t="n">
        <v>265</v>
      </c>
      <c r="AU64" s="3" t="n">
        <f aca="false">SUM(AQ64:AT64)</f>
        <v>1421</v>
      </c>
      <c r="AV64" s="3" t="n">
        <v>2</v>
      </c>
      <c r="AW64" s="3" t="n">
        <v>0</v>
      </c>
      <c r="AX64" s="3" t="n">
        <v>0</v>
      </c>
      <c r="AY64" s="3" t="n">
        <v>35.9</v>
      </c>
      <c r="AZ64" s="3" t="n">
        <f aca="false">SUM(AV64:AY64)</f>
        <v>37.9</v>
      </c>
      <c r="BA64" s="3" t="n">
        <v>3.4</v>
      </c>
      <c r="BB64" s="3" t="n">
        <v>0</v>
      </c>
      <c r="BC64" s="3" t="n">
        <v>3</v>
      </c>
      <c r="BD64" s="3" t="n">
        <v>53.7</v>
      </c>
      <c r="BE64" s="3" t="n">
        <f aca="false">SUM(BA64:BD64)</f>
        <v>60.1</v>
      </c>
      <c r="BF64" s="3" t="n">
        <v>0</v>
      </c>
      <c r="BG64" s="3" t="n">
        <v>0</v>
      </c>
      <c r="BH64" s="3" t="n">
        <v>0</v>
      </c>
      <c r="BI64" s="3" t="n">
        <v>0</v>
      </c>
      <c r="BJ64" s="3" t="n">
        <f aca="false">SUM(BF64:BI64)</f>
        <v>0</v>
      </c>
      <c r="BK64" s="3" t="n">
        <v>0</v>
      </c>
      <c r="BL64" s="3" t="n">
        <v>0</v>
      </c>
      <c r="BM64" s="3" t="n">
        <v>15</v>
      </c>
      <c r="BN64" s="3" t="n">
        <v>76.1</v>
      </c>
      <c r="BO64" s="3" t="n">
        <f aca="false">SUM(BK64:BN64)</f>
        <v>91.1</v>
      </c>
      <c r="BP64" s="3" t="n">
        <v>13.2</v>
      </c>
      <c r="BQ64" s="3" t="n">
        <v>0</v>
      </c>
      <c r="BR64" s="3" t="n">
        <v>14</v>
      </c>
      <c r="BS64" s="3" t="n">
        <v>153.2</v>
      </c>
      <c r="BT64" s="3" t="n">
        <f aca="false">SUM(BP64:BS64)</f>
        <v>180.4</v>
      </c>
      <c r="BU64" s="3" t="n">
        <f aca="false">+C64+H64+M64+R64+W64+AB64+AG64+AL64+CK64</f>
        <v>10695.5</v>
      </c>
      <c r="BV64" s="3" t="n">
        <f aca="false">+D64+I64+N64+S64+X64+AC64+AH64+AM64+CL64</f>
        <v>4561.2</v>
      </c>
      <c r="BW64" s="3" t="n">
        <f aca="false">+E64+J64+O64+T64+Y64+AD64+AI64+AN64+CM64</f>
        <v>6098.9</v>
      </c>
      <c r="BX64" s="3" t="n">
        <f aca="false">+F64+K64+P64+U64+Z64+AE64+AJ64+AO64+CN64</f>
        <v>583.4</v>
      </c>
      <c r="BY64" s="3" t="n">
        <f aca="false">SUM(BU64:BX64)</f>
        <v>21939</v>
      </c>
      <c r="BZ64" s="3" t="n">
        <f aca="false">AQ64+AV64+BA64+BF64+BK64+BP64</f>
        <v>18.6</v>
      </c>
      <c r="CA64" s="3" t="n">
        <f aca="false">AR64+AW64+BB64+BG64+BL64+BQ64</f>
        <v>0</v>
      </c>
      <c r="CB64" s="3" t="n">
        <f aca="false">AS64+AX64+BC64+BH64+BM64+BR64</f>
        <v>1188</v>
      </c>
      <c r="CC64" s="3" t="n">
        <f aca="false">AT64+AY64+BD64+BI64+BN64+BS64</f>
        <v>583.9</v>
      </c>
      <c r="CD64" s="3" t="n">
        <f aca="false">SUM(BZ64:CC64)</f>
        <v>1790.5</v>
      </c>
      <c r="CE64" s="0"/>
      <c r="CF64" s="0"/>
      <c r="CG64" s="0"/>
      <c r="CH64" s="0"/>
      <c r="CI64" s="10"/>
      <c r="CJ64" s="1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75" hidden="false" customHeight="false" outlineLevel="0" collapsed="false">
      <c r="A65" s="1" t="n">
        <v>1992</v>
      </c>
      <c r="B65" s="2" t="s">
        <v>106</v>
      </c>
      <c r="C65" s="3" t="n">
        <v>2408.1</v>
      </c>
      <c r="D65" s="3" t="n">
        <v>250.5</v>
      </c>
      <c r="E65" s="3" t="n">
        <v>26.6</v>
      </c>
      <c r="F65" s="3" t="n">
        <v>0</v>
      </c>
      <c r="G65" s="3" t="n">
        <f aca="false">SUM(C65:F65)</f>
        <v>2685.2</v>
      </c>
      <c r="H65" s="3" t="n">
        <v>987.7</v>
      </c>
      <c r="I65" s="3" t="n">
        <v>25.6</v>
      </c>
      <c r="J65" s="3" t="n">
        <v>4.8</v>
      </c>
      <c r="K65" s="3" t="n">
        <v>0</v>
      </c>
      <c r="L65" s="3" t="n">
        <f aca="false">SUM(H65:K65)</f>
        <v>1018.1</v>
      </c>
      <c r="M65" s="3" t="n">
        <v>48.3</v>
      </c>
      <c r="N65" s="3" t="n">
        <v>139.4</v>
      </c>
      <c r="O65" s="3" t="n">
        <v>0</v>
      </c>
      <c r="P65" s="3" t="n">
        <v>0</v>
      </c>
      <c r="Q65" s="3" t="n">
        <f aca="false">SUM(M65:P65)</f>
        <v>187.7</v>
      </c>
      <c r="R65" s="3" t="n">
        <v>0</v>
      </c>
      <c r="S65" s="3" t="n">
        <v>0</v>
      </c>
      <c r="T65" s="3" t="n">
        <v>0</v>
      </c>
      <c r="U65" s="3" t="n">
        <v>0</v>
      </c>
      <c r="V65" s="3" t="n">
        <f aca="false">SUM(R65:U65)</f>
        <v>0</v>
      </c>
      <c r="W65" s="3" t="n">
        <v>747</v>
      </c>
      <c r="X65" s="3" t="n">
        <v>1346.9</v>
      </c>
      <c r="Y65" s="3" t="n">
        <v>0</v>
      </c>
      <c r="Z65" s="3" t="n">
        <v>0</v>
      </c>
      <c r="AA65" s="3" t="n">
        <f aca="false">SUM(W65:Z65)</f>
        <v>2093.9</v>
      </c>
      <c r="AB65" s="3" t="n">
        <v>272.6</v>
      </c>
      <c r="AC65" s="3" t="n">
        <v>0</v>
      </c>
      <c r="AD65" s="3" t="n">
        <v>29.9</v>
      </c>
      <c r="AE65" s="3" t="n">
        <v>29.6</v>
      </c>
      <c r="AF65" s="3" t="n">
        <f aca="false">SUM(AB65:AE65)</f>
        <v>332.1</v>
      </c>
      <c r="AG65" s="3" t="n">
        <v>2.9</v>
      </c>
      <c r="AH65" s="3" t="n">
        <v>386</v>
      </c>
      <c r="AI65" s="3" t="n">
        <v>749</v>
      </c>
      <c r="AJ65" s="3" t="n">
        <v>55.8</v>
      </c>
      <c r="AK65" s="3" t="n">
        <f aca="false">SUM(AG65:AJ65)</f>
        <v>1193.7</v>
      </c>
      <c r="AL65" s="3" t="n">
        <v>1329.9</v>
      </c>
      <c r="AM65" s="3" t="n">
        <v>930.2</v>
      </c>
      <c r="AN65" s="3" t="n">
        <v>386.5</v>
      </c>
      <c r="AO65" s="3" t="n">
        <v>0</v>
      </c>
      <c r="AP65" s="3" t="n">
        <f aca="false">SUM(AL65:AO65)</f>
        <v>2646.6</v>
      </c>
      <c r="AQ65" s="3" t="n">
        <v>1.9</v>
      </c>
      <c r="AR65" s="3" t="n">
        <v>309</v>
      </c>
      <c r="AS65" s="3" t="n">
        <v>491</v>
      </c>
      <c r="AT65" s="3" t="n">
        <v>55.8</v>
      </c>
      <c r="AU65" s="3" t="n">
        <f aca="false">SUM(AQ65:AT65)</f>
        <v>857.7</v>
      </c>
      <c r="AV65" s="3" t="n">
        <v>10.6</v>
      </c>
      <c r="AW65" s="3" t="n">
        <v>0</v>
      </c>
      <c r="AX65" s="3" t="n">
        <v>16.1</v>
      </c>
      <c r="AY65" s="3" t="n">
        <v>29.6</v>
      </c>
      <c r="AZ65" s="3" t="n">
        <f aca="false">SUM(AV65:AY65)</f>
        <v>56.3</v>
      </c>
      <c r="BA65" s="3" t="n">
        <v>18</v>
      </c>
      <c r="BB65" s="3" t="n">
        <v>0</v>
      </c>
      <c r="BC65" s="3" t="n">
        <v>0</v>
      </c>
      <c r="BD65" s="3" t="n">
        <v>0</v>
      </c>
      <c r="BE65" s="3" t="n">
        <f aca="false">SUM(BA65:BD65)</f>
        <v>18</v>
      </c>
      <c r="BF65" s="3" t="n">
        <v>0</v>
      </c>
      <c r="BG65" s="3" t="n">
        <v>0</v>
      </c>
      <c r="BH65" s="3" t="n">
        <v>0</v>
      </c>
      <c r="BI65" s="3" t="n">
        <v>0</v>
      </c>
      <c r="BJ65" s="3" t="n">
        <f aca="false">SUM(BF65:BI65)</f>
        <v>0</v>
      </c>
      <c r="BK65" s="3" t="n">
        <v>0</v>
      </c>
      <c r="BL65" s="3" t="n">
        <v>0</v>
      </c>
      <c r="BM65" s="3" t="n">
        <v>11.7</v>
      </c>
      <c r="BN65" s="3" t="n">
        <v>0</v>
      </c>
      <c r="BO65" s="3" t="n">
        <f aca="false">SUM(BK65:BN65)</f>
        <v>11.7</v>
      </c>
      <c r="BP65" s="3" t="n">
        <v>21.8</v>
      </c>
      <c r="BQ65" s="3" t="n">
        <v>0</v>
      </c>
      <c r="BR65" s="3" t="n">
        <v>24.5</v>
      </c>
      <c r="BS65" s="3" t="n">
        <v>0</v>
      </c>
      <c r="BT65" s="3" t="n">
        <f aca="false">SUM(BP65:BS65)</f>
        <v>46.3</v>
      </c>
      <c r="BU65" s="3" t="n">
        <f aca="false">+C65+H65+M65+R65+W65+AB65+AG65+AL65+CK65</f>
        <v>5796.5</v>
      </c>
      <c r="BV65" s="3" t="n">
        <f aca="false">+D65+I65+N65+S65+X65+AC65+AH65+AM65+CL65</f>
        <v>3078.6</v>
      </c>
      <c r="BW65" s="3" t="n">
        <f aca="false">+E65+J65+O65+T65+Y65+AD65+AI65+AN65+CM65</f>
        <v>1196.8</v>
      </c>
      <c r="BX65" s="3" t="n">
        <f aca="false">+F65+K65+P65+U65+Z65+AE65+AJ65+AO65+CN65</f>
        <v>85.4</v>
      </c>
      <c r="BY65" s="3" t="n">
        <f aca="false">SUM(BU65:BX65)</f>
        <v>10157.3</v>
      </c>
      <c r="BZ65" s="3" t="n">
        <f aca="false">AQ65+AV65+BA65+BF65+BK65+BP65</f>
        <v>52.3</v>
      </c>
      <c r="CA65" s="3" t="n">
        <f aca="false">AR65+AW65+BB65+BG65+BL65+BQ65</f>
        <v>309</v>
      </c>
      <c r="CB65" s="3" t="n">
        <f aca="false">AS65+AX65+BC65+BH65+BM65+BR65</f>
        <v>543.3</v>
      </c>
      <c r="CC65" s="3" t="n">
        <f aca="false">AT65+AY65+BD65+BI65+BN65+BS65</f>
        <v>85.4</v>
      </c>
      <c r="CD65" s="3" t="n">
        <f aca="false">SUM(BZ65:CC65)</f>
        <v>990</v>
      </c>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2.75" hidden="false" customHeight="false" outlineLevel="0" collapsed="false">
      <c r="A66" s="1" t="n">
        <v>1992</v>
      </c>
      <c r="B66" s="2" t="s">
        <v>107</v>
      </c>
      <c r="C66" s="3" t="n">
        <v>1248.3</v>
      </c>
      <c r="D66" s="3" t="n">
        <v>182.2</v>
      </c>
      <c r="E66" s="3" t="n">
        <v>9.7</v>
      </c>
      <c r="F66" s="3" t="n">
        <v>0</v>
      </c>
      <c r="G66" s="3" t="n">
        <f aca="false">SUM(C66:F66)</f>
        <v>1440.2</v>
      </c>
      <c r="H66" s="3" t="n">
        <v>617.8</v>
      </c>
      <c r="I66" s="3" t="n">
        <v>208</v>
      </c>
      <c r="J66" s="3" t="n">
        <v>1054.5</v>
      </c>
      <c r="K66" s="3" t="n">
        <v>0</v>
      </c>
      <c r="L66" s="3" t="n">
        <f aca="false">SUM(H66:K66)</f>
        <v>1880.3</v>
      </c>
      <c r="M66" s="3" t="n">
        <v>44.6</v>
      </c>
      <c r="N66" s="3" t="n">
        <v>89.6</v>
      </c>
      <c r="O66" s="3" t="n">
        <v>37</v>
      </c>
      <c r="P66" s="3" t="n">
        <v>0</v>
      </c>
      <c r="Q66" s="3" t="n">
        <f aca="false">SUM(M66:P66)</f>
        <v>171.2</v>
      </c>
      <c r="R66" s="3" t="n">
        <v>18.5</v>
      </c>
      <c r="S66" s="3" t="n">
        <v>0</v>
      </c>
      <c r="T66" s="3" t="n">
        <v>-0.4</v>
      </c>
      <c r="U66" s="3" t="n">
        <v>0</v>
      </c>
      <c r="V66" s="3" t="n">
        <f aca="false">SUM(R66:U66)</f>
        <v>18.1</v>
      </c>
      <c r="W66" s="3" t="n">
        <v>254.4</v>
      </c>
      <c r="X66" s="3" t="n">
        <v>545.3</v>
      </c>
      <c r="Y66" s="3" t="n">
        <v>65.4</v>
      </c>
      <c r="Z66" s="3" t="n">
        <v>0</v>
      </c>
      <c r="AA66" s="3" t="n">
        <f aca="false">SUM(W66:Z66)</f>
        <v>865.1</v>
      </c>
      <c r="AB66" s="3" t="n">
        <v>115.9</v>
      </c>
      <c r="AC66" s="3" t="n">
        <v>0</v>
      </c>
      <c r="AD66" s="3" t="n">
        <v>15.8</v>
      </c>
      <c r="AE66" s="3" t="n">
        <v>0</v>
      </c>
      <c r="AF66" s="3" t="n">
        <f aca="false">SUM(AB66:AE66)</f>
        <v>131.7</v>
      </c>
      <c r="AG66" s="3" t="n">
        <v>11.4</v>
      </c>
      <c r="AH66" s="3" t="n">
        <v>216.8</v>
      </c>
      <c r="AI66" s="3" t="n">
        <v>601.4</v>
      </c>
      <c r="AJ66" s="3" t="n">
        <v>0</v>
      </c>
      <c r="AK66" s="3" t="n">
        <f aca="false">SUM(AG66:AJ66)</f>
        <v>829.6</v>
      </c>
      <c r="AL66" s="3" t="n">
        <v>893.2</v>
      </c>
      <c r="AM66" s="3" t="n">
        <v>340.1</v>
      </c>
      <c r="AN66" s="3" t="n">
        <v>962.2</v>
      </c>
      <c r="AO66" s="3" t="n">
        <v>0</v>
      </c>
      <c r="AP66" s="3" t="n">
        <f aca="false">SUM(AL66:AO66)</f>
        <v>2195.5</v>
      </c>
      <c r="AQ66" s="3" t="n">
        <v>0</v>
      </c>
      <c r="AR66" s="3" t="n">
        <v>0</v>
      </c>
      <c r="AS66" s="3" t="n">
        <v>1.7</v>
      </c>
      <c r="AT66" s="3" t="n">
        <v>0</v>
      </c>
      <c r="AU66" s="3" t="n">
        <f aca="false">SUM(AQ66:AT66)</f>
        <v>1.7</v>
      </c>
      <c r="AV66" s="3" t="n">
        <v>0</v>
      </c>
      <c r="AW66" s="3" t="n">
        <v>0</v>
      </c>
      <c r="AX66" s="3" t="n">
        <v>0</v>
      </c>
      <c r="AY66" s="3" t="n">
        <v>0</v>
      </c>
      <c r="AZ66" s="3" t="n">
        <f aca="false">SUM(AV66:AY66)</f>
        <v>0</v>
      </c>
      <c r="BA66" s="3" t="n">
        <v>0</v>
      </c>
      <c r="BB66" s="3" t="n">
        <v>0</v>
      </c>
      <c r="BC66" s="3" t="n">
        <v>0</v>
      </c>
      <c r="BD66" s="3" t="n">
        <v>0</v>
      </c>
      <c r="BE66" s="3" t="n">
        <f aca="false">SUM(BA66:BD66)</f>
        <v>0</v>
      </c>
      <c r="BF66" s="3" t="n">
        <v>0</v>
      </c>
      <c r="BG66" s="3" t="n">
        <v>0</v>
      </c>
      <c r="BH66" s="3" t="n">
        <v>0</v>
      </c>
      <c r="BI66" s="3" t="n">
        <v>0</v>
      </c>
      <c r="BJ66" s="3" t="n">
        <f aca="false">SUM(BF66:BI66)</f>
        <v>0</v>
      </c>
      <c r="BK66" s="3" t="n">
        <v>2.5</v>
      </c>
      <c r="BL66" s="3" t="n">
        <v>0</v>
      </c>
      <c r="BM66" s="3" t="n">
        <v>3.3</v>
      </c>
      <c r="BN66" s="3" t="n">
        <v>0</v>
      </c>
      <c r="BO66" s="3" t="n">
        <f aca="false">SUM(BK66:BN66)</f>
        <v>5.8</v>
      </c>
      <c r="BP66" s="3" t="n">
        <v>0</v>
      </c>
      <c r="BQ66" s="3" t="n">
        <v>0</v>
      </c>
      <c r="BR66" s="3" t="n">
        <v>2.3</v>
      </c>
      <c r="BS66" s="3" t="n">
        <v>0</v>
      </c>
      <c r="BT66" s="3" t="n">
        <f aca="false">SUM(BP66:BS66)</f>
        <v>2.3</v>
      </c>
      <c r="BU66" s="3" t="n">
        <f aca="false">+C66+H66+M66+R66+W66+AB66+AG66+AL66+CK66</f>
        <v>3204.1</v>
      </c>
      <c r="BV66" s="3" t="n">
        <f aca="false">+D66+I66+N66+S66+X66+AC66+AH66+AM66+CL66</f>
        <v>1582</v>
      </c>
      <c r="BW66" s="3" t="n">
        <f aca="false">+E66+J66+O66+T66+Y66+AD66+AI66+AN66+CM66</f>
        <v>2745.6</v>
      </c>
      <c r="BX66" s="3" t="n">
        <f aca="false">+F66+K66+P66+U66+Z66+AE66+AJ66+AO66+CN66</f>
        <v>0</v>
      </c>
      <c r="BY66" s="3" t="n">
        <f aca="false">SUM(BU66:BX66)</f>
        <v>7531.7</v>
      </c>
      <c r="BZ66" s="3" t="n">
        <f aca="false">AQ66+AV66+BA66+BF66+BK66+BP66</f>
        <v>2.5</v>
      </c>
      <c r="CA66" s="3" t="n">
        <f aca="false">AR66+AW66+BB66+BG66+BL66+BQ66</f>
        <v>0</v>
      </c>
      <c r="CB66" s="3" t="n">
        <f aca="false">AS66+AX66+BC66+BH66+BM66+BR66</f>
        <v>7.3</v>
      </c>
      <c r="CC66" s="3" t="n">
        <f aca="false">AT66+AY66+BD66+BI66+BN66+BS66</f>
        <v>0</v>
      </c>
      <c r="CD66" s="3" t="n">
        <f aca="false">SUM(BZ66:CC66)</f>
        <v>9.8</v>
      </c>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2.75" hidden="false" customHeight="false" outlineLevel="0" collapsed="false">
      <c r="A67" s="1" t="n">
        <v>1992</v>
      </c>
      <c r="B67" s="2" t="s">
        <v>108</v>
      </c>
      <c r="C67" s="3" t="n">
        <v>978</v>
      </c>
      <c r="D67" s="3" t="n">
        <v>158.6</v>
      </c>
      <c r="E67" s="3" t="n">
        <v>109.3</v>
      </c>
      <c r="F67" s="3" t="n">
        <v>0</v>
      </c>
      <c r="G67" s="3" t="n">
        <f aca="false">SUM(C67:F67)</f>
        <v>1245.9</v>
      </c>
      <c r="H67" s="3" t="n">
        <v>405.4</v>
      </c>
      <c r="I67" s="3" t="n">
        <v>113.4</v>
      </c>
      <c r="J67" s="3" t="n">
        <v>500.4</v>
      </c>
      <c r="K67" s="3" t="n">
        <v>5.3</v>
      </c>
      <c r="L67" s="3" t="n">
        <f aca="false">SUM(H67:K67)</f>
        <v>1024.5</v>
      </c>
      <c r="M67" s="3" t="n">
        <v>44.6</v>
      </c>
      <c r="N67" s="3" t="n">
        <v>68.6</v>
      </c>
      <c r="O67" s="3" t="n">
        <v>3.6</v>
      </c>
      <c r="P67" s="3" t="n">
        <v>0</v>
      </c>
      <c r="Q67" s="3" t="n">
        <f aca="false">SUM(M67:P67)</f>
        <v>116.8</v>
      </c>
      <c r="R67" s="3" t="n">
        <v>10.9</v>
      </c>
      <c r="S67" s="3" t="n">
        <v>1.7</v>
      </c>
      <c r="T67" s="3" t="n">
        <v>5.6</v>
      </c>
      <c r="U67" s="3" t="n">
        <v>0</v>
      </c>
      <c r="V67" s="3" t="n">
        <f aca="false">SUM(R67:U67)</f>
        <v>18.2</v>
      </c>
      <c r="W67" s="3" t="n">
        <v>185.8</v>
      </c>
      <c r="X67" s="3" t="n">
        <v>300.2</v>
      </c>
      <c r="Y67" s="3" t="n">
        <v>56.3</v>
      </c>
      <c r="Z67" s="3" t="n">
        <v>0</v>
      </c>
      <c r="AA67" s="3" t="n">
        <f aca="false">SUM(W67:Z67)</f>
        <v>542.3</v>
      </c>
      <c r="AB67" s="3" t="n">
        <v>148.2</v>
      </c>
      <c r="AC67" s="3" t="n">
        <v>0.1</v>
      </c>
      <c r="AD67" s="3" t="n">
        <v>15.4</v>
      </c>
      <c r="AE67" s="3" t="n">
        <v>0</v>
      </c>
      <c r="AF67" s="3" t="n">
        <f aca="false">SUM(AB67:AE67)</f>
        <v>163.7</v>
      </c>
      <c r="AG67" s="3" t="n">
        <v>87.8</v>
      </c>
      <c r="AH67" s="3" t="n">
        <v>139</v>
      </c>
      <c r="AI67" s="3" t="n">
        <v>450.4</v>
      </c>
      <c r="AJ67" s="3" t="n">
        <v>15.6</v>
      </c>
      <c r="AK67" s="3" t="n">
        <f aca="false">SUM(AG67:AJ67)</f>
        <v>692.8</v>
      </c>
      <c r="AL67" s="3" t="n">
        <v>630.6</v>
      </c>
      <c r="AM67" s="3" t="n">
        <v>615.1</v>
      </c>
      <c r="AN67" s="3" t="n">
        <v>437.5</v>
      </c>
      <c r="AO67" s="3" t="n">
        <v>0</v>
      </c>
      <c r="AP67" s="3" t="n">
        <f aca="false">SUM(AL67:AO67)</f>
        <v>1683.2</v>
      </c>
      <c r="AQ67" s="3" t="n">
        <v>78</v>
      </c>
      <c r="AR67" s="3" t="n">
        <v>134.3</v>
      </c>
      <c r="AS67" s="3" t="n">
        <v>166.2</v>
      </c>
      <c r="AT67" s="3" t="n">
        <v>0</v>
      </c>
      <c r="AU67" s="3" t="n">
        <f aca="false">SUM(AQ67:AT67)</f>
        <v>378.5</v>
      </c>
      <c r="AV67" s="3" t="n">
        <v>3.2</v>
      </c>
      <c r="AW67" s="3" t="n">
        <v>0</v>
      </c>
      <c r="AX67" s="3" t="n">
        <v>4.9</v>
      </c>
      <c r="AY67" s="3" t="n">
        <v>0</v>
      </c>
      <c r="AZ67" s="3" t="n">
        <f aca="false">SUM(AV67:AY67)</f>
        <v>8.1</v>
      </c>
      <c r="BA67" s="3" t="n">
        <v>0.2</v>
      </c>
      <c r="BB67" s="3" t="n">
        <v>7.6</v>
      </c>
      <c r="BC67" s="3" t="n">
        <v>24.1</v>
      </c>
      <c r="BD67" s="3" t="n">
        <v>5.3</v>
      </c>
      <c r="BE67" s="3" t="n">
        <f aca="false">SUM(BA67:BD67)</f>
        <v>37.2</v>
      </c>
      <c r="BF67" s="3" t="n">
        <v>0</v>
      </c>
      <c r="BG67" s="3" t="n">
        <v>0</v>
      </c>
      <c r="BH67" s="3" t="n">
        <v>0</v>
      </c>
      <c r="BI67" s="3" t="n">
        <v>0</v>
      </c>
      <c r="BJ67" s="3" t="n">
        <f aca="false">SUM(BF67:BI67)</f>
        <v>0</v>
      </c>
      <c r="BK67" s="3" t="n">
        <v>0</v>
      </c>
      <c r="BL67" s="3" t="n">
        <v>0</v>
      </c>
      <c r="BM67" s="3" t="n">
        <v>0</v>
      </c>
      <c r="BN67" s="3" t="n">
        <v>0</v>
      </c>
      <c r="BO67" s="3" t="n">
        <f aca="false">SUM(BK67:BN67)</f>
        <v>0</v>
      </c>
      <c r="BP67" s="3" t="n">
        <v>1.1</v>
      </c>
      <c r="BQ67" s="3" t="n">
        <v>3.2</v>
      </c>
      <c r="BR67" s="3" t="n">
        <v>14.4</v>
      </c>
      <c r="BS67" s="3" t="n">
        <v>0</v>
      </c>
      <c r="BT67" s="3" t="n">
        <f aca="false">SUM(BP67:BS67)</f>
        <v>18.7</v>
      </c>
      <c r="BU67" s="3" t="n">
        <f aca="false">+C67+H67+M67+R67+W67+AB67+AG67+AL67+CK67</f>
        <v>2491.3</v>
      </c>
      <c r="BV67" s="3" t="n">
        <f aca="false">+D67+I67+N67+S67+X67+AC67+AH67+AM67+CL67</f>
        <v>1396.7</v>
      </c>
      <c r="BW67" s="3" t="n">
        <f aca="false">+E67+J67+O67+T67+Y67+AD67+AI67+AN67+CM67</f>
        <v>1578.5</v>
      </c>
      <c r="BX67" s="3" t="n">
        <f aca="false">+F67+K67+P67+U67+Z67+AE67+AJ67+AO67+CN67</f>
        <v>20.9</v>
      </c>
      <c r="BY67" s="3" t="n">
        <f aca="false">SUM(BU67:BX67)</f>
        <v>5487.4</v>
      </c>
      <c r="BZ67" s="3" t="n">
        <f aca="false">AQ67+AV67+BA67+BF67+BK67+BP67</f>
        <v>82.5</v>
      </c>
      <c r="CA67" s="3" t="n">
        <f aca="false">AR67+AW67+BB67+BG67+BL67+BQ67</f>
        <v>145.1</v>
      </c>
      <c r="CB67" s="3" t="n">
        <f aca="false">AS67+AX67+BC67+BH67+BM67+BR67</f>
        <v>209.6</v>
      </c>
      <c r="CC67" s="3" t="n">
        <f aca="false">AT67+AY67+BD67+BI67+BN67+BS67</f>
        <v>5.3</v>
      </c>
      <c r="CD67" s="3" t="n">
        <f aca="false">SUM(BZ67:CC67)</f>
        <v>442.5</v>
      </c>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2.75" hidden="false" customHeight="false" outlineLevel="0" collapsed="false">
      <c r="A68" s="1" t="n">
        <v>1992</v>
      </c>
      <c r="B68" s="2" t="s">
        <v>109</v>
      </c>
      <c r="C68" s="3" t="n">
        <v>2234.2</v>
      </c>
      <c r="D68" s="3" t="n">
        <v>340.2</v>
      </c>
      <c r="E68" s="3" t="n">
        <v>36</v>
      </c>
      <c r="F68" s="3" t="n">
        <v>0</v>
      </c>
      <c r="G68" s="3" t="n">
        <f aca="false">SUM(C68:F68)</f>
        <v>2610.4</v>
      </c>
      <c r="H68" s="3" t="n">
        <v>696.2</v>
      </c>
      <c r="I68" s="3" t="n">
        <v>1.6</v>
      </c>
      <c r="J68" s="3" t="n">
        <v>700</v>
      </c>
      <c r="K68" s="3" t="n">
        <v>0</v>
      </c>
      <c r="L68" s="3" t="n">
        <f aca="false">SUM(H68:K68)</f>
        <v>1397.8</v>
      </c>
      <c r="M68" s="3" t="n">
        <v>48.5</v>
      </c>
      <c r="N68" s="3" t="n">
        <v>134.7</v>
      </c>
      <c r="O68" s="3" t="n">
        <v>2.3</v>
      </c>
      <c r="P68" s="3" t="n">
        <v>0</v>
      </c>
      <c r="Q68" s="3" t="n">
        <f aca="false">SUM(M68:P68)</f>
        <v>185.5</v>
      </c>
      <c r="R68" s="3" t="n">
        <v>29</v>
      </c>
      <c r="S68" s="3" t="n">
        <v>49.1</v>
      </c>
      <c r="T68" s="3" t="n">
        <v>29.9</v>
      </c>
      <c r="U68" s="3" t="n">
        <v>0</v>
      </c>
      <c r="V68" s="3" t="n">
        <f aca="false">SUM(R68:U68)</f>
        <v>108</v>
      </c>
      <c r="W68" s="3" t="n">
        <v>352.8</v>
      </c>
      <c r="X68" s="3" t="n">
        <v>1286.6</v>
      </c>
      <c r="Y68" s="3" t="n">
        <v>250.1</v>
      </c>
      <c r="Z68" s="3" t="n">
        <v>0</v>
      </c>
      <c r="AA68" s="3" t="n">
        <f aca="false">SUM(W68:Z68)</f>
        <v>1889.5</v>
      </c>
      <c r="AB68" s="3" t="n">
        <v>172.6</v>
      </c>
      <c r="AC68" s="3" t="n">
        <v>0.7</v>
      </c>
      <c r="AD68" s="3" t="n">
        <v>10.8</v>
      </c>
      <c r="AE68" s="3" t="n">
        <v>0</v>
      </c>
      <c r="AF68" s="3" t="n">
        <f aca="false">SUM(AB68:AE68)</f>
        <v>184.1</v>
      </c>
      <c r="AG68" s="3" t="n">
        <v>3.5</v>
      </c>
      <c r="AH68" s="3" t="n">
        <v>189.7</v>
      </c>
      <c r="AI68" s="3" t="n">
        <v>965.2</v>
      </c>
      <c r="AJ68" s="3" t="n">
        <v>0</v>
      </c>
      <c r="AK68" s="3" t="n">
        <f aca="false">SUM(AG68:AJ68)</f>
        <v>1158.4</v>
      </c>
      <c r="AL68" s="3" t="n">
        <v>1002</v>
      </c>
      <c r="AM68" s="3" t="n">
        <v>551.8</v>
      </c>
      <c r="AN68" s="3" t="n">
        <v>825.7</v>
      </c>
      <c r="AO68" s="3" t="n">
        <v>0</v>
      </c>
      <c r="AP68" s="3" t="n">
        <f aca="false">SUM(AL68:AO68)</f>
        <v>2379.5</v>
      </c>
      <c r="AQ68" s="3" t="n">
        <v>0</v>
      </c>
      <c r="AR68" s="3" t="n">
        <v>0</v>
      </c>
      <c r="AS68" s="3" t="n">
        <v>4.6</v>
      </c>
      <c r="AT68" s="3" t="n">
        <v>0</v>
      </c>
      <c r="AU68" s="3" t="n">
        <f aca="false">SUM(AQ68:AT68)</f>
        <v>4.6</v>
      </c>
      <c r="AV68" s="3" t="n">
        <v>0</v>
      </c>
      <c r="AW68" s="3" t="n">
        <v>0</v>
      </c>
      <c r="AX68" s="3" t="n">
        <v>13.5</v>
      </c>
      <c r="AY68" s="3" t="n">
        <v>0</v>
      </c>
      <c r="AZ68" s="3" t="n">
        <f aca="false">SUM(AV68:AY68)</f>
        <v>13.5</v>
      </c>
      <c r="BA68" s="3" t="n">
        <v>0</v>
      </c>
      <c r="BB68" s="3" t="n">
        <v>0</v>
      </c>
      <c r="BC68" s="3" t="n">
        <v>97.2</v>
      </c>
      <c r="BD68" s="3" t="n">
        <v>0</v>
      </c>
      <c r="BE68" s="3" t="n">
        <f aca="false">SUM(BA68:BD68)</f>
        <v>97.2</v>
      </c>
      <c r="BF68" s="3" t="n">
        <v>0</v>
      </c>
      <c r="BG68" s="3" t="n">
        <v>0</v>
      </c>
      <c r="BH68" s="3" t="n">
        <v>0</v>
      </c>
      <c r="BI68" s="3" t="n">
        <v>0</v>
      </c>
      <c r="BJ68" s="3" t="n">
        <f aca="false">SUM(BF68:BI68)</f>
        <v>0</v>
      </c>
      <c r="BK68" s="3" t="n">
        <v>0</v>
      </c>
      <c r="BL68" s="3" t="n">
        <v>0</v>
      </c>
      <c r="BM68" s="3" t="n">
        <v>20.6</v>
      </c>
      <c r="BN68" s="3" t="n">
        <v>0</v>
      </c>
      <c r="BO68" s="3" t="n">
        <f aca="false">SUM(BK68:BN68)</f>
        <v>20.6</v>
      </c>
      <c r="BP68" s="3" t="n">
        <v>0</v>
      </c>
      <c r="BQ68" s="3" t="n">
        <v>0</v>
      </c>
      <c r="BR68" s="3" t="n">
        <v>209</v>
      </c>
      <c r="BS68" s="3" t="n">
        <v>0</v>
      </c>
      <c r="BT68" s="3" t="n">
        <f aca="false">SUM(BP68:BS68)</f>
        <v>209</v>
      </c>
      <c r="BU68" s="3" t="n">
        <f aca="false">+C68+H68+M68+R68+W68+AB68+AG68+AL68+CK68</f>
        <v>4538.8</v>
      </c>
      <c r="BV68" s="3" t="n">
        <f aca="false">+D68+I68+N68+S68+X68+AC68+AH68+AM68+CL68</f>
        <v>2554.4</v>
      </c>
      <c r="BW68" s="3" t="n">
        <f aca="false">+E68+J68+O68+T68+Y68+AD68+AI68+AN68+CM68</f>
        <v>2820</v>
      </c>
      <c r="BX68" s="3" t="n">
        <f aca="false">+F68+K68+P68+U68+Z68+AE68+AJ68+AO68+CN68</f>
        <v>0</v>
      </c>
      <c r="BY68" s="3" t="n">
        <f aca="false">SUM(BU68:BX68)</f>
        <v>9913.2</v>
      </c>
      <c r="BZ68" s="3" t="n">
        <f aca="false">AQ68+AV68+BA68+BF68+BK68+BP68</f>
        <v>0</v>
      </c>
      <c r="CA68" s="3" t="n">
        <f aca="false">AR68+AW68+BB68+BG68+BL68+BQ68</f>
        <v>0</v>
      </c>
      <c r="CB68" s="3" t="n">
        <f aca="false">AS68+AX68+BC68+BH68+BM68+BR68</f>
        <v>344.9</v>
      </c>
      <c r="CC68" s="3" t="n">
        <f aca="false">AT68+AY68+BD68+BI68+BN68+BS68</f>
        <v>0</v>
      </c>
      <c r="CD68" s="3" t="n">
        <f aca="false">SUM(BZ68:CC68)</f>
        <v>344.9</v>
      </c>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2.75" hidden="false" customHeight="false" outlineLevel="0" collapsed="false">
      <c r="A69" s="1" t="n">
        <v>1992</v>
      </c>
      <c r="B69" s="2" t="s">
        <v>110</v>
      </c>
      <c r="C69" s="3" t="n">
        <v>1906.6</v>
      </c>
      <c r="D69" s="3" t="n">
        <v>389.5</v>
      </c>
      <c r="E69" s="3" t="n">
        <v>85.8</v>
      </c>
      <c r="F69" s="3" t="n">
        <v>0</v>
      </c>
      <c r="G69" s="3" t="n">
        <f aca="false">SUM(C69:F69)</f>
        <v>2381.9</v>
      </c>
      <c r="H69" s="3" t="n">
        <v>590.5</v>
      </c>
      <c r="I69" s="3" t="n">
        <v>72.3</v>
      </c>
      <c r="J69" s="3" t="n">
        <v>462.5</v>
      </c>
      <c r="K69" s="3" t="n">
        <v>43.3</v>
      </c>
      <c r="L69" s="3" t="n">
        <f aca="false">SUM(H69:K69)</f>
        <v>1168.6</v>
      </c>
      <c r="M69" s="3" t="n">
        <v>45.8</v>
      </c>
      <c r="N69" s="3" t="n">
        <v>128.5</v>
      </c>
      <c r="O69" s="3" t="n">
        <v>10.1</v>
      </c>
      <c r="P69" s="3" t="n">
        <v>0</v>
      </c>
      <c r="Q69" s="3" t="n">
        <f aca="false">SUM(M69:P69)</f>
        <v>184.4</v>
      </c>
      <c r="R69" s="3" t="n">
        <v>1.8</v>
      </c>
      <c r="S69" s="3" t="n">
        <v>0.1</v>
      </c>
      <c r="T69" s="3" t="n">
        <v>5</v>
      </c>
      <c r="U69" s="3" t="n">
        <v>0</v>
      </c>
      <c r="V69" s="3" t="n">
        <f aca="false">SUM(R69:U69)</f>
        <v>6.9</v>
      </c>
      <c r="W69" s="3" t="n">
        <v>379.5</v>
      </c>
      <c r="X69" s="3" t="n">
        <v>2245.1</v>
      </c>
      <c r="Y69" s="3" t="n">
        <v>285.3</v>
      </c>
      <c r="Z69" s="3" t="n">
        <v>0</v>
      </c>
      <c r="AA69" s="3" t="n">
        <f aca="false">SUM(W69:Z69)</f>
        <v>2909.9</v>
      </c>
      <c r="AB69" s="3" t="n">
        <v>275.8</v>
      </c>
      <c r="AC69" s="3" t="n">
        <v>0.5</v>
      </c>
      <c r="AD69" s="3" t="n">
        <v>10.5</v>
      </c>
      <c r="AE69" s="3" t="n">
        <v>3</v>
      </c>
      <c r="AF69" s="3" t="n">
        <f aca="false">SUM(AB69:AE69)</f>
        <v>289.8</v>
      </c>
      <c r="AG69" s="3" t="n">
        <v>2.5</v>
      </c>
      <c r="AH69" s="3" t="n">
        <v>718.6</v>
      </c>
      <c r="AI69" s="3" t="n">
        <v>730.2</v>
      </c>
      <c r="AJ69" s="3" t="n">
        <v>63.3</v>
      </c>
      <c r="AK69" s="3" t="n">
        <f aca="false">SUM(AG69:AJ69)</f>
        <v>1514.6</v>
      </c>
      <c r="AL69" s="3" t="n">
        <v>1244</v>
      </c>
      <c r="AM69" s="3" t="n">
        <v>89</v>
      </c>
      <c r="AN69" s="3" t="n">
        <v>1505</v>
      </c>
      <c r="AO69" s="3" t="n">
        <v>120</v>
      </c>
      <c r="AP69" s="3" t="n">
        <f aca="false">SUM(AL69:AO69)</f>
        <v>2958</v>
      </c>
      <c r="AQ69" s="3" t="n">
        <v>0</v>
      </c>
      <c r="AR69" s="3" t="n">
        <v>339</v>
      </c>
      <c r="AS69" s="3" t="n">
        <v>276</v>
      </c>
      <c r="AT69" s="3" t="n">
        <v>63.3</v>
      </c>
      <c r="AU69" s="3" t="n">
        <f aca="false">SUM(AQ69:AT69)</f>
        <v>678.3</v>
      </c>
      <c r="AV69" s="3" t="n">
        <v>0</v>
      </c>
      <c r="AW69" s="3" t="n">
        <v>0</v>
      </c>
      <c r="AX69" s="3" t="n">
        <v>0.4</v>
      </c>
      <c r="AY69" s="3" t="n">
        <v>3</v>
      </c>
      <c r="AZ69" s="3" t="n">
        <f aca="false">SUM(AV69:AY69)</f>
        <v>3.4</v>
      </c>
      <c r="BA69" s="3" t="n">
        <v>0</v>
      </c>
      <c r="BB69" s="3" t="n">
        <v>13.5</v>
      </c>
      <c r="BC69" s="3" t="n">
        <v>7</v>
      </c>
      <c r="BD69" s="3" t="n">
        <v>43.3</v>
      </c>
      <c r="BE69" s="3" t="n">
        <f aca="false">SUM(BA69:BD69)</f>
        <v>63.8</v>
      </c>
      <c r="BF69" s="3" t="n">
        <v>0</v>
      </c>
      <c r="BG69" s="3" t="n">
        <v>0</v>
      </c>
      <c r="BH69" s="3" t="n">
        <v>0</v>
      </c>
      <c r="BI69" s="3" t="n">
        <v>0</v>
      </c>
      <c r="BJ69" s="3" t="n">
        <f aca="false">SUM(BF69:BI69)</f>
        <v>0</v>
      </c>
      <c r="BK69" s="3" t="n">
        <v>0</v>
      </c>
      <c r="BL69" s="3" t="n">
        <v>1</v>
      </c>
      <c r="BM69" s="3" t="n">
        <v>1</v>
      </c>
      <c r="BN69" s="3" t="n">
        <v>0</v>
      </c>
      <c r="BO69" s="3" t="n">
        <f aca="false">SUM(BK69:BN69)</f>
        <v>2</v>
      </c>
      <c r="BP69" s="3" t="n">
        <v>2</v>
      </c>
      <c r="BQ69" s="3" t="n">
        <v>45</v>
      </c>
      <c r="BR69" s="3" t="n">
        <v>9.5</v>
      </c>
      <c r="BS69" s="3" t="n">
        <v>120</v>
      </c>
      <c r="BT69" s="3" t="n">
        <f aca="false">SUM(BP69:BS69)</f>
        <v>176.5</v>
      </c>
      <c r="BU69" s="3" t="n">
        <f aca="false">+C69+H69+M69+R69+W69+AB69+AG69+AL69+CK69</f>
        <v>4446.5</v>
      </c>
      <c r="BV69" s="3" t="n">
        <f aca="false">+D69+I69+N69+S69+X69+AC69+AH69+AM69+CL69</f>
        <v>3643.6</v>
      </c>
      <c r="BW69" s="3" t="n">
        <f aca="false">+E69+J69+O69+T69+Y69+AD69+AI69+AN69+CM69</f>
        <v>3094.4</v>
      </c>
      <c r="BX69" s="3" t="n">
        <f aca="false">+F69+K69+P69+U69+Z69+AE69+AJ69+AO69+CN69</f>
        <v>229.6</v>
      </c>
      <c r="BY69" s="3" t="n">
        <f aca="false">SUM(BU69:BX69)</f>
        <v>11414.1</v>
      </c>
      <c r="BZ69" s="3" t="n">
        <f aca="false">AQ69+AV69+BA69+BF69+BK69+BP69</f>
        <v>2</v>
      </c>
      <c r="CA69" s="3" t="n">
        <f aca="false">AR69+AW69+BB69+BG69+BL69+BQ69</f>
        <v>398.5</v>
      </c>
      <c r="CB69" s="3" t="n">
        <f aca="false">AS69+AX69+BC69+BH69+BM69+BR69</f>
        <v>293.9</v>
      </c>
      <c r="CC69" s="3" t="n">
        <f aca="false">AT69+AY69+BD69+BI69+BN69+BS69</f>
        <v>229.6</v>
      </c>
      <c r="CD69" s="3" t="n">
        <f aca="false">SUM(BZ69:CC69)</f>
        <v>924</v>
      </c>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75" hidden="false" customHeight="false" outlineLevel="0" collapsed="false">
      <c r="A70" s="1" t="n">
        <v>1992</v>
      </c>
      <c r="B70" s="2" t="s">
        <v>111</v>
      </c>
      <c r="C70" s="3" t="n">
        <v>538.5</v>
      </c>
      <c r="D70" s="3" t="n">
        <v>71.2</v>
      </c>
      <c r="E70" s="3" t="n">
        <v>0</v>
      </c>
      <c r="F70" s="3" t="n">
        <v>4.2</v>
      </c>
      <c r="G70" s="3" t="n">
        <f aca="false">SUM(C70:F70)</f>
        <v>613.9</v>
      </c>
      <c r="H70" s="3" t="n">
        <v>163.1</v>
      </c>
      <c r="I70" s="3" t="n">
        <v>5.8</v>
      </c>
      <c r="J70" s="3" t="n">
        <v>0</v>
      </c>
      <c r="K70" s="3" t="n">
        <v>14.1</v>
      </c>
      <c r="L70" s="3" t="n">
        <f aca="false">SUM(H70:K70)</f>
        <v>183</v>
      </c>
      <c r="M70" s="3" t="n">
        <v>40.7</v>
      </c>
      <c r="N70" s="3" t="n">
        <v>94.3</v>
      </c>
      <c r="O70" s="3" t="n">
        <v>47.2</v>
      </c>
      <c r="P70" s="3" t="n">
        <v>0</v>
      </c>
      <c r="Q70" s="3" t="n">
        <f aca="false">SUM(M70:P70)</f>
        <v>182.2</v>
      </c>
      <c r="R70" s="3" t="n">
        <v>33.9</v>
      </c>
      <c r="S70" s="3" t="n">
        <v>0.9</v>
      </c>
      <c r="T70" s="3" t="n">
        <v>1.2</v>
      </c>
      <c r="U70" s="3" t="n">
        <v>0</v>
      </c>
      <c r="V70" s="3" t="n">
        <f aca="false">SUM(R70:U70)</f>
        <v>36</v>
      </c>
      <c r="W70" s="3" t="n">
        <v>136</v>
      </c>
      <c r="X70" s="3" t="n">
        <v>585.4</v>
      </c>
      <c r="Y70" s="3" t="n">
        <v>125.6</v>
      </c>
      <c r="Z70" s="3" t="n">
        <v>0</v>
      </c>
      <c r="AA70" s="3" t="n">
        <f aca="false">SUM(W70:Z70)</f>
        <v>847</v>
      </c>
      <c r="AB70" s="3" t="n">
        <v>64.5</v>
      </c>
      <c r="AC70" s="3" t="n">
        <v>1.3</v>
      </c>
      <c r="AD70" s="3" t="n">
        <v>0.9</v>
      </c>
      <c r="AE70" s="3" t="n">
        <v>10.3</v>
      </c>
      <c r="AF70" s="3" t="n">
        <f aca="false">SUM(AB70:AE70)</f>
        <v>77</v>
      </c>
      <c r="AG70" s="3" t="n">
        <v>2.6</v>
      </c>
      <c r="AH70" s="3" t="n">
        <v>85.3</v>
      </c>
      <c r="AI70" s="3" t="n">
        <v>172.3</v>
      </c>
      <c r="AJ70" s="3" t="n">
        <v>27.8</v>
      </c>
      <c r="AK70" s="3" t="n">
        <f aca="false">SUM(AG70:AJ70)</f>
        <v>288</v>
      </c>
      <c r="AL70" s="3" t="n">
        <v>535.4</v>
      </c>
      <c r="AM70" s="3" t="n">
        <v>218.8</v>
      </c>
      <c r="AN70" s="3" t="n">
        <v>647.4</v>
      </c>
      <c r="AO70" s="3" t="n">
        <v>26.2</v>
      </c>
      <c r="AP70" s="3" t="n">
        <f aca="false">SUM(AL70:AO70)</f>
        <v>1427.8</v>
      </c>
      <c r="AQ70" s="3" t="n">
        <v>0</v>
      </c>
      <c r="AR70" s="3" t="n">
        <v>54.6</v>
      </c>
      <c r="AS70" s="3" t="n">
        <v>33.9</v>
      </c>
      <c r="AT70" s="3" t="n">
        <v>8.9</v>
      </c>
      <c r="AU70" s="3" t="n">
        <f aca="false">SUM(AQ70:AT70)</f>
        <v>97.4</v>
      </c>
      <c r="AV70" s="3" t="n">
        <v>0.1</v>
      </c>
      <c r="AW70" s="3" t="n">
        <v>0.1</v>
      </c>
      <c r="AX70" s="3" t="n">
        <v>0.1</v>
      </c>
      <c r="AY70" s="3" t="n">
        <v>9</v>
      </c>
      <c r="AZ70" s="3" t="n">
        <f aca="false">SUM(AV70:AY70)</f>
        <v>9.3</v>
      </c>
      <c r="BA70" s="3" t="n">
        <v>0</v>
      </c>
      <c r="BB70" s="3" t="n">
        <v>0</v>
      </c>
      <c r="BC70" s="3" t="n">
        <v>0</v>
      </c>
      <c r="BD70" s="3" t="n">
        <v>15.7</v>
      </c>
      <c r="BE70" s="3" t="n">
        <f aca="false">SUM(BA70:BD70)</f>
        <v>15.7</v>
      </c>
      <c r="BF70" s="3" t="n">
        <v>0.5</v>
      </c>
      <c r="BG70" s="3" t="n">
        <v>0</v>
      </c>
      <c r="BH70" s="3" t="n">
        <v>0</v>
      </c>
      <c r="BI70" s="3" t="n">
        <v>8.4</v>
      </c>
      <c r="BJ70" s="3" t="n">
        <f aca="false">SUM(BF70:BI70)</f>
        <v>8.9</v>
      </c>
      <c r="BK70" s="3" t="n">
        <v>0</v>
      </c>
      <c r="BL70" s="3" t="n">
        <v>0</v>
      </c>
      <c r="BM70" s="3" t="n">
        <v>0</v>
      </c>
      <c r="BN70" s="3" t="n">
        <v>3.4</v>
      </c>
      <c r="BO70" s="3" t="n">
        <f aca="false">SUM(BK70:BN70)</f>
        <v>3.4</v>
      </c>
      <c r="BP70" s="3" t="n">
        <v>3.6</v>
      </c>
      <c r="BQ70" s="3" t="n">
        <v>1.6</v>
      </c>
      <c r="BR70" s="3" t="n">
        <v>5</v>
      </c>
      <c r="BS70" s="3" t="n">
        <v>1.3</v>
      </c>
      <c r="BT70" s="3" t="n">
        <f aca="false">SUM(BP70:BS70)</f>
        <v>11.5</v>
      </c>
      <c r="BU70" s="3" t="n">
        <f aca="false">+C70+H70+M70+R70+W70+AB70+AG70+AL70+CK70</f>
        <v>1514.7</v>
      </c>
      <c r="BV70" s="3" t="n">
        <f aca="false">+D70+I70+N70+S70+X70+AC70+AH70+AM70+CL70</f>
        <v>1063</v>
      </c>
      <c r="BW70" s="3" t="n">
        <f aca="false">+E70+J70+O70+T70+Y70+AD70+AI70+AN70+CM70</f>
        <v>994.6</v>
      </c>
      <c r="BX70" s="3" t="n">
        <f aca="false">+F70+K70+P70+U70+Z70+AE70+AJ70+AO70+CN70</f>
        <v>82.6</v>
      </c>
      <c r="BY70" s="3" t="n">
        <f aca="false">SUM(BU70:BX70)</f>
        <v>3654.9</v>
      </c>
      <c r="BZ70" s="3" t="n">
        <f aca="false">AQ70+AV70+BA70+BF70+BK70+BP70</f>
        <v>4.2</v>
      </c>
      <c r="CA70" s="3" t="n">
        <f aca="false">AR70+AW70+BB70+BG70+BL70+BQ70</f>
        <v>56.3</v>
      </c>
      <c r="CB70" s="3" t="n">
        <f aca="false">AS70+AX70+BC70+BH70+BM70+BR70</f>
        <v>39</v>
      </c>
      <c r="CC70" s="3" t="n">
        <f aca="false">AT70+AY70+BD70+BI70+BN70+BS70</f>
        <v>46.7</v>
      </c>
      <c r="CD70" s="3" t="n">
        <f aca="false">SUM(BZ70:CC70)</f>
        <v>146.2</v>
      </c>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2.75" hidden="false" customHeight="false" outlineLevel="0" collapsed="false">
      <c r="A71" s="1" t="n">
        <v>1992</v>
      </c>
      <c r="B71" s="2" t="s">
        <v>112</v>
      </c>
      <c r="C71" s="3" t="n">
        <v>1870.3</v>
      </c>
      <c r="D71" s="3" t="n">
        <v>247.4</v>
      </c>
      <c r="E71" s="3" t="n">
        <v>22.1</v>
      </c>
      <c r="F71" s="3" t="n">
        <v>0</v>
      </c>
      <c r="G71" s="3" t="n">
        <f aca="false">SUM(C71:F71)</f>
        <v>2139.8</v>
      </c>
      <c r="H71" s="3" t="n">
        <v>716.3</v>
      </c>
      <c r="I71" s="3" t="n">
        <v>224.3</v>
      </c>
      <c r="J71" s="3" t="n">
        <v>741.7</v>
      </c>
      <c r="K71" s="3" t="n">
        <v>136.6</v>
      </c>
      <c r="L71" s="3" t="n">
        <f aca="false">SUM(H71:K71)</f>
        <v>1818.9</v>
      </c>
      <c r="M71" s="3" t="n">
        <v>147.4</v>
      </c>
      <c r="N71" s="3" t="n">
        <v>149.7</v>
      </c>
      <c r="O71" s="3" t="n">
        <v>37.5</v>
      </c>
      <c r="P71" s="3" t="n">
        <v>0</v>
      </c>
      <c r="Q71" s="3" t="n">
        <f aca="false">SUM(M71:P71)</f>
        <v>334.6</v>
      </c>
      <c r="R71" s="3" t="n">
        <v>67.3</v>
      </c>
      <c r="S71" s="3" t="n">
        <v>4.1</v>
      </c>
      <c r="T71" s="3" t="n">
        <v>3.4</v>
      </c>
      <c r="U71" s="3" t="n">
        <v>0</v>
      </c>
      <c r="V71" s="3" t="n">
        <f aca="false">SUM(R71:U71)</f>
        <v>74.8</v>
      </c>
      <c r="W71" s="3" t="n">
        <v>799.5</v>
      </c>
      <c r="X71" s="3" t="n">
        <v>870.7</v>
      </c>
      <c r="Y71" s="3" t="n">
        <v>187.4</v>
      </c>
      <c r="Z71" s="3" t="n">
        <v>0</v>
      </c>
      <c r="AA71" s="3" t="n">
        <f aca="false">SUM(W71:Z71)</f>
        <v>1857.6</v>
      </c>
      <c r="AB71" s="3" t="n">
        <v>407.5</v>
      </c>
      <c r="AC71" s="3" t="n">
        <v>2</v>
      </c>
      <c r="AD71" s="3" t="n">
        <v>39.4</v>
      </c>
      <c r="AE71" s="3" t="n">
        <v>109.4</v>
      </c>
      <c r="AF71" s="3" t="n">
        <f aca="false">SUM(AB71:AE71)</f>
        <v>558.3</v>
      </c>
      <c r="AG71" s="3" t="n">
        <v>0</v>
      </c>
      <c r="AH71" s="3" t="n">
        <v>339.3</v>
      </c>
      <c r="AI71" s="3" t="n">
        <v>1254.6</v>
      </c>
      <c r="AJ71" s="3" t="n">
        <v>101.7</v>
      </c>
      <c r="AK71" s="3" t="n">
        <f aca="false">SUM(AG71:AJ71)</f>
        <v>1695.6</v>
      </c>
      <c r="AL71" s="3" t="n">
        <v>2225.1</v>
      </c>
      <c r="AM71" s="3" t="n">
        <v>464.2</v>
      </c>
      <c r="AN71" s="3" t="n">
        <v>471.6</v>
      </c>
      <c r="AO71" s="3" t="n">
        <v>204.1</v>
      </c>
      <c r="AP71" s="3" t="n">
        <f aca="false">SUM(AL71:AO71)</f>
        <v>3365</v>
      </c>
      <c r="AQ71" s="3" t="n">
        <v>0</v>
      </c>
      <c r="AR71" s="3" t="n">
        <v>284.2</v>
      </c>
      <c r="AS71" s="3" t="n">
        <v>444.6</v>
      </c>
      <c r="AT71" s="3" t="n">
        <v>101.7</v>
      </c>
      <c r="AU71" s="3" t="n">
        <f aca="false">SUM(AQ71:AT71)</f>
        <v>830.5</v>
      </c>
      <c r="AV71" s="3" t="n">
        <v>0</v>
      </c>
      <c r="AW71" s="3" t="n">
        <v>0</v>
      </c>
      <c r="AX71" s="3" t="n">
        <v>0</v>
      </c>
      <c r="AY71" s="3" t="n">
        <v>109.4</v>
      </c>
      <c r="AZ71" s="3" t="n">
        <f aca="false">SUM(AV71:AY71)</f>
        <v>109.4</v>
      </c>
      <c r="BA71" s="3" t="n">
        <v>0</v>
      </c>
      <c r="BB71" s="3" t="n">
        <v>0</v>
      </c>
      <c r="BC71" s="3" t="n">
        <v>0</v>
      </c>
      <c r="BD71" s="3" t="n">
        <v>136.6</v>
      </c>
      <c r="BE71" s="3" t="n">
        <f aca="false">SUM(BA71:BD71)</f>
        <v>136.6</v>
      </c>
      <c r="BF71" s="3" t="n">
        <v>16.2</v>
      </c>
      <c r="BG71" s="3" t="n">
        <v>0</v>
      </c>
      <c r="BH71" s="3" t="n">
        <v>26.4</v>
      </c>
      <c r="BI71" s="3" t="n">
        <v>6.5</v>
      </c>
      <c r="BJ71" s="3" t="n">
        <f aca="false">SUM(BF71:BI71)</f>
        <v>49.1</v>
      </c>
      <c r="BK71" s="3" t="n">
        <v>8.8</v>
      </c>
      <c r="BL71" s="3" t="n">
        <v>46.9</v>
      </c>
      <c r="BM71" s="3" t="n">
        <v>24.1</v>
      </c>
      <c r="BN71" s="3" t="n">
        <v>80.2</v>
      </c>
      <c r="BO71" s="3" t="n">
        <f aca="false">SUM(BK71:BN71)</f>
        <v>160</v>
      </c>
      <c r="BP71" s="3" t="n">
        <v>3.3</v>
      </c>
      <c r="BQ71" s="3" t="n">
        <v>8.1</v>
      </c>
      <c r="BR71" s="3" t="n">
        <v>16.2</v>
      </c>
      <c r="BS71" s="3" t="n">
        <v>117.4</v>
      </c>
      <c r="BT71" s="3" t="n">
        <f aca="false">SUM(BP71:BS71)</f>
        <v>145</v>
      </c>
      <c r="BU71" s="3" t="n">
        <f aca="false">+C71+H71+M71+R71+W71+AB71+AG71+AL71+CK71</f>
        <v>6233.4</v>
      </c>
      <c r="BV71" s="3" t="n">
        <f aca="false">+D71+I71+N71+S71+X71+AC71+AH71+AM71+CL71</f>
        <v>2301.7</v>
      </c>
      <c r="BW71" s="3" t="n">
        <f aca="false">+E71+J71+O71+T71+Y71+AD71+AI71+AN71+CM71</f>
        <v>2757.7</v>
      </c>
      <c r="BX71" s="3" t="n">
        <f aca="false">+F71+K71+P71+U71+Z71+AE71+AJ71+AO71+CN71</f>
        <v>551.8</v>
      </c>
      <c r="BY71" s="3" t="n">
        <f aca="false">SUM(BU71:BX71)</f>
        <v>11844.6</v>
      </c>
      <c r="BZ71" s="3" t="n">
        <f aca="false">AQ71+AV71+BA71+BF71+BK71+BP71</f>
        <v>28.3</v>
      </c>
      <c r="CA71" s="3" t="n">
        <f aca="false">AR71+AW71+BB71+BG71+BL71+BQ71</f>
        <v>339.2</v>
      </c>
      <c r="CB71" s="3" t="n">
        <f aca="false">AS71+AX71+BC71+BH71+BM71+BR71</f>
        <v>511.3</v>
      </c>
      <c r="CC71" s="3" t="n">
        <f aca="false">AT71+AY71+BD71+BI71+BN71+BS71</f>
        <v>551.8</v>
      </c>
      <c r="CD71" s="3" t="n">
        <f aca="false">SUM(BZ71:CC71)</f>
        <v>1430.6</v>
      </c>
      <c r="CE71" s="0"/>
      <c r="CF71" s="0"/>
      <c r="CG71" s="0"/>
      <c r="CH71" s="0"/>
      <c r="CI71" s="10"/>
      <c r="CJ71" s="1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2.75" hidden="false" customHeight="false" outlineLevel="0" collapsed="false">
      <c r="A72" s="1" t="n">
        <v>1992</v>
      </c>
      <c r="B72" s="2" t="s">
        <v>113</v>
      </c>
      <c r="C72" s="3" t="n">
        <v>1434</v>
      </c>
      <c r="D72" s="3" t="n">
        <v>0</v>
      </c>
      <c r="E72" s="3" t="n">
        <v>0</v>
      </c>
      <c r="F72" s="3" t="n">
        <v>0</v>
      </c>
      <c r="G72" s="3" t="n">
        <f aca="false">SUM(C72:F72)</f>
        <v>1434</v>
      </c>
      <c r="H72" s="3" t="n">
        <v>535.2</v>
      </c>
      <c r="I72" s="3" t="n">
        <v>0</v>
      </c>
      <c r="J72" s="3" t="n">
        <v>0</v>
      </c>
      <c r="K72" s="3" t="n">
        <v>3.9</v>
      </c>
      <c r="L72" s="3" t="n">
        <f aca="false">SUM(H72:K72)</f>
        <v>539.1</v>
      </c>
      <c r="M72" s="3" t="n">
        <v>368</v>
      </c>
      <c r="N72" s="3" t="n">
        <v>367.9</v>
      </c>
      <c r="O72" s="3" t="n">
        <v>0</v>
      </c>
      <c r="P72" s="3" t="n">
        <v>0</v>
      </c>
      <c r="Q72" s="3" t="n">
        <f aca="false">SUM(M72:P72)</f>
        <v>735.9</v>
      </c>
      <c r="R72" s="3" t="n">
        <v>94.8</v>
      </c>
      <c r="S72" s="3" t="n">
        <v>94.7</v>
      </c>
      <c r="T72" s="3" t="n">
        <v>0</v>
      </c>
      <c r="U72" s="3" t="n">
        <v>0</v>
      </c>
      <c r="V72" s="3" t="n">
        <f aca="false">SUM(R72:U72)</f>
        <v>189.5</v>
      </c>
      <c r="W72" s="3" t="n">
        <v>1507</v>
      </c>
      <c r="X72" s="3" t="n">
        <v>1311</v>
      </c>
      <c r="Y72" s="3" t="n">
        <v>0</v>
      </c>
      <c r="Z72" s="3" t="n">
        <v>0</v>
      </c>
      <c r="AA72" s="3" t="n">
        <f aca="false">SUM(W72:Z72)</f>
        <v>2818</v>
      </c>
      <c r="AB72" s="3" t="n">
        <v>270.3</v>
      </c>
      <c r="AC72" s="3" t="n">
        <v>0</v>
      </c>
      <c r="AD72" s="3" t="n">
        <v>0</v>
      </c>
      <c r="AE72" s="3" t="n">
        <v>6.5</v>
      </c>
      <c r="AF72" s="3" t="n">
        <f aca="false">SUM(AB72:AE72)</f>
        <v>276.8</v>
      </c>
      <c r="AG72" s="3" t="n">
        <v>402</v>
      </c>
      <c r="AH72" s="3" t="n">
        <v>626</v>
      </c>
      <c r="AI72" s="3" t="n">
        <v>0</v>
      </c>
      <c r="AJ72" s="3" t="n">
        <v>248.4</v>
      </c>
      <c r="AK72" s="3" t="n">
        <f aca="false">SUM(AG72:AJ72)</f>
        <v>1276.4</v>
      </c>
      <c r="AL72" s="3" t="n">
        <v>6112.1</v>
      </c>
      <c r="AM72" s="3" t="n">
        <v>620.2</v>
      </c>
      <c r="AN72" s="3" t="n">
        <v>299.6</v>
      </c>
      <c r="AO72" s="3" t="n">
        <v>424.7</v>
      </c>
      <c r="AP72" s="3" t="n">
        <f aca="false">SUM(AL72:AO72)</f>
        <v>7456.6</v>
      </c>
      <c r="AQ72" s="3" t="n">
        <v>0</v>
      </c>
      <c r="AR72" s="3" t="n">
        <v>626.3</v>
      </c>
      <c r="AS72" s="3" t="n">
        <v>0</v>
      </c>
      <c r="AT72" s="3" t="n">
        <v>248</v>
      </c>
      <c r="AU72" s="3" t="n">
        <f aca="false">SUM(AQ72:AT72)</f>
        <v>874.3</v>
      </c>
      <c r="AV72" s="3" t="n">
        <v>0</v>
      </c>
      <c r="AW72" s="3" t="n">
        <v>0</v>
      </c>
      <c r="AX72" s="3" t="n">
        <v>0</v>
      </c>
      <c r="AY72" s="3" t="n">
        <v>7</v>
      </c>
      <c r="AZ72" s="3" t="n">
        <f aca="false">SUM(AV72:AY72)</f>
        <v>7</v>
      </c>
      <c r="BA72" s="3" t="n">
        <v>0</v>
      </c>
      <c r="BB72" s="3" t="n">
        <v>0</v>
      </c>
      <c r="BC72" s="3" t="n">
        <v>0</v>
      </c>
      <c r="BD72" s="3" t="n">
        <v>4</v>
      </c>
      <c r="BE72" s="3" t="n">
        <f aca="false">SUM(BA72:BD72)</f>
        <v>4</v>
      </c>
      <c r="BF72" s="3" t="n">
        <v>0</v>
      </c>
      <c r="BG72" s="3" t="n">
        <v>0</v>
      </c>
      <c r="BH72" s="3" t="n">
        <v>0</v>
      </c>
      <c r="BI72" s="3" t="n">
        <v>28</v>
      </c>
      <c r="BJ72" s="3" t="n">
        <f aca="false">SUM(BF72:BI72)</f>
        <v>28</v>
      </c>
      <c r="BK72" s="3" t="n">
        <v>0</v>
      </c>
      <c r="BL72" s="3" t="n">
        <v>0</v>
      </c>
      <c r="BM72" s="3" t="n">
        <v>0</v>
      </c>
      <c r="BN72" s="3" t="n">
        <v>86</v>
      </c>
      <c r="BO72" s="3" t="n">
        <f aca="false">SUM(BK72:BN72)</f>
        <v>86</v>
      </c>
      <c r="BP72" s="3" t="n">
        <v>0</v>
      </c>
      <c r="BQ72" s="3" t="n">
        <v>0</v>
      </c>
      <c r="BR72" s="3" t="n">
        <v>0</v>
      </c>
      <c r="BS72" s="3" t="n">
        <v>311</v>
      </c>
      <c r="BT72" s="3" t="n">
        <f aca="false">SUM(BP72:BS72)</f>
        <v>311</v>
      </c>
      <c r="BU72" s="3" t="n">
        <f aca="false">+C72+H72+M72+R72+W72+AB72+AG72+AL72+CK72</f>
        <v>10723.4</v>
      </c>
      <c r="BV72" s="3" t="n">
        <f aca="false">+D72+I72+N72+S72+X72+AC72+AH72+AM72+CL72</f>
        <v>3019.8</v>
      </c>
      <c r="BW72" s="3" t="n">
        <f aca="false">+E72+J72+O72+T72+Y72+AD72+AI72+AN72+CM72</f>
        <v>299.6</v>
      </c>
      <c r="BX72" s="3" t="n">
        <f aca="false">+F72+K72+P72+U72+Z72+AE72+AJ72+AO72+CN72</f>
        <v>683.5</v>
      </c>
      <c r="BY72" s="3" t="n">
        <f aca="false">SUM(BU72:BX72)</f>
        <v>14726.3</v>
      </c>
      <c r="BZ72" s="3" t="n">
        <f aca="false">AQ72+AV72+BA72+BF72+BK72+BP72</f>
        <v>0</v>
      </c>
      <c r="CA72" s="3" t="n">
        <f aca="false">AR72+AW72+BB72+BG72+BL72+BQ72</f>
        <v>626.3</v>
      </c>
      <c r="CB72" s="3" t="n">
        <f aca="false">AS72+AX72+BC72+BH72+BM72+BR72</f>
        <v>0</v>
      </c>
      <c r="CC72" s="3" t="n">
        <f aca="false">AT72+AY72+BD72+BI72+BN72+BS72</f>
        <v>684</v>
      </c>
      <c r="CD72" s="3" t="n">
        <f aca="false">SUM(BZ72:CC72)</f>
        <v>1310.3</v>
      </c>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2.75" hidden="false" customHeight="false" outlineLevel="0" collapsed="false">
      <c r="A73" s="1" t="n">
        <v>1992</v>
      </c>
      <c r="B73" s="2" t="s">
        <v>114</v>
      </c>
      <c r="C73" s="3" t="n">
        <v>882.2</v>
      </c>
      <c r="D73" s="3" t="n">
        <v>662.2</v>
      </c>
      <c r="E73" s="3" t="n">
        <v>2238.4</v>
      </c>
      <c r="F73" s="3" t="n">
        <v>0</v>
      </c>
      <c r="G73" s="3" t="n">
        <f aca="false">SUM(C73:F73)</f>
        <v>3782.8</v>
      </c>
      <c r="H73" s="3" t="n">
        <v>1546</v>
      </c>
      <c r="I73" s="3" t="n">
        <v>3.7</v>
      </c>
      <c r="J73" s="3" t="n">
        <v>0</v>
      </c>
      <c r="K73" s="3" t="n">
        <v>0</v>
      </c>
      <c r="L73" s="3" t="n">
        <f aca="false">SUM(H73:K73)</f>
        <v>1549.7</v>
      </c>
      <c r="M73" s="3" t="n">
        <v>453.9</v>
      </c>
      <c r="N73" s="3" t="n">
        <v>595.6</v>
      </c>
      <c r="O73" s="3" t="n">
        <v>161.8</v>
      </c>
      <c r="P73" s="3" t="n">
        <v>0</v>
      </c>
      <c r="Q73" s="3" t="n">
        <f aca="false">SUM(M73:P73)</f>
        <v>1211.3</v>
      </c>
      <c r="R73" s="3" t="n">
        <v>152.8</v>
      </c>
      <c r="S73" s="3" t="n">
        <v>11.9</v>
      </c>
      <c r="T73" s="3" t="n">
        <v>7.4</v>
      </c>
      <c r="U73" s="3" t="n">
        <v>0</v>
      </c>
      <c r="V73" s="3" t="n">
        <f aca="false">SUM(R73:U73)</f>
        <v>172.1</v>
      </c>
      <c r="W73" s="3" t="n">
        <v>1331.6</v>
      </c>
      <c r="X73" s="3" t="n">
        <v>2219</v>
      </c>
      <c r="Y73" s="3" t="n">
        <v>470.9</v>
      </c>
      <c r="Z73" s="3" t="n">
        <v>0</v>
      </c>
      <c r="AA73" s="3" t="n">
        <f aca="false">SUM(W73:Z73)</f>
        <v>4021.5</v>
      </c>
      <c r="AB73" s="3" t="n">
        <v>847</v>
      </c>
      <c r="AC73" s="3" t="n">
        <v>1.6</v>
      </c>
      <c r="AD73" s="3" t="n">
        <v>21.3</v>
      </c>
      <c r="AE73" s="3" t="n">
        <v>0</v>
      </c>
      <c r="AF73" s="3" t="n">
        <f aca="false">SUM(AB73:AE73)</f>
        <v>869.9</v>
      </c>
      <c r="AG73" s="3" t="n">
        <v>0</v>
      </c>
      <c r="AH73" s="3" t="n">
        <v>445.4</v>
      </c>
      <c r="AI73" s="3" t="n">
        <v>1277</v>
      </c>
      <c r="AJ73" s="3" t="n">
        <v>0</v>
      </c>
      <c r="AK73" s="3" t="n">
        <f aca="false">SUM(AG73:AJ73)</f>
        <v>1722.4</v>
      </c>
      <c r="AL73" s="3" t="n">
        <v>2192</v>
      </c>
      <c r="AM73" s="3" t="n">
        <v>1393</v>
      </c>
      <c r="AN73" s="3" t="n">
        <v>2785</v>
      </c>
      <c r="AO73" s="3" t="n">
        <v>8</v>
      </c>
      <c r="AP73" s="3" t="n">
        <f aca="false">SUM(AL73:AO73)</f>
        <v>6378</v>
      </c>
      <c r="AQ73" s="3" t="n">
        <v>0</v>
      </c>
      <c r="AR73" s="3" t="n">
        <v>93.7</v>
      </c>
      <c r="AS73" s="3" t="n">
        <v>4.6</v>
      </c>
      <c r="AT73" s="3" t="n">
        <v>0</v>
      </c>
      <c r="AU73" s="3" t="n">
        <f aca="false">SUM(AQ73:AT73)</f>
        <v>98.3</v>
      </c>
      <c r="AV73" s="3" t="n">
        <v>7</v>
      </c>
      <c r="AW73" s="3" t="n">
        <v>0</v>
      </c>
      <c r="AX73" s="3" t="n">
        <v>0</v>
      </c>
      <c r="AY73" s="3" t="n">
        <v>0</v>
      </c>
      <c r="AZ73" s="3" t="n">
        <f aca="false">SUM(AV73:AY73)</f>
        <v>7</v>
      </c>
      <c r="BA73" s="3" t="n">
        <v>7</v>
      </c>
      <c r="BB73" s="3" t="n">
        <v>0</v>
      </c>
      <c r="BC73" s="3" t="n">
        <v>0</v>
      </c>
      <c r="BD73" s="3" t="n">
        <v>0</v>
      </c>
      <c r="BE73" s="3" t="n">
        <f aca="false">SUM(BA73:BD73)</f>
        <v>7</v>
      </c>
      <c r="BF73" s="3" t="n">
        <v>0</v>
      </c>
      <c r="BG73" s="3" t="n">
        <v>0</v>
      </c>
      <c r="BH73" s="3" t="n">
        <v>0</v>
      </c>
      <c r="BI73" s="3" t="n">
        <v>0</v>
      </c>
      <c r="BJ73" s="3" t="n">
        <f aca="false">SUM(BF73:BI73)</f>
        <v>0</v>
      </c>
      <c r="BK73" s="3" t="n">
        <v>0</v>
      </c>
      <c r="BL73" s="3" t="n">
        <v>0</v>
      </c>
      <c r="BM73" s="3" t="n">
        <v>0</v>
      </c>
      <c r="BN73" s="3" t="n">
        <v>0</v>
      </c>
      <c r="BO73" s="3" t="n">
        <f aca="false">SUM(BK73:BN73)</f>
        <v>0</v>
      </c>
      <c r="BP73" s="3" t="n">
        <v>141</v>
      </c>
      <c r="BQ73" s="3" t="n">
        <v>5</v>
      </c>
      <c r="BR73" s="3" t="n">
        <v>9</v>
      </c>
      <c r="BS73" s="3" t="n">
        <v>8</v>
      </c>
      <c r="BT73" s="3" t="n">
        <f aca="false">SUM(BP73:BS73)</f>
        <v>163</v>
      </c>
      <c r="BU73" s="3" t="n">
        <f aca="false">+C73+H73+M73+R73+W73+AB73+AG73+AL73+CK73</f>
        <v>7405.5</v>
      </c>
      <c r="BV73" s="3" t="n">
        <f aca="false">+D73+I73+N73+S73+X73+AC73+AH73+AM73+CL73</f>
        <v>5332.4</v>
      </c>
      <c r="BW73" s="3" t="n">
        <f aca="false">+E73+J73+O73+T73+Y73+AD73+AI73+AN73+CM73</f>
        <v>6961.8</v>
      </c>
      <c r="BX73" s="3" t="n">
        <f aca="false">+F73+K73+P73+U73+Z73+AE73+AJ73+AO73+CN73</f>
        <v>8</v>
      </c>
      <c r="BY73" s="3" t="n">
        <f aca="false">SUM(BU73:BX73)</f>
        <v>19707.7</v>
      </c>
      <c r="BZ73" s="3" t="n">
        <f aca="false">AQ73+AV73+BA73+BF73+BK73+BP73</f>
        <v>155</v>
      </c>
      <c r="CA73" s="3" t="n">
        <f aca="false">AR73+AW73+BB73+BG73+BL73+BQ73</f>
        <v>98.7</v>
      </c>
      <c r="CB73" s="3" t="n">
        <f aca="false">AS73+AX73+BC73+BH73+BM73+BR73</f>
        <v>13.6</v>
      </c>
      <c r="CC73" s="3" t="n">
        <f aca="false">AT73+AY73+BD73+BI73+BN73+BS73</f>
        <v>8</v>
      </c>
      <c r="CD73" s="3" t="n">
        <f aca="false">SUM(BZ73:CC73)</f>
        <v>275.3</v>
      </c>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75" hidden="false" customHeight="false" outlineLevel="0" collapsed="false">
      <c r="A74" s="1" t="n">
        <v>1992</v>
      </c>
      <c r="B74" s="2" t="s">
        <v>115</v>
      </c>
      <c r="C74" s="3" t="n">
        <v>2199.2</v>
      </c>
      <c r="D74" s="3" t="n">
        <v>254.6</v>
      </c>
      <c r="E74" s="3" t="n">
        <v>38.5</v>
      </c>
      <c r="F74" s="3" t="n">
        <v>30.1</v>
      </c>
      <c r="G74" s="3" t="n">
        <f aca="false">SUM(C74:F74)</f>
        <v>2522.4</v>
      </c>
      <c r="H74" s="3" t="n">
        <v>1355.2</v>
      </c>
      <c r="I74" s="3" t="n">
        <v>33.5</v>
      </c>
      <c r="J74" s="3" t="n">
        <v>8.6</v>
      </c>
      <c r="K74" s="3" t="n">
        <v>75.4</v>
      </c>
      <c r="L74" s="3" t="n">
        <f aca="false">SUM(H74:K74)</f>
        <v>1472.7</v>
      </c>
      <c r="M74" s="3" t="n">
        <v>157.2</v>
      </c>
      <c r="N74" s="3" t="n">
        <v>187.1</v>
      </c>
      <c r="O74" s="3" t="n">
        <v>0</v>
      </c>
      <c r="P74" s="3" t="n">
        <v>0</v>
      </c>
      <c r="Q74" s="3" t="n">
        <f aca="false">SUM(M74:P74)</f>
        <v>344.3</v>
      </c>
      <c r="R74" s="3" t="n">
        <v>134.6</v>
      </c>
      <c r="S74" s="3" t="n">
        <v>0</v>
      </c>
      <c r="T74" s="3" t="n">
        <v>0</v>
      </c>
      <c r="U74" s="3" t="n">
        <v>0</v>
      </c>
      <c r="V74" s="3" t="n">
        <f aca="false">SUM(R74:U74)</f>
        <v>134.6</v>
      </c>
      <c r="W74" s="3" t="n">
        <v>874.8</v>
      </c>
      <c r="X74" s="3" t="n">
        <v>1040</v>
      </c>
      <c r="Y74" s="3" t="n">
        <v>0</v>
      </c>
      <c r="Z74" s="3" t="n">
        <v>0</v>
      </c>
      <c r="AA74" s="3" t="n">
        <f aca="false">SUM(W74:Z74)</f>
        <v>1914.8</v>
      </c>
      <c r="AB74" s="3" t="n">
        <v>162.8</v>
      </c>
      <c r="AC74" s="3" t="n">
        <v>4.7</v>
      </c>
      <c r="AD74" s="3" t="n">
        <v>6.7</v>
      </c>
      <c r="AE74" s="3" t="n">
        <v>8.3</v>
      </c>
      <c r="AF74" s="3" t="n">
        <f aca="false">SUM(AB74:AE74)</f>
        <v>182.5</v>
      </c>
      <c r="AG74" s="3" t="n">
        <v>36.9</v>
      </c>
      <c r="AH74" s="3" t="n">
        <v>89.9</v>
      </c>
      <c r="AI74" s="3" t="n">
        <v>1046</v>
      </c>
      <c r="AJ74" s="3" t="n">
        <v>6.8</v>
      </c>
      <c r="AK74" s="3" t="n">
        <f aca="false">SUM(AG74:AJ74)</f>
        <v>1179.6</v>
      </c>
      <c r="AL74" s="3" t="n">
        <v>2347.4</v>
      </c>
      <c r="AM74" s="3" t="n">
        <v>638.7</v>
      </c>
      <c r="AN74" s="3" t="n">
        <v>653.9</v>
      </c>
      <c r="AO74" s="3" t="n">
        <v>74.6</v>
      </c>
      <c r="AP74" s="3" t="n">
        <f aca="false">SUM(AL74:AO74)</f>
        <v>3714.6</v>
      </c>
      <c r="AQ74" s="3" t="n">
        <v>0</v>
      </c>
      <c r="AR74" s="3" t="n">
        <v>49.3</v>
      </c>
      <c r="AS74" s="3" t="n">
        <v>134.4</v>
      </c>
      <c r="AT74" s="3" t="n">
        <v>6.8</v>
      </c>
      <c r="AU74" s="3" t="n">
        <f aca="false">SUM(AQ74:AT74)</f>
        <v>190.5</v>
      </c>
      <c r="AV74" s="3" t="n">
        <v>1.3</v>
      </c>
      <c r="AW74" s="3" t="n">
        <v>0.1</v>
      </c>
      <c r="AX74" s="3" t="n">
        <v>0.8</v>
      </c>
      <c r="AY74" s="3" t="n">
        <v>8.3</v>
      </c>
      <c r="AZ74" s="3" t="n">
        <f aca="false">SUM(AV74:AY74)</f>
        <v>10.5</v>
      </c>
      <c r="BA74" s="3" t="n">
        <v>46.4</v>
      </c>
      <c r="BB74" s="3" t="n">
        <v>1</v>
      </c>
      <c r="BC74" s="3" t="n">
        <v>0.1</v>
      </c>
      <c r="BD74" s="3" t="n">
        <v>75.4</v>
      </c>
      <c r="BE74" s="3" t="n">
        <f aca="false">SUM(BA74:BD74)</f>
        <v>122.9</v>
      </c>
      <c r="BF74" s="3" t="n">
        <v>0</v>
      </c>
      <c r="BG74" s="3" t="n">
        <v>0</v>
      </c>
      <c r="BH74" s="3" t="n">
        <v>0</v>
      </c>
      <c r="BI74" s="3" t="n">
        <v>0</v>
      </c>
      <c r="BJ74" s="3" t="n">
        <f aca="false">SUM(BF74:BI74)</f>
        <v>0</v>
      </c>
      <c r="BK74" s="3" t="n">
        <v>0.8</v>
      </c>
      <c r="BL74" s="3" t="n">
        <v>0.7</v>
      </c>
      <c r="BM74" s="3" t="n">
        <v>5.3</v>
      </c>
      <c r="BN74" s="3" t="n">
        <v>24.8</v>
      </c>
      <c r="BO74" s="3" t="n">
        <f aca="false">SUM(BK74:BN74)</f>
        <v>31.6</v>
      </c>
      <c r="BP74" s="3" t="n">
        <v>7.2</v>
      </c>
      <c r="BQ74" s="3" t="n">
        <v>4.8</v>
      </c>
      <c r="BR74" s="3" t="n">
        <v>10.3</v>
      </c>
      <c r="BS74" s="3" t="n">
        <v>79.9</v>
      </c>
      <c r="BT74" s="3" t="n">
        <f aca="false">SUM(BP74:BS74)</f>
        <v>102.2</v>
      </c>
      <c r="BU74" s="3" t="n">
        <f aca="false">+C74+H74+M74+R74+W74+AB74+AG74+AL74+CK74</f>
        <v>7268.1</v>
      </c>
      <c r="BV74" s="3" t="n">
        <f aca="false">+D74+I74+N74+S74+X74+AC74+AH74+AM74+CL74</f>
        <v>2248.5</v>
      </c>
      <c r="BW74" s="3" t="n">
        <f aca="false">+E74+J74+O74+T74+Y74+AD74+AI74+AN74+CM74</f>
        <v>1753.7</v>
      </c>
      <c r="BX74" s="3" t="n">
        <f aca="false">+F74+K74+P74+U74+Z74+AE74+AJ74+AO74+CN74</f>
        <v>195.2</v>
      </c>
      <c r="BY74" s="3" t="n">
        <f aca="false">SUM(BU74:BX74)</f>
        <v>11465.5</v>
      </c>
      <c r="BZ74" s="3" t="n">
        <f aca="false">AQ74+AV74+BA74+BF74+BK74+BP74</f>
        <v>55.7</v>
      </c>
      <c r="CA74" s="3" t="n">
        <f aca="false">AR74+AW74+BB74+BG74+BL74+BQ74</f>
        <v>55.9</v>
      </c>
      <c r="CB74" s="3" t="n">
        <f aca="false">AS74+AX74+BC74+BH74+BM74+BR74</f>
        <v>150.9</v>
      </c>
      <c r="CC74" s="3" t="n">
        <f aca="false">AT74+AY74+BD74+BI74+BN74+BS74</f>
        <v>195.2</v>
      </c>
      <c r="CD74" s="3" t="n">
        <f aca="false">SUM(BZ74:CC74)</f>
        <v>457.7</v>
      </c>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2.75" hidden="false" customHeight="false" outlineLevel="0" collapsed="false">
      <c r="A75" s="1" t="n">
        <v>1992</v>
      </c>
      <c r="B75" s="2" t="s">
        <v>116</v>
      </c>
      <c r="C75" s="3" t="n">
        <v>908.9</v>
      </c>
      <c r="D75" s="3" t="n">
        <v>320.4</v>
      </c>
      <c r="E75" s="3" t="n">
        <v>5.8</v>
      </c>
      <c r="F75" s="3" t="n">
        <v>0</v>
      </c>
      <c r="G75" s="3" t="n">
        <f aca="false">SUM(C75:F75)</f>
        <v>1235.1</v>
      </c>
      <c r="H75" s="3" t="n">
        <v>307</v>
      </c>
      <c r="I75" s="3" t="n">
        <v>31.5</v>
      </c>
      <c r="J75" s="3" t="n">
        <v>379</v>
      </c>
      <c r="K75" s="3" t="n">
        <v>0</v>
      </c>
      <c r="L75" s="3" t="n">
        <f aca="false">SUM(H75:K75)</f>
        <v>717.5</v>
      </c>
      <c r="M75" s="3" t="n">
        <v>15.8</v>
      </c>
      <c r="N75" s="3" t="n">
        <v>63.3</v>
      </c>
      <c r="O75" s="3" t="n">
        <v>4.2</v>
      </c>
      <c r="P75" s="3" t="n">
        <v>0</v>
      </c>
      <c r="Q75" s="3" t="n">
        <f aca="false">SUM(M75:P75)</f>
        <v>83.3</v>
      </c>
      <c r="R75" s="3" t="n">
        <v>0.7</v>
      </c>
      <c r="S75" s="3" t="n">
        <v>0.9</v>
      </c>
      <c r="T75" s="3" t="n">
        <v>0.8</v>
      </c>
      <c r="U75" s="3" t="n">
        <v>0</v>
      </c>
      <c r="V75" s="3" t="n">
        <f aca="false">SUM(R75:U75)</f>
        <v>2.4</v>
      </c>
      <c r="W75" s="3" t="n">
        <v>145</v>
      </c>
      <c r="X75" s="3" t="n">
        <v>834.6</v>
      </c>
      <c r="Y75" s="3" t="n">
        <v>74.9</v>
      </c>
      <c r="Z75" s="3" t="n">
        <v>0</v>
      </c>
      <c r="AA75" s="3" t="n">
        <f aca="false">SUM(W75:Z75)</f>
        <v>1054.5</v>
      </c>
      <c r="AB75" s="3" t="n">
        <v>79.5</v>
      </c>
      <c r="AC75" s="3" t="n">
        <v>0.6</v>
      </c>
      <c r="AD75" s="3" t="n">
        <v>2.9</v>
      </c>
      <c r="AE75" s="3" t="n">
        <v>0</v>
      </c>
      <c r="AF75" s="3" t="n">
        <f aca="false">SUM(AB75:AE75)</f>
        <v>83</v>
      </c>
      <c r="AG75" s="3" t="n">
        <v>7</v>
      </c>
      <c r="AH75" s="3" t="n">
        <v>193.6</v>
      </c>
      <c r="AI75" s="3" t="n">
        <v>374</v>
      </c>
      <c r="AJ75" s="3" t="n">
        <v>0</v>
      </c>
      <c r="AK75" s="3" t="n">
        <f aca="false">SUM(AG75:AJ75)</f>
        <v>574.6</v>
      </c>
      <c r="AL75" s="3" t="n">
        <v>481.1</v>
      </c>
      <c r="AM75" s="3" t="n">
        <v>557.4</v>
      </c>
      <c r="AN75" s="3" t="n">
        <v>328.3</v>
      </c>
      <c r="AO75" s="3" t="n">
        <v>0</v>
      </c>
      <c r="AP75" s="3" t="n">
        <f aca="false">SUM(AL75:AO75)</f>
        <v>1366.8</v>
      </c>
      <c r="AQ75" s="3" t="n">
        <v>0</v>
      </c>
      <c r="AR75" s="3" t="n">
        <v>146</v>
      </c>
      <c r="AS75" s="3" t="n">
        <v>184.3</v>
      </c>
      <c r="AT75" s="3" t="n">
        <v>0</v>
      </c>
      <c r="AU75" s="3" t="n">
        <f aca="false">SUM(AQ75:AT75)</f>
        <v>330.3</v>
      </c>
      <c r="AV75" s="3" t="n">
        <v>0.3</v>
      </c>
      <c r="AW75" s="3" t="n">
        <v>0</v>
      </c>
      <c r="AX75" s="3" t="n">
        <v>0</v>
      </c>
      <c r="AY75" s="3" t="n">
        <v>0</v>
      </c>
      <c r="AZ75" s="3" t="n">
        <f aca="false">SUM(AV75:AY75)</f>
        <v>0.3</v>
      </c>
      <c r="BA75" s="3" t="n">
        <v>6.4</v>
      </c>
      <c r="BB75" s="3" t="n">
        <v>0.6</v>
      </c>
      <c r="BC75" s="3" t="n">
        <v>7.6</v>
      </c>
      <c r="BD75" s="3" t="n">
        <v>0</v>
      </c>
      <c r="BE75" s="3" t="n">
        <f aca="false">SUM(BA75:BD75)</f>
        <v>14.6</v>
      </c>
      <c r="BF75" s="3" t="n">
        <v>0</v>
      </c>
      <c r="BG75" s="3" t="n">
        <v>0</v>
      </c>
      <c r="BH75" s="3" t="n">
        <v>0</v>
      </c>
      <c r="BI75" s="3" t="n">
        <v>0</v>
      </c>
      <c r="BJ75" s="3" t="n">
        <f aca="false">SUM(BF75:BI75)</f>
        <v>0</v>
      </c>
      <c r="BK75" s="3" t="n">
        <v>0.1</v>
      </c>
      <c r="BL75" s="3" t="n">
        <v>1.5</v>
      </c>
      <c r="BM75" s="3" t="n">
        <v>4.9</v>
      </c>
      <c r="BN75" s="3" t="n">
        <v>0</v>
      </c>
      <c r="BO75" s="3" t="n">
        <f aca="false">SUM(BK75:BN75)</f>
        <v>6.5</v>
      </c>
      <c r="BP75" s="3" t="n">
        <v>3.9</v>
      </c>
      <c r="BQ75" s="3" t="n">
        <v>6.1</v>
      </c>
      <c r="BR75" s="3" t="n">
        <v>10.4</v>
      </c>
      <c r="BS75" s="3" t="n">
        <v>0</v>
      </c>
      <c r="BT75" s="3" t="n">
        <f aca="false">SUM(BP75:BS75)</f>
        <v>20.4</v>
      </c>
      <c r="BU75" s="3" t="n">
        <f aca="false">+C75+H75+M75+R75+W75+AB75+AG75+AL75+CK75</f>
        <v>1945</v>
      </c>
      <c r="BV75" s="3" t="n">
        <f aca="false">+D75+I75+N75+S75+X75+AC75+AH75+AM75+CL75</f>
        <v>2002.3</v>
      </c>
      <c r="BW75" s="3" t="n">
        <f aca="false">+E75+J75+O75+T75+Y75+AD75+AI75+AN75+CM75</f>
        <v>1169.9</v>
      </c>
      <c r="BX75" s="3" t="n">
        <f aca="false">+F75+K75+P75+U75+Z75+AE75+AJ75+AO75+CN75</f>
        <v>0</v>
      </c>
      <c r="BY75" s="3" t="n">
        <f aca="false">SUM(BU75:BX75)</f>
        <v>5117.2</v>
      </c>
      <c r="BZ75" s="3" t="n">
        <f aca="false">AQ75+AV75+BA75+BF75+BK75+BP75</f>
        <v>10.7</v>
      </c>
      <c r="CA75" s="3" t="n">
        <f aca="false">AR75+AW75+BB75+BG75+BL75+BQ75</f>
        <v>154.2</v>
      </c>
      <c r="CB75" s="3" t="n">
        <f aca="false">AS75+AX75+BC75+BH75+BM75+BR75</f>
        <v>207.2</v>
      </c>
      <c r="CC75" s="3" t="n">
        <f aca="false">AT75+AY75+BD75+BI75+BN75+BS75</f>
        <v>0</v>
      </c>
      <c r="CD75" s="3" t="n">
        <f aca="false">SUM(BZ75:CC75)</f>
        <v>372.1</v>
      </c>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2.75" hidden="false" customHeight="false" outlineLevel="0" collapsed="false">
      <c r="A76" s="1" t="n">
        <v>1992</v>
      </c>
      <c r="B76" s="2" t="s">
        <v>117</v>
      </c>
      <c r="C76" s="3" t="n">
        <v>1517.4</v>
      </c>
      <c r="D76" s="3" t="n">
        <v>310.9</v>
      </c>
      <c r="E76" s="3" t="n">
        <v>499.3</v>
      </c>
      <c r="F76" s="3" t="n">
        <v>0</v>
      </c>
      <c r="G76" s="3" t="n">
        <f aca="false">SUM(C76:F76)</f>
        <v>2327.6</v>
      </c>
      <c r="H76" s="3" t="n">
        <v>573.9</v>
      </c>
      <c r="I76" s="3" t="n">
        <v>4.8</v>
      </c>
      <c r="J76" s="3" t="n">
        <v>35.7</v>
      </c>
      <c r="K76" s="3" t="n">
        <v>5</v>
      </c>
      <c r="L76" s="3" t="n">
        <f aca="false">SUM(H76:K76)</f>
        <v>619.4</v>
      </c>
      <c r="M76" s="3" t="n">
        <v>106.4</v>
      </c>
      <c r="N76" s="3" t="n">
        <v>163.3</v>
      </c>
      <c r="O76" s="3" t="n">
        <v>0</v>
      </c>
      <c r="P76" s="3" t="n">
        <v>0</v>
      </c>
      <c r="Q76" s="3" t="n">
        <f aca="false">SUM(M76:P76)</f>
        <v>269.7</v>
      </c>
      <c r="R76" s="3" t="n">
        <v>3.9</v>
      </c>
      <c r="S76" s="3" t="n">
        <v>0.7</v>
      </c>
      <c r="T76" s="3" t="n">
        <v>0</v>
      </c>
      <c r="U76" s="3" t="n">
        <v>0</v>
      </c>
      <c r="V76" s="3" t="n">
        <f aca="false">SUM(R76:U76)</f>
        <v>4.6</v>
      </c>
      <c r="W76" s="3" t="n">
        <v>295</v>
      </c>
      <c r="X76" s="3" t="n">
        <v>1211</v>
      </c>
      <c r="Y76" s="3" t="n">
        <v>384.9</v>
      </c>
      <c r="Z76" s="3" t="n">
        <v>0</v>
      </c>
      <c r="AA76" s="3" t="n">
        <f aca="false">SUM(W76:Z76)</f>
        <v>1890.9</v>
      </c>
      <c r="AB76" s="3" t="n">
        <v>169.4</v>
      </c>
      <c r="AC76" s="3" t="n">
        <v>3.7</v>
      </c>
      <c r="AD76" s="3" t="n">
        <v>14.8</v>
      </c>
      <c r="AE76" s="3" t="n">
        <v>0.3</v>
      </c>
      <c r="AF76" s="3" t="n">
        <f aca="false">SUM(AB76:AE76)</f>
        <v>188.2</v>
      </c>
      <c r="AG76" s="3" t="n">
        <v>3.4</v>
      </c>
      <c r="AH76" s="3" t="n">
        <v>9.4</v>
      </c>
      <c r="AI76" s="3" t="n">
        <v>797.5</v>
      </c>
      <c r="AJ76" s="3" t="n">
        <v>7.4</v>
      </c>
      <c r="AK76" s="3" t="n">
        <f aca="false">SUM(AG76:AJ76)</f>
        <v>817.7</v>
      </c>
      <c r="AL76" s="3" t="n">
        <v>1617.6</v>
      </c>
      <c r="AM76" s="3" t="n">
        <v>675.5</v>
      </c>
      <c r="AN76" s="3" t="n">
        <v>521.5</v>
      </c>
      <c r="AO76" s="3" t="n">
        <v>47</v>
      </c>
      <c r="AP76" s="3" t="n">
        <f aca="false">SUM(AL76:AO76)</f>
        <v>2861.6</v>
      </c>
      <c r="AQ76" s="3" t="n">
        <v>0</v>
      </c>
      <c r="AR76" s="3" t="n">
        <v>0</v>
      </c>
      <c r="AS76" s="3" t="n">
        <v>797.5</v>
      </c>
      <c r="AT76" s="3" t="n">
        <v>7.4</v>
      </c>
      <c r="AU76" s="3" t="n">
        <f aca="false">SUM(AQ76:AT76)</f>
        <v>804.9</v>
      </c>
      <c r="AV76" s="3" t="n">
        <v>0.9</v>
      </c>
      <c r="AW76" s="3" t="n">
        <v>1.9</v>
      </c>
      <c r="AX76" s="3" t="n">
        <v>0</v>
      </c>
      <c r="AY76" s="3" t="n">
        <v>0.2</v>
      </c>
      <c r="AZ76" s="3" t="n">
        <f aca="false">SUM(AV76:AY76)</f>
        <v>3</v>
      </c>
      <c r="BA76" s="3" t="n">
        <v>4.6</v>
      </c>
      <c r="BB76" s="3" t="n">
        <v>0</v>
      </c>
      <c r="BC76" s="3" t="n">
        <v>0</v>
      </c>
      <c r="BD76" s="3" t="n">
        <v>5</v>
      </c>
      <c r="BE76" s="3" t="n">
        <f aca="false">SUM(BA76:BD76)</f>
        <v>9.6</v>
      </c>
      <c r="BF76" s="3" t="n">
        <v>0</v>
      </c>
      <c r="BG76" s="3" t="n">
        <v>0</v>
      </c>
      <c r="BH76" s="3" t="n">
        <v>0</v>
      </c>
      <c r="BI76" s="3" t="n">
        <v>0</v>
      </c>
      <c r="BJ76" s="3" t="n">
        <f aca="false">SUM(BF76:BI76)</f>
        <v>0</v>
      </c>
      <c r="BK76" s="3" t="n">
        <v>0</v>
      </c>
      <c r="BL76" s="3" t="n">
        <v>38.4</v>
      </c>
      <c r="BM76" s="3" t="n">
        <v>0</v>
      </c>
      <c r="BN76" s="3" t="n">
        <v>41.7</v>
      </c>
      <c r="BO76" s="3" t="n">
        <f aca="false">SUM(BK76:BN76)</f>
        <v>80.1</v>
      </c>
      <c r="BP76" s="3" t="n">
        <v>5.8</v>
      </c>
      <c r="BQ76" s="3" t="n">
        <v>1.1</v>
      </c>
      <c r="BR76" s="3" t="n">
        <v>33.5</v>
      </c>
      <c r="BS76" s="3" t="n">
        <v>4.2</v>
      </c>
      <c r="BT76" s="3" t="n">
        <f aca="false">SUM(BP76:BS76)</f>
        <v>44.6</v>
      </c>
      <c r="BU76" s="3" t="n">
        <f aca="false">+C76+H76+M76+R76+W76+AB76+AG76+AL76+CK76</f>
        <v>4287</v>
      </c>
      <c r="BV76" s="3" t="n">
        <f aca="false">+D76+I76+N76+S76+X76+AC76+AH76+AM76+CL76</f>
        <v>2379.3</v>
      </c>
      <c r="BW76" s="3" t="n">
        <f aca="false">+E76+J76+O76+T76+Y76+AD76+AI76+AN76+CM76</f>
        <v>2253.7</v>
      </c>
      <c r="BX76" s="3" t="n">
        <f aca="false">+F76+K76+P76+U76+Z76+AE76+AJ76+AO76+CN76</f>
        <v>59.7</v>
      </c>
      <c r="BY76" s="3" t="n">
        <f aca="false">SUM(BU76:BX76)</f>
        <v>8979.7</v>
      </c>
      <c r="BZ76" s="3" t="n">
        <f aca="false">AQ76+AV76+BA76+BF76+BK76+BP76</f>
        <v>11.3</v>
      </c>
      <c r="CA76" s="3" t="n">
        <f aca="false">AR76+AW76+BB76+BG76+BL76+BQ76</f>
        <v>41.4</v>
      </c>
      <c r="CB76" s="3" t="n">
        <f aca="false">AS76+AX76+BC76+BH76+BM76+BR76</f>
        <v>831</v>
      </c>
      <c r="CC76" s="3" t="n">
        <f aca="false">AT76+AY76+BD76+BI76+BN76+BS76</f>
        <v>58.5</v>
      </c>
      <c r="CD76" s="3" t="n">
        <f aca="false">SUM(BZ76:CC76)</f>
        <v>942.2</v>
      </c>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2.75" hidden="false" customHeight="false" outlineLevel="0" collapsed="false">
      <c r="A77" s="1" t="n">
        <v>1992</v>
      </c>
      <c r="B77" s="2" t="s">
        <v>118</v>
      </c>
      <c r="C77" s="3" t="n">
        <v>61.8</v>
      </c>
      <c r="D77" s="3" t="n">
        <v>8.3</v>
      </c>
      <c r="E77" s="3" t="n">
        <v>368.2</v>
      </c>
      <c r="F77" s="3" t="n">
        <v>0</v>
      </c>
      <c r="G77" s="3" t="n">
        <f aca="false">SUM(C77:F77)</f>
        <v>438.3</v>
      </c>
      <c r="H77" s="3" t="n">
        <v>128</v>
      </c>
      <c r="I77" s="3" t="n">
        <v>11.8</v>
      </c>
      <c r="J77" s="3" t="n">
        <v>51</v>
      </c>
      <c r="K77" s="3" t="n">
        <v>0</v>
      </c>
      <c r="L77" s="3" t="n">
        <f aca="false">SUM(H77:K77)</f>
        <v>190.8</v>
      </c>
      <c r="M77" s="3" t="n">
        <v>12.2</v>
      </c>
      <c r="N77" s="3" t="n">
        <v>32.7</v>
      </c>
      <c r="O77" s="3" t="n">
        <v>0.8</v>
      </c>
      <c r="P77" s="3" t="n">
        <v>0</v>
      </c>
      <c r="Q77" s="3" t="n">
        <f aca="false">SUM(M77:P77)</f>
        <v>45.7</v>
      </c>
      <c r="R77" s="3" t="n">
        <v>2.7</v>
      </c>
      <c r="S77" s="3" t="n">
        <v>0</v>
      </c>
      <c r="T77" s="3" t="n">
        <v>0</v>
      </c>
      <c r="U77" s="3" t="n">
        <v>0</v>
      </c>
      <c r="V77" s="3" t="n">
        <f aca="false">SUM(R77:U77)</f>
        <v>2.7</v>
      </c>
      <c r="W77" s="3" t="n">
        <v>60</v>
      </c>
      <c r="X77" s="3" t="n">
        <v>178.2</v>
      </c>
      <c r="Y77" s="3" t="n">
        <v>9</v>
      </c>
      <c r="Z77" s="3" t="n">
        <v>0</v>
      </c>
      <c r="AA77" s="3" t="n">
        <f aca="false">SUM(W77:Z77)</f>
        <v>247.2</v>
      </c>
      <c r="AB77" s="3" t="n">
        <v>31.3</v>
      </c>
      <c r="AC77" s="3" t="n">
        <v>0.8</v>
      </c>
      <c r="AD77" s="3" t="n">
        <v>4.1</v>
      </c>
      <c r="AE77" s="3" t="n">
        <v>0</v>
      </c>
      <c r="AF77" s="3" t="n">
        <f aca="false">SUM(AB77:AE77)</f>
        <v>36.2</v>
      </c>
      <c r="AG77" s="3" t="n">
        <v>6.2</v>
      </c>
      <c r="AH77" s="3" t="n">
        <v>139.4</v>
      </c>
      <c r="AI77" s="3" t="n">
        <v>148.5</v>
      </c>
      <c r="AJ77" s="3" t="n">
        <v>0</v>
      </c>
      <c r="AK77" s="3" t="n">
        <f aca="false">SUM(AG77:AJ77)</f>
        <v>294.1</v>
      </c>
      <c r="AL77" s="3" t="n">
        <v>219</v>
      </c>
      <c r="AM77" s="3" t="n">
        <v>209.7</v>
      </c>
      <c r="AN77" s="3" t="n">
        <v>404</v>
      </c>
      <c r="AO77" s="3" t="n">
        <v>0</v>
      </c>
      <c r="AP77" s="3" t="n">
        <f aca="false">SUM(AL77:AO77)</f>
        <v>832.7</v>
      </c>
      <c r="AQ77" s="3" t="n">
        <v>0</v>
      </c>
      <c r="AR77" s="3" t="n">
        <v>0</v>
      </c>
      <c r="AS77" s="3" t="n">
        <v>0</v>
      </c>
      <c r="AT77" s="3" t="n">
        <v>0</v>
      </c>
      <c r="AU77" s="3" t="n">
        <f aca="false">SUM(AQ77:AT77)</f>
        <v>0</v>
      </c>
      <c r="AV77" s="3" t="n">
        <v>0</v>
      </c>
      <c r="AW77" s="3" t="n">
        <v>0</v>
      </c>
      <c r="AX77" s="3" t="n">
        <v>0</v>
      </c>
      <c r="AY77" s="3" t="n">
        <v>0</v>
      </c>
      <c r="AZ77" s="3" t="n">
        <f aca="false">SUM(AV77:AY77)</f>
        <v>0</v>
      </c>
      <c r="BA77" s="3" t="n">
        <v>0</v>
      </c>
      <c r="BB77" s="3" t="n">
        <v>0</v>
      </c>
      <c r="BC77" s="3" t="n">
        <v>0</v>
      </c>
      <c r="BD77" s="3" t="n">
        <v>0</v>
      </c>
      <c r="BE77" s="3" t="n">
        <f aca="false">SUM(BA77:BD77)</f>
        <v>0</v>
      </c>
      <c r="BF77" s="3" t="n">
        <v>0</v>
      </c>
      <c r="BG77" s="3" t="n">
        <v>0</v>
      </c>
      <c r="BH77" s="3" t="n">
        <v>0</v>
      </c>
      <c r="BI77" s="3" t="n">
        <v>0</v>
      </c>
      <c r="BJ77" s="3" t="n">
        <f aca="false">SUM(BF77:BI77)</f>
        <v>0</v>
      </c>
      <c r="BK77" s="3" t="n">
        <v>0</v>
      </c>
      <c r="BL77" s="3" t="n">
        <v>0</v>
      </c>
      <c r="BM77" s="3" t="n">
        <v>0</v>
      </c>
      <c r="BN77" s="3" t="n">
        <v>0</v>
      </c>
      <c r="BO77" s="3" t="n">
        <f aca="false">SUM(BK77:BN77)</f>
        <v>0</v>
      </c>
      <c r="BP77" s="3" t="n">
        <v>0</v>
      </c>
      <c r="BQ77" s="3" t="n">
        <v>0</v>
      </c>
      <c r="BR77" s="3" t="n">
        <v>0</v>
      </c>
      <c r="BS77" s="3" t="n">
        <v>0</v>
      </c>
      <c r="BT77" s="3" t="n">
        <f aca="false">SUM(BP77:BS77)</f>
        <v>0</v>
      </c>
      <c r="BU77" s="3" t="n">
        <f aca="false">+C77+H77+M77+R77+W77+AB77+AG77+AL77+CK77</f>
        <v>521.2</v>
      </c>
      <c r="BV77" s="3" t="n">
        <f aca="false">+D77+I77+N77+S77+X77+AC77+AH77+AM77+CL77</f>
        <v>580.9</v>
      </c>
      <c r="BW77" s="3" t="n">
        <f aca="false">+E77+J77+O77+T77+Y77+AD77+AI77+AN77+CM77</f>
        <v>985.6</v>
      </c>
      <c r="BX77" s="3" t="n">
        <f aca="false">+F77+K77+P77+U77+Z77+AE77+AJ77+AO77+CN77</f>
        <v>0</v>
      </c>
      <c r="BY77" s="3" t="n">
        <f aca="false">SUM(BU77:BX77)</f>
        <v>2087.7</v>
      </c>
      <c r="BZ77" s="3" t="n">
        <f aca="false">AQ77+AV77+BA77+BF77+BK77+BP77</f>
        <v>0</v>
      </c>
      <c r="CA77" s="3" t="n">
        <f aca="false">AR77+AW77+BB77+BG77+BL77+BQ77</f>
        <v>0</v>
      </c>
      <c r="CB77" s="3" t="n">
        <f aca="false">AS77+AX77+BC77+BH77+BM77+BR77</f>
        <v>0</v>
      </c>
      <c r="CC77" s="3" t="n">
        <f aca="false">AT77+AY77+BD77+BI77+BN77+BS77</f>
        <v>0</v>
      </c>
      <c r="CD77" s="3" t="n">
        <f aca="false">SUM(BZ77:CC77)</f>
        <v>0</v>
      </c>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2.75" hidden="false" customHeight="false" outlineLevel="0" collapsed="false">
      <c r="A78" s="1" t="n">
        <v>1992</v>
      </c>
      <c r="B78" s="2" t="s">
        <v>119</v>
      </c>
      <c r="C78" s="3" t="n">
        <v>481.3</v>
      </c>
      <c r="D78" s="3" t="n">
        <v>111.1</v>
      </c>
      <c r="E78" s="3" t="n">
        <v>1.4</v>
      </c>
      <c r="F78" s="3" t="n">
        <v>0</v>
      </c>
      <c r="G78" s="3" t="n">
        <f aca="false">SUM(C78:F78)</f>
        <v>593.8</v>
      </c>
      <c r="H78" s="3" t="n">
        <v>362.6</v>
      </c>
      <c r="I78" s="3" t="n">
        <v>65.4</v>
      </c>
      <c r="J78" s="3" t="n">
        <v>380.5</v>
      </c>
      <c r="K78" s="3" t="n">
        <v>16.3</v>
      </c>
      <c r="L78" s="3" t="n">
        <f aca="false">SUM(H78:K78)</f>
        <v>824.8</v>
      </c>
      <c r="M78" s="3" t="n">
        <v>22.2</v>
      </c>
      <c r="N78" s="3" t="n">
        <v>38.2</v>
      </c>
      <c r="O78" s="3" t="n">
        <v>0</v>
      </c>
      <c r="P78" s="3" t="n">
        <v>0</v>
      </c>
      <c r="Q78" s="3" t="n">
        <f aca="false">SUM(M78:P78)</f>
        <v>60.4</v>
      </c>
      <c r="R78" s="3" t="n">
        <v>5.8</v>
      </c>
      <c r="S78" s="3" t="n">
        <v>0.4</v>
      </c>
      <c r="T78" s="3" t="n">
        <v>0</v>
      </c>
      <c r="U78" s="3" t="n">
        <v>0</v>
      </c>
      <c r="V78" s="3" t="n">
        <f aca="false">SUM(R78:U78)</f>
        <v>6.2</v>
      </c>
      <c r="W78" s="3" t="n">
        <v>139.7</v>
      </c>
      <c r="X78" s="3" t="n">
        <v>305.2</v>
      </c>
      <c r="Y78" s="3" t="n">
        <v>0</v>
      </c>
      <c r="Z78" s="3" t="n">
        <v>0</v>
      </c>
      <c r="AA78" s="3" t="n">
        <f aca="false">SUM(W78:Z78)</f>
        <v>444.9</v>
      </c>
      <c r="AB78" s="3" t="n">
        <v>52.7</v>
      </c>
      <c r="AC78" s="3" t="n">
        <v>1</v>
      </c>
      <c r="AD78" s="3" t="n">
        <v>6.2</v>
      </c>
      <c r="AE78" s="3" t="n">
        <v>0</v>
      </c>
      <c r="AF78" s="3" t="n">
        <f aca="false">SUM(AB78:AE78)</f>
        <v>59.9</v>
      </c>
      <c r="AG78" s="3" t="n">
        <v>6</v>
      </c>
      <c r="AH78" s="3" t="n">
        <v>1.5</v>
      </c>
      <c r="AI78" s="3" t="n">
        <v>362.9</v>
      </c>
      <c r="AJ78" s="3" t="n">
        <v>0</v>
      </c>
      <c r="AK78" s="3" t="n">
        <f aca="false">SUM(AG78:AJ78)</f>
        <v>370.4</v>
      </c>
      <c r="AL78" s="3" t="n">
        <v>474.9</v>
      </c>
      <c r="AM78" s="3" t="n">
        <v>283.8</v>
      </c>
      <c r="AN78" s="3" t="n">
        <v>345.7</v>
      </c>
      <c r="AO78" s="3" t="n">
        <v>0</v>
      </c>
      <c r="AP78" s="3" t="n">
        <f aca="false">SUM(AL78:AO78)</f>
        <v>1104.4</v>
      </c>
      <c r="AQ78" s="3" t="n">
        <v>0</v>
      </c>
      <c r="AR78" s="3" t="n">
        <v>0</v>
      </c>
      <c r="AS78" s="3" t="n">
        <v>347.1</v>
      </c>
      <c r="AT78" s="3" t="n">
        <v>0</v>
      </c>
      <c r="AU78" s="3" t="n">
        <f aca="false">SUM(AQ78:AT78)</f>
        <v>347.1</v>
      </c>
      <c r="AV78" s="3" t="n">
        <v>0.7</v>
      </c>
      <c r="AW78" s="3" t="n">
        <v>0</v>
      </c>
      <c r="AX78" s="3" t="n">
        <v>0.1</v>
      </c>
      <c r="AY78" s="3" t="n">
        <v>0</v>
      </c>
      <c r="AZ78" s="3" t="n">
        <f aca="false">SUM(AV78:AY78)</f>
        <v>0.8</v>
      </c>
      <c r="BA78" s="3" t="n">
        <v>23.5</v>
      </c>
      <c r="BB78" s="3" t="n">
        <v>5.4</v>
      </c>
      <c r="BC78" s="3" t="n">
        <v>12.3</v>
      </c>
      <c r="BD78" s="3" t="n">
        <v>16.3</v>
      </c>
      <c r="BE78" s="3" t="n">
        <f aca="false">SUM(BA78:BD78)</f>
        <v>57.5</v>
      </c>
      <c r="BF78" s="3" t="n">
        <v>0</v>
      </c>
      <c r="BG78" s="3" t="n">
        <v>0</v>
      </c>
      <c r="BH78" s="3" t="n">
        <v>0</v>
      </c>
      <c r="BI78" s="3" t="n">
        <v>0</v>
      </c>
      <c r="BJ78" s="3" t="n">
        <f aca="false">SUM(BF78:BI78)</f>
        <v>0</v>
      </c>
      <c r="BK78" s="3" t="n">
        <v>0</v>
      </c>
      <c r="BL78" s="3" t="n">
        <v>0</v>
      </c>
      <c r="BM78" s="3" t="n">
        <v>0</v>
      </c>
      <c r="BN78" s="3" t="n">
        <v>0</v>
      </c>
      <c r="BO78" s="3" t="n">
        <f aca="false">SUM(BK78:BN78)</f>
        <v>0</v>
      </c>
      <c r="BP78" s="3" t="n">
        <v>5.7</v>
      </c>
      <c r="BQ78" s="3" t="n">
        <v>1.6</v>
      </c>
      <c r="BR78" s="3" t="n">
        <v>0</v>
      </c>
      <c r="BS78" s="3" t="n">
        <v>0</v>
      </c>
      <c r="BT78" s="3" t="n">
        <f aca="false">SUM(BP78:BS78)</f>
        <v>7.3</v>
      </c>
      <c r="BU78" s="3" t="n">
        <f aca="false">+C78+H78+M78+R78+W78+AB78+AG78+AL78+CK78</f>
        <v>1545.2</v>
      </c>
      <c r="BV78" s="3" t="n">
        <f aca="false">+D78+I78+N78+S78+X78+AC78+AH78+AM78+CL78</f>
        <v>806.6</v>
      </c>
      <c r="BW78" s="3" t="n">
        <f aca="false">+E78+J78+O78+T78+Y78+AD78+AI78+AN78+CM78</f>
        <v>1096.7</v>
      </c>
      <c r="BX78" s="3" t="n">
        <f aca="false">+F78+K78+P78+U78+Z78+AE78+AJ78+AO78+CN78</f>
        <v>16.3</v>
      </c>
      <c r="BY78" s="3" t="n">
        <f aca="false">SUM(BU78:BX78)</f>
        <v>3464.8</v>
      </c>
      <c r="BZ78" s="3" t="n">
        <f aca="false">AQ78+AV78+BA78+BF78+BK78+BP78</f>
        <v>29.9</v>
      </c>
      <c r="CA78" s="3" t="n">
        <f aca="false">AR78+AW78+BB78+BG78+BL78+BQ78</f>
        <v>7</v>
      </c>
      <c r="CB78" s="3" t="n">
        <f aca="false">AS78+AX78+BC78+BH78+BM78+BR78</f>
        <v>359.5</v>
      </c>
      <c r="CC78" s="3" t="n">
        <f aca="false">AT78+AY78+BD78+BI78+BN78+BS78</f>
        <v>16.3</v>
      </c>
      <c r="CD78" s="3" t="n">
        <f aca="false">SUM(BZ78:CC78)</f>
        <v>412.7</v>
      </c>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2.75" hidden="false" customHeight="false" outlineLevel="0" collapsed="false">
      <c r="A79" s="1" t="n">
        <v>1992</v>
      </c>
      <c r="B79" s="2" t="s">
        <v>120</v>
      </c>
      <c r="C79" s="3" t="n">
        <v>0</v>
      </c>
      <c r="D79" s="3" t="n">
        <v>0</v>
      </c>
      <c r="E79" s="3" t="n">
        <v>0</v>
      </c>
      <c r="F79" s="3" t="n">
        <v>0</v>
      </c>
      <c r="G79" s="3" t="n">
        <f aca="false">SUM(C79:F79)</f>
        <v>0</v>
      </c>
      <c r="H79" s="3" t="n">
        <v>0</v>
      </c>
      <c r="I79" s="3" t="n">
        <v>0</v>
      </c>
      <c r="J79" s="3" t="n">
        <v>0</v>
      </c>
      <c r="K79" s="3" t="n">
        <v>0</v>
      </c>
      <c r="L79" s="3" t="n">
        <f aca="false">SUM(H79:K79)</f>
        <v>0</v>
      </c>
      <c r="M79" s="3" t="n">
        <v>0</v>
      </c>
      <c r="N79" s="3" t="n">
        <v>0</v>
      </c>
      <c r="O79" s="3" t="n">
        <v>0</v>
      </c>
      <c r="P79" s="3" t="n">
        <v>0</v>
      </c>
      <c r="Q79" s="3" t="n">
        <f aca="false">SUM(M79:P79)</f>
        <v>0</v>
      </c>
      <c r="R79" s="3" t="n">
        <v>0</v>
      </c>
      <c r="S79" s="3" t="n">
        <v>0</v>
      </c>
      <c r="T79" s="3" t="n">
        <v>0</v>
      </c>
      <c r="U79" s="3" t="n">
        <v>0</v>
      </c>
      <c r="V79" s="3" t="n">
        <f aca="false">SUM(R79:U79)</f>
        <v>0</v>
      </c>
      <c r="W79" s="3" t="n">
        <v>0</v>
      </c>
      <c r="X79" s="3" t="n">
        <v>0</v>
      </c>
      <c r="Y79" s="3" t="n">
        <v>0</v>
      </c>
      <c r="Z79" s="3" t="n">
        <v>0</v>
      </c>
      <c r="AA79" s="3" t="n">
        <f aca="false">SUM(W79:Z79)</f>
        <v>0</v>
      </c>
      <c r="AB79" s="3" t="n">
        <v>0</v>
      </c>
      <c r="AC79" s="3" t="n">
        <v>0</v>
      </c>
      <c r="AD79" s="3" t="n">
        <v>0</v>
      </c>
      <c r="AE79" s="3" t="n">
        <v>0</v>
      </c>
      <c r="AF79" s="3" t="n">
        <f aca="false">SUM(AB79:AE79)</f>
        <v>0</v>
      </c>
      <c r="AG79" s="3" t="n">
        <v>0</v>
      </c>
      <c r="AH79" s="3" t="n">
        <v>0</v>
      </c>
      <c r="AI79" s="3" t="n">
        <v>0</v>
      </c>
      <c r="AJ79" s="3" t="n">
        <v>0</v>
      </c>
      <c r="AK79" s="3" t="n">
        <f aca="false">SUM(AG79:AJ79)</f>
        <v>0</v>
      </c>
      <c r="AL79" s="3" t="n">
        <v>0</v>
      </c>
      <c r="AM79" s="3" t="n">
        <v>0</v>
      </c>
      <c r="AN79" s="3" t="n">
        <v>0</v>
      </c>
      <c r="AO79" s="3" t="n">
        <v>0</v>
      </c>
      <c r="AP79" s="3" t="n">
        <f aca="false">SUM(AL79:AO79)</f>
        <v>0</v>
      </c>
      <c r="AQ79" s="3" t="n">
        <v>0</v>
      </c>
      <c r="AR79" s="3" t="n">
        <v>0</v>
      </c>
      <c r="AS79" s="3" t="n">
        <v>0</v>
      </c>
      <c r="AT79" s="3" t="n">
        <v>0</v>
      </c>
      <c r="AU79" s="3" t="n">
        <f aca="false">SUM(AQ79:AT79)</f>
        <v>0</v>
      </c>
      <c r="AV79" s="3" t="n">
        <v>0</v>
      </c>
      <c r="AW79" s="3" t="n">
        <v>0</v>
      </c>
      <c r="AX79" s="3" t="n">
        <v>0</v>
      </c>
      <c r="AY79" s="3" t="n">
        <v>0</v>
      </c>
      <c r="AZ79" s="3" t="n">
        <f aca="false">SUM(AV79:AY79)</f>
        <v>0</v>
      </c>
      <c r="BA79" s="3" t="n">
        <v>0</v>
      </c>
      <c r="BB79" s="3" t="n">
        <v>0</v>
      </c>
      <c r="BC79" s="3" t="n">
        <v>0</v>
      </c>
      <c r="BD79" s="3" t="n">
        <v>0</v>
      </c>
      <c r="BE79" s="3" t="n">
        <f aca="false">SUM(BA79:BD79)</f>
        <v>0</v>
      </c>
      <c r="BF79" s="3" t="n">
        <v>0</v>
      </c>
      <c r="BG79" s="3" t="n">
        <v>0</v>
      </c>
      <c r="BH79" s="3" t="n">
        <v>0</v>
      </c>
      <c r="BI79" s="3" t="n">
        <v>0</v>
      </c>
      <c r="BJ79" s="3" t="n">
        <f aca="false">SUM(BF79:BI79)</f>
        <v>0</v>
      </c>
      <c r="BK79" s="3" t="n">
        <v>0</v>
      </c>
      <c r="BL79" s="3" t="n">
        <v>0</v>
      </c>
      <c r="BM79" s="3" t="n">
        <v>0</v>
      </c>
      <c r="BN79" s="3" t="n">
        <v>0</v>
      </c>
      <c r="BO79" s="3" t="n">
        <f aca="false">SUM(BK79:BN79)</f>
        <v>0</v>
      </c>
      <c r="BP79" s="3" t="n">
        <v>0</v>
      </c>
      <c r="BQ79" s="3" t="n">
        <v>0</v>
      </c>
      <c r="BR79" s="3" t="n">
        <v>0</v>
      </c>
      <c r="BS79" s="3" t="n">
        <v>0</v>
      </c>
      <c r="BT79" s="3" t="n">
        <f aca="false">SUM(BP79:BS79)</f>
        <v>0</v>
      </c>
      <c r="BU79" s="3" t="n">
        <f aca="false">+C79+H79+M79+R79+W79+AB79+AG79+AL79+CK79</f>
        <v>0</v>
      </c>
      <c r="BV79" s="3" t="n">
        <f aca="false">+D79+I79+N79+S79+X79+AC79+AH79+AM79+CL79</f>
        <v>0</v>
      </c>
      <c r="BW79" s="3" t="n">
        <f aca="false">+E79+J79+O79+T79+Y79+AD79+AI79+AN79+CM79</f>
        <v>0</v>
      </c>
      <c r="BX79" s="3" t="n">
        <f aca="false">+F79+K79+P79+U79+Z79+AE79+AJ79+AO79+CN79</f>
        <v>0</v>
      </c>
      <c r="BY79" s="3" t="n">
        <f aca="false">SUM(BU79:BX79)</f>
        <v>0</v>
      </c>
      <c r="BZ79" s="3" t="n">
        <f aca="false">AQ79+AV79+BA79+BF79+BK79+BP79</f>
        <v>0</v>
      </c>
      <c r="CA79" s="3" t="n">
        <f aca="false">AR79+AW79+BB79+BG79+BL79+BQ79</f>
        <v>0</v>
      </c>
      <c r="CB79" s="3" t="n">
        <f aca="false">AS79+AX79+BC79+BH79+BM79+BR79</f>
        <v>0</v>
      </c>
      <c r="CC79" s="3" t="n">
        <f aca="false">AT79+AY79+BD79+BI79+BN79+BS79</f>
        <v>0</v>
      </c>
      <c r="CD79" s="3" t="n">
        <f aca="false">SUM(BZ79:CC79)</f>
        <v>0</v>
      </c>
      <c r="CE79" s="0"/>
      <c r="CF79" s="0"/>
      <c r="CG79" s="0"/>
      <c r="CH79" s="0"/>
      <c r="CI79" s="8"/>
      <c r="CJ79" s="8"/>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2.75" hidden="false" customHeight="false" outlineLevel="0" collapsed="false">
      <c r="A80" s="1" t="n">
        <v>1992</v>
      </c>
      <c r="B80" s="2" t="s">
        <v>121</v>
      </c>
      <c r="C80" s="3" t="n">
        <v>44.7</v>
      </c>
      <c r="D80" s="3" t="n">
        <v>61.5</v>
      </c>
      <c r="E80" s="3" t="n">
        <v>36.7</v>
      </c>
      <c r="F80" s="3" t="n">
        <v>10.1</v>
      </c>
      <c r="G80" s="3" t="n">
        <f aca="false">SUM(C80:F80)</f>
        <v>153</v>
      </c>
      <c r="H80" s="3" t="n">
        <v>70.9</v>
      </c>
      <c r="I80" s="3" t="n">
        <v>2.1</v>
      </c>
      <c r="J80" s="3" t="n">
        <v>23.7</v>
      </c>
      <c r="K80" s="3" t="n">
        <v>10.6</v>
      </c>
      <c r="L80" s="3" t="n">
        <f aca="false">SUM(H80:K80)</f>
        <v>107.3</v>
      </c>
      <c r="M80" s="3" t="n">
        <v>24.6</v>
      </c>
      <c r="N80" s="3" t="n">
        <v>25.9</v>
      </c>
      <c r="O80" s="3" t="n">
        <v>2.4</v>
      </c>
      <c r="P80" s="3" t="n">
        <v>0</v>
      </c>
      <c r="Q80" s="3" t="n">
        <f aca="false">SUM(M80:P80)</f>
        <v>52.9</v>
      </c>
      <c r="R80" s="3" t="n">
        <v>4.1</v>
      </c>
      <c r="S80" s="3" t="n">
        <v>0.5</v>
      </c>
      <c r="T80" s="3" t="n">
        <v>3.9</v>
      </c>
      <c r="U80" s="3" t="n">
        <v>0</v>
      </c>
      <c r="V80" s="3" t="n">
        <f aca="false">SUM(R80:U80)</f>
        <v>8.5</v>
      </c>
      <c r="W80" s="3" t="n">
        <v>124.9</v>
      </c>
      <c r="X80" s="3" t="n">
        <v>346.4</v>
      </c>
      <c r="Y80" s="3" t="n">
        <v>222.2</v>
      </c>
      <c r="Z80" s="3" t="n">
        <v>0</v>
      </c>
      <c r="AA80" s="3" t="n">
        <f aca="false">SUM(W80:Z80)</f>
        <v>693.5</v>
      </c>
      <c r="AB80" s="3" t="n">
        <v>34.3</v>
      </c>
      <c r="AC80" s="3" t="n">
        <v>0.3</v>
      </c>
      <c r="AD80" s="3" t="n">
        <v>2.5</v>
      </c>
      <c r="AE80" s="3" t="n">
        <v>0.5</v>
      </c>
      <c r="AF80" s="3" t="n">
        <f aca="false">SUM(AB80:AE80)</f>
        <v>37.6</v>
      </c>
      <c r="AG80" s="3" t="n">
        <v>2.4</v>
      </c>
      <c r="AH80" s="3" t="n">
        <v>61.1</v>
      </c>
      <c r="AI80" s="3" t="n">
        <v>176.4</v>
      </c>
      <c r="AJ80" s="3" t="n">
        <v>1.6</v>
      </c>
      <c r="AK80" s="3" t="n">
        <f aca="false">SUM(AG80:AJ80)</f>
        <v>241.5</v>
      </c>
      <c r="AL80" s="3" t="n">
        <v>413.8</v>
      </c>
      <c r="AM80" s="3" t="n">
        <v>156.3</v>
      </c>
      <c r="AN80" s="3" t="n">
        <v>98.1</v>
      </c>
      <c r="AO80" s="3" t="n">
        <v>43.9</v>
      </c>
      <c r="AP80" s="3" t="n">
        <f aca="false">SUM(AL80:AO80)</f>
        <v>712.1</v>
      </c>
      <c r="AQ80" s="3" t="n">
        <v>0.3</v>
      </c>
      <c r="AR80" s="3" t="n">
        <v>0</v>
      </c>
      <c r="AS80" s="3" t="n">
        <v>63</v>
      </c>
      <c r="AT80" s="3" t="n">
        <v>1.6</v>
      </c>
      <c r="AU80" s="3" t="n">
        <f aca="false">SUM(AQ80:AT80)</f>
        <v>64.9</v>
      </c>
      <c r="AV80" s="3" t="n">
        <v>0.1</v>
      </c>
      <c r="AW80" s="3" t="n">
        <v>0</v>
      </c>
      <c r="AX80" s="3" t="n">
        <v>0</v>
      </c>
      <c r="AY80" s="3" t="n">
        <v>0.5</v>
      </c>
      <c r="AZ80" s="3" t="n">
        <f aca="false">SUM(AV80:AY80)</f>
        <v>0.6</v>
      </c>
      <c r="BA80" s="3" t="n">
        <v>1.2</v>
      </c>
      <c r="BB80" s="3" t="n">
        <v>0</v>
      </c>
      <c r="BC80" s="3" t="n">
        <v>0</v>
      </c>
      <c r="BD80" s="3" t="n">
        <v>10.6</v>
      </c>
      <c r="BE80" s="3" t="n">
        <f aca="false">SUM(BA80:BD80)</f>
        <v>11.8</v>
      </c>
      <c r="BF80" s="3" t="n">
        <v>0</v>
      </c>
      <c r="BG80" s="3" t="n">
        <v>0</v>
      </c>
      <c r="BH80" s="3" t="n">
        <v>0</v>
      </c>
      <c r="BI80" s="3" t="n">
        <v>0</v>
      </c>
      <c r="BJ80" s="3" t="n">
        <f aca="false">SUM(BF80:BI80)</f>
        <v>0</v>
      </c>
      <c r="BK80" s="3" t="n">
        <v>0.7</v>
      </c>
      <c r="BL80" s="3" t="n">
        <v>0.3</v>
      </c>
      <c r="BM80" s="3" t="n">
        <v>0</v>
      </c>
      <c r="BN80" s="3" t="n">
        <v>21.4</v>
      </c>
      <c r="BO80" s="3" t="n">
        <f aca="false">SUM(BK80:BN80)</f>
        <v>22.4</v>
      </c>
      <c r="BP80" s="3" t="n">
        <v>3.8</v>
      </c>
      <c r="BQ80" s="3" t="n">
        <v>1.4</v>
      </c>
      <c r="BR80" s="3" t="n">
        <v>0</v>
      </c>
      <c r="BS80" s="3" t="n">
        <v>39.2</v>
      </c>
      <c r="BT80" s="3" t="n">
        <f aca="false">SUM(BP80:BS80)</f>
        <v>44.4</v>
      </c>
      <c r="BU80" s="3" t="n">
        <f aca="false">+C80+H80+M80+R80+W80+AB80+AG80+AL80+CK80</f>
        <v>719.7</v>
      </c>
      <c r="BV80" s="3" t="n">
        <f aca="false">+D80+I80+N80+S80+X80+AC80+AH80+AM80+CL80</f>
        <v>654.1</v>
      </c>
      <c r="BW80" s="3" t="n">
        <f aca="false">+E80+J80+O80+T80+Y80+AD80+AI80+AN80+CM80</f>
        <v>565.9</v>
      </c>
      <c r="BX80" s="3" t="n">
        <f aca="false">+F80+K80+P80+U80+Z80+AE80+AJ80+AO80+CN80</f>
        <v>66.7</v>
      </c>
      <c r="BY80" s="3" t="n">
        <f aca="false">SUM(BU80:BX80)</f>
        <v>2006.4</v>
      </c>
      <c r="BZ80" s="3" t="n">
        <f aca="false">AQ80+AV80+BA80+BF80+BK80+BP80</f>
        <v>6.1</v>
      </c>
      <c r="CA80" s="3" t="n">
        <f aca="false">AR80+AW80+BB80+BG80+BL80+BQ80</f>
        <v>1.7</v>
      </c>
      <c r="CB80" s="3" t="n">
        <f aca="false">AS80+AX80+BC80+BH80+BM80+BR80</f>
        <v>63</v>
      </c>
      <c r="CC80" s="3" t="n">
        <f aca="false">AT80+AY80+BD80+BI80+BN80+BS80</f>
        <v>73.3</v>
      </c>
      <c r="CD80" s="3" t="n">
        <f aca="false">SUM(BZ80:CC80)</f>
        <v>144.1</v>
      </c>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2.75" hidden="false" customHeight="false" outlineLevel="0" collapsed="false">
      <c r="A81" s="1" t="n">
        <v>1992</v>
      </c>
      <c r="B81" s="2" t="s">
        <v>122</v>
      </c>
      <c r="C81" s="3" t="n">
        <v>4499.6</v>
      </c>
      <c r="D81" s="3" t="n">
        <v>439</v>
      </c>
      <c r="E81" s="3" t="n">
        <v>0</v>
      </c>
      <c r="F81" s="3" t="n">
        <v>0</v>
      </c>
      <c r="G81" s="3" t="n">
        <f aca="false">SUM(C81:F81)</f>
        <v>4938.6</v>
      </c>
      <c r="H81" s="3" t="n">
        <v>967.1</v>
      </c>
      <c r="I81" s="3" t="n">
        <v>18.5</v>
      </c>
      <c r="J81" s="3" t="n">
        <v>0</v>
      </c>
      <c r="K81" s="3" t="n">
        <v>49.6</v>
      </c>
      <c r="L81" s="3" t="n">
        <f aca="false">SUM(H81:K81)</f>
        <v>1035.2</v>
      </c>
      <c r="M81" s="3" t="n">
        <v>237.3</v>
      </c>
      <c r="N81" s="3" t="n">
        <v>258.9</v>
      </c>
      <c r="O81" s="3" t="n">
        <v>0</v>
      </c>
      <c r="P81" s="3" t="n">
        <v>0</v>
      </c>
      <c r="Q81" s="3" t="n">
        <f aca="false">SUM(M81:P81)</f>
        <v>496.2</v>
      </c>
      <c r="R81" s="3" t="n">
        <v>196.5</v>
      </c>
      <c r="S81" s="3" t="n">
        <v>42.5</v>
      </c>
      <c r="T81" s="3" t="n">
        <v>0</v>
      </c>
      <c r="U81" s="3" t="n">
        <v>0</v>
      </c>
      <c r="V81" s="3" t="n">
        <f aca="false">SUM(R81:U81)</f>
        <v>239</v>
      </c>
      <c r="W81" s="3" t="n">
        <v>1381.6</v>
      </c>
      <c r="X81" s="3" t="n">
        <v>1679.8</v>
      </c>
      <c r="Y81" s="3" t="n">
        <v>1258.5</v>
      </c>
      <c r="Z81" s="3" t="n">
        <v>0</v>
      </c>
      <c r="AA81" s="3" t="n">
        <f aca="false">SUM(W81:Z81)</f>
        <v>4319.9</v>
      </c>
      <c r="AB81" s="3" t="n">
        <v>567.9</v>
      </c>
      <c r="AC81" s="3" t="n">
        <v>4.2</v>
      </c>
      <c r="AD81" s="3" t="n">
        <v>0</v>
      </c>
      <c r="AE81" s="3" t="n">
        <v>45.9</v>
      </c>
      <c r="AF81" s="3" t="n">
        <f aca="false">SUM(AB81:AE81)</f>
        <v>618</v>
      </c>
      <c r="AG81" s="3" t="n">
        <v>684</v>
      </c>
      <c r="AH81" s="3" t="n">
        <v>527.1</v>
      </c>
      <c r="AI81" s="3" t="n">
        <v>16.5</v>
      </c>
      <c r="AJ81" s="3" t="n">
        <v>40.5</v>
      </c>
      <c r="AK81" s="3" t="n">
        <f aca="false">SUM(AG81:AJ81)</f>
        <v>1268.1</v>
      </c>
      <c r="AL81" s="3" t="n">
        <v>6172</v>
      </c>
      <c r="AM81" s="3" t="n">
        <v>1194</v>
      </c>
      <c r="AN81" s="3" t="n">
        <v>1504</v>
      </c>
      <c r="AO81" s="3" t="n">
        <v>360</v>
      </c>
      <c r="AP81" s="3" t="n">
        <f aca="false">SUM(AL81:AO81)</f>
        <v>9230</v>
      </c>
      <c r="AQ81" s="3" t="n">
        <v>331.3</v>
      </c>
      <c r="AR81" s="3" t="n">
        <v>506.1</v>
      </c>
      <c r="AS81" s="3" t="n">
        <v>16.5</v>
      </c>
      <c r="AT81" s="3" t="n">
        <v>40.5</v>
      </c>
      <c r="AU81" s="3" t="n">
        <f aca="false">SUM(AQ81:AT81)</f>
        <v>894.4</v>
      </c>
      <c r="AV81" s="3" t="n">
        <v>2.4</v>
      </c>
      <c r="AW81" s="3" t="n">
        <v>0</v>
      </c>
      <c r="AX81" s="3" t="n">
        <v>0</v>
      </c>
      <c r="AY81" s="3" t="n">
        <v>45.9</v>
      </c>
      <c r="AZ81" s="3" t="n">
        <f aca="false">SUM(AV81:AY81)</f>
        <v>48.3</v>
      </c>
      <c r="BA81" s="3" t="n">
        <v>0</v>
      </c>
      <c r="BB81" s="3" t="n">
        <v>0</v>
      </c>
      <c r="BC81" s="3" t="n">
        <v>0</v>
      </c>
      <c r="BD81" s="3" t="n">
        <v>49.6</v>
      </c>
      <c r="BE81" s="3" t="n">
        <f aca="false">SUM(BA81:BD81)</f>
        <v>49.6</v>
      </c>
      <c r="BF81" s="3" t="n">
        <v>0</v>
      </c>
      <c r="BG81" s="3" t="n">
        <v>0</v>
      </c>
      <c r="BH81" s="3" t="n">
        <v>0</v>
      </c>
      <c r="BI81" s="3" t="n">
        <v>0</v>
      </c>
      <c r="BJ81" s="3" t="n">
        <f aca="false">SUM(BF81:BI81)</f>
        <v>0</v>
      </c>
      <c r="BK81" s="3" t="n">
        <v>4.2</v>
      </c>
      <c r="BL81" s="3" t="n">
        <v>60.8</v>
      </c>
      <c r="BM81" s="3" t="n">
        <v>0</v>
      </c>
      <c r="BN81" s="3" t="n">
        <v>284.9</v>
      </c>
      <c r="BO81" s="3" t="n">
        <f aca="false">SUM(BK81:BN81)</f>
        <v>349.9</v>
      </c>
      <c r="BP81" s="3" t="n">
        <v>19.5</v>
      </c>
      <c r="BQ81" s="3" t="n">
        <v>0</v>
      </c>
      <c r="BR81" s="3" t="n">
        <v>0</v>
      </c>
      <c r="BS81" s="3" t="n">
        <v>76.5</v>
      </c>
      <c r="BT81" s="3" t="n">
        <f aca="false">SUM(BP81:BS81)</f>
        <v>96</v>
      </c>
      <c r="BU81" s="3" t="n">
        <f aca="false">+C81+H81+M81+R81+W81+AB81+AG81+AL81+CK81</f>
        <v>14706</v>
      </c>
      <c r="BV81" s="3" t="n">
        <f aca="false">+D81+I81+N81+S81+X81+AC81+AH81+AM81+CL81</f>
        <v>4164</v>
      </c>
      <c r="BW81" s="3" t="n">
        <f aca="false">+E81+J81+O81+T81+Y81+AD81+AI81+AN81+CM81</f>
        <v>2779</v>
      </c>
      <c r="BX81" s="3" t="n">
        <f aca="false">+F81+K81+P81+U81+Z81+AE81+AJ81+AO81+CN81</f>
        <v>496</v>
      </c>
      <c r="BY81" s="3" t="n">
        <f aca="false">SUM(BU81:BX81)</f>
        <v>22145</v>
      </c>
      <c r="BZ81" s="3" t="n">
        <f aca="false">AQ81+AV81+BA81+BF81+BK81+BP81</f>
        <v>357.4</v>
      </c>
      <c r="CA81" s="3" t="n">
        <f aca="false">AR81+AW81+BB81+BG81+BL81+BQ81</f>
        <v>566.9</v>
      </c>
      <c r="CB81" s="3" t="n">
        <f aca="false">AS81+AX81+BC81+BH81+BM81+BR81</f>
        <v>16.5</v>
      </c>
      <c r="CC81" s="3" t="n">
        <f aca="false">AT81+AY81+BD81+BI81+BN81+BS81</f>
        <v>497.4</v>
      </c>
      <c r="CD81" s="3" t="n">
        <f aca="false">SUM(BZ81:CC81)</f>
        <v>1438.2</v>
      </c>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2.75" hidden="false" customHeight="false" outlineLevel="0" collapsed="false">
      <c r="A82" s="1" t="n">
        <v>1992</v>
      </c>
      <c r="B82" s="2" t="s">
        <v>123</v>
      </c>
      <c r="C82" s="3" t="n">
        <v>0</v>
      </c>
      <c r="D82" s="3" t="n">
        <v>0</v>
      </c>
      <c r="E82" s="3" t="n">
        <v>0</v>
      </c>
      <c r="F82" s="3" t="n">
        <v>0</v>
      </c>
      <c r="G82" s="3" t="n">
        <f aca="false">SUM(C82:F82)</f>
        <v>0</v>
      </c>
      <c r="H82" s="3" t="n">
        <v>0</v>
      </c>
      <c r="I82" s="3" t="n">
        <v>0</v>
      </c>
      <c r="J82" s="3" t="n">
        <v>0</v>
      </c>
      <c r="K82" s="3" t="n">
        <v>0</v>
      </c>
      <c r="L82" s="3" t="n">
        <f aca="false">SUM(H82:K82)</f>
        <v>0</v>
      </c>
      <c r="M82" s="3" t="n">
        <v>0</v>
      </c>
      <c r="N82" s="3" t="n">
        <v>0</v>
      </c>
      <c r="O82" s="3" t="n">
        <v>0</v>
      </c>
      <c r="P82" s="3" t="n">
        <v>0</v>
      </c>
      <c r="Q82" s="3" t="n">
        <f aca="false">SUM(M82:P82)</f>
        <v>0</v>
      </c>
      <c r="R82" s="3" t="n">
        <v>0</v>
      </c>
      <c r="S82" s="3" t="n">
        <v>0</v>
      </c>
      <c r="T82" s="3" t="n">
        <v>0</v>
      </c>
      <c r="U82" s="3" t="n">
        <v>0</v>
      </c>
      <c r="V82" s="3" t="n">
        <f aca="false">SUM(R82:U82)</f>
        <v>0</v>
      </c>
      <c r="W82" s="3" t="n">
        <v>0</v>
      </c>
      <c r="X82" s="3" t="n">
        <v>0</v>
      </c>
      <c r="Y82" s="3" t="n">
        <v>0</v>
      </c>
      <c r="Z82" s="3" t="n">
        <v>0</v>
      </c>
      <c r="AA82" s="3" t="n">
        <f aca="false">SUM(W82:Z82)</f>
        <v>0</v>
      </c>
      <c r="AB82" s="3" t="n">
        <v>0</v>
      </c>
      <c r="AC82" s="3" t="n">
        <v>0</v>
      </c>
      <c r="AD82" s="3" t="n">
        <v>0</v>
      </c>
      <c r="AE82" s="3" t="n">
        <v>0</v>
      </c>
      <c r="AF82" s="3" t="n">
        <f aca="false">SUM(AB82:AE82)</f>
        <v>0</v>
      </c>
      <c r="AG82" s="3" t="n">
        <v>0</v>
      </c>
      <c r="AH82" s="3" t="n">
        <v>0</v>
      </c>
      <c r="AI82" s="3" t="n">
        <v>0</v>
      </c>
      <c r="AJ82" s="3" t="n">
        <v>0</v>
      </c>
      <c r="AK82" s="3" t="n">
        <f aca="false">SUM(AG82:AJ82)</f>
        <v>0</v>
      </c>
      <c r="AL82" s="3" t="n">
        <v>0</v>
      </c>
      <c r="AM82" s="3" t="n">
        <v>0</v>
      </c>
      <c r="AN82" s="3" t="n">
        <v>0</v>
      </c>
      <c r="AO82" s="3" t="n">
        <v>0</v>
      </c>
      <c r="AP82" s="3" t="n">
        <f aca="false">SUM(AL82:AO82)</f>
        <v>0</v>
      </c>
      <c r="AQ82" s="3" t="n">
        <v>0</v>
      </c>
      <c r="AR82" s="3" t="n">
        <v>0</v>
      </c>
      <c r="AS82" s="3" t="n">
        <v>0</v>
      </c>
      <c r="AT82" s="3" t="n">
        <v>0</v>
      </c>
      <c r="AU82" s="3" t="n">
        <f aca="false">SUM(AQ82:AT82)</f>
        <v>0</v>
      </c>
      <c r="AV82" s="3" t="n">
        <v>0</v>
      </c>
      <c r="AW82" s="3" t="n">
        <v>0</v>
      </c>
      <c r="AX82" s="3" t="n">
        <v>0</v>
      </c>
      <c r="AY82" s="3" t="n">
        <v>0</v>
      </c>
      <c r="AZ82" s="3" t="n">
        <f aca="false">SUM(AV82:AY82)</f>
        <v>0</v>
      </c>
      <c r="BA82" s="3" t="n">
        <v>0</v>
      </c>
      <c r="BB82" s="3" t="n">
        <v>0</v>
      </c>
      <c r="BC82" s="3" t="n">
        <v>0</v>
      </c>
      <c r="BD82" s="3" t="n">
        <v>0</v>
      </c>
      <c r="BE82" s="3" t="n">
        <f aca="false">SUM(BA82:BD82)</f>
        <v>0</v>
      </c>
      <c r="BF82" s="3" t="n">
        <v>0</v>
      </c>
      <c r="BG82" s="3" t="n">
        <v>0</v>
      </c>
      <c r="BH82" s="3" t="n">
        <v>0</v>
      </c>
      <c r="BI82" s="3" t="n">
        <v>0</v>
      </c>
      <c r="BJ82" s="3" t="n">
        <f aca="false">SUM(BF82:BI82)</f>
        <v>0</v>
      </c>
      <c r="BK82" s="3" t="n">
        <v>0</v>
      </c>
      <c r="BL82" s="3" t="n">
        <v>0</v>
      </c>
      <c r="BM82" s="3" t="n">
        <v>0</v>
      </c>
      <c r="BN82" s="3" t="n">
        <v>0</v>
      </c>
      <c r="BO82" s="3" t="n">
        <f aca="false">SUM(BK82:BN82)</f>
        <v>0</v>
      </c>
      <c r="BP82" s="3" t="n">
        <v>0</v>
      </c>
      <c r="BQ82" s="3" t="n">
        <v>0</v>
      </c>
      <c r="BR82" s="3" t="n">
        <v>0</v>
      </c>
      <c r="BS82" s="3" t="n">
        <v>0</v>
      </c>
      <c r="BT82" s="3" t="n">
        <f aca="false">SUM(BP82:BS82)</f>
        <v>0</v>
      </c>
      <c r="BU82" s="3" t="n">
        <f aca="false">+C82+H82+M82+R82+W82+AB82+AG82+AL82+CK82</f>
        <v>0</v>
      </c>
      <c r="BV82" s="3" t="n">
        <f aca="false">+D82+I82+N82+S82+X82+AC82+AH82+AM82+CL82</f>
        <v>0</v>
      </c>
      <c r="BW82" s="3" t="n">
        <f aca="false">+E82+J82+O82+T82+Y82+AD82+AI82+AN82+CM82</f>
        <v>0</v>
      </c>
      <c r="BX82" s="3" t="n">
        <f aca="false">+F82+K82+P82+U82+Z82+AE82+AJ82+AO82+CN82</f>
        <v>0</v>
      </c>
      <c r="BY82" s="3" t="n">
        <f aca="false">SUM(BU82:BX82)</f>
        <v>0</v>
      </c>
      <c r="BZ82" s="3" t="n">
        <f aca="false">AQ82+AV82+BA82+BF82+BK82+BP82</f>
        <v>0</v>
      </c>
      <c r="CA82" s="3" t="n">
        <f aca="false">AR82+AW82+BB82+BG82+BL82+BQ82</f>
        <v>0</v>
      </c>
      <c r="CB82" s="3" t="n">
        <f aca="false">AS82+AX82+BC82+BH82+BM82+BR82</f>
        <v>0</v>
      </c>
      <c r="CC82" s="3" t="n">
        <f aca="false">AT82+AY82+BD82+BI82+BN82+BS82</f>
        <v>0</v>
      </c>
      <c r="CD82" s="3" t="n">
        <f aca="false">SUM(BZ82:CC82)</f>
        <v>0</v>
      </c>
      <c r="CE82" s="11"/>
      <c r="CF82" s="11"/>
      <c r="CG82" s="11"/>
      <c r="CH82" s="11"/>
      <c r="CI82" s="11"/>
      <c r="CJ82" s="11"/>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2.75" hidden="false" customHeight="false" outlineLevel="0" collapsed="false">
      <c r="A83" s="1" t="n">
        <v>1992</v>
      </c>
      <c r="B83" s="2" t="s">
        <v>124</v>
      </c>
      <c r="C83" s="3" t="n">
        <v>8523</v>
      </c>
      <c r="D83" s="3" t="n">
        <v>1289.1</v>
      </c>
      <c r="E83" s="3" t="n">
        <v>1661.2</v>
      </c>
      <c r="F83" s="3" t="n">
        <v>0</v>
      </c>
      <c r="G83" s="3" t="n">
        <f aca="false">SUM(C83:F83)</f>
        <v>11473.3</v>
      </c>
      <c r="H83" s="3" t="n">
        <v>2545</v>
      </c>
      <c r="I83" s="3" t="n">
        <v>82.6</v>
      </c>
      <c r="J83" s="3" t="n">
        <v>1343.8</v>
      </c>
      <c r="K83" s="3" t="n">
        <v>126.2</v>
      </c>
      <c r="L83" s="3" t="n">
        <f aca="false">SUM(H83:K83)</f>
        <v>4097.6</v>
      </c>
      <c r="M83" s="3" t="n">
        <v>689.6</v>
      </c>
      <c r="N83" s="3" t="n">
        <v>1172.2</v>
      </c>
      <c r="O83" s="3" t="n">
        <v>0</v>
      </c>
      <c r="P83" s="3" t="n">
        <v>0</v>
      </c>
      <c r="Q83" s="3" t="n">
        <f aca="false">SUM(M83:P83)</f>
        <v>1861.8</v>
      </c>
      <c r="R83" s="3" t="n">
        <v>1450</v>
      </c>
      <c r="S83" s="3" t="n">
        <v>1462</v>
      </c>
      <c r="T83" s="3" t="n">
        <v>0</v>
      </c>
      <c r="U83" s="3" t="n">
        <v>0</v>
      </c>
      <c r="V83" s="3" t="n">
        <f aca="false">SUM(R83:U83)</f>
        <v>2912</v>
      </c>
      <c r="W83" s="3" t="n">
        <v>4548.6</v>
      </c>
      <c r="X83" s="3" t="n">
        <v>8400.8</v>
      </c>
      <c r="Y83" s="3" t="n">
        <v>511</v>
      </c>
      <c r="Z83" s="3" t="n">
        <v>0</v>
      </c>
      <c r="AA83" s="3" t="n">
        <f aca="false">SUM(W83:Z83)</f>
        <v>13460.4</v>
      </c>
      <c r="AB83" s="3" t="n">
        <v>1775.4</v>
      </c>
      <c r="AC83" s="3" t="n">
        <v>10</v>
      </c>
      <c r="AD83" s="3" t="n">
        <v>115.5</v>
      </c>
      <c r="AE83" s="3" t="n">
        <v>174.3</v>
      </c>
      <c r="AF83" s="3" t="n">
        <f aca="false">SUM(AB83:AE83)</f>
        <v>2075.2</v>
      </c>
      <c r="AG83" s="3" t="n">
        <v>435.9</v>
      </c>
      <c r="AH83" s="3" t="n">
        <v>727.4</v>
      </c>
      <c r="AI83" s="3" t="n">
        <v>1226.6</v>
      </c>
      <c r="AJ83" s="3" t="n">
        <v>738</v>
      </c>
      <c r="AK83" s="3" t="n">
        <f aca="false">SUM(AG83:AJ83)</f>
        <v>3127.9</v>
      </c>
      <c r="AL83" s="3" t="n">
        <v>8090</v>
      </c>
      <c r="AM83" s="3" t="n">
        <v>511.3</v>
      </c>
      <c r="AN83" s="3" t="n">
        <v>4059.3</v>
      </c>
      <c r="AO83" s="3" t="n">
        <v>659.5</v>
      </c>
      <c r="AP83" s="3" t="n">
        <f aca="false">SUM(AL83:AO83)</f>
        <v>13320.1</v>
      </c>
      <c r="AQ83" s="3" t="n">
        <v>0</v>
      </c>
      <c r="AR83" s="3" t="n">
        <v>710.9</v>
      </c>
      <c r="AS83" s="3" t="n">
        <v>257.6</v>
      </c>
      <c r="AT83" s="3" t="n">
        <v>738</v>
      </c>
      <c r="AU83" s="3" t="n">
        <f aca="false">SUM(AQ83:AT83)</f>
        <v>1706.5</v>
      </c>
      <c r="AV83" s="3" t="n">
        <v>0</v>
      </c>
      <c r="AW83" s="3" t="n">
        <v>0</v>
      </c>
      <c r="AX83" s="3" t="n">
        <v>0.4</v>
      </c>
      <c r="AY83" s="3" t="n">
        <v>174.3</v>
      </c>
      <c r="AZ83" s="3" t="n">
        <f aca="false">SUM(AV83:AY83)</f>
        <v>174.7</v>
      </c>
      <c r="BA83" s="3" t="n">
        <v>0</v>
      </c>
      <c r="BB83" s="3" t="n">
        <v>0</v>
      </c>
      <c r="BC83" s="3" t="n">
        <v>6.9</v>
      </c>
      <c r="BD83" s="3" t="n">
        <v>126.2</v>
      </c>
      <c r="BE83" s="3" t="n">
        <f aca="false">SUM(BA83:BD83)</f>
        <v>133.1</v>
      </c>
      <c r="BF83" s="3" t="n">
        <v>0</v>
      </c>
      <c r="BG83" s="3" t="n">
        <v>0</v>
      </c>
      <c r="BH83" s="3" t="n">
        <v>13.4</v>
      </c>
      <c r="BI83" s="3" t="n">
        <v>157</v>
      </c>
      <c r="BJ83" s="3" t="n">
        <f aca="false">SUM(BF83:BI83)</f>
        <v>170.4</v>
      </c>
      <c r="BK83" s="3" t="n">
        <v>0</v>
      </c>
      <c r="BL83" s="3" t="n">
        <v>237.9</v>
      </c>
      <c r="BM83" s="3" t="n">
        <v>35.1</v>
      </c>
      <c r="BN83" s="3" t="n">
        <v>188.5</v>
      </c>
      <c r="BO83" s="3" t="n">
        <f aca="false">SUM(BK83:BN83)</f>
        <v>461.5</v>
      </c>
      <c r="BP83" s="3" t="n">
        <v>0</v>
      </c>
      <c r="BQ83" s="3" t="n">
        <v>3.3</v>
      </c>
      <c r="BR83" s="3" t="n">
        <v>77</v>
      </c>
      <c r="BS83" s="3" t="n">
        <v>314</v>
      </c>
      <c r="BT83" s="3" t="n">
        <f aca="false">SUM(BP83:BS83)</f>
        <v>394.3</v>
      </c>
      <c r="BU83" s="3" t="n">
        <f aca="false">+C83+H83+M83+R83+W83+AB83+AG83+AL83+CK83</f>
        <v>28057.5</v>
      </c>
      <c r="BV83" s="3" t="n">
        <f aca="false">+D83+I83+N83+S83+X83+AC83+AH83+AM83+CL83</f>
        <v>13655.4</v>
      </c>
      <c r="BW83" s="3" t="n">
        <f aca="false">+E83+J83+O83+T83+Y83+AD83+AI83+AN83+CM83</f>
        <v>8917.4</v>
      </c>
      <c r="BX83" s="3" t="n">
        <f aca="false">+F83+K83+P83+U83+Z83+AE83+AJ83+AO83+CN83</f>
        <v>1698</v>
      </c>
      <c r="BY83" s="3" t="n">
        <f aca="false">SUM(BU83:BX83)</f>
        <v>52328.3</v>
      </c>
      <c r="BZ83" s="3" t="n">
        <f aca="false">AQ83+AV83+BA83+BF83+BK83+BP83</f>
        <v>0</v>
      </c>
      <c r="CA83" s="3" t="n">
        <f aca="false">AR83+AW83+BB83+BG83+BL83+BQ83</f>
        <v>952.1</v>
      </c>
      <c r="CB83" s="3" t="n">
        <f aca="false">AS83+AX83+BC83+BH83+BM83+BR83</f>
        <v>390.4</v>
      </c>
      <c r="CC83" s="3" t="n">
        <f aca="false">AT83+AY83+BD83+BI83+BN83+BS83</f>
        <v>1698</v>
      </c>
      <c r="CD83" s="3" t="n">
        <f aca="false">SUM(BZ83:CC83)</f>
        <v>3040.5</v>
      </c>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2.75" hidden="false" customHeight="false" outlineLevel="0" collapsed="false">
      <c r="A84" s="1" t="n">
        <v>1992</v>
      </c>
      <c r="B84" s="2" t="s">
        <v>125</v>
      </c>
      <c r="C84" s="3" t="n">
        <v>3235.5</v>
      </c>
      <c r="D84" s="3" t="n">
        <v>400</v>
      </c>
      <c r="E84" s="3" t="n">
        <v>80.5</v>
      </c>
      <c r="F84" s="3" t="n">
        <v>0</v>
      </c>
      <c r="G84" s="3" t="n">
        <f aca="false">SUM(C84:F84)</f>
        <v>3716</v>
      </c>
      <c r="H84" s="3" t="n">
        <v>1430.2</v>
      </c>
      <c r="I84" s="3" t="n">
        <v>75.8</v>
      </c>
      <c r="J84" s="3" t="n">
        <v>542.3</v>
      </c>
      <c r="K84" s="3" t="n">
        <v>14.3</v>
      </c>
      <c r="L84" s="3" t="n">
        <f aca="false">SUM(H84:K84)</f>
        <v>2062.6</v>
      </c>
      <c r="M84" s="3" t="n">
        <v>55.6</v>
      </c>
      <c r="N84" s="3" t="n">
        <v>227.4</v>
      </c>
      <c r="O84" s="3" t="n">
        <v>51.5</v>
      </c>
      <c r="P84" s="3" t="n">
        <v>0</v>
      </c>
      <c r="Q84" s="3" t="n">
        <f aca="false">SUM(M84:P84)</f>
        <v>334.5</v>
      </c>
      <c r="R84" s="3" t="n">
        <v>42.4</v>
      </c>
      <c r="S84" s="3" t="n">
        <v>0</v>
      </c>
      <c r="T84" s="3" t="n">
        <v>42.4</v>
      </c>
      <c r="U84" s="3" t="n">
        <v>0</v>
      </c>
      <c r="V84" s="3" t="n">
        <f aca="false">SUM(R84:U84)</f>
        <v>84.8</v>
      </c>
      <c r="W84" s="3" t="n">
        <v>568.9</v>
      </c>
      <c r="X84" s="3" t="n">
        <v>1584.4</v>
      </c>
      <c r="Y84" s="3" t="n">
        <v>99.2</v>
      </c>
      <c r="Z84" s="3" t="n">
        <v>0</v>
      </c>
      <c r="AA84" s="3" t="n">
        <f aca="false">SUM(W84:Z84)</f>
        <v>2252.5</v>
      </c>
      <c r="AB84" s="3" t="n">
        <v>446.5</v>
      </c>
      <c r="AC84" s="3" t="n">
        <v>0</v>
      </c>
      <c r="AD84" s="3" t="n">
        <v>18.4</v>
      </c>
      <c r="AE84" s="3" t="n">
        <v>103.4</v>
      </c>
      <c r="AF84" s="3" t="n">
        <f aca="false">SUM(AB84:AE84)</f>
        <v>568.3</v>
      </c>
      <c r="AG84" s="3" t="n">
        <v>8.4</v>
      </c>
      <c r="AH84" s="3" t="n">
        <v>391.9</v>
      </c>
      <c r="AI84" s="3" t="n">
        <v>1076.1</v>
      </c>
      <c r="AJ84" s="3" t="n">
        <v>0</v>
      </c>
      <c r="AK84" s="3" t="n">
        <f aca="false">SUM(AG84:AJ84)</f>
        <v>1476.4</v>
      </c>
      <c r="AL84" s="3" t="n">
        <v>1865.2</v>
      </c>
      <c r="AM84" s="3" t="n">
        <v>821.5</v>
      </c>
      <c r="AN84" s="3" t="n">
        <v>577</v>
      </c>
      <c r="AO84" s="3" t="n">
        <v>39.8</v>
      </c>
      <c r="AP84" s="3" t="n">
        <f aca="false">SUM(AL84:AO84)</f>
        <v>3303.5</v>
      </c>
      <c r="AQ84" s="3" t="n">
        <v>8.4</v>
      </c>
      <c r="AR84" s="3" t="n">
        <v>391.9</v>
      </c>
      <c r="AS84" s="3" t="n">
        <v>964.6</v>
      </c>
      <c r="AT84" s="3" t="n">
        <v>0</v>
      </c>
      <c r="AU84" s="3" t="n">
        <f aca="false">SUM(AQ84:AT84)</f>
        <v>1364.9</v>
      </c>
      <c r="AV84" s="3" t="n">
        <v>0</v>
      </c>
      <c r="AW84" s="3" t="n">
        <v>0</v>
      </c>
      <c r="AX84" s="3" t="n">
        <v>0</v>
      </c>
      <c r="AY84" s="3" t="n">
        <v>103.4</v>
      </c>
      <c r="AZ84" s="3" t="n">
        <f aca="false">SUM(AV84:AY84)</f>
        <v>103.4</v>
      </c>
      <c r="BA84" s="3" t="n">
        <v>0</v>
      </c>
      <c r="BB84" s="3" t="n">
        <v>0</v>
      </c>
      <c r="BC84" s="3" t="n">
        <v>75.8</v>
      </c>
      <c r="BD84" s="3" t="n">
        <v>14.3</v>
      </c>
      <c r="BE84" s="3" t="n">
        <f aca="false">SUM(BA84:BD84)</f>
        <v>90.1</v>
      </c>
      <c r="BF84" s="3" t="n">
        <v>0</v>
      </c>
      <c r="BG84" s="3" t="n">
        <v>0</v>
      </c>
      <c r="BH84" s="3" t="n">
        <v>0</v>
      </c>
      <c r="BI84" s="3" t="n">
        <v>0</v>
      </c>
      <c r="BJ84" s="3" t="n">
        <f aca="false">SUM(BF84:BI84)</f>
        <v>0</v>
      </c>
      <c r="BK84" s="3" t="n">
        <v>0</v>
      </c>
      <c r="BL84" s="3" t="n">
        <v>0</v>
      </c>
      <c r="BM84" s="3" t="n">
        <v>0</v>
      </c>
      <c r="BN84" s="3" t="n">
        <v>4.1</v>
      </c>
      <c r="BO84" s="3" t="n">
        <f aca="false">SUM(BK84:BN84)</f>
        <v>4.1</v>
      </c>
      <c r="BP84" s="3" t="n">
        <v>0</v>
      </c>
      <c r="BQ84" s="3" t="n">
        <v>3.9</v>
      </c>
      <c r="BR84" s="3" t="n">
        <v>0.8</v>
      </c>
      <c r="BS84" s="3" t="n">
        <v>35.7</v>
      </c>
      <c r="BT84" s="3" t="n">
        <f aca="false">SUM(BP84:BS84)</f>
        <v>40.4</v>
      </c>
      <c r="BU84" s="3" t="n">
        <f aca="false">+C84+H84+M84+R84+W84+AB84+AG84+AL84+CK84</f>
        <v>7652.7</v>
      </c>
      <c r="BV84" s="3" t="n">
        <f aca="false">+D84+I84+N84+S84+X84+AC84+AH84+AM84+CL84</f>
        <v>3501</v>
      </c>
      <c r="BW84" s="3" t="n">
        <f aca="false">+E84+J84+O84+T84+Y84+AD84+AI84+AN84+CM84</f>
        <v>2487.4</v>
      </c>
      <c r="BX84" s="3" t="n">
        <f aca="false">+F84+K84+P84+U84+Z84+AE84+AJ84+AO84+CN84</f>
        <v>157.5</v>
      </c>
      <c r="BY84" s="3" t="n">
        <f aca="false">SUM(BU84:BX84)</f>
        <v>13798.6</v>
      </c>
      <c r="BZ84" s="3" t="n">
        <f aca="false">AQ84+AV84+BA84+BF84+BK84+BP84</f>
        <v>8.4</v>
      </c>
      <c r="CA84" s="3" t="n">
        <f aca="false">AR84+AW84+BB84+BG84+BL84+BQ84</f>
        <v>395.8</v>
      </c>
      <c r="CB84" s="3" t="n">
        <f aca="false">AS84+AX84+BC84+BH84+BM84+BR84</f>
        <v>1041.2</v>
      </c>
      <c r="CC84" s="3" t="n">
        <f aca="false">AT84+AY84+BD84+BI84+BN84+BS84</f>
        <v>157.5</v>
      </c>
      <c r="CD84" s="3" t="n">
        <f aca="false">SUM(BZ84:CC84)</f>
        <v>1602.9</v>
      </c>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2.75" hidden="false" customHeight="false" outlineLevel="0" collapsed="false">
      <c r="A85" s="1" t="n">
        <v>1992</v>
      </c>
      <c r="B85" s="2" t="s">
        <v>126</v>
      </c>
      <c r="C85" s="3" t="n">
        <v>221.6</v>
      </c>
      <c r="D85" s="3" t="n">
        <v>50.7</v>
      </c>
      <c r="E85" s="3" t="n">
        <v>25.7</v>
      </c>
      <c r="F85" s="3" t="n">
        <v>0</v>
      </c>
      <c r="G85" s="3" t="n">
        <f aca="false">SUM(C85:F85)</f>
        <v>298</v>
      </c>
      <c r="H85" s="3" t="n">
        <v>127.1</v>
      </c>
      <c r="I85" s="3" t="n">
        <v>0.8</v>
      </c>
      <c r="J85" s="3" t="n">
        <v>63.6</v>
      </c>
      <c r="K85" s="3" t="n">
        <v>0</v>
      </c>
      <c r="L85" s="3" t="n">
        <f aca="false">SUM(H85:K85)</f>
        <v>191.5</v>
      </c>
      <c r="M85" s="3" t="n">
        <v>4.9</v>
      </c>
      <c r="N85" s="3" t="n">
        <v>16.8</v>
      </c>
      <c r="O85" s="3" t="n">
        <v>0</v>
      </c>
      <c r="P85" s="3" t="n">
        <v>0</v>
      </c>
      <c r="Q85" s="3" t="n">
        <f aca="false">SUM(M85:P85)</f>
        <v>21.7</v>
      </c>
      <c r="R85" s="3" t="n">
        <v>0.2</v>
      </c>
      <c r="S85" s="3" t="n">
        <v>0</v>
      </c>
      <c r="T85" s="3" t="n">
        <v>0</v>
      </c>
      <c r="U85" s="3" t="n">
        <v>0</v>
      </c>
      <c r="V85" s="3" t="n">
        <f aca="false">SUM(R85:U85)</f>
        <v>0.2</v>
      </c>
      <c r="W85" s="3" t="n">
        <v>49.7</v>
      </c>
      <c r="X85" s="3" t="n">
        <v>141</v>
      </c>
      <c r="Y85" s="3" t="n">
        <v>0</v>
      </c>
      <c r="Z85" s="3" t="n">
        <v>0</v>
      </c>
      <c r="AA85" s="3" t="n">
        <f aca="false">SUM(W85:Z85)</f>
        <v>190.7</v>
      </c>
      <c r="AB85" s="3" t="n">
        <v>13.2</v>
      </c>
      <c r="AC85" s="3" t="n">
        <v>1.2</v>
      </c>
      <c r="AD85" s="3" t="n">
        <v>4.8</v>
      </c>
      <c r="AE85" s="3" t="n">
        <v>0</v>
      </c>
      <c r="AF85" s="3" t="n">
        <f aca="false">SUM(AB85:AE85)</f>
        <v>19.2</v>
      </c>
      <c r="AG85" s="3" t="n">
        <v>0.2</v>
      </c>
      <c r="AH85" s="3" t="n">
        <v>111.1</v>
      </c>
      <c r="AI85" s="3" t="n">
        <v>98.6</v>
      </c>
      <c r="AJ85" s="3" t="n">
        <v>0</v>
      </c>
      <c r="AK85" s="3" t="n">
        <f aca="false">SUM(AG85:AJ85)</f>
        <v>209.9</v>
      </c>
      <c r="AL85" s="3" t="n">
        <v>145.4</v>
      </c>
      <c r="AM85" s="3" t="n">
        <v>179.2</v>
      </c>
      <c r="AN85" s="3" t="n">
        <v>307.8</v>
      </c>
      <c r="AO85" s="3" t="n">
        <v>3</v>
      </c>
      <c r="AP85" s="3" t="n">
        <f aca="false">SUM(AL85:AO85)</f>
        <v>635.4</v>
      </c>
      <c r="AQ85" s="3" t="n">
        <v>0</v>
      </c>
      <c r="AR85" s="3" t="n">
        <v>100.1</v>
      </c>
      <c r="AS85" s="3" t="n">
        <v>35.6</v>
      </c>
      <c r="AT85" s="3" t="n">
        <v>0</v>
      </c>
      <c r="AU85" s="3" t="n">
        <f aca="false">SUM(AQ85:AT85)</f>
        <v>135.7</v>
      </c>
      <c r="AV85" s="3" t="n">
        <v>1.8</v>
      </c>
      <c r="AW85" s="3" t="n">
        <v>0</v>
      </c>
      <c r="AX85" s="3" t="n">
        <v>0</v>
      </c>
      <c r="AY85" s="3" t="n">
        <v>0</v>
      </c>
      <c r="AZ85" s="3" t="n">
        <f aca="false">SUM(AV85:AY85)</f>
        <v>1.8</v>
      </c>
      <c r="BA85" s="3" t="n">
        <v>5.4</v>
      </c>
      <c r="BB85" s="3" t="n">
        <v>0</v>
      </c>
      <c r="BC85" s="3" t="n">
        <v>5.4</v>
      </c>
      <c r="BD85" s="3" t="n">
        <v>0</v>
      </c>
      <c r="BE85" s="3" t="n">
        <f aca="false">SUM(BA85:BD85)</f>
        <v>10.8</v>
      </c>
      <c r="BF85" s="3" t="n">
        <v>0</v>
      </c>
      <c r="BG85" s="3" t="n">
        <v>0</v>
      </c>
      <c r="BH85" s="3" t="n">
        <v>0</v>
      </c>
      <c r="BI85" s="3" t="n">
        <v>0</v>
      </c>
      <c r="BJ85" s="3" t="n">
        <f aca="false">SUM(BF85:BI85)</f>
        <v>0</v>
      </c>
      <c r="BK85" s="3" t="n">
        <v>2.1</v>
      </c>
      <c r="BL85" s="3" t="n">
        <v>4.6</v>
      </c>
      <c r="BM85" s="3" t="n">
        <v>2.2</v>
      </c>
      <c r="BN85" s="3" t="n">
        <v>0</v>
      </c>
      <c r="BO85" s="3" t="n">
        <f aca="false">SUM(BK85:BN85)</f>
        <v>8.9</v>
      </c>
      <c r="BP85" s="3" t="n">
        <v>3.9</v>
      </c>
      <c r="BQ85" s="3" t="n">
        <v>0</v>
      </c>
      <c r="BR85" s="3" t="n">
        <v>4.8</v>
      </c>
      <c r="BS85" s="3" t="n">
        <v>3</v>
      </c>
      <c r="BT85" s="3" t="n">
        <f aca="false">SUM(BP85:BS85)</f>
        <v>11.7</v>
      </c>
      <c r="BU85" s="3" t="n">
        <f aca="false">+C85+H85+M85+R85+W85+AB85+AG85+AL85+CK85</f>
        <v>562.3</v>
      </c>
      <c r="BV85" s="3" t="n">
        <f aca="false">+D85+I85+N85+S85+X85+AC85+AH85+AM85+CL85</f>
        <v>500.8</v>
      </c>
      <c r="BW85" s="3" t="n">
        <f aca="false">+E85+J85+O85+T85+Y85+AD85+AI85+AN85+CM85</f>
        <v>500.5</v>
      </c>
      <c r="BX85" s="3" t="n">
        <f aca="false">+F85+K85+P85+U85+Z85+AE85+AJ85+AO85+CN85</f>
        <v>3</v>
      </c>
      <c r="BY85" s="3" t="n">
        <f aca="false">SUM(BU85:BX85)</f>
        <v>1566.6</v>
      </c>
      <c r="BZ85" s="3" t="n">
        <f aca="false">AQ85+AV85+BA85+BF85+BK85+BP85</f>
        <v>13.2</v>
      </c>
      <c r="CA85" s="3" t="n">
        <f aca="false">AR85+AW85+BB85+BG85+BL85+BQ85</f>
        <v>104.7</v>
      </c>
      <c r="CB85" s="3" t="n">
        <f aca="false">AS85+AX85+BC85+BH85+BM85+BR85</f>
        <v>48</v>
      </c>
      <c r="CC85" s="3" t="n">
        <f aca="false">AT85+AY85+BD85+BI85+BN85+BS85</f>
        <v>3</v>
      </c>
      <c r="CD85" s="3" t="n">
        <f aca="false">SUM(BZ85:CC85)</f>
        <v>168.9</v>
      </c>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2.75" hidden="false" customHeight="false" outlineLevel="0" collapsed="false">
      <c r="A86" s="1" t="n">
        <v>1992</v>
      </c>
      <c r="B86" s="2" t="s">
        <v>127</v>
      </c>
      <c r="C86" s="3" t="n">
        <v>2909.9</v>
      </c>
      <c r="D86" s="3" t="n">
        <v>571.6</v>
      </c>
      <c r="E86" s="3" t="n">
        <v>683</v>
      </c>
      <c r="F86" s="3" t="n">
        <v>0</v>
      </c>
      <c r="G86" s="3" t="n">
        <f aca="false">SUM(C86:F86)</f>
        <v>4164.5</v>
      </c>
      <c r="H86" s="3" t="n">
        <v>1656.5</v>
      </c>
      <c r="I86" s="3" t="n">
        <v>10.6</v>
      </c>
      <c r="J86" s="3" t="n">
        <v>0.4</v>
      </c>
      <c r="K86" s="3" t="n">
        <v>271.8</v>
      </c>
      <c r="L86" s="3" t="n">
        <f aca="false">SUM(H86:K86)</f>
        <v>1939.3</v>
      </c>
      <c r="M86" s="3" t="n">
        <v>342.3</v>
      </c>
      <c r="N86" s="3" t="n">
        <v>610.4</v>
      </c>
      <c r="O86" s="3" t="n">
        <v>0</v>
      </c>
      <c r="P86" s="3" t="n">
        <v>0</v>
      </c>
      <c r="Q86" s="3" t="n">
        <f aca="false">SUM(M86:P86)</f>
        <v>952.7</v>
      </c>
      <c r="R86" s="3" t="n">
        <v>393.8</v>
      </c>
      <c r="S86" s="3" t="n">
        <v>0</v>
      </c>
      <c r="T86" s="3" t="n">
        <v>0</v>
      </c>
      <c r="U86" s="3" t="n">
        <v>0</v>
      </c>
      <c r="V86" s="3" t="n">
        <f aca="false">SUM(R86:U86)</f>
        <v>393.8</v>
      </c>
      <c r="W86" s="3" t="n">
        <v>1642.3</v>
      </c>
      <c r="X86" s="3" t="n">
        <v>2298.8</v>
      </c>
      <c r="Y86" s="3" t="n">
        <v>0</v>
      </c>
      <c r="Z86" s="3" t="n">
        <v>0</v>
      </c>
      <c r="AA86" s="3" t="n">
        <f aca="false">SUM(W86:Z86)</f>
        <v>3941.1</v>
      </c>
      <c r="AB86" s="3" t="n">
        <v>626.6</v>
      </c>
      <c r="AC86" s="3" t="n">
        <v>9.5</v>
      </c>
      <c r="AD86" s="3" t="n">
        <v>81.8</v>
      </c>
      <c r="AE86" s="3" t="n">
        <v>62.3</v>
      </c>
      <c r="AF86" s="3" t="n">
        <f aca="false">SUM(AB86:AE86)</f>
        <v>780.2</v>
      </c>
      <c r="AG86" s="3" t="n">
        <v>30</v>
      </c>
      <c r="AH86" s="3" t="n">
        <v>567.5</v>
      </c>
      <c r="AI86" s="3" t="n">
        <v>773.3</v>
      </c>
      <c r="AJ86" s="3" t="n">
        <v>119.1</v>
      </c>
      <c r="AK86" s="3" t="n">
        <f aca="false">SUM(AG86:AJ86)</f>
        <v>1489.9</v>
      </c>
      <c r="AL86" s="3" t="n">
        <v>2494.4</v>
      </c>
      <c r="AM86" s="3" t="n">
        <v>1357.7</v>
      </c>
      <c r="AN86" s="3" t="n">
        <v>6370.8</v>
      </c>
      <c r="AO86" s="3" t="n">
        <v>217</v>
      </c>
      <c r="AP86" s="3" t="n">
        <f aca="false">SUM(AL86:AO86)</f>
        <v>10439.9</v>
      </c>
      <c r="AQ86" s="3" t="n">
        <v>0</v>
      </c>
      <c r="AR86" s="3" t="n">
        <v>566.6</v>
      </c>
      <c r="AS86" s="3" t="n">
        <v>793.6</v>
      </c>
      <c r="AT86" s="3" t="n">
        <v>119.1</v>
      </c>
      <c r="AU86" s="3" t="n">
        <f aca="false">SUM(AQ86:AT86)</f>
        <v>1479.3</v>
      </c>
      <c r="AV86" s="3" t="n">
        <v>1.1</v>
      </c>
      <c r="AW86" s="3" t="n">
        <v>0</v>
      </c>
      <c r="AX86" s="3" t="n">
        <v>0</v>
      </c>
      <c r="AY86" s="3" t="n">
        <v>62.3</v>
      </c>
      <c r="AZ86" s="3" t="n">
        <f aca="false">SUM(AV86:AY86)</f>
        <v>63.4</v>
      </c>
      <c r="BA86" s="3" t="n">
        <v>0</v>
      </c>
      <c r="BB86" s="3" t="n">
        <v>0</v>
      </c>
      <c r="BC86" s="3" t="n">
        <v>0</v>
      </c>
      <c r="BD86" s="3" t="n">
        <v>271.8</v>
      </c>
      <c r="BE86" s="3" t="n">
        <f aca="false">SUM(BA86:BD86)</f>
        <v>271.8</v>
      </c>
      <c r="BF86" s="3" t="n">
        <v>0</v>
      </c>
      <c r="BG86" s="3" t="n">
        <v>0</v>
      </c>
      <c r="BH86" s="3" t="n">
        <v>0</v>
      </c>
      <c r="BI86" s="3" t="n">
        <v>0</v>
      </c>
      <c r="BJ86" s="3" t="n">
        <f aca="false">SUM(BF86:BI86)</f>
        <v>0</v>
      </c>
      <c r="BK86" s="3" t="n">
        <v>7.7</v>
      </c>
      <c r="BL86" s="3" t="n">
        <v>0</v>
      </c>
      <c r="BM86" s="3" t="n">
        <v>8.1</v>
      </c>
      <c r="BN86" s="3" t="n">
        <v>13.9</v>
      </c>
      <c r="BO86" s="3" t="n">
        <f aca="false">SUM(BK86:BN86)</f>
        <v>29.7</v>
      </c>
      <c r="BP86" s="3" t="n">
        <v>9.4</v>
      </c>
      <c r="BQ86" s="3" t="n">
        <v>2.8</v>
      </c>
      <c r="BR86" s="3" t="n">
        <v>17.2</v>
      </c>
      <c r="BS86" s="3" t="n">
        <v>233</v>
      </c>
      <c r="BT86" s="3" t="n">
        <f aca="false">SUM(BP86:BS86)</f>
        <v>262.4</v>
      </c>
      <c r="BU86" s="3" t="n">
        <f aca="false">+C86+H86+M86+R86+W86+AB86+AG86+AL86+CK86</f>
        <v>10095.8</v>
      </c>
      <c r="BV86" s="3" t="n">
        <f aca="false">+D86+I86+N86+S86+X86+AC86+AH86+AM86+CL86</f>
        <v>5426.1</v>
      </c>
      <c r="BW86" s="3" t="n">
        <f aca="false">+E86+J86+O86+T86+Y86+AD86+AI86+AN86+CM86</f>
        <v>7909.3</v>
      </c>
      <c r="BX86" s="3" t="n">
        <f aca="false">+F86+K86+P86+U86+Z86+AE86+AJ86+AO86+CN86</f>
        <v>670.2</v>
      </c>
      <c r="BY86" s="3" t="n">
        <f aca="false">SUM(BU86:BX86)</f>
        <v>24101.4</v>
      </c>
      <c r="BZ86" s="3" t="n">
        <f aca="false">AQ86+AV86+BA86+BF86+BK86+BP86</f>
        <v>18.2</v>
      </c>
      <c r="CA86" s="3" t="n">
        <f aca="false">AR86+AW86+BB86+BG86+BL86+BQ86</f>
        <v>569.4</v>
      </c>
      <c r="CB86" s="3" t="n">
        <f aca="false">AS86+AX86+BC86+BH86+BM86+BR86</f>
        <v>818.9</v>
      </c>
      <c r="CC86" s="3" t="n">
        <f aca="false">AT86+AY86+BD86+BI86+BN86+BS86</f>
        <v>700.1</v>
      </c>
      <c r="CD86" s="3" t="n">
        <f aca="false">SUM(BZ86:CC86)</f>
        <v>2106.6</v>
      </c>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2.75" hidden="false" customHeight="false" outlineLevel="0" collapsed="false">
      <c r="A87" s="1" t="n">
        <v>1992</v>
      </c>
      <c r="B87" s="2" t="s">
        <v>128</v>
      </c>
      <c r="C87" s="3" t="n">
        <v>1251</v>
      </c>
      <c r="D87" s="3" t="n">
        <v>186.9</v>
      </c>
      <c r="E87" s="3" t="n">
        <v>384</v>
      </c>
      <c r="F87" s="3" t="n">
        <v>0</v>
      </c>
      <c r="G87" s="3" t="n">
        <f aca="false">SUM(C87:F87)</f>
        <v>1821.9</v>
      </c>
      <c r="H87" s="3" t="n">
        <v>585.9</v>
      </c>
      <c r="I87" s="3" t="n">
        <v>142.7</v>
      </c>
      <c r="J87" s="3" t="n">
        <v>355.6</v>
      </c>
      <c r="K87" s="3" t="n">
        <v>0</v>
      </c>
      <c r="L87" s="3" t="n">
        <f aca="false">SUM(H87:K87)</f>
        <v>1084.2</v>
      </c>
      <c r="M87" s="3" t="n">
        <v>48.6</v>
      </c>
      <c r="N87" s="3" t="n">
        <v>115.9</v>
      </c>
      <c r="O87" s="3" t="n">
        <v>0</v>
      </c>
      <c r="P87" s="3" t="n">
        <v>0</v>
      </c>
      <c r="Q87" s="3" t="n">
        <f aca="false">SUM(M87:P87)</f>
        <v>164.5</v>
      </c>
      <c r="R87" s="3" t="n">
        <v>38.7</v>
      </c>
      <c r="S87" s="3" t="n">
        <v>0</v>
      </c>
      <c r="T87" s="3" t="n">
        <v>0</v>
      </c>
      <c r="U87" s="3" t="n">
        <v>0</v>
      </c>
      <c r="V87" s="3" t="n">
        <f aca="false">SUM(R87:U87)</f>
        <v>38.7</v>
      </c>
      <c r="W87" s="3" t="n">
        <v>287.1</v>
      </c>
      <c r="X87" s="3" t="n">
        <v>710</v>
      </c>
      <c r="Y87" s="3" t="n">
        <v>10.6</v>
      </c>
      <c r="Z87" s="3" t="n">
        <v>0</v>
      </c>
      <c r="AA87" s="3" t="n">
        <f aca="false">SUM(W87:Z87)</f>
        <v>1007.7</v>
      </c>
      <c r="AB87" s="3" t="n">
        <v>172</v>
      </c>
      <c r="AC87" s="3" t="n">
        <v>1.6</v>
      </c>
      <c r="AD87" s="3" t="n">
        <v>18.3</v>
      </c>
      <c r="AE87" s="3" t="n">
        <v>0</v>
      </c>
      <c r="AF87" s="3" t="n">
        <f aca="false">SUM(AB87:AE87)</f>
        <v>191.9</v>
      </c>
      <c r="AG87" s="3" t="n">
        <v>7.6</v>
      </c>
      <c r="AH87" s="3" t="n">
        <v>200.7</v>
      </c>
      <c r="AI87" s="3" t="n">
        <v>442</v>
      </c>
      <c r="AJ87" s="3" t="n">
        <v>0</v>
      </c>
      <c r="AK87" s="3" t="n">
        <f aca="false">SUM(AG87:AJ87)</f>
        <v>650.3</v>
      </c>
      <c r="AL87" s="3" t="n">
        <v>798</v>
      </c>
      <c r="AM87" s="3" t="n">
        <v>442.6</v>
      </c>
      <c r="AN87" s="3" t="n">
        <v>803.9</v>
      </c>
      <c r="AO87" s="3" t="n">
        <v>1.7</v>
      </c>
      <c r="AP87" s="3" t="n">
        <f aca="false">SUM(AL87:AO87)</f>
        <v>2046.2</v>
      </c>
      <c r="AQ87" s="3" t="n">
        <v>0</v>
      </c>
      <c r="AR87" s="3" t="n">
        <v>200.7</v>
      </c>
      <c r="AS87" s="3" t="n">
        <v>269.1</v>
      </c>
      <c r="AT87" s="3" t="n">
        <v>0</v>
      </c>
      <c r="AU87" s="3" t="n">
        <f aca="false">SUM(AQ87:AT87)</f>
        <v>469.8</v>
      </c>
      <c r="AV87" s="3" t="n">
        <v>3.9</v>
      </c>
      <c r="AW87" s="3" t="n">
        <v>0</v>
      </c>
      <c r="AX87" s="3" t="n">
        <v>0</v>
      </c>
      <c r="AY87" s="3" t="n">
        <v>0</v>
      </c>
      <c r="AZ87" s="3" t="n">
        <f aca="false">SUM(AV87:AY87)</f>
        <v>3.9</v>
      </c>
      <c r="BA87" s="3" t="n">
        <v>0</v>
      </c>
      <c r="BB87" s="3" t="n">
        <v>0</v>
      </c>
      <c r="BC87" s="3" t="n">
        <v>1.2</v>
      </c>
      <c r="BD87" s="3" t="n">
        <v>0</v>
      </c>
      <c r="BE87" s="3" t="n">
        <f aca="false">SUM(BA87:BD87)</f>
        <v>1.2</v>
      </c>
      <c r="BF87" s="3" t="n">
        <v>0</v>
      </c>
      <c r="BG87" s="3" t="n">
        <v>0</v>
      </c>
      <c r="BH87" s="3" t="n">
        <v>0</v>
      </c>
      <c r="BI87" s="3" t="n">
        <v>0</v>
      </c>
      <c r="BJ87" s="3" t="n">
        <f aca="false">SUM(BF87:BI87)</f>
        <v>0</v>
      </c>
      <c r="BK87" s="3" t="n">
        <v>0</v>
      </c>
      <c r="BL87" s="3" t="n">
        <v>0.5</v>
      </c>
      <c r="BM87" s="3" t="n">
        <v>16.1</v>
      </c>
      <c r="BN87" s="3" t="n">
        <v>0</v>
      </c>
      <c r="BO87" s="3" t="n">
        <f aca="false">SUM(BK87:BN87)</f>
        <v>16.6</v>
      </c>
      <c r="BP87" s="3" t="n">
        <v>5.4</v>
      </c>
      <c r="BQ87" s="3" t="n">
        <v>9.4</v>
      </c>
      <c r="BR87" s="3" t="n">
        <v>18.5</v>
      </c>
      <c r="BS87" s="3" t="n">
        <v>1.7</v>
      </c>
      <c r="BT87" s="3" t="n">
        <f aca="false">SUM(BP87:BS87)</f>
        <v>35</v>
      </c>
      <c r="BU87" s="3" t="n">
        <f aca="false">+C87+H87+M87+R87+W87+AB87+AG87+AL87+CK87</f>
        <v>3188.9</v>
      </c>
      <c r="BV87" s="3" t="n">
        <f aca="false">+D87+I87+N87+S87+X87+AC87+AH87+AM87+CL87</f>
        <v>1800.4</v>
      </c>
      <c r="BW87" s="3" t="n">
        <f aca="false">+E87+J87+O87+T87+Y87+AD87+AI87+AN87+CM87</f>
        <v>2014.4</v>
      </c>
      <c r="BX87" s="3" t="n">
        <f aca="false">+F87+K87+P87+U87+Z87+AE87+AJ87+AO87+CN87</f>
        <v>1.7</v>
      </c>
      <c r="BY87" s="3" t="n">
        <f aca="false">SUM(BU87:BX87)</f>
        <v>7005.4</v>
      </c>
      <c r="BZ87" s="3" t="n">
        <f aca="false">AQ87+AV87+BA87+BF87+BK87+BP87</f>
        <v>9.3</v>
      </c>
      <c r="CA87" s="3" t="n">
        <f aca="false">AR87+AW87+BB87+BG87+BL87+BQ87</f>
        <v>210.6</v>
      </c>
      <c r="CB87" s="3" t="n">
        <f aca="false">AS87+AX87+BC87+BH87+BM87+BR87</f>
        <v>304.9</v>
      </c>
      <c r="CC87" s="3" t="n">
        <f aca="false">AT87+AY87+BD87+BI87+BN87+BS87</f>
        <v>1.7</v>
      </c>
      <c r="CD87" s="3" t="n">
        <f aca="false">SUM(BZ87:CC87)</f>
        <v>526.5</v>
      </c>
      <c r="CE87" s="10"/>
      <c r="CF87" s="10"/>
      <c r="CG87" s="10"/>
      <c r="CH87" s="10"/>
      <c r="CI87" s="10"/>
      <c r="CJ87" s="1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2.75" hidden="false" customHeight="false" outlineLevel="0" collapsed="false">
      <c r="A88" s="1" t="n">
        <v>1992</v>
      </c>
      <c r="B88" s="2" t="s">
        <v>129</v>
      </c>
      <c r="C88" s="3" t="n">
        <v>869</v>
      </c>
      <c r="D88" s="3" t="n">
        <v>158.2</v>
      </c>
      <c r="E88" s="3" t="n">
        <v>14.1</v>
      </c>
      <c r="F88" s="3" t="n">
        <v>0</v>
      </c>
      <c r="G88" s="3" t="n">
        <f aca="false">SUM(C88:F88)</f>
        <v>1041.3</v>
      </c>
      <c r="H88" s="3" t="n">
        <v>455.4</v>
      </c>
      <c r="I88" s="3" t="n">
        <v>2.3</v>
      </c>
      <c r="J88" s="3" t="n">
        <v>873.8</v>
      </c>
      <c r="K88" s="3" t="n">
        <v>0</v>
      </c>
      <c r="L88" s="3" t="n">
        <f aca="false">SUM(H88:K88)</f>
        <v>1331.5</v>
      </c>
      <c r="M88" s="3" t="n">
        <v>62.2</v>
      </c>
      <c r="N88" s="3" t="n">
        <v>126.6</v>
      </c>
      <c r="O88" s="3" t="n">
        <v>10.6</v>
      </c>
      <c r="P88" s="3" t="n">
        <v>0</v>
      </c>
      <c r="Q88" s="3" t="n">
        <f aca="false">SUM(M88:P88)</f>
        <v>199.4</v>
      </c>
      <c r="R88" s="3" t="n">
        <v>5.4</v>
      </c>
      <c r="S88" s="3" t="n">
        <v>2.2</v>
      </c>
      <c r="T88" s="3" t="n">
        <v>5.7</v>
      </c>
      <c r="U88" s="3" t="n">
        <v>0</v>
      </c>
      <c r="V88" s="3" t="n">
        <f aca="false">SUM(R88:U88)</f>
        <v>13.3</v>
      </c>
      <c r="W88" s="3" t="n">
        <v>278.9</v>
      </c>
      <c r="X88" s="3" t="n">
        <v>511.3</v>
      </c>
      <c r="Y88" s="3" t="n">
        <v>11</v>
      </c>
      <c r="Z88" s="3" t="n">
        <v>0</v>
      </c>
      <c r="AA88" s="3" t="n">
        <f aca="false">SUM(W88:Z88)</f>
        <v>801.2</v>
      </c>
      <c r="AB88" s="3" t="n">
        <v>161.1</v>
      </c>
      <c r="AC88" s="3" t="n">
        <v>0</v>
      </c>
      <c r="AD88" s="3" t="n">
        <v>10.3</v>
      </c>
      <c r="AE88" s="3" t="n">
        <v>0</v>
      </c>
      <c r="AF88" s="3" t="n">
        <f aca="false">SUM(AB88:AE88)</f>
        <v>171.4</v>
      </c>
      <c r="AG88" s="3" t="n">
        <v>0.6</v>
      </c>
      <c r="AH88" s="3" t="n">
        <v>4.7</v>
      </c>
      <c r="AI88" s="3" t="n">
        <v>623.1</v>
      </c>
      <c r="AJ88" s="3" t="n">
        <v>0</v>
      </c>
      <c r="AK88" s="3" t="n">
        <f aca="false">SUM(AG88:AJ88)</f>
        <v>628.4</v>
      </c>
      <c r="AL88" s="3" t="n">
        <v>891</v>
      </c>
      <c r="AM88" s="3" t="n">
        <v>547.5</v>
      </c>
      <c r="AN88" s="3" t="n">
        <v>3223.3</v>
      </c>
      <c r="AO88" s="3" t="n">
        <v>0</v>
      </c>
      <c r="AP88" s="3" t="n">
        <f aca="false">SUM(AL88:AO88)</f>
        <v>4661.8</v>
      </c>
      <c r="AQ88" s="3" t="n">
        <v>0</v>
      </c>
      <c r="AR88" s="3" t="n">
        <v>0</v>
      </c>
      <c r="AS88" s="3" t="n">
        <v>6.2</v>
      </c>
      <c r="AT88" s="3" t="n">
        <v>0</v>
      </c>
      <c r="AU88" s="3" t="n">
        <f aca="false">SUM(AQ88:AT88)</f>
        <v>6.2</v>
      </c>
      <c r="AV88" s="3" t="n">
        <v>0.4</v>
      </c>
      <c r="AW88" s="3" t="n">
        <v>0</v>
      </c>
      <c r="AX88" s="3" t="n">
        <v>0.7</v>
      </c>
      <c r="AY88" s="3" t="n">
        <v>0</v>
      </c>
      <c r="AZ88" s="3" t="n">
        <f aca="false">SUM(AV88:AY88)</f>
        <v>1.1</v>
      </c>
      <c r="BA88" s="3" t="n">
        <v>0</v>
      </c>
      <c r="BB88" s="3" t="n">
        <v>0</v>
      </c>
      <c r="BC88" s="3" t="n">
        <v>49.5</v>
      </c>
      <c r="BD88" s="3" t="n">
        <v>0</v>
      </c>
      <c r="BE88" s="3" t="n">
        <f aca="false">SUM(BA88:BD88)</f>
        <v>49.5</v>
      </c>
      <c r="BF88" s="3" t="n">
        <v>0</v>
      </c>
      <c r="BG88" s="3" t="n">
        <v>0</v>
      </c>
      <c r="BH88" s="3" t="n">
        <v>0</v>
      </c>
      <c r="BI88" s="3" t="n">
        <v>0</v>
      </c>
      <c r="BJ88" s="3" t="n">
        <f aca="false">SUM(BF88:BI88)</f>
        <v>0</v>
      </c>
      <c r="BK88" s="3" t="n">
        <v>0</v>
      </c>
      <c r="BL88" s="3" t="n">
        <v>0</v>
      </c>
      <c r="BM88" s="3" t="n">
        <v>0</v>
      </c>
      <c r="BN88" s="3" t="n">
        <v>0</v>
      </c>
      <c r="BO88" s="3" t="n">
        <f aca="false">SUM(BK88:BN88)</f>
        <v>0</v>
      </c>
      <c r="BP88" s="3" t="n">
        <v>2.7</v>
      </c>
      <c r="BQ88" s="3" t="n">
        <v>0.6</v>
      </c>
      <c r="BR88" s="3" t="n">
        <v>3.2</v>
      </c>
      <c r="BS88" s="3" t="n">
        <v>0</v>
      </c>
      <c r="BT88" s="3" t="n">
        <f aca="false">SUM(BP88:BS88)</f>
        <v>6.5</v>
      </c>
      <c r="BU88" s="3" t="n">
        <f aca="false">+C88+H88+M88+R88+W88+AB88+AG88+AL88+CK88</f>
        <v>2723.6</v>
      </c>
      <c r="BV88" s="3" t="n">
        <f aca="false">+D88+I88+N88+S88+X88+AC88+AH88+AM88+CL88</f>
        <v>1352.8</v>
      </c>
      <c r="BW88" s="3" t="n">
        <f aca="false">+E88+J88+O88+T88+Y88+AD88+AI88+AN88+CM88</f>
        <v>4771.9</v>
      </c>
      <c r="BX88" s="3" t="n">
        <f aca="false">+F88+K88+P88+U88+Z88+AE88+AJ88+AO88+CN88</f>
        <v>0</v>
      </c>
      <c r="BY88" s="3" t="n">
        <f aca="false">SUM(BU88:BX88)</f>
        <v>8848.3</v>
      </c>
      <c r="BZ88" s="3" t="n">
        <f aca="false">AQ88+AV88+BA88+BF88+BK88+BP88</f>
        <v>3.1</v>
      </c>
      <c r="CA88" s="3" t="n">
        <f aca="false">AR88+AW88+BB88+BG88+BL88+BQ88</f>
        <v>0.6</v>
      </c>
      <c r="CB88" s="3" t="n">
        <f aca="false">AS88+AX88+BC88+BH88+BM88+BR88</f>
        <v>59.6</v>
      </c>
      <c r="CC88" s="3" t="n">
        <f aca="false">AT88+AY88+BD88+BI88+BN88+BS88</f>
        <v>0</v>
      </c>
      <c r="CD88" s="3" t="n">
        <f aca="false">SUM(BZ88:CC88)</f>
        <v>63.3</v>
      </c>
      <c r="CE88" s="0"/>
      <c r="CF88" s="0"/>
      <c r="CG88" s="0"/>
      <c r="CH88" s="0"/>
      <c r="CI88" s="8"/>
      <c r="CJ88" s="8"/>
      <c r="CK88" s="4" t="n">
        <v>0</v>
      </c>
      <c r="CL88" s="4" t="n">
        <v>0</v>
      </c>
      <c r="CM88" s="4" t="n">
        <v>0</v>
      </c>
      <c r="CN88" s="4" t="n">
        <v>0</v>
      </c>
      <c r="CO88" s="4" t="n">
        <f aca="false">SUM(CK88:CN88)</f>
        <v>0</v>
      </c>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2.75" hidden="false" customHeight="false" outlineLevel="0" collapsed="false">
      <c r="A89" s="1" t="n">
        <v>1992</v>
      </c>
      <c r="B89" s="2" t="s">
        <v>130</v>
      </c>
      <c r="C89" s="3" t="n">
        <v>5023</v>
      </c>
      <c r="D89" s="3" t="n">
        <v>675</v>
      </c>
      <c r="E89" s="3" t="n">
        <v>2</v>
      </c>
      <c r="F89" s="3" t="n">
        <v>0</v>
      </c>
      <c r="G89" s="3" t="n">
        <f aca="false">SUM(C89:F89)</f>
        <v>5700</v>
      </c>
      <c r="H89" s="3" t="n">
        <v>1316</v>
      </c>
      <c r="I89" s="3" t="n">
        <v>274</v>
      </c>
      <c r="J89" s="3" t="n">
        <v>64</v>
      </c>
      <c r="K89" s="3" t="n">
        <v>40</v>
      </c>
      <c r="L89" s="3" t="n">
        <f aca="false">SUM(H89:K89)</f>
        <v>1694</v>
      </c>
      <c r="M89" s="3" t="n">
        <v>343</v>
      </c>
      <c r="N89" s="3" t="n">
        <v>509</v>
      </c>
      <c r="O89" s="3" t="n">
        <v>72</v>
      </c>
      <c r="P89" s="3" t="n">
        <v>0</v>
      </c>
      <c r="Q89" s="3" t="n">
        <f aca="false">SUM(M89:P89)</f>
        <v>924</v>
      </c>
      <c r="R89" s="3" t="n">
        <v>427</v>
      </c>
      <c r="S89" s="3" t="n">
        <v>70</v>
      </c>
      <c r="T89" s="3" t="n">
        <v>0</v>
      </c>
      <c r="U89" s="3" t="n">
        <v>0</v>
      </c>
      <c r="V89" s="3" t="n">
        <f aca="false">SUM(R89:U89)</f>
        <v>497</v>
      </c>
      <c r="W89" s="3" t="n">
        <v>1838</v>
      </c>
      <c r="X89" s="3" t="n">
        <v>2949</v>
      </c>
      <c r="Y89" s="3" t="n">
        <v>1076</v>
      </c>
      <c r="Z89" s="3" t="n">
        <v>0</v>
      </c>
      <c r="AA89" s="3" t="n">
        <f aca="false">SUM(W89:Z89)</f>
        <v>5863</v>
      </c>
      <c r="AB89" s="3" t="n">
        <v>453</v>
      </c>
      <c r="AC89" s="3" t="n">
        <v>4</v>
      </c>
      <c r="AD89" s="3" t="n">
        <v>40</v>
      </c>
      <c r="AE89" s="3" t="n">
        <v>39</v>
      </c>
      <c r="AF89" s="3" t="n">
        <f aca="false">SUM(AB89:AE89)</f>
        <v>536</v>
      </c>
      <c r="AG89" s="3" t="n">
        <v>270</v>
      </c>
      <c r="AH89" s="3" t="n">
        <v>556</v>
      </c>
      <c r="AI89" s="3" t="n">
        <v>1586</v>
      </c>
      <c r="AJ89" s="3" t="n">
        <v>226</v>
      </c>
      <c r="AK89" s="3" t="n">
        <f aca="false">SUM(AG89:AJ89)</f>
        <v>2638</v>
      </c>
      <c r="AL89" s="3" t="n">
        <v>4086</v>
      </c>
      <c r="AM89" s="3" t="n">
        <v>1946</v>
      </c>
      <c r="AN89" s="3" t="n">
        <v>3015</v>
      </c>
      <c r="AO89" s="3" t="n">
        <v>154</v>
      </c>
      <c r="AP89" s="3" t="n">
        <f aca="false">SUM(AL89:AO89)</f>
        <v>9201</v>
      </c>
      <c r="AQ89" s="3" t="n">
        <v>0</v>
      </c>
      <c r="AR89" s="3" t="n">
        <v>0</v>
      </c>
      <c r="AS89" s="3" t="n">
        <v>0</v>
      </c>
      <c r="AT89" s="3" t="n">
        <v>226</v>
      </c>
      <c r="AU89" s="3" t="n">
        <f aca="false">SUM(AQ89:AT89)</f>
        <v>226</v>
      </c>
      <c r="AV89" s="3" t="n">
        <v>0</v>
      </c>
      <c r="AW89" s="3" t="n">
        <v>0</v>
      </c>
      <c r="AX89" s="3" t="n">
        <v>0</v>
      </c>
      <c r="AY89" s="3" t="n">
        <v>39</v>
      </c>
      <c r="AZ89" s="3" t="n">
        <f aca="false">SUM(AV89:AY89)</f>
        <v>39</v>
      </c>
      <c r="BA89" s="3" t="n">
        <v>0</v>
      </c>
      <c r="BB89" s="3" t="n">
        <v>0</v>
      </c>
      <c r="BC89" s="3" t="n">
        <v>0</v>
      </c>
      <c r="BD89" s="3" t="n">
        <v>40</v>
      </c>
      <c r="BE89" s="3" t="n">
        <f aca="false">SUM(BA89:BD89)</f>
        <v>40</v>
      </c>
      <c r="BF89" s="3" t="n">
        <v>0</v>
      </c>
      <c r="BG89" s="3" t="n">
        <v>0</v>
      </c>
      <c r="BH89" s="3" t="n">
        <v>0</v>
      </c>
      <c r="BI89" s="3" t="n">
        <v>0</v>
      </c>
      <c r="BJ89" s="3" t="n">
        <f aca="false">SUM(BF89:BI89)</f>
        <v>0</v>
      </c>
      <c r="BK89" s="3" t="n">
        <v>0</v>
      </c>
      <c r="BL89" s="3" t="n">
        <v>0</v>
      </c>
      <c r="BM89" s="3" t="n">
        <v>0</v>
      </c>
      <c r="BN89" s="3" t="n">
        <v>50</v>
      </c>
      <c r="BO89" s="3" t="n">
        <f aca="false">SUM(BK89:BN89)</f>
        <v>50</v>
      </c>
      <c r="BP89" s="3" t="n">
        <v>0</v>
      </c>
      <c r="BQ89" s="3" t="n">
        <v>0</v>
      </c>
      <c r="BR89" s="3" t="n">
        <v>0</v>
      </c>
      <c r="BS89" s="3" t="n">
        <v>104</v>
      </c>
      <c r="BT89" s="3" t="n">
        <f aca="false">SUM(BP89:BS89)</f>
        <v>104</v>
      </c>
      <c r="BU89" s="3" t="n">
        <f aca="false">+C89+H89+M89+R89+W89+AB89+AG89+AL89+CK89</f>
        <v>13756</v>
      </c>
      <c r="BV89" s="3" t="n">
        <f aca="false">+D89+I89+N89+S89+X89+AC89+AH89+AM89+CL89</f>
        <v>6983</v>
      </c>
      <c r="BW89" s="3" t="n">
        <f aca="false">+E89+J89+O89+T89+Y89+AD89+AI89+AN89+CM89</f>
        <v>5855</v>
      </c>
      <c r="BX89" s="3" t="n">
        <f aca="false">+F89+K89+P89+U89+Z89+AE89+AJ89+AO89+CN89</f>
        <v>459</v>
      </c>
      <c r="BY89" s="3" t="n">
        <f aca="false">SUM(BU89:BX89)</f>
        <v>27053</v>
      </c>
      <c r="BZ89" s="3" t="n">
        <f aca="false">AQ89+AV89+BA89+BF89+BK89+BP89</f>
        <v>0</v>
      </c>
      <c r="CA89" s="3" t="n">
        <f aca="false">AR89+AW89+BB89+BG89+BL89+BQ89</f>
        <v>0</v>
      </c>
      <c r="CB89" s="3" t="n">
        <f aca="false">AS89+AX89+BC89+BH89+BM89+BR89</f>
        <v>0</v>
      </c>
      <c r="CC89" s="3" t="n">
        <f aca="false">AT89+AY89+BD89+BI89+BN89+BS89</f>
        <v>459</v>
      </c>
      <c r="CD89" s="3" t="n">
        <f aca="false">SUM(BZ89:CC89)</f>
        <v>459</v>
      </c>
      <c r="CE89" s="11"/>
      <c r="CF89" s="11"/>
      <c r="CG89" s="11"/>
      <c r="CH89" s="11"/>
      <c r="CI89" s="11"/>
      <c r="CJ89" s="11"/>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2.75" hidden="false" customHeight="false" outlineLevel="0" collapsed="false">
      <c r="A90" s="1" t="n">
        <v>1992</v>
      </c>
      <c r="B90" s="2" t="s">
        <v>143</v>
      </c>
      <c r="C90" s="3" t="n">
        <v>912</v>
      </c>
      <c r="D90" s="3" t="n">
        <v>362.6</v>
      </c>
      <c r="E90" s="3" t="n">
        <v>3.4</v>
      </c>
      <c r="F90" s="3" t="n">
        <v>0</v>
      </c>
      <c r="G90" s="3" t="n">
        <f aca="false">SUM(C90:F90)</f>
        <v>1278</v>
      </c>
      <c r="H90" s="3" t="n">
        <v>322.6</v>
      </c>
      <c r="I90" s="3" t="n">
        <v>103.3</v>
      </c>
      <c r="J90" s="3" t="n">
        <v>205.7</v>
      </c>
      <c r="K90" s="3" t="n">
        <v>2</v>
      </c>
      <c r="L90" s="3" t="n">
        <f aca="false">SUM(H90:K90)</f>
        <v>633.6</v>
      </c>
      <c r="M90" s="3" t="n">
        <v>0</v>
      </c>
      <c r="N90" s="3" t="n">
        <v>0</v>
      </c>
      <c r="O90" s="3" t="n">
        <v>0</v>
      </c>
      <c r="P90" s="3" t="n">
        <v>0</v>
      </c>
      <c r="Q90" s="3" t="n">
        <f aca="false">SUM(M90:P90)</f>
        <v>0</v>
      </c>
      <c r="R90" s="3" t="n">
        <v>0</v>
      </c>
      <c r="S90" s="3" t="n">
        <v>965.6</v>
      </c>
      <c r="T90" s="3" t="n">
        <v>0</v>
      </c>
      <c r="U90" s="3" t="n">
        <v>0</v>
      </c>
      <c r="V90" s="3" t="n">
        <f aca="false">SUM(R90:U90)</f>
        <v>965.6</v>
      </c>
      <c r="W90" s="3" t="n">
        <v>0</v>
      </c>
      <c r="X90" s="3" t="n">
        <v>79</v>
      </c>
      <c r="Y90" s="3" t="n">
        <v>0</v>
      </c>
      <c r="Z90" s="3" t="n">
        <v>0</v>
      </c>
      <c r="AA90" s="3" t="n">
        <f aca="false">SUM(W90:Z90)</f>
        <v>79</v>
      </c>
      <c r="AB90" s="3" t="n">
        <v>139.9</v>
      </c>
      <c r="AC90" s="3" t="n">
        <v>1.7</v>
      </c>
      <c r="AD90" s="3" t="n">
        <v>4</v>
      </c>
      <c r="AE90" s="3" t="n">
        <v>27.7</v>
      </c>
      <c r="AF90" s="3" t="n">
        <f aca="false">SUM(AB90:AE90)</f>
        <v>173.3</v>
      </c>
      <c r="AG90" s="3" t="n">
        <v>80.7</v>
      </c>
      <c r="AH90" s="3" t="n">
        <v>96.4</v>
      </c>
      <c r="AI90" s="3" t="n">
        <v>1001.6</v>
      </c>
      <c r="AJ90" s="3" t="n">
        <v>12.4</v>
      </c>
      <c r="AK90" s="3" t="n">
        <f aca="false">SUM(AG90:AJ90)</f>
        <v>1191.1</v>
      </c>
      <c r="AL90" s="3" t="n">
        <v>2767.2</v>
      </c>
      <c r="AM90" s="3" t="n">
        <v>674.7</v>
      </c>
      <c r="AN90" s="3" t="n">
        <v>4768.5</v>
      </c>
      <c r="AO90" s="3" t="n">
        <v>262.9</v>
      </c>
      <c r="AP90" s="3" t="n">
        <f aca="false">SUM(AL90:AO90)</f>
        <v>8473.3</v>
      </c>
      <c r="AQ90" s="3" t="n">
        <v>0</v>
      </c>
      <c r="AR90" s="3" t="n">
        <v>88.5</v>
      </c>
      <c r="AS90" s="3" t="n">
        <v>389.6</v>
      </c>
      <c r="AT90" s="3" t="n">
        <v>12.4</v>
      </c>
      <c r="AU90" s="3" t="n">
        <f aca="false">SUM(AQ90:AT90)</f>
        <v>490.5</v>
      </c>
      <c r="AV90" s="3" t="n">
        <v>0</v>
      </c>
      <c r="AW90" s="3" t="n">
        <v>0</v>
      </c>
      <c r="AX90" s="3" t="n">
        <v>0</v>
      </c>
      <c r="AY90" s="3" t="n">
        <v>27.7</v>
      </c>
      <c r="AZ90" s="3" t="n">
        <f aca="false">SUM(AV90:AY90)</f>
        <v>27.7</v>
      </c>
      <c r="BA90" s="3" t="n">
        <v>0</v>
      </c>
      <c r="BB90" s="3" t="n">
        <v>0</v>
      </c>
      <c r="BC90" s="3" t="n">
        <v>38</v>
      </c>
      <c r="BD90" s="3" t="n">
        <v>2</v>
      </c>
      <c r="BE90" s="3" t="n">
        <f aca="false">SUM(BA90:BD90)</f>
        <v>40</v>
      </c>
      <c r="BF90" s="3" t="n">
        <v>0</v>
      </c>
      <c r="BG90" s="3" t="n">
        <v>49.8</v>
      </c>
      <c r="BH90" s="3" t="n">
        <v>8.8</v>
      </c>
      <c r="BI90" s="3" t="n">
        <v>30.2</v>
      </c>
      <c r="BJ90" s="3" t="n">
        <f aca="false">SUM(BF90:BI90)</f>
        <v>88.8</v>
      </c>
      <c r="BK90" s="3" t="n">
        <v>0</v>
      </c>
      <c r="BL90" s="3" t="n">
        <v>0.2</v>
      </c>
      <c r="BM90" s="3" t="n">
        <v>0</v>
      </c>
      <c r="BN90" s="3" t="n">
        <v>12.9</v>
      </c>
      <c r="BO90" s="3" t="n">
        <f aca="false">SUM(BK90:BN90)</f>
        <v>13.1</v>
      </c>
      <c r="BP90" s="3" t="n">
        <v>1</v>
      </c>
      <c r="BQ90" s="3" t="n">
        <v>93.7</v>
      </c>
      <c r="BR90" s="3" t="n">
        <v>829.8</v>
      </c>
      <c r="BS90" s="3" t="n">
        <v>219.8</v>
      </c>
      <c r="BT90" s="3" t="n">
        <f aca="false">SUM(BP90:BS90)</f>
        <v>1144.3</v>
      </c>
      <c r="BU90" s="3" t="n">
        <f aca="false">+C90+H90+M90+R90+W90+AB90+AG90+AL90+CK90</f>
        <v>4222.4</v>
      </c>
      <c r="BV90" s="3" t="n">
        <f aca="false">+D90+I90+N90+S90+X90+AC90+AH90+AM90+CL90</f>
        <v>2283.3</v>
      </c>
      <c r="BW90" s="3" t="n">
        <f aca="false">+E90+J90+O90+T90+Y90+AD90+AI90+AN90+CM90</f>
        <v>5983.2</v>
      </c>
      <c r="BX90" s="3" t="n">
        <f aca="false">+F90+K90+P90+U90+Z90+AE90+AJ90+AO90+CN90</f>
        <v>305</v>
      </c>
      <c r="BY90" s="3" t="n">
        <f aca="false">SUM(BU90:BX90)</f>
        <v>12793.9</v>
      </c>
      <c r="BZ90" s="3" t="n">
        <f aca="false">AQ90+AV90+BA90+BF90+BK90+BP90</f>
        <v>1</v>
      </c>
      <c r="CA90" s="3" t="n">
        <f aca="false">AR90+AW90+BB90+BG90+BL90+BQ90</f>
        <v>232.2</v>
      </c>
      <c r="CB90" s="3" t="n">
        <f aca="false">AS90+AX90+BC90+BH90+BM90+BR90</f>
        <v>1266.2</v>
      </c>
      <c r="CC90" s="3" t="n">
        <f aca="false">AT90+AY90+BD90+BI90+BN90+BS90</f>
        <v>305</v>
      </c>
      <c r="CD90" s="3" t="n">
        <f aca="false">SUM(BZ90:CC90)</f>
        <v>1804.4</v>
      </c>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2.75" hidden="false" customHeight="false" outlineLevel="0" collapsed="false">
      <c r="A91" s="1" t="n">
        <v>1992</v>
      </c>
      <c r="B91" s="2" t="s">
        <v>131</v>
      </c>
      <c r="C91" s="3" t="n">
        <v>387.7</v>
      </c>
      <c r="D91" s="3" t="n">
        <v>56.7</v>
      </c>
      <c r="E91" s="3" t="n">
        <v>7</v>
      </c>
      <c r="F91" s="3" t="n">
        <v>0</v>
      </c>
      <c r="G91" s="3" t="n">
        <f aca="false">SUM(C91:F91)</f>
        <v>451.4</v>
      </c>
      <c r="H91" s="3" t="n">
        <v>120.9</v>
      </c>
      <c r="I91" s="3" t="n">
        <v>0.2</v>
      </c>
      <c r="J91" s="3" t="n">
        <v>178.6</v>
      </c>
      <c r="K91" s="3" t="n">
        <v>9.4</v>
      </c>
      <c r="L91" s="3" t="n">
        <f aca="false">SUM(H91:K91)</f>
        <v>309.1</v>
      </c>
      <c r="M91" s="3" t="n">
        <v>53.8</v>
      </c>
      <c r="N91" s="3" t="n">
        <v>63.7</v>
      </c>
      <c r="O91" s="3" t="n">
        <v>0</v>
      </c>
      <c r="P91" s="3" t="n">
        <v>0</v>
      </c>
      <c r="Q91" s="3" t="n">
        <f aca="false">SUM(M91:P91)</f>
        <v>117.5</v>
      </c>
      <c r="R91" s="3" t="n">
        <v>48.4</v>
      </c>
      <c r="S91" s="3" t="n">
        <v>0</v>
      </c>
      <c r="T91" s="3" t="n">
        <v>0</v>
      </c>
      <c r="U91" s="3" t="n">
        <v>0</v>
      </c>
      <c r="V91" s="3" t="n">
        <f aca="false">SUM(R91:U91)</f>
        <v>48.4</v>
      </c>
      <c r="W91" s="3" t="n">
        <v>233.1</v>
      </c>
      <c r="X91" s="3" t="n">
        <v>267.2</v>
      </c>
      <c r="Y91" s="3" t="n">
        <v>319.5</v>
      </c>
      <c r="Z91" s="3" t="n">
        <v>0</v>
      </c>
      <c r="AA91" s="3" t="n">
        <f aca="false">SUM(W91:Z91)</f>
        <v>819.8</v>
      </c>
      <c r="AB91" s="3" t="n">
        <v>91.6</v>
      </c>
      <c r="AC91" s="3" t="n">
        <v>0</v>
      </c>
      <c r="AD91" s="3" t="n">
        <v>1.5</v>
      </c>
      <c r="AE91" s="3" t="n">
        <v>2.3</v>
      </c>
      <c r="AF91" s="3" t="n">
        <f aca="false">SUM(AB91:AE91)</f>
        <v>95.4</v>
      </c>
      <c r="AG91" s="3" t="n">
        <v>35.6</v>
      </c>
      <c r="AH91" s="3" t="n">
        <v>139.4</v>
      </c>
      <c r="AI91" s="3" t="n">
        <v>35</v>
      </c>
      <c r="AJ91" s="3" t="n">
        <v>49.5</v>
      </c>
      <c r="AK91" s="3" t="n">
        <f aca="false">SUM(AG91:AJ91)</f>
        <v>259.5</v>
      </c>
      <c r="AL91" s="3" t="n">
        <v>591.6</v>
      </c>
      <c r="AM91" s="3" t="n">
        <v>176.8</v>
      </c>
      <c r="AN91" s="3" t="n">
        <v>525</v>
      </c>
      <c r="AO91" s="3" t="n">
        <v>36</v>
      </c>
      <c r="AP91" s="3" t="n">
        <f aca="false">SUM(AL91:AO91)</f>
        <v>1329.4</v>
      </c>
      <c r="AQ91" s="3" t="n">
        <v>0</v>
      </c>
      <c r="AR91" s="3" t="n">
        <v>133.4</v>
      </c>
      <c r="AS91" s="3" t="n">
        <v>0</v>
      </c>
      <c r="AT91" s="3" t="n">
        <v>49.5</v>
      </c>
      <c r="AU91" s="3" t="n">
        <f aca="false">SUM(AQ91:AT91)</f>
        <v>182.9</v>
      </c>
      <c r="AV91" s="3" t="n">
        <v>0</v>
      </c>
      <c r="AW91" s="3" t="n">
        <v>0</v>
      </c>
      <c r="AX91" s="3" t="n">
        <v>0</v>
      </c>
      <c r="AY91" s="3" t="n">
        <v>2.3</v>
      </c>
      <c r="AZ91" s="3" t="n">
        <f aca="false">SUM(AV91:AY91)</f>
        <v>2.3</v>
      </c>
      <c r="BA91" s="3" t="n">
        <v>0</v>
      </c>
      <c r="BB91" s="3" t="n">
        <v>0</v>
      </c>
      <c r="BC91" s="3" t="n">
        <v>0</v>
      </c>
      <c r="BD91" s="3" t="n">
        <v>9.4</v>
      </c>
      <c r="BE91" s="3" t="n">
        <f aca="false">SUM(BA91:BD91)</f>
        <v>9.4</v>
      </c>
      <c r="BF91" s="3" t="n">
        <v>0</v>
      </c>
      <c r="BG91" s="3" t="n">
        <v>0</v>
      </c>
      <c r="BH91" s="3" t="n">
        <v>0</v>
      </c>
      <c r="BI91" s="3" t="n">
        <v>0</v>
      </c>
      <c r="BJ91" s="3" t="n">
        <f aca="false">SUM(BF91:BI91)</f>
        <v>0</v>
      </c>
      <c r="BK91" s="3" t="n">
        <v>0</v>
      </c>
      <c r="BL91" s="3" t="n">
        <v>0</v>
      </c>
      <c r="BM91" s="3" t="n">
        <v>0</v>
      </c>
      <c r="BN91" s="3" t="n">
        <v>19.9</v>
      </c>
      <c r="BO91" s="3" t="n">
        <f aca="false">SUM(BK91:BN91)</f>
        <v>19.9</v>
      </c>
      <c r="BP91" s="3" t="n">
        <v>0</v>
      </c>
      <c r="BQ91" s="3" t="n">
        <v>0</v>
      </c>
      <c r="BR91" s="3" t="n">
        <v>0</v>
      </c>
      <c r="BS91" s="3" t="n">
        <v>16.1</v>
      </c>
      <c r="BT91" s="3" t="n">
        <f aca="false">SUM(BP91:BS91)</f>
        <v>16.1</v>
      </c>
      <c r="BU91" s="3" t="n">
        <f aca="false">+C91+H91+M91+R91+W91+AB91+AG91+AL91+CK91</f>
        <v>1562.7</v>
      </c>
      <c r="BV91" s="3" t="n">
        <f aca="false">+D91+I91+N91+S91+X91+AC91+AH91+AM91+CL91</f>
        <v>704</v>
      </c>
      <c r="BW91" s="3" t="n">
        <f aca="false">+E91+J91+O91+T91+Y91+AD91+AI91+AN91+CM91</f>
        <v>1066.6</v>
      </c>
      <c r="BX91" s="3" t="n">
        <f aca="false">+F91+K91+P91+U91+Z91+AE91+AJ91+AO91+CN91</f>
        <v>97.2</v>
      </c>
      <c r="BY91" s="3" t="n">
        <f aca="false">SUM(BU91:BX91)</f>
        <v>3430.5</v>
      </c>
      <c r="BZ91" s="3" t="n">
        <f aca="false">AQ91+AV91+BA91+BF91+BK91+BP91</f>
        <v>0</v>
      </c>
      <c r="CA91" s="3" t="n">
        <f aca="false">AR91+AW91+BB91+BG91+BL91+BQ91</f>
        <v>133.4</v>
      </c>
      <c r="CB91" s="3" t="n">
        <f aca="false">AS91+AX91+BC91+BH91+BM91+BR91</f>
        <v>0</v>
      </c>
      <c r="CC91" s="3" t="n">
        <f aca="false">AT91+AY91+BD91+BI91+BN91+BS91</f>
        <v>97.2</v>
      </c>
      <c r="CD91" s="3" t="n">
        <f aca="false">SUM(BZ91:CC91)</f>
        <v>230.6</v>
      </c>
      <c r="CE91" s="11"/>
      <c r="CF91" s="11"/>
      <c r="CG91" s="11"/>
      <c r="CH91" s="11"/>
      <c r="CI91" s="11"/>
      <c r="CJ91" s="11"/>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2.75" hidden="false" customHeight="false" outlineLevel="0" collapsed="false">
      <c r="A92" s="1" t="n">
        <v>1992</v>
      </c>
      <c r="B92" s="2" t="s">
        <v>132</v>
      </c>
      <c r="C92" s="3" t="n">
        <v>1136.6</v>
      </c>
      <c r="D92" s="3" t="n">
        <v>243.3</v>
      </c>
      <c r="E92" s="3" t="n">
        <v>282.4</v>
      </c>
      <c r="F92" s="3" t="n">
        <v>0</v>
      </c>
      <c r="G92" s="3" t="n">
        <f aca="false">SUM(C92:F92)</f>
        <v>1662.3</v>
      </c>
      <c r="H92" s="3" t="n">
        <v>578.7</v>
      </c>
      <c r="I92" s="3" t="n">
        <v>126.4</v>
      </c>
      <c r="J92" s="3" t="n">
        <v>897.3</v>
      </c>
      <c r="K92" s="3" t="n">
        <v>65</v>
      </c>
      <c r="L92" s="3" t="n">
        <f aca="false">SUM(H92:K92)</f>
        <v>1667.4</v>
      </c>
      <c r="M92" s="3" t="n">
        <v>42.5</v>
      </c>
      <c r="N92" s="3" t="n">
        <v>106.1</v>
      </c>
      <c r="O92" s="3" t="n">
        <v>2.5</v>
      </c>
      <c r="P92" s="3" t="n">
        <v>0</v>
      </c>
      <c r="Q92" s="3" t="n">
        <f aca="false">SUM(M92:P92)</f>
        <v>151.1</v>
      </c>
      <c r="R92" s="3" t="n">
        <v>12.1</v>
      </c>
      <c r="S92" s="3" t="n">
        <v>0</v>
      </c>
      <c r="T92" s="3" t="n">
        <v>0</v>
      </c>
      <c r="U92" s="3" t="n">
        <v>0</v>
      </c>
      <c r="V92" s="3" t="n">
        <f aca="false">SUM(R92:U92)</f>
        <v>12.1</v>
      </c>
      <c r="W92" s="3" t="n">
        <v>176.6</v>
      </c>
      <c r="X92" s="3" t="n">
        <v>1104.5</v>
      </c>
      <c r="Y92" s="3" t="n">
        <v>257.8</v>
      </c>
      <c r="Z92" s="3" t="n">
        <v>0</v>
      </c>
      <c r="AA92" s="3" t="n">
        <f aca="false">SUM(W92:Z92)</f>
        <v>1538.9</v>
      </c>
      <c r="AB92" s="3" t="n">
        <v>248.1</v>
      </c>
      <c r="AC92" s="3" t="n">
        <v>4.4</v>
      </c>
      <c r="AD92" s="3" t="n">
        <v>37.7</v>
      </c>
      <c r="AE92" s="3" t="n">
        <v>35.5</v>
      </c>
      <c r="AF92" s="3" t="n">
        <f aca="false">SUM(AB92:AE92)</f>
        <v>325.7</v>
      </c>
      <c r="AG92" s="3" t="n">
        <v>3.4</v>
      </c>
      <c r="AH92" s="3" t="n">
        <v>205</v>
      </c>
      <c r="AI92" s="3" t="n">
        <v>490.8</v>
      </c>
      <c r="AJ92" s="3" t="n">
        <v>0</v>
      </c>
      <c r="AK92" s="3" t="n">
        <f aca="false">SUM(AG92:AJ92)</f>
        <v>699.2</v>
      </c>
      <c r="AL92" s="3" t="n">
        <v>1197.9</v>
      </c>
      <c r="AM92" s="3" t="n">
        <v>846</v>
      </c>
      <c r="AN92" s="3" t="n">
        <v>401.2</v>
      </c>
      <c r="AO92" s="3" t="n">
        <v>12.4</v>
      </c>
      <c r="AP92" s="3" t="n">
        <f aca="false">SUM(AL92:AO92)</f>
        <v>2457.5</v>
      </c>
      <c r="AQ92" s="3" t="n">
        <v>0</v>
      </c>
      <c r="AR92" s="3" t="n">
        <v>187.4</v>
      </c>
      <c r="AS92" s="3" t="n">
        <v>77.2</v>
      </c>
      <c r="AT92" s="3" t="n">
        <v>0</v>
      </c>
      <c r="AU92" s="3" t="n">
        <f aca="false">SUM(AQ92:AT92)</f>
        <v>264.6</v>
      </c>
      <c r="AV92" s="3" t="n">
        <v>0.1</v>
      </c>
      <c r="AW92" s="3" t="n">
        <v>0</v>
      </c>
      <c r="AX92" s="3" t="n">
        <v>0.8</v>
      </c>
      <c r="AY92" s="3" t="n">
        <v>35.5</v>
      </c>
      <c r="AZ92" s="3" t="n">
        <f aca="false">SUM(AV92:AY92)</f>
        <v>36.4</v>
      </c>
      <c r="BA92" s="3" t="n">
        <v>0</v>
      </c>
      <c r="BB92" s="3" t="n">
        <v>0</v>
      </c>
      <c r="BC92" s="3" t="n">
        <v>21</v>
      </c>
      <c r="BD92" s="3" t="n">
        <v>65</v>
      </c>
      <c r="BE92" s="3" t="n">
        <f aca="false">SUM(BA92:BD92)</f>
        <v>86</v>
      </c>
      <c r="BF92" s="3" t="n">
        <v>0</v>
      </c>
      <c r="BG92" s="3" t="n">
        <v>0</v>
      </c>
      <c r="BH92" s="3" t="n">
        <v>0</v>
      </c>
      <c r="BI92" s="3" t="n">
        <v>0</v>
      </c>
      <c r="BJ92" s="3" t="n">
        <f aca="false">SUM(BF92:BI92)</f>
        <v>0</v>
      </c>
      <c r="BK92" s="3" t="n">
        <v>0.6</v>
      </c>
      <c r="BL92" s="3" t="n">
        <v>1</v>
      </c>
      <c r="BM92" s="3" t="n">
        <v>2.7</v>
      </c>
      <c r="BN92" s="3" t="n">
        <v>0.3</v>
      </c>
      <c r="BO92" s="3" t="n">
        <f aca="false">SUM(BK92:BN92)</f>
        <v>4.6</v>
      </c>
      <c r="BP92" s="3" t="n">
        <v>2.3</v>
      </c>
      <c r="BQ92" s="3" t="n">
        <v>3.9</v>
      </c>
      <c r="BR92" s="3" t="n">
        <v>16.3</v>
      </c>
      <c r="BS92" s="3" t="n">
        <v>12.2</v>
      </c>
      <c r="BT92" s="3" t="n">
        <f aca="false">SUM(BP92:BS92)</f>
        <v>34.7</v>
      </c>
      <c r="BU92" s="3" t="n">
        <f aca="false">+C92+H92+M92+R92+W92+AB92+AG92+AL92+CK92</f>
        <v>3395.9</v>
      </c>
      <c r="BV92" s="3" t="n">
        <f aca="false">+D92+I92+N92+S92+X92+AC92+AH92+AM92+CL92</f>
        <v>2635.7</v>
      </c>
      <c r="BW92" s="3" t="n">
        <f aca="false">+E92+J92+O92+T92+Y92+AD92+AI92+AN92+CM92</f>
        <v>2369.7</v>
      </c>
      <c r="BX92" s="3" t="n">
        <f aca="false">+F92+K92+P92+U92+Z92+AE92+AJ92+AO92+CN92</f>
        <v>112.9</v>
      </c>
      <c r="BY92" s="3" t="n">
        <f aca="false">SUM(BU92:BX92)</f>
        <v>8514.2</v>
      </c>
      <c r="BZ92" s="3" t="n">
        <f aca="false">AQ92+AV92+BA92+BF92+BK92+BP92</f>
        <v>3</v>
      </c>
      <c r="CA92" s="3" t="n">
        <f aca="false">AR92+AW92+BB92+BG92+BL92+BQ92</f>
        <v>192.3</v>
      </c>
      <c r="CB92" s="3" t="n">
        <f aca="false">AS92+AX92+BC92+BH92+BM92+BR92</f>
        <v>118</v>
      </c>
      <c r="CC92" s="3" t="n">
        <f aca="false">AT92+AY92+BD92+BI92+BN92+BS92</f>
        <v>113</v>
      </c>
      <c r="CD92" s="3" t="n">
        <f aca="false">SUM(BZ92:CC92)</f>
        <v>426.3</v>
      </c>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2.75" hidden="false" customHeight="false" outlineLevel="0" collapsed="false">
      <c r="A93" s="1" t="n">
        <v>1992</v>
      </c>
      <c r="B93" s="2" t="s">
        <v>133</v>
      </c>
      <c r="C93" s="3" t="n">
        <v>144.4</v>
      </c>
      <c r="D93" s="3" t="n">
        <v>62.7</v>
      </c>
      <c r="E93" s="3" t="n">
        <v>3.6</v>
      </c>
      <c r="F93" s="3" t="n">
        <v>0</v>
      </c>
      <c r="G93" s="3" t="n">
        <f aca="false">SUM(C93:F93)</f>
        <v>210.7</v>
      </c>
      <c r="H93" s="3" t="n">
        <v>114.6</v>
      </c>
      <c r="I93" s="3" t="n">
        <v>34.4</v>
      </c>
      <c r="J93" s="3" t="n">
        <v>78.5</v>
      </c>
      <c r="K93" s="3" t="n">
        <v>0</v>
      </c>
      <c r="L93" s="3" t="n">
        <f aca="false">SUM(H93:K93)</f>
        <v>227.5</v>
      </c>
      <c r="M93" s="3" t="n">
        <v>7</v>
      </c>
      <c r="N93" s="3" t="n">
        <v>18.3</v>
      </c>
      <c r="O93" s="3" t="n">
        <v>0</v>
      </c>
      <c r="P93" s="3" t="n">
        <v>0</v>
      </c>
      <c r="Q93" s="3" t="n">
        <f aca="false">SUM(M93:P93)</f>
        <v>25.3</v>
      </c>
      <c r="R93" s="3" t="n">
        <v>0.5</v>
      </c>
      <c r="S93" s="3" t="n">
        <v>6.4</v>
      </c>
      <c r="T93" s="3" t="n">
        <v>0</v>
      </c>
      <c r="U93" s="3" t="n">
        <v>0</v>
      </c>
      <c r="V93" s="3" t="n">
        <f aca="false">SUM(R93:U93)</f>
        <v>6.9</v>
      </c>
      <c r="W93" s="3" t="n">
        <v>61.1</v>
      </c>
      <c r="X93" s="3" t="n">
        <v>167.5</v>
      </c>
      <c r="Y93" s="3" t="n">
        <v>0</v>
      </c>
      <c r="Z93" s="3" t="n">
        <v>0</v>
      </c>
      <c r="AA93" s="3" t="n">
        <f aca="false">SUM(W93:Z93)</f>
        <v>228.6</v>
      </c>
      <c r="AB93" s="3" t="n">
        <v>22.4</v>
      </c>
      <c r="AC93" s="3" t="n">
        <v>1.2</v>
      </c>
      <c r="AD93" s="3" t="n">
        <v>13.8</v>
      </c>
      <c r="AE93" s="3" t="n">
        <v>0</v>
      </c>
      <c r="AF93" s="3" t="n">
        <f aca="false">SUM(AB93:AE93)</f>
        <v>37.4</v>
      </c>
      <c r="AG93" s="3" t="n">
        <v>0.5</v>
      </c>
      <c r="AH93" s="3" t="n">
        <v>91.8</v>
      </c>
      <c r="AI93" s="3" t="n">
        <v>121.6</v>
      </c>
      <c r="AJ93" s="3" t="n">
        <v>0</v>
      </c>
      <c r="AK93" s="3" t="n">
        <f aca="false">SUM(AG93:AJ93)</f>
        <v>213.9</v>
      </c>
      <c r="AL93" s="3" t="n">
        <v>168.7</v>
      </c>
      <c r="AM93" s="3" t="n">
        <v>151.1</v>
      </c>
      <c r="AN93" s="3" t="n">
        <v>139.1</v>
      </c>
      <c r="AO93" s="3" t="n">
        <v>0</v>
      </c>
      <c r="AP93" s="3" t="n">
        <f aca="false">SUM(AL93:AO93)</f>
        <v>458.9</v>
      </c>
      <c r="AQ93" s="3" t="n">
        <v>0</v>
      </c>
      <c r="AR93" s="3" t="n">
        <v>85</v>
      </c>
      <c r="AS93" s="3" t="n">
        <v>50.5</v>
      </c>
      <c r="AT93" s="3" t="n">
        <v>0</v>
      </c>
      <c r="AU93" s="3" t="n">
        <f aca="false">SUM(AQ93:AT93)</f>
        <v>135.5</v>
      </c>
      <c r="AV93" s="3" t="n">
        <v>0.8</v>
      </c>
      <c r="AW93" s="3" t="n">
        <v>0</v>
      </c>
      <c r="AX93" s="3" t="n">
        <v>11.4</v>
      </c>
      <c r="AY93" s="3" t="n">
        <v>1.7</v>
      </c>
      <c r="AZ93" s="3" t="n">
        <f aca="false">SUM(AV93:AY93)</f>
        <v>13.9</v>
      </c>
      <c r="BA93" s="3" t="n">
        <v>2.9</v>
      </c>
      <c r="BB93" s="3" t="n">
        <v>1.4</v>
      </c>
      <c r="BC93" s="3" t="n">
        <v>13.1</v>
      </c>
      <c r="BD93" s="3" t="n">
        <v>0</v>
      </c>
      <c r="BE93" s="3" t="n">
        <f aca="false">SUM(BA93:BD93)</f>
        <v>17.4</v>
      </c>
      <c r="BF93" s="3" t="n">
        <v>0</v>
      </c>
      <c r="BG93" s="3" t="n">
        <v>0</v>
      </c>
      <c r="BH93" s="3" t="n">
        <v>0</v>
      </c>
      <c r="BI93" s="3" t="n">
        <v>0</v>
      </c>
      <c r="BJ93" s="3" t="n">
        <f aca="false">SUM(BF93:BI93)</f>
        <v>0</v>
      </c>
      <c r="BK93" s="3" t="n">
        <v>0</v>
      </c>
      <c r="BL93" s="3" t="n">
        <v>0</v>
      </c>
      <c r="BM93" s="3" t="n">
        <v>0</v>
      </c>
      <c r="BN93" s="3" t="n">
        <v>0</v>
      </c>
      <c r="BO93" s="3" t="n">
        <f aca="false">SUM(BK93:BN93)</f>
        <v>0</v>
      </c>
      <c r="BP93" s="3" t="n">
        <v>0</v>
      </c>
      <c r="BQ93" s="3" t="n">
        <v>0</v>
      </c>
      <c r="BR93" s="3" t="n">
        <v>0</v>
      </c>
      <c r="BS93" s="3" t="n">
        <v>0</v>
      </c>
      <c r="BT93" s="3" t="n">
        <f aca="false">SUM(BP93:BS93)</f>
        <v>0</v>
      </c>
      <c r="BU93" s="3" t="n">
        <f aca="false">+C93+H93+M93+R93+W93+AB93+AG93+AL93+CK93</f>
        <v>519.2</v>
      </c>
      <c r="BV93" s="3" t="n">
        <f aca="false">+D93+I93+N93+S93+X93+AC93+AH93+AM93+CL93</f>
        <v>533.4</v>
      </c>
      <c r="BW93" s="3" t="n">
        <f aca="false">+E93+J93+O93+T93+Y93+AD93+AI93+AN93+CM93</f>
        <v>356.6</v>
      </c>
      <c r="BX93" s="3" t="n">
        <f aca="false">+F93+K93+P93+U93+Z93+AE93+AJ93+AO93+CN93</f>
        <v>0</v>
      </c>
      <c r="BY93" s="3" t="n">
        <f aca="false">SUM(BU93:BX93)</f>
        <v>1409.2</v>
      </c>
      <c r="BZ93" s="3" t="n">
        <f aca="false">AQ93+AV93+BA93+BF93+BK93+BP93</f>
        <v>3.7</v>
      </c>
      <c r="CA93" s="3" t="n">
        <f aca="false">AR93+AW93+BB93+BG93+BL93+BQ93</f>
        <v>86.4</v>
      </c>
      <c r="CB93" s="3" t="n">
        <f aca="false">AS93+AX93+BC93+BH93+BM93+BR93</f>
        <v>75</v>
      </c>
      <c r="CC93" s="3" t="n">
        <f aca="false">AT93+AY93+BD93+BI93+BN93+BS93</f>
        <v>1.7</v>
      </c>
      <c r="CD93" s="3" t="n">
        <f aca="false">SUM(BZ93:CC93)</f>
        <v>166.8</v>
      </c>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2.75" hidden="false" customHeight="false" outlineLevel="0" collapsed="false">
      <c r="A94" s="1" t="n">
        <v>1992</v>
      </c>
      <c r="B94" s="2" t="s">
        <v>134</v>
      </c>
      <c r="C94" s="3" t="n">
        <v>1337</v>
      </c>
      <c r="D94" s="3" t="n">
        <v>304</v>
      </c>
      <c r="E94" s="3" t="n">
        <v>13</v>
      </c>
      <c r="F94" s="3" t="n">
        <v>0</v>
      </c>
      <c r="G94" s="3" t="n">
        <f aca="false">SUM(C94:F94)</f>
        <v>1654</v>
      </c>
      <c r="H94" s="3" t="n">
        <v>674</v>
      </c>
      <c r="I94" s="3" t="n">
        <v>36</v>
      </c>
      <c r="J94" s="3" t="n">
        <v>488</v>
      </c>
      <c r="K94" s="3" t="n">
        <v>0</v>
      </c>
      <c r="L94" s="3" t="n">
        <f aca="false">SUM(H94:K94)</f>
        <v>1198</v>
      </c>
      <c r="M94" s="3" t="n">
        <v>58</v>
      </c>
      <c r="N94" s="3" t="n">
        <v>130</v>
      </c>
      <c r="O94" s="3" t="n">
        <v>15</v>
      </c>
      <c r="P94" s="3" t="n">
        <v>0</v>
      </c>
      <c r="Q94" s="3" t="n">
        <f aca="false">SUM(M94:P94)</f>
        <v>203</v>
      </c>
      <c r="R94" s="3" t="n">
        <v>0</v>
      </c>
      <c r="S94" s="3" t="n">
        <v>0</v>
      </c>
      <c r="T94" s="3" t="n">
        <v>0</v>
      </c>
      <c r="U94" s="3" t="n">
        <v>0</v>
      </c>
      <c r="V94" s="3" t="n">
        <f aca="false">SUM(R94:U94)</f>
        <v>0</v>
      </c>
      <c r="W94" s="3" t="n">
        <v>319</v>
      </c>
      <c r="X94" s="3" t="n">
        <v>1668</v>
      </c>
      <c r="Y94" s="3" t="n">
        <v>416</v>
      </c>
      <c r="Z94" s="3" t="n">
        <v>0</v>
      </c>
      <c r="AA94" s="3" t="n">
        <f aca="false">SUM(W94:Z94)</f>
        <v>2403</v>
      </c>
      <c r="AB94" s="3" t="n">
        <v>319</v>
      </c>
      <c r="AC94" s="3" t="n">
        <v>0</v>
      </c>
      <c r="AD94" s="3" t="n">
        <v>18</v>
      </c>
      <c r="AE94" s="3" t="n">
        <v>0</v>
      </c>
      <c r="AF94" s="3" t="n">
        <f aca="false">SUM(AB94:AE94)</f>
        <v>337</v>
      </c>
      <c r="AG94" s="3" t="n">
        <v>25</v>
      </c>
      <c r="AH94" s="3" t="n">
        <v>316</v>
      </c>
      <c r="AI94" s="3" t="n">
        <v>598</v>
      </c>
      <c r="AJ94" s="3" t="n">
        <v>0</v>
      </c>
      <c r="AK94" s="3" t="n">
        <f aca="false">SUM(AG94:AJ94)</f>
        <v>939</v>
      </c>
      <c r="AL94" s="3" t="n">
        <v>808</v>
      </c>
      <c r="AM94" s="3" t="n">
        <v>674</v>
      </c>
      <c r="AN94" s="3" t="n">
        <v>645</v>
      </c>
      <c r="AO94" s="3" t="n">
        <v>12</v>
      </c>
      <c r="AP94" s="3" t="n">
        <f aca="false">SUM(AL94:AO94)</f>
        <v>2139</v>
      </c>
      <c r="AQ94" s="3" t="n">
        <v>0</v>
      </c>
      <c r="AR94" s="3" t="n">
        <v>302</v>
      </c>
      <c r="AS94" s="3" t="n">
        <v>516</v>
      </c>
      <c r="AT94" s="3" t="n">
        <v>0</v>
      </c>
      <c r="AU94" s="3" t="n">
        <f aca="false">SUM(AQ94:AT94)</f>
        <v>818</v>
      </c>
      <c r="AV94" s="3" t="n">
        <v>0</v>
      </c>
      <c r="AW94" s="3" t="n">
        <v>0</v>
      </c>
      <c r="AX94" s="3" t="n">
        <v>0</v>
      </c>
      <c r="AY94" s="3" t="n">
        <v>0</v>
      </c>
      <c r="AZ94" s="3" t="n">
        <f aca="false">SUM(AV94:AY94)</f>
        <v>0</v>
      </c>
      <c r="BA94" s="3" t="n">
        <v>0</v>
      </c>
      <c r="BB94" s="3" t="n">
        <v>0</v>
      </c>
      <c r="BC94" s="3" t="n">
        <v>0</v>
      </c>
      <c r="BD94" s="3" t="n">
        <v>0</v>
      </c>
      <c r="BE94" s="3" t="n">
        <f aca="false">SUM(BA94:BD94)</f>
        <v>0</v>
      </c>
      <c r="BF94" s="3" t="n">
        <v>0</v>
      </c>
      <c r="BG94" s="3" t="n">
        <v>0</v>
      </c>
      <c r="BH94" s="3" t="n">
        <v>0</v>
      </c>
      <c r="BI94" s="3" t="n">
        <v>0</v>
      </c>
      <c r="BJ94" s="3" t="n">
        <f aca="false">SUM(BF94:BI94)</f>
        <v>0</v>
      </c>
      <c r="BK94" s="3" t="n">
        <v>0</v>
      </c>
      <c r="BL94" s="3" t="n">
        <v>0</v>
      </c>
      <c r="BM94" s="3" t="n">
        <v>0</v>
      </c>
      <c r="BN94" s="3" t="n">
        <v>0</v>
      </c>
      <c r="BO94" s="3" t="n">
        <f aca="false">SUM(BK94:BN94)</f>
        <v>0</v>
      </c>
      <c r="BP94" s="3" t="n">
        <v>6</v>
      </c>
      <c r="BQ94" s="3" t="n">
        <v>6</v>
      </c>
      <c r="BR94" s="3" t="n">
        <v>1</v>
      </c>
      <c r="BS94" s="3" t="n">
        <v>2</v>
      </c>
      <c r="BT94" s="3" t="n">
        <f aca="false">SUM(BP94:BS94)</f>
        <v>15</v>
      </c>
      <c r="BU94" s="3" t="n">
        <f aca="false">+C94+H94+M94+R94+W94+AB94+AG94+AL94+CK94</f>
        <v>3540</v>
      </c>
      <c r="BV94" s="3" t="n">
        <f aca="false">+D94+I94+N94+S94+X94+AC94+AH94+AM94+CL94</f>
        <v>3128</v>
      </c>
      <c r="BW94" s="3" t="n">
        <f aca="false">+E94+J94+O94+T94+Y94+AD94+AI94+AN94+CM94</f>
        <v>2193</v>
      </c>
      <c r="BX94" s="3" t="n">
        <f aca="false">+F94+K94+P94+U94+Z94+AE94+AJ94+AO94+CN94</f>
        <v>12</v>
      </c>
      <c r="BY94" s="3" t="n">
        <f aca="false">SUM(BU94:BX94)</f>
        <v>8873</v>
      </c>
      <c r="BZ94" s="3" t="n">
        <f aca="false">AQ94+AV94+BA94+BF94+BK94+BP94</f>
        <v>6</v>
      </c>
      <c r="CA94" s="3" t="n">
        <f aca="false">AR94+AW94+BB94+BG94+BL94+BQ94</f>
        <v>308</v>
      </c>
      <c r="CB94" s="3" t="n">
        <f aca="false">AS94+AX94+BC94+BH94+BM94+BR94</f>
        <v>517</v>
      </c>
      <c r="CC94" s="3" t="n">
        <f aca="false">AT94+AY94+BD94+BI94+BN94+BS94</f>
        <v>2</v>
      </c>
      <c r="CD94" s="3" t="n">
        <f aca="false">SUM(BZ94:CC94)</f>
        <v>833</v>
      </c>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75" hidden="false" customHeight="false" outlineLevel="0" collapsed="false">
      <c r="A95" s="1" t="n">
        <v>1992</v>
      </c>
      <c r="B95" s="2" t="s">
        <v>135</v>
      </c>
      <c r="C95" s="3" t="n">
        <v>6624.5</v>
      </c>
      <c r="D95" s="3" t="n">
        <v>1190.3</v>
      </c>
      <c r="E95" s="3" t="n">
        <v>17.1</v>
      </c>
      <c r="F95" s="3" t="n">
        <v>0</v>
      </c>
      <c r="G95" s="3" t="n">
        <f aca="false">SUM(C95:F95)</f>
        <v>7831.9</v>
      </c>
      <c r="H95" s="3" t="n">
        <v>2756.8</v>
      </c>
      <c r="I95" s="3" t="n">
        <v>71.5</v>
      </c>
      <c r="J95" s="3" t="n">
        <v>1263.9</v>
      </c>
      <c r="K95" s="3" t="n">
        <v>0</v>
      </c>
      <c r="L95" s="3" t="n">
        <f aca="false">SUM(H95:K95)</f>
        <v>4092.2</v>
      </c>
      <c r="M95" s="3" t="n">
        <v>184.9</v>
      </c>
      <c r="N95" s="3" t="n">
        <v>330.6</v>
      </c>
      <c r="O95" s="3" t="n">
        <v>0</v>
      </c>
      <c r="P95" s="3" t="n">
        <v>0</v>
      </c>
      <c r="Q95" s="3" t="n">
        <f aca="false">SUM(M95:P95)</f>
        <v>515.5</v>
      </c>
      <c r="R95" s="3" t="n">
        <v>0</v>
      </c>
      <c r="S95" s="3" t="n">
        <v>0</v>
      </c>
      <c r="T95" s="3" t="n">
        <v>0</v>
      </c>
      <c r="U95" s="3" t="n">
        <v>0</v>
      </c>
      <c r="V95" s="3" t="n">
        <f aca="false">SUM(R95:U95)</f>
        <v>0</v>
      </c>
      <c r="W95" s="3" t="n">
        <v>2172.2</v>
      </c>
      <c r="X95" s="3" t="n">
        <v>3938.6</v>
      </c>
      <c r="Y95" s="3" t="n">
        <v>0</v>
      </c>
      <c r="Z95" s="3" t="n">
        <v>0</v>
      </c>
      <c r="AA95" s="3" t="n">
        <f aca="false">SUM(W95:Z95)</f>
        <v>6110.8</v>
      </c>
      <c r="AB95" s="3" t="n">
        <v>1020.6</v>
      </c>
      <c r="AC95" s="3" t="n">
        <v>0.3</v>
      </c>
      <c r="AD95" s="3" t="n">
        <v>42</v>
      </c>
      <c r="AE95" s="3" t="n">
        <v>4.6</v>
      </c>
      <c r="AF95" s="3" t="n">
        <f aca="false">SUM(AB95:AE95)</f>
        <v>1067.5</v>
      </c>
      <c r="AG95" s="3" t="n">
        <v>7.3</v>
      </c>
      <c r="AH95" s="3" t="n">
        <v>894.4</v>
      </c>
      <c r="AI95" s="3" t="n">
        <v>1635.3</v>
      </c>
      <c r="AJ95" s="3" t="n">
        <v>0</v>
      </c>
      <c r="AK95" s="3" t="n">
        <f aca="false">SUM(AG95:AJ95)</f>
        <v>2537</v>
      </c>
      <c r="AL95" s="3" t="n">
        <v>3864.5</v>
      </c>
      <c r="AM95" s="3" t="n">
        <v>1228.7</v>
      </c>
      <c r="AN95" s="3" t="n">
        <v>1702.8</v>
      </c>
      <c r="AO95" s="3" t="n">
        <v>23.2</v>
      </c>
      <c r="AP95" s="3" t="n">
        <f aca="false">SUM(AL95:AO95)</f>
        <v>6819.2</v>
      </c>
      <c r="AQ95" s="3" t="n">
        <v>0</v>
      </c>
      <c r="AR95" s="3" t="n">
        <v>0</v>
      </c>
      <c r="AS95" s="3" t="n">
        <v>50</v>
      </c>
      <c r="AT95" s="3" t="n">
        <v>0</v>
      </c>
      <c r="AU95" s="3" t="n">
        <f aca="false">SUM(AQ95:AT95)</f>
        <v>50</v>
      </c>
      <c r="AV95" s="3" t="n">
        <v>0</v>
      </c>
      <c r="AW95" s="3" t="n">
        <v>0</v>
      </c>
      <c r="AX95" s="3" t="n">
        <v>6.3</v>
      </c>
      <c r="AY95" s="3" t="n">
        <v>502</v>
      </c>
      <c r="AZ95" s="3" t="n">
        <f aca="false">SUM(AV95:AY95)</f>
        <v>508.3</v>
      </c>
      <c r="BA95" s="3" t="n">
        <v>0</v>
      </c>
      <c r="BB95" s="3" t="n">
        <v>0</v>
      </c>
      <c r="BC95" s="3" t="n">
        <v>173</v>
      </c>
      <c r="BD95" s="3" t="n">
        <v>0</v>
      </c>
      <c r="BE95" s="3" t="n">
        <f aca="false">SUM(BA95:BD95)</f>
        <v>173</v>
      </c>
      <c r="BF95" s="3" t="n">
        <v>0</v>
      </c>
      <c r="BG95" s="3" t="n">
        <v>0</v>
      </c>
      <c r="BH95" s="3" t="n">
        <v>0</v>
      </c>
      <c r="BI95" s="3" t="n">
        <v>0</v>
      </c>
      <c r="BJ95" s="3" t="n">
        <f aca="false">SUM(BF95:BI95)</f>
        <v>0</v>
      </c>
      <c r="BK95" s="3" t="n">
        <v>0</v>
      </c>
      <c r="BL95" s="3" t="n">
        <v>0</v>
      </c>
      <c r="BM95" s="3" t="n">
        <v>44</v>
      </c>
      <c r="BN95" s="3" t="n">
        <v>0</v>
      </c>
      <c r="BO95" s="3" t="n">
        <f aca="false">SUM(BK95:BN95)</f>
        <v>44</v>
      </c>
      <c r="BP95" s="3" t="n">
        <v>0</v>
      </c>
      <c r="BQ95" s="3" t="n">
        <v>0</v>
      </c>
      <c r="BR95" s="3" t="n">
        <v>487</v>
      </c>
      <c r="BS95" s="3" t="n">
        <v>0</v>
      </c>
      <c r="BT95" s="3" t="n">
        <f aca="false">SUM(BP95:BS95)</f>
        <v>487</v>
      </c>
      <c r="BU95" s="3" t="n">
        <f aca="false">+C95+H95+M95+R95+W95+AB95+AG95+AL95+CK95</f>
        <v>16630.8</v>
      </c>
      <c r="BV95" s="3" t="n">
        <f aca="false">+D95+I95+N95+S95+X95+AC95+AH95+AM95+CL95</f>
        <v>7654.4</v>
      </c>
      <c r="BW95" s="3" t="n">
        <f aca="false">+E95+J95+O95+T95+Y95+AD95+AI95+AN95+CM95</f>
        <v>4661.1</v>
      </c>
      <c r="BX95" s="3" t="n">
        <f aca="false">+F95+K95+P95+U95+Z95+AE95+AJ95+AO95+CN95</f>
        <v>27.8</v>
      </c>
      <c r="BY95" s="3" t="n">
        <f aca="false">SUM(BU95:BX95)</f>
        <v>28974.1</v>
      </c>
      <c r="BZ95" s="3" t="n">
        <f aca="false">AQ95+AV95+BA95+BF95+BK95+BP95</f>
        <v>0</v>
      </c>
      <c r="CA95" s="3" t="n">
        <f aca="false">AR95+AW95+BB95+BG95+BL95+BQ95</f>
        <v>0</v>
      </c>
      <c r="CB95" s="3" t="n">
        <f aca="false">AS95+AX95+BC95+BH95+BM95+BR95</f>
        <v>760.3</v>
      </c>
      <c r="CC95" s="3" t="n">
        <f aca="false">AT95+AY95+BD95+BI95+BN95+BS95</f>
        <v>502</v>
      </c>
      <c r="CD95" s="3" t="n">
        <f aca="false">SUM(BZ95:CC95)</f>
        <v>1262.3</v>
      </c>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2.75" hidden="false" customHeight="false" outlineLevel="0" collapsed="false">
      <c r="A96" s="1" t="n">
        <v>1992</v>
      </c>
      <c r="B96" s="2" t="s">
        <v>136</v>
      </c>
      <c r="C96" s="3" t="n">
        <v>897.8</v>
      </c>
      <c r="D96" s="3" t="n">
        <v>125.9</v>
      </c>
      <c r="E96" s="3" t="n">
        <v>287.8</v>
      </c>
      <c r="F96" s="3" t="n">
        <v>0</v>
      </c>
      <c r="G96" s="3" t="n">
        <f aca="false">SUM(C96:F96)</f>
        <v>1311.5</v>
      </c>
      <c r="H96" s="3" t="n">
        <v>327.7</v>
      </c>
      <c r="I96" s="3" t="n">
        <v>5.6</v>
      </c>
      <c r="J96" s="3" t="n">
        <v>112.9</v>
      </c>
      <c r="K96" s="3" t="n">
        <v>25.3</v>
      </c>
      <c r="L96" s="3" t="n">
        <f aca="false">SUM(H96:K96)</f>
        <v>471.5</v>
      </c>
      <c r="M96" s="3" t="n">
        <v>15.9</v>
      </c>
      <c r="N96" s="3" t="n">
        <v>55.8</v>
      </c>
      <c r="O96" s="3" t="n">
        <v>2.4</v>
      </c>
      <c r="P96" s="3" t="n">
        <v>0</v>
      </c>
      <c r="Q96" s="3" t="n">
        <f aca="false">SUM(M96:P96)</f>
        <v>74.1</v>
      </c>
      <c r="R96" s="3" t="n">
        <v>7.9</v>
      </c>
      <c r="S96" s="3" t="n">
        <v>3.4</v>
      </c>
      <c r="T96" s="3" t="n">
        <v>0</v>
      </c>
      <c r="U96" s="3" t="n">
        <v>0</v>
      </c>
      <c r="V96" s="3" t="n">
        <f aca="false">SUM(R96:U96)</f>
        <v>11.3</v>
      </c>
      <c r="W96" s="3" t="n">
        <v>69.4</v>
      </c>
      <c r="X96" s="3" t="n">
        <v>312.6</v>
      </c>
      <c r="Y96" s="3" t="n">
        <v>21.6</v>
      </c>
      <c r="Z96" s="3" t="n">
        <v>0</v>
      </c>
      <c r="AA96" s="3" t="n">
        <f aca="false">SUM(W96:Z96)</f>
        <v>403.6</v>
      </c>
      <c r="AB96" s="3" t="n">
        <v>98.4</v>
      </c>
      <c r="AC96" s="3" t="n">
        <v>0.4</v>
      </c>
      <c r="AD96" s="3" t="n">
        <v>3.8</v>
      </c>
      <c r="AE96" s="3" t="n">
        <v>2.7</v>
      </c>
      <c r="AF96" s="3" t="n">
        <f aca="false">SUM(AB96:AE96)</f>
        <v>105.3</v>
      </c>
      <c r="AG96" s="3" t="n">
        <v>6.2</v>
      </c>
      <c r="AH96" s="3" t="n">
        <v>126.4</v>
      </c>
      <c r="AI96" s="3" t="n">
        <v>218.4</v>
      </c>
      <c r="AJ96" s="3" t="n">
        <v>22.5</v>
      </c>
      <c r="AK96" s="3" t="n">
        <f aca="false">SUM(AG96:AJ96)</f>
        <v>373.5</v>
      </c>
      <c r="AL96" s="3" t="n">
        <v>433.8</v>
      </c>
      <c r="AM96" s="3" t="n">
        <v>224.4</v>
      </c>
      <c r="AN96" s="3" t="n">
        <v>306.1</v>
      </c>
      <c r="AO96" s="3" t="n">
        <v>34.8</v>
      </c>
      <c r="AP96" s="3" t="n">
        <f aca="false">SUM(AL96:AO96)</f>
        <v>999.1</v>
      </c>
      <c r="AQ96" s="3" t="n">
        <v>5.5</v>
      </c>
      <c r="AR96" s="3" t="n">
        <v>104.9</v>
      </c>
      <c r="AS96" s="3" t="n">
        <v>103.5</v>
      </c>
      <c r="AT96" s="3" t="n">
        <v>22.5</v>
      </c>
      <c r="AU96" s="3" t="n">
        <f aca="false">SUM(AQ96:AT96)</f>
        <v>236.4</v>
      </c>
      <c r="AV96" s="3" t="n">
        <v>0</v>
      </c>
      <c r="AW96" s="3" t="n">
        <v>0</v>
      </c>
      <c r="AX96" s="3" t="n">
        <v>0</v>
      </c>
      <c r="AY96" s="3" t="n">
        <v>2.7</v>
      </c>
      <c r="AZ96" s="3" t="n">
        <f aca="false">SUM(AV96:AY96)</f>
        <v>2.7</v>
      </c>
      <c r="BA96" s="3" t="n">
        <v>0</v>
      </c>
      <c r="BB96" s="3" t="n">
        <v>0</v>
      </c>
      <c r="BC96" s="3" t="n">
        <v>0</v>
      </c>
      <c r="BD96" s="3" t="n">
        <v>25.3</v>
      </c>
      <c r="BE96" s="3" t="n">
        <f aca="false">SUM(BA96:BD96)</f>
        <v>25.3</v>
      </c>
      <c r="BF96" s="3" t="n">
        <v>0.6</v>
      </c>
      <c r="BG96" s="3" t="n">
        <v>0.3</v>
      </c>
      <c r="BH96" s="3" t="n">
        <v>0</v>
      </c>
      <c r="BI96" s="3" t="n">
        <v>0</v>
      </c>
      <c r="BJ96" s="3" t="n">
        <f aca="false">SUM(BF96:BI96)</f>
        <v>0.9</v>
      </c>
      <c r="BK96" s="3" t="n">
        <v>0</v>
      </c>
      <c r="BL96" s="3" t="n">
        <v>0</v>
      </c>
      <c r="BM96" s="3" t="n">
        <v>0</v>
      </c>
      <c r="BN96" s="3" t="n">
        <v>8.7</v>
      </c>
      <c r="BO96" s="3" t="n">
        <f aca="false">SUM(BK96:BN96)</f>
        <v>8.7</v>
      </c>
      <c r="BP96" s="3" t="n">
        <v>32.2</v>
      </c>
      <c r="BQ96" s="3" t="n">
        <v>2</v>
      </c>
      <c r="BR96" s="3" t="n">
        <v>35</v>
      </c>
      <c r="BS96" s="3" t="n">
        <v>26.1</v>
      </c>
      <c r="BT96" s="3" t="n">
        <f aca="false">SUM(BP96:BS96)</f>
        <v>95.3</v>
      </c>
      <c r="BU96" s="3" t="n">
        <f aca="false">+C96+H96+M96+R96+W96+AB96+AG96+AL96+CK96</f>
        <v>1857.1</v>
      </c>
      <c r="BV96" s="3" t="n">
        <f aca="false">+D96+I96+N96+S96+X96+AC96+AH96+AM96+CL96</f>
        <v>854.5</v>
      </c>
      <c r="BW96" s="3" t="n">
        <f aca="false">+E96+J96+O96+T96+Y96+AD96+AI96+AN96+CM96</f>
        <v>953</v>
      </c>
      <c r="BX96" s="3" t="n">
        <f aca="false">+F96+K96+P96+U96+Z96+AE96+AJ96+AO96+CN96</f>
        <v>85.3</v>
      </c>
      <c r="BY96" s="3" t="n">
        <f aca="false">SUM(BU96:BX96)</f>
        <v>3749.9</v>
      </c>
      <c r="BZ96" s="3" t="n">
        <f aca="false">AQ96+AV96+BA96+BF96+BK96+BP96</f>
        <v>38.3</v>
      </c>
      <c r="CA96" s="3" t="n">
        <f aca="false">AR96+AW96+BB96+BG96+BL96+BQ96</f>
        <v>107.2</v>
      </c>
      <c r="CB96" s="3" t="n">
        <f aca="false">AS96+AX96+BC96+BH96+BM96+BR96</f>
        <v>138.5</v>
      </c>
      <c r="CC96" s="3" t="n">
        <f aca="false">AT96+AY96+BD96+BI96+BN96+BS96</f>
        <v>85.3</v>
      </c>
      <c r="CD96" s="3" t="n">
        <f aca="false">SUM(BZ96:CC96)</f>
        <v>369.3</v>
      </c>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2.75" hidden="false" customHeight="false" outlineLevel="0" collapsed="false">
      <c r="A97" s="1" t="n">
        <v>1992</v>
      </c>
      <c r="B97" s="2" t="s">
        <v>137</v>
      </c>
      <c r="C97" s="3" t="n">
        <v>203.5</v>
      </c>
      <c r="D97" s="3" t="n">
        <v>41.7</v>
      </c>
      <c r="E97" s="3" t="n">
        <v>1.7</v>
      </c>
      <c r="F97" s="3" t="n">
        <v>9.3</v>
      </c>
      <c r="G97" s="3" t="n">
        <f aca="false">SUM(C97:F97)</f>
        <v>256.2</v>
      </c>
      <c r="H97" s="3" t="n">
        <v>55.6</v>
      </c>
      <c r="I97" s="3" t="n">
        <v>0</v>
      </c>
      <c r="J97" s="3" t="n">
        <v>0</v>
      </c>
      <c r="K97" s="3" t="n">
        <v>2.5</v>
      </c>
      <c r="L97" s="3" t="n">
        <f aca="false">SUM(H97:K97)</f>
        <v>58.1</v>
      </c>
      <c r="M97" s="3" t="n">
        <v>22.8</v>
      </c>
      <c r="N97" s="3" t="n">
        <v>39.9</v>
      </c>
      <c r="O97" s="3" t="n">
        <v>4.6</v>
      </c>
      <c r="P97" s="3" t="n">
        <v>0</v>
      </c>
      <c r="Q97" s="3" t="n">
        <f aca="false">SUM(M97:P97)</f>
        <v>67.3</v>
      </c>
      <c r="R97" s="3" t="n">
        <v>15</v>
      </c>
      <c r="S97" s="3" t="n">
        <v>1.1</v>
      </c>
      <c r="T97" s="3" t="n">
        <v>0</v>
      </c>
      <c r="U97" s="3" t="n">
        <v>0</v>
      </c>
      <c r="V97" s="3" t="n">
        <f aca="false">SUM(R97:U97)</f>
        <v>16.1</v>
      </c>
      <c r="W97" s="3" t="n">
        <v>86.6</v>
      </c>
      <c r="X97" s="3" t="n">
        <v>150.4</v>
      </c>
      <c r="Y97" s="3" t="n">
        <v>7.1</v>
      </c>
      <c r="Z97" s="3" t="n">
        <v>0</v>
      </c>
      <c r="AA97" s="3" t="n">
        <f aca="false">SUM(W97:Z97)</f>
        <v>244.1</v>
      </c>
      <c r="AB97" s="3" t="n">
        <v>29.7</v>
      </c>
      <c r="AC97" s="3" t="n">
        <v>0.4</v>
      </c>
      <c r="AD97" s="3" t="n">
        <v>0.1</v>
      </c>
      <c r="AE97" s="3" t="n">
        <v>1.6</v>
      </c>
      <c r="AF97" s="3" t="n">
        <f aca="false">SUM(AB97:AE97)</f>
        <v>31.8</v>
      </c>
      <c r="AG97" s="3" t="n">
        <v>0</v>
      </c>
      <c r="AH97" s="3" t="n">
        <v>62.6</v>
      </c>
      <c r="AI97" s="3" t="n">
        <v>102.2</v>
      </c>
      <c r="AJ97" s="3" t="n">
        <v>14.9</v>
      </c>
      <c r="AK97" s="3" t="n">
        <f aca="false">SUM(AG97:AJ97)</f>
        <v>179.7</v>
      </c>
      <c r="AL97" s="3" t="n">
        <v>217.5</v>
      </c>
      <c r="AM97" s="3" t="n">
        <v>129.6</v>
      </c>
      <c r="AN97" s="3" t="n">
        <v>191.9</v>
      </c>
      <c r="AO97" s="3" t="n">
        <v>35.3</v>
      </c>
      <c r="AP97" s="3" t="n">
        <f aca="false">SUM(AL97:AO97)</f>
        <v>574.3</v>
      </c>
      <c r="AQ97" s="3" t="n">
        <v>0</v>
      </c>
      <c r="AR97" s="3" t="n">
        <v>0</v>
      </c>
      <c r="AS97" s="3" t="n">
        <v>0</v>
      </c>
      <c r="AT97" s="3" t="n">
        <v>14.9</v>
      </c>
      <c r="AU97" s="3" t="n">
        <f aca="false">SUM(AQ97:AT97)</f>
        <v>14.9</v>
      </c>
      <c r="AV97" s="3" t="n">
        <v>0</v>
      </c>
      <c r="AW97" s="3" t="n">
        <v>0</v>
      </c>
      <c r="AX97" s="3" t="n">
        <v>0</v>
      </c>
      <c r="AY97" s="3" t="n">
        <v>1.6</v>
      </c>
      <c r="AZ97" s="3" t="n">
        <f aca="false">SUM(AV97:AY97)</f>
        <v>1.6</v>
      </c>
      <c r="BA97" s="3" t="n">
        <v>0</v>
      </c>
      <c r="BB97" s="3" t="n">
        <v>0</v>
      </c>
      <c r="BC97" s="3" t="n">
        <v>0</v>
      </c>
      <c r="BD97" s="3" t="n">
        <v>2.5</v>
      </c>
      <c r="BE97" s="3" t="n">
        <f aca="false">SUM(BA97:BD97)</f>
        <v>2.5</v>
      </c>
      <c r="BF97" s="3" t="n">
        <v>0</v>
      </c>
      <c r="BG97" s="3" t="n">
        <v>0</v>
      </c>
      <c r="BH97" s="3" t="n">
        <v>0</v>
      </c>
      <c r="BI97" s="3" t="n">
        <v>0</v>
      </c>
      <c r="BJ97" s="3" t="n">
        <f aca="false">SUM(BF97:BI97)</f>
        <v>0</v>
      </c>
      <c r="BK97" s="3" t="n">
        <v>0</v>
      </c>
      <c r="BL97" s="3" t="n">
        <v>0</v>
      </c>
      <c r="BM97" s="3" t="n">
        <v>0</v>
      </c>
      <c r="BN97" s="3" t="n">
        <v>19.8</v>
      </c>
      <c r="BO97" s="3" t="n">
        <f aca="false">SUM(BK97:BN97)</f>
        <v>19.8</v>
      </c>
      <c r="BP97" s="3" t="n">
        <v>0</v>
      </c>
      <c r="BQ97" s="3" t="n">
        <v>0</v>
      </c>
      <c r="BR97" s="3" t="n">
        <v>0</v>
      </c>
      <c r="BS97" s="3" t="n">
        <v>24.8</v>
      </c>
      <c r="BT97" s="3" t="n">
        <f aca="false">SUM(BP97:BS97)</f>
        <v>24.8</v>
      </c>
      <c r="BU97" s="3" t="n">
        <f aca="false">+C97+H97+M97+R97+W97+AB97+AG97+AL97+CK97</f>
        <v>630.7</v>
      </c>
      <c r="BV97" s="3" t="n">
        <f aca="false">+D97+I97+N97+S97+X97+AC97+AH97+AM97+CL97</f>
        <v>425.7</v>
      </c>
      <c r="BW97" s="3" t="n">
        <f aca="false">+E97+J97+O97+T97+Y97+AD97+AI97+AN97+CM97</f>
        <v>307.6</v>
      </c>
      <c r="BX97" s="3" t="n">
        <f aca="false">+F97+K97+P97+U97+Z97+AE97+AJ97+AO97+CN97</f>
        <v>63.6</v>
      </c>
      <c r="BY97" s="3" t="n">
        <f aca="false">SUM(BU97:BX97)</f>
        <v>1427.6</v>
      </c>
      <c r="BZ97" s="3" t="n">
        <f aca="false">AQ97+AV97+BA97+BF97+BK97+BP97</f>
        <v>0</v>
      </c>
      <c r="CA97" s="3" t="n">
        <f aca="false">AR97+AW97+BB97+BG97+BL97+BQ97</f>
        <v>0</v>
      </c>
      <c r="CB97" s="3" t="n">
        <f aca="false">AS97+AX97+BC97+BH97+BM97+BR97</f>
        <v>0</v>
      </c>
      <c r="CC97" s="3" t="n">
        <f aca="false">AT97+AY97+BD97+BI97+BN97+BS97</f>
        <v>63.6</v>
      </c>
      <c r="CD97" s="3" t="n">
        <f aca="false">SUM(BZ97:CC97)</f>
        <v>63.6</v>
      </c>
      <c r="CE97" s="0"/>
      <c r="CF97" s="0"/>
      <c r="CG97" s="0"/>
      <c r="CH97" s="0"/>
      <c r="CI97" s="10"/>
      <c r="CJ97" s="10"/>
      <c r="CK97" s="4" t="n">
        <v>0</v>
      </c>
      <c r="CL97" s="4" t="n">
        <v>0</v>
      </c>
      <c r="CM97" s="4" t="n">
        <v>0</v>
      </c>
      <c r="CN97" s="4" t="n">
        <v>0</v>
      </c>
      <c r="CO97" s="4" t="n">
        <f aca="false">SUM(CK97:CN97)</f>
        <v>0</v>
      </c>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2.75" hidden="false" customHeight="false" outlineLevel="0" collapsed="false">
      <c r="A98" s="1" t="n">
        <v>1992</v>
      </c>
      <c r="B98" s="2" t="s">
        <v>138</v>
      </c>
      <c r="C98" s="3" t="n">
        <v>2153.4</v>
      </c>
      <c r="D98" s="3" t="n">
        <v>188</v>
      </c>
      <c r="E98" s="3" t="n">
        <v>105.2</v>
      </c>
      <c r="F98" s="3" t="n">
        <v>0</v>
      </c>
      <c r="G98" s="3" t="n">
        <f aca="false">SUM(C98:F98)</f>
        <v>2446.6</v>
      </c>
      <c r="H98" s="3" t="n">
        <v>945.4</v>
      </c>
      <c r="I98" s="3" t="n">
        <v>223</v>
      </c>
      <c r="J98" s="3" t="n">
        <v>713</v>
      </c>
      <c r="K98" s="3" t="n">
        <v>63.7</v>
      </c>
      <c r="L98" s="3" t="n">
        <f aca="false">SUM(H98:K98)</f>
        <v>1945.1</v>
      </c>
      <c r="M98" s="3" t="n">
        <v>109.7</v>
      </c>
      <c r="N98" s="3" t="n">
        <v>109.7</v>
      </c>
      <c r="O98" s="3" t="n">
        <v>0</v>
      </c>
      <c r="P98" s="3" t="n">
        <v>0</v>
      </c>
      <c r="Q98" s="3" t="n">
        <f aca="false">SUM(M98:P98)</f>
        <v>219.4</v>
      </c>
      <c r="R98" s="3" t="n">
        <v>20.8</v>
      </c>
      <c r="S98" s="3" t="n">
        <v>35.7</v>
      </c>
      <c r="T98" s="3" t="n">
        <v>0</v>
      </c>
      <c r="U98" s="3" t="n">
        <v>0</v>
      </c>
      <c r="V98" s="3" t="n">
        <f aca="false">SUM(R98:U98)</f>
        <v>56.5</v>
      </c>
      <c r="W98" s="3" t="n">
        <v>761.3</v>
      </c>
      <c r="X98" s="3" t="n">
        <v>754.5</v>
      </c>
      <c r="Y98" s="3" t="n">
        <v>0</v>
      </c>
      <c r="Z98" s="3" t="n">
        <v>0</v>
      </c>
      <c r="AA98" s="3" t="n">
        <f aca="false">SUM(W98:Z98)</f>
        <v>1515.8</v>
      </c>
      <c r="AB98" s="3" t="n">
        <v>534.8</v>
      </c>
      <c r="AC98" s="3" t="n">
        <v>8.6</v>
      </c>
      <c r="AD98" s="3" t="n">
        <v>3.1</v>
      </c>
      <c r="AE98" s="3" t="n">
        <v>0</v>
      </c>
      <c r="AF98" s="3" t="n">
        <f aca="false">SUM(AB98:AE98)</f>
        <v>546.5</v>
      </c>
      <c r="AG98" s="3" t="n">
        <v>7.8</v>
      </c>
      <c r="AH98" s="3" t="n">
        <v>305.9</v>
      </c>
      <c r="AI98" s="3" t="n">
        <v>1420.5</v>
      </c>
      <c r="AJ98" s="3" t="n">
        <v>80.8</v>
      </c>
      <c r="AK98" s="3" t="n">
        <f aca="false">SUM(AG98:AJ98)</f>
        <v>1815</v>
      </c>
      <c r="AL98" s="3" t="n">
        <v>1603.2</v>
      </c>
      <c r="AM98" s="3" t="n">
        <v>630.9</v>
      </c>
      <c r="AN98" s="3" t="n">
        <v>2739</v>
      </c>
      <c r="AO98" s="3" t="n">
        <v>11.6</v>
      </c>
      <c r="AP98" s="3" t="n">
        <f aca="false">SUM(AL98:AO98)</f>
        <v>4984.7</v>
      </c>
      <c r="AQ98" s="3" t="n">
        <v>0</v>
      </c>
      <c r="AR98" s="3" t="n">
        <v>0</v>
      </c>
      <c r="AS98" s="3" t="n">
        <v>3.1</v>
      </c>
      <c r="AT98" s="3" t="n">
        <v>0</v>
      </c>
      <c r="AU98" s="3" t="n">
        <f aca="false">SUM(AQ98:AT98)</f>
        <v>3.1</v>
      </c>
      <c r="AV98" s="3" t="n">
        <v>4.7</v>
      </c>
      <c r="AW98" s="3" t="n">
        <v>0</v>
      </c>
      <c r="AX98" s="3" t="n">
        <v>0.5</v>
      </c>
      <c r="AY98" s="3" t="n">
        <v>0</v>
      </c>
      <c r="AZ98" s="3" t="n">
        <f aca="false">SUM(AV98:AY98)</f>
        <v>5.2</v>
      </c>
      <c r="BA98" s="3" t="n">
        <v>20.9</v>
      </c>
      <c r="BB98" s="3" t="n">
        <v>0.9</v>
      </c>
      <c r="BC98" s="3" t="n">
        <v>29.9</v>
      </c>
      <c r="BD98" s="3" t="n">
        <v>63.7</v>
      </c>
      <c r="BE98" s="3" t="n">
        <f aca="false">SUM(BA98:BD98)</f>
        <v>115.4</v>
      </c>
      <c r="BF98" s="3" t="n">
        <v>0</v>
      </c>
      <c r="BG98" s="3" t="n">
        <v>0</v>
      </c>
      <c r="BH98" s="3" t="n">
        <v>0</v>
      </c>
      <c r="BI98" s="3" t="n">
        <v>0</v>
      </c>
      <c r="BJ98" s="3" t="n">
        <f aca="false">SUM(BF98:BI98)</f>
        <v>0</v>
      </c>
      <c r="BK98" s="3" t="n">
        <v>1.7</v>
      </c>
      <c r="BL98" s="3" t="n">
        <v>0.9</v>
      </c>
      <c r="BM98" s="3" t="n">
        <v>2.8</v>
      </c>
      <c r="BN98" s="3" t="n">
        <v>0</v>
      </c>
      <c r="BO98" s="3" t="n">
        <f aca="false">SUM(BK98:BN98)</f>
        <v>5.4</v>
      </c>
      <c r="BP98" s="3" t="n">
        <v>23.1</v>
      </c>
      <c r="BQ98" s="3" t="n">
        <v>3.8</v>
      </c>
      <c r="BR98" s="3" t="n">
        <v>40.6</v>
      </c>
      <c r="BS98" s="3" t="n">
        <v>11.6</v>
      </c>
      <c r="BT98" s="3" t="n">
        <f aca="false">SUM(BP98:BS98)</f>
        <v>79.1</v>
      </c>
      <c r="BU98" s="3" t="n">
        <f aca="false">+C98+H98+M98+R98+W98+AB98+AG98+AL98+CK98</f>
        <v>6136.4</v>
      </c>
      <c r="BV98" s="3" t="n">
        <f aca="false">+D98+I98+N98+S98+X98+AC98+AH98+AM98+CL98</f>
        <v>2256.3</v>
      </c>
      <c r="BW98" s="3" t="n">
        <f aca="false">+E98+J98+O98+T98+Y98+AD98+AI98+AN98+CM98</f>
        <v>4980.8</v>
      </c>
      <c r="BX98" s="3" t="n">
        <f aca="false">+F98+K98+P98+U98+Z98+AE98+AJ98+AO98+CN98</f>
        <v>156.1</v>
      </c>
      <c r="BY98" s="3" t="n">
        <f aca="false">SUM(BU98:BX98)</f>
        <v>13529.6</v>
      </c>
      <c r="BZ98" s="3" t="n">
        <f aca="false">AQ98+AV98+BA98+BF98+BK98+BP98</f>
        <v>50.4</v>
      </c>
      <c r="CA98" s="3" t="n">
        <f aca="false">AR98+AW98+BB98+BG98+BL98+BQ98</f>
        <v>5.6</v>
      </c>
      <c r="CB98" s="3" t="n">
        <f aca="false">AS98+AX98+BC98+BH98+BM98+BR98</f>
        <v>76.9</v>
      </c>
      <c r="CC98" s="3" t="n">
        <f aca="false">AT98+AY98+BD98+BI98+BN98+BS98</f>
        <v>75.3</v>
      </c>
      <c r="CD98" s="3" t="n">
        <f aca="false">SUM(BZ98:CC98)</f>
        <v>208.2</v>
      </c>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2.75" hidden="false" customHeight="false" outlineLevel="0" collapsed="false">
      <c r="A99" s="1" t="n">
        <v>1992</v>
      </c>
      <c r="B99" s="2" t="s">
        <v>139</v>
      </c>
      <c r="C99" s="3" t="n">
        <v>3412.5</v>
      </c>
      <c r="D99" s="3" t="n">
        <v>203.2</v>
      </c>
      <c r="E99" s="3" t="n">
        <v>276.4</v>
      </c>
      <c r="F99" s="3" t="n">
        <v>0</v>
      </c>
      <c r="G99" s="3" t="n">
        <f aca="false">SUM(C99:F99)</f>
        <v>3892.1</v>
      </c>
      <c r="H99" s="3" t="n">
        <v>1136.9</v>
      </c>
      <c r="I99" s="3" t="n">
        <v>24.8</v>
      </c>
      <c r="J99" s="3" t="n">
        <v>1105.5</v>
      </c>
      <c r="K99" s="3" t="n">
        <v>158.9</v>
      </c>
      <c r="L99" s="3" t="n">
        <f aca="false">SUM(H99:K99)</f>
        <v>2426.1</v>
      </c>
      <c r="M99" s="3" t="n">
        <v>218.8</v>
      </c>
      <c r="N99" s="3" t="n">
        <v>332.5</v>
      </c>
      <c r="O99" s="3" t="n">
        <v>0</v>
      </c>
      <c r="P99" s="3" t="n">
        <v>0</v>
      </c>
      <c r="Q99" s="3" t="n">
        <f aca="false">SUM(M99:P99)</f>
        <v>551.3</v>
      </c>
      <c r="R99" s="3" t="n">
        <v>92.6</v>
      </c>
      <c r="S99" s="3" t="n">
        <v>21.3</v>
      </c>
      <c r="T99" s="3" t="n">
        <v>0</v>
      </c>
      <c r="U99" s="3" t="n">
        <v>0</v>
      </c>
      <c r="V99" s="3" t="n">
        <f aca="false">SUM(R99:U99)</f>
        <v>113.9</v>
      </c>
      <c r="W99" s="3" t="n">
        <v>823.6</v>
      </c>
      <c r="X99" s="3" t="n">
        <v>1031.8</v>
      </c>
      <c r="Y99" s="3" t="n">
        <v>0</v>
      </c>
      <c r="Z99" s="3" t="n">
        <v>0</v>
      </c>
      <c r="AA99" s="3" t="n">
        <f aca="false">SUM(W99:Z99)</f>
        <v>1855.4</v>
      </c>
      <c r="AB99" s="3" t="n">
        <v>295.2</v>
      </c>
      <c r="AC99" s="3" t="n">
        <v>0.5</v>
      </c>
      <c r="AD99" s="3" t="n">
        <v>39.5</v>
      </c>
      <c r="AE99" s="3" t="n">
        <v>222.8</v>
      </c>
      <c r="AF99" s="3" t="n">
        <f aca="false">SUM(AB99:AE99)</f>
        <v>558</v>
      </c>
      <c r="AG99" s="3" t="n">
        <v>10.2</v>
      </c>
      <c r="AH99" s="3" t="n">
        <v>381.1</v>
      </c>
      <c r="AI99" s="3" t="n">
        <v>728</v>
      </c>
      <c r="AJ99" s="3" t="n">
        <v>7.4</v>
      </c>
      <c r="AK99" s="3" t="n">
        <f aca="false">SUM(AG99:AJ99)</f>
        <v>1126.7</v>
      </c>
      <c r="AL99" s="3" t="n">
        <v>1525.7</v>
      </c>
      <c r="AM99" s="3" t="n">
        <v>816.2</v>
      </c>
      <c r="AN99" s="3" t="n">
        <v>1763.1</v>
      </c>
      <c r="AO99" s="3" t="n">
        <v>124.5</v>
      </c>
      <c r="AP99" s="3" t="n">
        <f aca="false">SUM(AL99:AO99)</f>
        <v>4229.5</v>
      </c>
      <c r="AQ99" s="3" t="n">
        <v>0</v>
      </c>
      <c r="AR99" s="3" t="n">
        <v>373.2</v>
      </c>
      <c r="AS99" s="3" t="n">
        <v>234.8</v>
      </c>
      <c r="AT99" s="3" t="n">
        <v>7.4</v>
      </c>
      <c r="AU99" s="3" t="n">
        <f aca="false">SUM(AQ99:AT99)</f>
        <v>615.4</v>
      </c>
      <c r="AV99" s="3" t="n">
        <v>0</v>
      </c>
      <c r="AW99" s="3" t="n">
        <v>0.4</v>
      </c>
      <c r="AX99" s="3" t="n">
        <v>8</v>
      </c>
      <c r="AY99" s="3" t="n">
        <v>122.8</v>
      </c>
      <c r="AZ99" s="3" t="n">
        <f aca="false">SUM(AV99:AY99)</f>
        <v>131.2</v>
      </c>
      <c r="BA99" s="3" t="n">
        <v>0</v>
      </c>
      <c r="BB99" s="3" t="n">
        <v>0</v>
      </c>
      <c r="BC99" s="3" t="n">
        <v>172.4</v>
      </c>
      <c r="BD99" s="3" t="n">
        <v>158.9</v>
      </c>
      <c r="BE99" s="3" t="n">
        <f aca="false">SUM(BA99:BD99)</f>
        <v>331.3</v>
      </c>
      <c r="BF99" s="3" t="n">
        <v>0</v>
      </c>
      <c r="BG99" s="3" t="n">
        <v>0.5</v>
      </c>
      <c r="BH99" s="3" t="n">
        <v>0</v>
      </c>
      <c r="BI99" s="3" t="n">
        <v>45.4</v>
      </c>
      <c r="BJ99" s="3" t="n">
        <f aca="false">SUM(BF99:BI99)</f>
        <v>45.9</v>
      </c>
      <c r="BK99" s="3" t="n">
        <v>0</v>
      </c>
      <c r="BL99" s="3" t="n">
        <v>2.3</v>
      </c>
      <c r="BM99" s="3" t="n">
        <v>18.2</v>
      </c>
      <c r="BN99" s="3" t="n">
        <v>144.5</v>
      </c>
      <c r="BO99" s="3" t="n">
        <f aca="false">SUM(BK99:BN99)</f>
        <v>165</v>
      </c>
      <c r="BP99" s="3" t="n">
        <v>0</v>
      </c>
      <c r="BQ99" s="3" t="n">
        <v>1.7</v>
      </c>
      <c r="BR99" s="3" t="n">
        <v>97.8</v>
      </c>
      <c r="BS99" s="3" t="n">
        <v>34.6</v>
      </c>
      <c r="BT99" s="3" t="n">
        <f aca="false">SUM(BP99:BS99)</f>
        <v>134.1</v>
      </c>
      <c r="BU99" s="3" t="n">
        <f aca="false">+C99+H99+M99+R99+W99+AB99+AG99+AL99+CK99</f>
        <v>7515.5</v>
      </c>
      <c r="BV99" s="3" t="n">
        <f aca="false">+D99+I99+N99+S99+X99+AC99+AH99+AM99+CL99</f>
        <v>2811.4</v>
      </c>
      <c r="BW99" s="3" t="n">
        <f aca="false">+E99+J99+O99+T99+Y99+AD99+AI99+AN99+CM99</f>
        <v>3912.5</v>
      </c>
      <c r="BX99" s="3" t="n">
        <f aca="false">+F99+K99+P99+U99+Z99+AE99+AJ99+AO99+CN99</f>
        <v>513.6</v>
      </c>
      <c r="BY99" s="3" t="n">
        <f aca="false">SUM(BU99:BX99)</f>
        <v>14753</v>
      </c>
      <c r="BZ99" s="3" t="n">
        <f aca="false">AQ99+AV99+BA99+BF99+BK99+BP99</f>
        <v>0</v>
      </c>
      <c r="CA99" s="3" t="n">
        <f aca="false">AR99+AW99+BB99+BG99+BL99+BQ99</f>
        <v>378.1</v>
      </c>
      <c r="CB99" s="3" t="n">
        <f aca="false">AS99+AX99+BC99+BH99+BM99+BR99</f>
        <v>531.2</v>
      </c>
      <c r="CC99" s="3" t="n">
        <f aca="false">AT99+AY99+BD99+BI99+BN99+BS99</f>
        <v>513.6</v>
      </c>
      <c r="CD99" s="3" t="n">
        <f aca="false">SUM(BZ99:CC99)</f>
        <v>1422.9</v>
      </c>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2.75" hidden="false" customHeight="false" outlineLevel="0" collapsed="false">
      <c r="A100" s="1" t="n">
        <v>1992</v>
      </c>
      <c r="B100" s="2" t="s">
        <v>140</v>
      </c>
      <c r="C100" s="3" t="n">
        <v>1100.7</v>
      </c>
      <c r="D100" s="3" t="n">
        <v>141.1</v>
      </c>
      <c r="E100" s="3" t="n">
        <v>9</v>
      </c>
      <c r="F100" s="3" t="n">
        <v>72.1</v>
      </c>
      <c r="G100" s="3" t="n">
        <f aca="false">SUM(C100:F100)</f>
        <v>1322.9</v>
      </c>
      <c r="H100" s="3" t="n">
        <v>297</v>
      </c>
      <c r="I100" s="3" t="n">
        <v>49</v>
      </c>
      <c r="J100" s="3" t="n">
        <v>254</v>
      </c>
      <c r="K100" s="3" t="n">
        <v>17.1</v>
      </c>
      <c r="L100" s="3" t="n">
        <f aca="false">SUM(H100:K100)</f>
        <v>617.1</v>
      </c>
      <c r="M100" s="3" t="n">
        <v>23.7</v>
      </c>
      <c r="N100" s="3" t="n">
        <v>85.7</v>
      </c>
      <c r="O100" s="3" t="n">
        <v>4</v>
      </c>
      <c r="P100" s="3" t="n">
        <v>0</v>
      </c>
      <c r="Q100" s="3" t="n">
        <f aca="false">SUM(M100:P100)</f>
        <v>113.4</v>
      </c>
      <c r="R100" s="3" t="n">
        <v>1.4</v>
      </c>
      <c r="S100" s="3" t="n">
        <v>3.3</v>
      </c>
      <c r="T100" s="3" t="n">
        <v>0</v>
      </c>
      <c r="U100" s="3" t="n">
        <v>0</v>
      </c>
      <c r="V100" s="3" t="n">
        <f aca="false">SUM(R100:U100)</f>
        <v>4.7</v>
      </c>
      <c r="W100" s="3" t="n">
        <v>134.1</v>
      </c>
      <c r="X100" s="3" t="n">
        <v>680.4</v>
      </c>
      <c r="Y100" s="3" t="n">
        <v>57.8</v>
      </c>
      <c r="Z100" s="3" t="n">
        <v>0</v>
      </c>
      <c r="AA100" s="3" t="n">
        <f aca="false">SUM(W100:Z100)</f>
        <v>872.3</v>
      </c>
      <c r="AB100" s="3" t="n">
        <v>27.9</v>
      </c>
      <c r="AC100" s="3" t="n">
        <v>0.5</v>
      </c>
      <c r="AD100" s="3" t="n">
        <v>2</v>
      </c>
      <c r="AE100" s="3" t="n">
        <v>16.6</v>
      </c>
      <c r="AF100" s="3" t="n">
        <f aca="false">SUM(AB100:AE100)</f>
        <v>47</v>
      </c>
      <c r="AG100" s="3" t="n">
        <v>1.6</v>
      </c>
      <c r="AH100" s="3" t="n">
        <v>190.7</v>
      </c>
      <c r="AI100" s="3" t="n">
        <v>367.8</v>
      </c>
      <c r="AJ100" s="3" t="n">
        <v>7.6</v>
      </c>
      <c r="AK100" s="3" t="n">
        <f aca="false">SUM(AG100:AJ100)</f>
        <v>567.7</v>
      </c>
      <c r="AL100" s="3" t="n">
        <v>378.2</v>
      </c>
      <c r="AM100" s="3" t="n">
        <v>285.8</v>
      </c>
      <c r="AN100" s="3" t="n">
        <v>397.7</v>
      </c>
      <c r="AO100" s="3" t="n">
        <v>0</v>
      </c>
      <c r="AP100" s="3" t="n">
        <f aca="false">SUM(AL100:AO100)</f>
        <v>1061.7</v>
      </c>
      <c r="AQ100" s="3" t="n">
        <v>0.4</v>
      </c>
      <c r="AR100" s="3" t="n">
        <v>189.1</v>
      </c>
      <c r="AS100" s="3" t="n">
        <v>96.6</v>
      </c>
      <c r="AT100" s="3" t="n">
        <v>7.6</v>
      </c>
      <c r="AU100" s="3" t="n">
        <f aca="false">SUM(AQ100:AT100)</f>
        <v>293.7</v>
      </c>
      <c r="AV100" s="3" t="n">
        <v>0</v>
      </c>
      <c r="AW100" s="3" t="n">
        <v>0</v>
      </c>
      <c r="AX100" s="3" t="n">
        <v>0</v>
      </c>
      <c r="AY100" s="3" t="n">
        <v>16.6</v>
      </c>
      <c r="AZ100" s="3" t="n">
        <f aca="false">SUM(AV100:AY100)</f>
        <v>16.6</v>
      </c>
      <c r="BA100" s="3" t="n">
        <v>0</v>
      </c>
      <c r="BB100" s="3" t="n">
        <v>0.1</v>
      </c>
      <c r="BC100" s="3" t="n">
        <v>22.7</v>
      </c>
      <c r="BD100" s="3" t="n">
        <v>17.1</v>
      </c>
      <c r="BE100" s="3" t="n">
        <f aca="false">SUM(BA100:BD100)</f>
        <v>39.9</v>
      </c>
      <c r="BF100" s="3" t="n">
        <v>0</v>
      </c>
      <c r="BG100" s="3" t="n">
        <v>0</v>
      </c>
      <c r="BH100" s="3" t="n">
        <v>0</v>
      </c>
      <c r="BI100" s="3" t="n">
        <v>0</v>
      </c>
      <c r="BJ100" s="3" t="n">
        <f aca="false">SUM(BF100:BI100)</f>
        <v>0</v>
      </c>
      <c r="BK100" s="3" t="n">
        <v>0</v>
      </c>
      <c r="BL100" s="3" t="n">
        <v>0</v>
      </c>
      <c r="BM100" s="3" t="n">
        <v>0</v>
      </c>
      <c r="BN100" s="3" t="n">
        <v>0</v>
      </c>
      <c r="BO100" s="3" t="n">
        <f aca="false">SUM(BK100:BN100)</f>
        <v>0</v>
      </c>
      <c r="BP100" s="3" t="n">
        <v>2</v>
      </c>
      <c r="BQ100" s="3" t="n">
        <v>4</v>
      </c>
      <c r="BR100" s="3" t="n">
        <v>2</v>
      </c>
      <c r="BS100" s="3" t="n">
        <v>72.1</v>
      </c>
      <c r="BT100" s="3" t="n">
        <f aca="false">SUM(BP100:BS100)</f>
        <v>80.1</v>
      </c>
      <c r="BU100" s="3" t="n">
        <f aca="false">+C100+H100+M100+R100+W100+AB100+AG100+AL100+CK100</f>
        <v>1964.6</v>
      </c>
      <c r="BV100" s="3" t="n">
        <f aca="false">+D100+I100+N100+S100+X100+AC100+AH100+AM100+CL100</f>
        <v>1436.5</v>
      </c>
      <c r="BW100" s="3" t="n">
        <f aca="false">+E100+J100+O100+T100+Y100+AD100+AI100+AN100+CM100</f>
        <v>1092.3</v>
      </c>
      <c r="BX100" s="3" t="n">
        <f aca="false">+F100+K100+P100+U100+Z100+AE100+AJ100+AO100+CN100</f>
        <v>113.4</v>
      </c>
      <c r="BY100" s="3" t="n">
        <f aca="false">SUM(BU100:BX100)</f>
        <v>4606.8</v>
      </c>
      <c r="BZ100" s="3" t="n">
        <f aca="false">AQ100+AV100+BA100+BF100+BK100+BP100</f>
        <v>2.4</v>
      </c>
      <c r="CA100" s="3" t="n">
        <f aca="false">AR100+AW100+BB100+BG100+BL100+BQ100</f>
        <v>193.2</v>
      </c>
      <c r="CB100" s="3" t="n">
        <f aca="false">AS100+AX100+BC100+BH100+BM100+BR100</f>
        <v>121.3</v>
      </c>
      <c r="CC100" s="3" t="n">
        <f aca="false">AT100+AY100+BD100+BI100+BN100+BS100</f>
        <v>113.4</v>
      </c>
      <c r="CD100" s="3" t="n">
        <f aca="false">SUM(BZ100:CC100)</f>
        <v>430.3</v>
      </c>
      <c r="CE100" s="0"/>
      <c r="CF100" s="0"/>
      <c r="CG100" s="0"/>
      <c r="CH100" s="0"/>
      <c r="CI100" s="8"/>
      <c r="CJ100" s="8"/>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2.75" hidden="false" customHeight="false" outlineLevel="0" collapsed="false">
      <c r="A101" s="1" t="n">
        <v>1992</v>
      </c>
      <c r="B101" s="2" t="s">
        <v>141</v>
      </c>
      <c r="C101" s="3" t="n">
        <v>2288.9</v>
      </c>
      <c r="D101" s="3" t="n">
        <v>221.7</v>
      </c>
      <c r="E101" s="3" t="n">
        <v>202.6</v>
      </c>
      <c r="F101" s="3" t="n">
        <v>0</v>
      </c>
      <c r="G101" s="3" t="n">
        <f aca="false">SUM(C101:F101)</f>
        <v>2713.2</v>
      </c>
      <c r="H101" s="3" t="n">
        <v>922</v>
      </c>
      <c r="I101" s="3" t="n">
        <v>381.8</v>
      </c>
      <c r="J101" s="3" t="n">
        <v>1050.8</v>
      </c>
      <c r="K101" s="3" t="n">
        <v>0</v>
      </c>
      <c r="L101" s="3" t="n">
        <f aca="false">SUM(H101:K101)</f>
        <v>2354.6</v>
      </c>
      <c r="M101" s="3" t="n">
        <v>162.4</v>
      </c>
      <c r="N101" s="3" t="n">
        <v>251</v>
      </c>
      <c r="O101" s="3" t="n">
        <v>0</v>
      </c>
      <c r="P101" s="3" t="n">
        <v>0</v>
      </c>
      <c r="Q101" s="3" t="n">
        <f aca="false">SUM(M101:P101)</f>
        <v>413.4</v>
      </c>
      <c r="R101" s="3" t="n">
        <v>109.9</v>
      </c>
      <c r="S101" s="3" t="n">
        <v>0</v>
      </c>
      <c r="T101" s="3" t="n">
        <v>0</v>
      </c>
      <c r="U101" s="3" t="n">
        <v>0</v>
      </c>
      <c r="V101" s="3" t="n">
        <f aca="false">SUM(R101:U101)</f>
        <v>109.9</v>
      </c>
      <c r="W101" s="3" t="n">
        <v>759.3</v>
      </c>
      <c r="X101" s="3" t="n">
        <v>1166.6</v>
      </c>
      <c r="Y101" s="3" t="n">
        <v>0</v>
      </c>
      <c r="Z101" s="3" t="n">
        <v>0</v>
      </c>
      <c r="AA101" s="3" t="n">
        <f aca="false">SUM(W101:Z101)</f>
        <v>1925.9</v>
      </c>
      <c r="AB101" s="3" t="n">
        <v>233.2</v>
      </c>
      <c r="AC101" s="3" t="n">
        <v>0.2</v>
      </c>
      <c r="AD101" s="3" t="n">
        <v>23.7</v>
      </c>
      <c r="AE101" s="3" t="n">
        <v>0</v>
      </c>
      <c r="AF101" s="3" t="n">
        <f aca="false">SUM(AB101:AE101)</f>
        <v>257.1</v>
      </c>
      <c r="AG101" s="3" t="n">
        <v>0</v>
      </c>
      <c r="AH101" s="3" t="n">
        <v>294</v>
      </c>
      <c r="AI101" s="3" t="n">
        <v>882.1</v>
      </c>
      <c r="AJ101" s="3" t="n">
        <v>0</v>
      </c>
      <c r="AK101" s="3" t="n">
        <f aca="false">SUM(AG101:AJ101)</f>
        <v>1176.1</v>
      </c>
      <c r="AL101" s="3" t="n">
        <v>2175</v>
      </c>
      <c r="AM101" s="3" t="n">
        <v>791.5</v>
      </c>
      <c r="AN101" s="3" t="n">
        <v>834.7</v>
      </c>
      <c r="AO101" s="3" t="n">
        <v>0</v>
      </c>
      <c r="AP101" s="3" t="n">
        <f aca="false">SUM(AL101:AO101)</f>
        <v>3801.2</v>
      </c>
      <c r="AQ101" s="3" t="n">
        <v>0</v>
      </c>
      <c r="AR101" s="3" t="n">
        <v>0</v>
      </c>
      <c r="AS101" s="3" t="n">
        <v>0</v>
      </c>
      <c r="AT101" s="3" t="n">
        <v>0</v>
      </c>
      <c r="AU101" s="3" t="n">
        <f aca="false">SUM(AQ101:AT101)</f>
        <v>0</v>
      </c>
      <c r="AV101" s="3" t="n">
        <v>0</v>
      </c>
      <c r="AW101" s="3" t="n">
        <v>0</v>
      </c>
      <c r="AX101" s="3" t="n">
        <v>0</v>
      </c>
      <c r="AY101" s="3" t="n">
        <v>0</v>
      </c>
      <c r="AZ101" s="3" t="n">
        <f aca="false">SUM(AV101:AY101)</f>
        <v>0</v>
      </c>
      <c r="BA101" s="3" t="n">
        <v>0</v>
      </c>
      <c r="BB101" s="3" t="n">
        <v>0</v>
      </c>
      <c r="BC101" s="3" t="n">
        <v>0</v>
      </c>
      <c r="BD101" s="3" t="n">
        <v>0</v>
      </c>
      <c r="BE101" s="3" t="n">
        <f aca="false">SUM(BA101:BD101)</f>
        <v>0</v>
      </c>
      <c r="BF101" s="3" t="n">
        <v>0</v>
      </c>
      <c r="BG101" s="3" t="n">
        <v>0</v>
      </c>
      <c r="BH101" s="3" t="n">
        <v>0</v>
      </c>
      <c r="BI101" s="3" t="n">
        <v>0</v>
      </c>
      <c r="BJ101" s="3" t="n">
        <f aca="false">SUM(BF101:BI101)</f>
        <v>0</v>
      </c>
      <c r="BK101" s="3" t="n">
        <v>0</v>
      </c>
      <c r="BL101" s="3" t="n">
        <v>0</v>
      </c>
      <c r="BM101" s="3" t="n">
        <v>0</v>
      </c>
      <c r="BN101" s="3" t="n">
        <v>0</v>
      </c>
      <c r="BO101" s="3" t="n">
        <f aca="false">SUM(BK101:BN101)</f>
        <v>0</v>
      </c>
      <c r="BP101" s="3" t="n">
        <v>0</v>
      </c>
      <c r="BQ101" s="3" t="n">
        <v>0</v>
      </c>
      <c r="BR101" s="3" t="n">
        <v>0</v>
      </c>
      <c r="BS101" s="3" t="n">
        <v>0</v>
      </c>
      <c r="BT101" s="3" t="n">
        <f aca="false">SUM(BP101:BS101)</f>
        <v>0</v>
      </c>
      <c r="BU101" s="3" t="n">
        <f aca="false">+C101+H101+M101+R101+W101+AB101+AG101+AL101+CK101</f>
        <v>6650.7</v>
      </c>
      <c r="BV101" s="3" t="n">
        <f aca="false">+D101+I101+N101+S101+X101+AC101+AH101+AM101+CL101</f>
        <v>3106.8</v>
      </c>
      <c r="BW101" s="3" t="n">
        <f aca="false">+E101+J101+O101+T101+Y101+AD101+AI101+AN101+CM101</f>
        <v>2993.9</v>
      </c>
      <c r="BX101" s="3" t="n">
        <f aca="false">+F101+K101+P101+U101+Z101+AE101+AJ101+AO101+CN101</f>
        <v>0</v>
      </c>
      <c r="BY101" s="3" t="n">
        <f aca="false">SUM(BU101:BX101)</f>
        <v>12751.4</v>
      </c>
      <c r="BZ101" s="3" t="n">
        <f aca="false">AQ101+AV101+BA101+BF101+BK101+BP101</f>
        <v>0</v>
      </c>
      <c r="CA101" s="3" t="n">
        <f aca="false">AR101+AW101+BB101+BG101+BL101+BQ101</f>
        <v>0</v>
      </c>
      <c r="CB101" s="3" t="n">
        <f aca="false">AS101+AX101+BC101+BH101+BM101+BR101</f>
        <v>0</v>
      </c>
      <c r="CC101" s="3" t="n">
        <f aca="false">AT101+AY101+BD101+BI101+BN101+BS101</f>
        <v>0</v>
      </c>
      <c r="CD101" s="3" t="n">
        <f aca="false">SUM(BZ101:CC101)</f>
        <v>0</v>
      </c>
      <c r="CE101" s="0"/>
      <c r="CF101" s="0"/>
      <c r="CG101" s="0"/>
      <c r="CH101" s="0"/>
      <c r="CI101" s="10"/>
      <c r="CJ101" s="1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2.75" hidden="false" customHeight="false" outlineLevel="0" collapsed="false">
      <c r="A102" s="1" t="n">
        <v>1992</v>
      </c>
      <c r="B102" s="2" t="s">
        <v>142</v>
      </c>
      <c r="C102" s="3" t="n">
        <v>4.2</v>
      </c>
      <c r="D102" s="3" t="n">
        <v>30.6</v>
      </c>
      <c r="E102" s="3" t="n">
        <v>275.5</v>
      </c>
      <c r="F102" s="3" t="n">
        <v>0</v>
      </c>
      <c r="G102" s="3" t="n">
        <f aca="false">SUM(C102:F102)</f>
        <v>310.3</v>
      </c>
      <c r="H102" s="3" t="n">
        <v>126.8</v>
      </c>
      <c r="I102" s="3" t="n">
        <v>28.7</v>
      </c>
      <c r="J102" s="3" t="n">
        <v>72.1</v>
      </c>
      <c r="K102" s="3" t="n">
        <v>0.3</v>
      </c>
      <c r="L102" s="3" t="n">
        <f aca="false">SUM(H102:K102)</f>
        <v>227.9</v>
      </c>
      <c r="M102" s="3" t="n">
        <v>8.5</v>
      </c>
      <c r="N102" s="3" t="n">
        <v>18.1</v>
      </c>
      <c r="O102" s="3" t="n">
        <v>0</v>
      </c>
      <c r="P102" s="3" t="n">
        <v>0</v>
      </c>
      <c r="Q102" s="3" t="n">
        <f aca="false">SUM(M102:P102)</f>
        <v>26.6</v>
      </c>
      <c r="R102" s="3" t="n">
        <v>3.9</v>
      </c>
      <c r="S102" s="3" t="n">
        <v>2.7</v>
      </c>
      <c r="T102" s="3" t="n">
        <v>0</v>
      </c>
      <c r="U102" s="3" t="n">
        <v>0</v>
      </c>
      <c r="V102" s="3" t="n">
        <f aca="false">SUM(R102:U102)</f>
        <v>6.6</v>
      </c>
      <c r="W102" s="3" t="n">
        <v>29.2</v>
      </c>
      <c r="X102" s="3" t="n">
        <v>84.6</v>
      </c>
      <c r="Y102" s="3" t="n">
        <v>0</v>
      </c>
      <c r="Z102" s="3" t="n">
        <v>0</v>
      </c>
      <c r="AA102" s="3" t="n">
        <f aca="false">SUM(W102:Z102)</f>
        <v>113.8</v>
      </c>
      <c r="AB102" s="3" t="n">
        <v>21.6</v>
      </c>
      <c r="AC102" s="3" t="n">
        <v>0</v>
      </c>
      <c r="AD102" s="3" t="n">
        <v>3.8</v>
      </c>
      <c r="AE102" s="3" t="n">
        <v>0.2</v>
      </c>
      <c r="AF102" s="3" t="n">
        <f aca="false">SUM(AB102:AE102)</f>
        <v>25.6</v>
      </c>
      <c r="AG102" s="3" t="n">
        <v>0.7</v>
      </c>
      <c r="AH102" s="3" t="n">
        <v>95.6</v>
      </c>
      <c r="AI102" s="3" t="n">
        <v>216.1</v>
      </c>
      <c r="AJ102" s="3" t="n">
        <v>0</v>
      </c>
      <c r="AK102" s="3" t="n">
        <f aca="false">SUM(AG102:AJ102)</f>
        <v>312.4</v>
      </c>
      <c r="AL102" s="3" t="n">
        <v>187.8</v>
      </c>
      <c r="AM102" s="3" t="n">
        <v>123.5</v>
      </c>
      <c r="AN102" s="3" t="n">
        <v>507.3</v>
      </c>
      <c r="AO102" s="3" t="n">
        <v>8.6</v>
      </c>
      <c r="AP102" s="3" t="n">
        <f aca="false">SUM(AL102:AO102)</f>
        <v>827.2</v>
      </c>
      <c r="AQ102" s="3" t="n">
        <v>0.3</v>
      </c>
      <c r="AR102" s="3" t="n">
        <v>114.9</v>
      </c>
      <c r="AS102" s="3" t="n">
        <v>61.6</v>
      </c>
      <c r="AT102" s="3" t="n">
        <v>0</v>
      </c>
      <c r="AU102" s="3" t="n">
        <f aca="false">SUM(AQ102:AT102)</f>
        <v>176.8</v>
      </c>
      <c r="AV102" s="3" t="n">
        <v>0</v>
      </c>
      <c r="AW102" s="3" t="n">
        <v>0</v>
      </c>
      <c r="AX102" s="3" t="n">
        <v>2.5</v>
      </c>
      <c r="AY102" s="3" t="n">
        <v>0.2</v>
      </c>
      <c r="AZ102" s="3" t="n">
        <f aca="false">SUM(AV102:AY102)</f>
        <v>2.7</v>
      </c>
      <c r="BA102" s="3" t="n">
        <v>0</v>
      </c>
      <c r="BB102" s="3" t="n">
        <v>0</v>
      </c>
      <c r="BC102" s="3" t="n">
        <v>0</v>
      </c>
      <c r="BD102" s="3" t="n">
        <v>0</v>
      </c>
      <c r="BE102" s="3" t="n">
        <f aca="false">SUM(BA102:BD102)</f>
        <v>0</v>
      </c>
      <c r="BF102" s="3" t="n">
        <v>0</v>
      </c>
      <c r="BG102" s="3" t="n">
        <v>0</v>
      </c>
      <c r="BH102" s="3" t="n">
        <v>0</v>
      </c>
      <c r="BI102" s="3" t="n">
        <v>0</v>
      </c>
      <c r="BJ102" s="3" t="n">
        <f aca="false">SUM(BF102:BI102)</f>
        <v>0</v>
      </c>
      <c r="BK102" s="3" t="n">
        <v>0</v>
      </c>
      <c r="BL102" s="3" t="n">
        <v>16.1</v>
      </c>
      <c r="BM102" s="3" t="n">
        <v>0</v>
      </c>
      <c r="BN102" s="3" t="n">
        <v>0</v>
      </c>
      <c r="BO102" s="3" t="n">
        <f aca="false">SUM(BK102:BN102)</f>
        <v>16.1</v>
      </c>
      <c r="BP102" s="3" t="n">
        <v>0.5</v>
      </c>
      <c r="BQ102" s="3" t="n">
        <v>0</v>
      </c>
      <c r="BR102" s="3" t="n">
        <v>17.9</v>
      </c>
      <c r="BS102" s="3" t="n">
        <v>8.6</v>
      </c>
      <c r="BT102" s="3" t="n">
        <f aca="false">SUM(BP102:BS102)</f>
        <v>27</v>
      </c>
      <c r="BU102" s="3" t="n">
        <f aca="false">+C102+H102+M102+R102+W102+AB102+AG102+AL102+CK102</f>
        <v>382.7</v>
      </c>
      <c r="BV102" s="3" t="n">
        <f aca="false">+D102+I102+N102+S102+X102+AC102+AH102+AM102+CL102</f>
        <v>383.8</v>
      </c>
      <c r="BW102" s="3" t="n">
        <f aca="false">+E102+J102+O102+T102+Y102+AD102+AI102+AN102+CM102</f>
        <v>1074.8</v>
      </c>
      <c r="BX102" s="3" t="n">
        <f aca="false">+F102+K102+P102+U102+Z102+AE102+AJ102+AO102+CN102</f>
        <v>9.1</v>
      </c>
      <c r="BY102" s="3" t="n">
        <f aca="false">SUM(BU102:BX102)</f>
        <v>1850.4</v>
      </c>
      <c r="BZ102" s="3" t="n">
        <f aca="false">AQ102+AV102+BA102+BF102+BK102+BP102</f>
        <v>0.8</v>
      </c>
      <c r="CA102" s="3" t="n">
        <f aca="false">AR102+AW102+BB102+BG102+BL102+BQ102</f>
        <v>131</v>
      </c>
      <c r="CB102" s="3" t="n">
        <f aca="false">AS102+AX102+BC102+BH102+BM102+BR102</f>
        <v>82</v>
      </c>
      <c r="CC102" s="3" t="n">
        <f aca="false">AT102+AY102+BD102+BI102+BN102+BS102</f>
        <v>8.8</v>
      </c>
      <c r="CD102" s="3" t="n">
        <f aca="false">SUM(BZ102:CC102)</f>
        <v>222.6</v>
      </c>
      <c r="CE102" s="0"/>
      <c r="CF102" s="0"/>
      <c r="CG102" s="0"/>
      <c r="CH102" s="0"/>
      <c r="CI102" s="8"/>
      <c r="CJ102" s="8"/>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2.75" hidden="false" customHeight="false" outlineLevel="0" collapsed="false">
      <c r="A103" s="1" t="n">
        <v>1993</v>
      </c>
      <c r="B103" s="2" t="s">
        <v>93</v>
      </c>
      <c r="C103" s="3" t="n">
        <v>1840</v>
      </c>
      <c r="D103" s="3" t="n">
        <v>445.3</v>
      </c>
      <c r="E103" s="3" t="n">
        <v>60</v>
      </c>
      <c r="F103" s="3" t="n">
        <v>0</v>
      </c>
      <c r="G103" s="3" t="n">
        <f aca="false">SUM(C103:F103)</f>
        <v>2345.3</v>
      </c>
      <c r="H103" s="3" t="n">
        <v>906.3</v>
      </c>
      <c r="I103" s="3" t="n">
        <v>352.9</v>
      </c>
      <c r="J103" s="3" t="n">
        <v>1423.1</v>
      </c>
      <c r="K103" s="3" t="n">
        <v>0</v>
      </c>
      <c r="L103" s="3" t="n">
        <f aca="false">SUM(H103:K103)</f>
        <v>2682.3</v>
      </c>
      <c r="M103" s="3" t="n">
        <v>9.2</v>
      </c>
      <c r="N103" s="3" t="n">
        <v>77.2</v>
      </c>
      <c r="O103" s="3" t="n">
        <v>21.7</v>
      </c>
      <c r="P103" s="3" t="n">
        <v>0</v>
      </c>
      <c r="Q103" s="3" t="n">
        <f aca="false">SUM(M103:P103)</f>
        <v>108.1</v>
      </c>
      <c r="R103" s="3" t="n">
        <v>0</v>
      </c>
      <c r="S103" s="3" t="n">
        <v>31.8</v>
      </c>
      <c r="T103" s="3" t="n">
        <v>2.2</v>
      </c>
      <c r="U103" s="3" t="n">
        <v>0</v>
      </c>
      <c r="V103" s="3" t="n">
        <f aca="false">SUM(R103:U103)</f>
        <v>34</v>
      </c>
      <c r="W103" s="3" t="n">
        <v>128.9</v>
      </c>
      <c r="X103" s="3" t="n">
        <v>1202.1</v>
      </c>
      <c r="Y103" s="3" t="n">
        <v>358</v>
      </c>
      <c r="Z103" s="3" t="n">
        <v>0</v>
      </c>
      <c r="AA103" s="3" t="n">
        <f aca="false">SUM(W103:Z103)</f>
        <v>1689</v>
      </c>
      <c r="AB103" s="3" t="n">
        <v>173.9</v>
      </c>
      <c r="AC103" s="3" t="n">
        <v>4.2</v>
      </c>
      <c r="AD103" s="3" t="n">
        <v>22.9</v>
      </c>
      <c r="AE103" s="3" t="n">
        <v>0</v>
      </c>
      <c r="AF103" s="3" t="n">
        <f aca="false">SUM(AB103:AE103)</f>
        <v>201</v>
      </c>
      <c r="AG103" s="3" t="n">
        <v>0.1</v>
      </c>
      <c r="AH103" s="3" t="n">
        <v>273</v>
      </c>
      <c r="AI103" s="3" t="n">
        <v>305.1</v>
      </c>
      <c r="AJ103" s="3" t="n">
        <v>10.9</v>
      </c>
      <c r="AK103" s="3" t="n">
        <f aca="false">SUM(AG103:AJ103)</f>
        <v>589.1</v>
      </c>
      <c r="AL103" s="3" t="n">
        <v>497.1</v>
      </c>
      <c r="AM103" s="3" t="n">
        <v>593.2</v>
      </c>
      <c r="AN103" s="3" t="n">
        <v>1117.8</v>
      </c>
      <c r="AO103" s="3" t="n">
        <v>0</v>
      </c>
      <c r="AP103" s="3" t="n">
        <f aca="false">SUM(AL103:AO103)</f>
        <v>2208.1</v>
      </c>
      <c r="AQ103" s="3" t="n">
        <v>0.1</v>
      </c>
      <c r="AR103" s="3" t="n">
        <v>273</v>
      </c>
      <c r="AS103" s="3" t="n">
        <v>99.3</v>
      </c>
      <c r="AT103" s="3" t="n">
        <v>10.9</v>
      </c>
      <c r="AU103" s="3" t="n">
        <f aca="false">SUM(AQ103:AT103)</f>
        <v>383.3</v>
      </c>
      <c r="AV103" s="3" t="n">
        <v>0.5</v>
      </c>
      <c r="AW103" s="3" t="n">
        <v>0</v>
      </c>
      <c r="AX103" s="3" t="n">
        <v>0.4</v>
      </c>
      <c r="AY103" s="3" t="n">
        <v>0</v>
      </c>
      <c r="AZ103" s="3" t="n">
        <f aca="false">SUM(AV103:AY103)</f>
        <v>0.9</v>
      </c>
      <c r="BA103" s="3" t="n">
        <v>0</v>
      </c>
      <c r="BB103" s="3" t="n">
        <v>0</v>
      </c>
      <c r="BC103" s="3" t="n">
        <v>0</v>
      </c>
      <c r="BD103" s="3" t="n">
        <v>0</v>
      </c>
      <c r="BE103" s="3" t="n">
        <f aca="false">SUM(BA103:BD103)</f>
        <v>0</v>
      </c>
      <c r="BF103" s="3" t="n">
        <v>0</v>
      </c>
      <c r="BG103" s="3" t="n">
        <v>0</v>
      </c>
      <c r="BH103" s="3" t="n">
        <v>0</v>
      </c>
      <c r="BI103" s="3" t="n">
        <v>0</v>
      </c>
      <c r="BJ103" s="3" t="n">
        <f aca="false">SUM(BF103:BI103)</f>
        <v>0</v>
      </c>
      <c r="BK103" s="3" t="n">
        <v>0</v>
      </c>
      <c r="BL103" s="3" t="n">
        <v>0</v>
      </c>
      <c r="BM103" s="3" t="n">
        <v>0</v>
      </c>
      <c r="BN103" s="3" t="n">
        <v>0</v>
      </c>
      <c r="BO103" s="3" t="n">
        <f aca="false">SUM(BK103:BN103)</f>
        <v>0</v>
      </c>
      <c r="BP103" s="3" t="n">
        <v>8</v>
      </c>
      <c r="BQ103" s="3" t="n">
        <v>7.2</v>
      </c>
      <c r="BR103" s="3" t="n">
        <v>0</v>
      </c>
      <c r="BS103" s="3" t="n">
        <v>0</v>
      </c>
      <c r="BT103" s="3" t="n">
        <f aca="false">SUM(BP103:BS103)</f>
        <v>15.2</v>
      </c>
      <c r="BU103" s="3" t="n">
        <f aca="false">+C103+H103+M103+R103+W103+AB103+AG103+AL103+CK103</f>
        <v>3555.5</v>
      </c>
      <c r="BV103" s="3" t="n">
        <f aca="false">+D103+I103+N103+S103+X103+AC103+AH103+AM103+CL103</f>
        <v>2979.7</v>
      </c>
      <c r="BW103" s="3" t="n">
        <f aca="false">+E103+J103+O103+T103+Y103+AD103+AI103+AN103+CM103</f>
        <v>3310.8</v>
      </c>
      <c r="BX103" s="3" t="n">
        <f aca="false">+F103+K103+P103+U103+Z103+AE103+AJ103+AO103+CN103</f>
        <v>10.9</v>
      </c>
      <c r="BY103" s="3" t="n">
        <f aca="false">SUM(BU103:BX103)</f>
        <v>9856.9</v>
      </c>
      <c r="BZ103" s="3" t="n">
        <f aca="false">AQ103+AV103+BA103+BF103+BK103+BP103</f>
        <v>8.6</v>
      </c>
      <c r="CA103" s="3" t="n">
        <f aca="false">AR103+AW103+BB103+BG103+BL103+BQ103</f>
        <v>280.2</v>
      </c>
      <c r="CB103" s="3" t="n">
        <f aca="false">AS103+AX103+BC103+BH103+BM103+BR103</f>
        <v>99.7</v>
      </c>
      <c r="CC103" s="3" t="n">
        <f aca="false">AT103+AY103+BD103+BI103+BN103+BS103</f>
        <v>10.9</v>
      </c>
      <c r="CD103" s="3" t="n">
        <f aca="false">SUM(BZ103:CC103)</f>
        <v>399.4</v>
      </c>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2.75" hidden="false" customHeight="false" outlineLevel="0" collapsed="false">
      <c r="A104" s="1" t="n">
        <v>1993</v>
      </c>
      <c r="B104" s="2" t="s">
        <v>94</v>
      </c>
      <c r="C104" s="3" t="n">
        <v>627.7</v>
      </c>
      <c r="D104" s="3" t="n">
        <v>111.3</v>
      </c>
      <c r="E104" s="3" t="n">
        <v>144.7</v>
      </c>
      <c r="F104" s="3" t="n">
        <v>0</v>
      </c>
      <c r="G104" s="3" t="n">
        <f aca="false">SUM(C104:F104)</f>
        <v>883.7</v>
      </c>
      <c r="H104" s="3" t="n">
        <v>192.8</v>
      </c>
      <c r="I104" s="3" t="n">
        <v>49.6</v>
      </c>
      <c r="J104" s="3" t="n">
        <v>132.8</v>
      </c>
      <c r="K104" s="3" t="n">
        <v>0</v>
      </c>
      <c r="L104" s="3" t="n">
        <f aca="false">SUM(H104:K104)</f>
        <v>375.2</v>
      </c>
      <c r="M104" s="3" t="n">
        <v>53.6</v>
      </c>
      <c r="N104" s="3" t="n">
        <v>53.6</v>
      </c>
      <c r="O104" s="3" t="n">
        <v>10.9</v>
      </c>
      <c r="P104" s="3" t="n">
        <v>0</v>
      </c>
      <c r="Q104" s="3" t="n">
        <f aca="false">SUM(M104:P104)</f>
        <v>118.1</v>
      </c>
      <c r="R104" s="3" t="n">
        <v>35.6</v>
      </c>
      <c r="S104" s="3" t="n">
        <v>0</v>
      </c>
      <c r="T104" s="3" t="n">
        <v>20.4</v>
      </c>
      <c r="U104" s="3" t="n">
        <v>0</v>
      </c>
      <c r="V104" s="3" t="n">
        <f aca="false">SUM(R104:U104)</f>
        <v>56</v>
      </c>
      <c r="W104" s="3" t="n">
        <v>103.4</v>
      </c>
      <c r="X104" s="3" t="n">
        <v>107.5</v>
      </c>
      <c r="Y104" s="3" t="n">
        <v>0.7</v>
      </c>
      <c r="Z104" s="3" t="n">
        <v>0</v>
      </c>
      <c r="AA104" s="3" t="n">
        <f aca="false">SUM(W104:Z104)</f>
        <v>211.6</v>
      </c>
      <c r="AB104" s="3" t="n">
        <v>134</v>
      </c>
      <c r="AC104" s="3" t="n">
        <v>0</v>
      </c>
      <c r="AD104" s="3" t="n">
        <v>3.9</v>
      </c>
      <c r="AE104" s="3" t="n">
        <v>0</v>
      </c>
      <c r="AF104" s="3" t="n">
        <f aca="false">SUM(AB104:AE104)</f>
        <v>137.9</v>
      </c>
      <c r="AG104" s="3" t="n">
        <v>183.8</v>
      </c>
      <c r="AH104" s="3" t="n">
        <v>359</v>
      </c>
      <c r="AI104" s="3" t="n">
        <v>227.6</v>
      </c>
      <c r="AJ104" s="3" t="n">
        <v>0</v>
      </c>
      <c r="AK104" s="3" t="n">
        <f aca="false">SUM(AG104:AJ104)</f>
        <v>770.4</v>
      </c>
      <c r="AL104" s="3" t="n">
        <v>1364.6</v>
      </c>
      <c r="AM104" s="3" t="n">
        <v>179.4</v>
      </c>
      <c r="AN104" s="3" t="n">
        <v>229.6</v>
      </c>
      <c r="AO104" s="3" t="n">
        <v>0</v>
      </c>
      <c r="AP104" s="3" t="n">
        <f aca="false">SUM(AL104:AO104)</f>
        <v>1773.6</v>
      </c>
      <c r="AQ104" s="3" t="n">
        <v>51.4</v>
      </c>
      <c r="AR104" s="3" t="n">
        <v>358.1</v>
      </c>
      <c r="AS104" s="3" t="n">
        <v>29.1</v>
      </c>
      <c r="AT104" s="3" t="n">
        <v>0</v>
      </c>
      <c r="AU104" s="3" t="n">
        <f aca="false">SUM(AQ104:AT104)</f>
        <v>438.6</v>
      </c>
      <c r="AV104" s="3" t="n">
        <v>2.6</v>
      </c>
      <c r="AW104" s="3" t="n">
        <v>0</v>
      </c>
      <c r="AX104" s="3" t="n">
        <v>0</v>
      </c>
      <c r="AY104" s="3" t="n">
        <v>0</v>
      </c>
      <c r="AZ104" s="3" t="n">
        <f aca="false">SUM(AV104:AY104)</f>
        <v>2.6</v>
      </c>
      <c r="BA104" s="3" t="n">
        <v>22.9</v>
      </c>
      <c r="BB104" s="3" t="n">
        <v>0</v>
      </c>
      <c r="BC104" s="3" t="n">
        <v>0.5</v>
      </c>
      <c r="BD104" s="3" t="n">
        <v>0</v>
      </c>
      <c r="BE104" s="3" t="n">
        <f aca="false">SUM(BA104:BD104)</f>
        <v>23.4</v>
      </c>
      <c r="BF104" s="3" t="n">
        <v>2.1</v>
      </c>
      <c r="BG104" s="3" t="n">
        <v>6</v>
      </c>
      <c r="BH104" s="3" t="n">
        <v>12.1</v>
      </c>
      <c r="BI104" s="3" t="n">
        <v>0</v>
      </c>
      <c r="BJ104" s="3" t="n">
        <f aca="false">SUM(BF104:BI104)</f>
        <v>20.2</v>
      </c>
      <c r="BK104" s="3" t="n">
        <v>41.7</v>
      </c>
      <c r="BL104" s="3" t="n">
        <v>0</v>
      </c>
      <c r="BM104" s="3" t="n">
        <v>2</v>
      </c>
      <c r="BN104" s="3" t="n">
        <v>0</v>
      </c>
      <c r="BO104" s="3" t="n">
        <f aca="false">SUM(BK104:BN104)</f>
        <v>43.7</v>
      </c>
      <c r="BP104" s="3" t="n">
        <v>182.6</v>
      </c>
      <c r="BQ104" s="3" t="n">
        <v>14</v>
      </c>
      <c r="BR104" s="3" t="n">
        <v>13.2</v>
      </c>
      <c r="BS104" s="3" t="n">
        <v>0</v>
      </c>
      <c r="BT104" s="3" t="n">
        <f aca="false">SUM(BP104:BS104)</f>
        <v>209.8</v>
      </c>
      <c r="BU104" s="3" t="n">
        <f aca="false">+C104+H104+M104+R104+W104+AB104+AG104+AL104+CK104</f>
        <v>2695.5</v>
      </c>
      <c r="BV104" s="3" t="n">
        <f aca="false">+D104+I104+N104+S104+X104+AC104+AH104+AM104+CL104</f>
        <v>860.4</v>
      </c>
      <c r="BW104" s="3" t="n">
        <f aca="false">+E104+J104+O104+T104+Y104+AD104+AI104+AN104+CM104</f>
        <v>770.6</v>
      </c>
      <c r="BX104" s="3" t="n">
        <f aca="false">+F104+K104+P104+U104+Z104+AE104+AJ104+AO104+CN104</f>
        <v>0</v>
      </c>
      <c r="BY104" s="3" t="n">
        <f aca="false">SUM(BU104:BX104)</f>
        <v>4326.5</v>
      </c>
      <c r="BZ104" s="3" t="n">
        <f aca="false">AQ104+AV104+BA104+BF104+BK104+BP104</f>
        <v>303.3</v>
      </c>
      <c r="CA104" s="3" t="n">
        <f aca="false">AR104+AW104+BB104+BG104+BL104+BQ104</f>
        <v>378.1</v>
      </c>
      <c r="CB104" s="3" t="n">
        <f aca="false">AS104+AX104+BC104+BH104+BM104+BR104</f>
        <v>56.9</v>
      </c>
      <c r="CC104" s="3" t="n">
        <f aca="false">AT104+AY104+BD104+BI104+BN104+BS104</f>
        <v>0</v>
      </c>
      <c r="CD104" s="3" t="n">
        <f aca="false">SUM(BZ104:CC104)</f>
        <v>738.3</v>
      </c>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75" hidden="false" customHeight="false" outlineLevel="0" collapsed="false">
      <c r="A105" s="1" t="n">
        <v>1993</v>
      </c>
      <c r="B105" s="2" t="s">
        <v>95</v>
      </c>
      <c r="C105" s="3" t="n">
        <v>1396.6</v>
      </c>
      <c r="D105" s="3" t="n">
        <v>322</v>
      </c>
      <c r="E105" s="3" t="n">
        <v>0</v>
      </c>
      <c r="F105" s="3" t="n">
        <v>0</v>
      </c>
      <c r="G105" s="3" t="n">
        <f aca="false">SUM(C105:F105)</f>
        <v>1718.6</v>
      </c>
      <c r="H105" s="3" t="n">
        <v>624.7</v>
      </c>
      <c r="I105" s="3" t="n">
        <v>227.6</v>
      </c>
      <c r="J105" s="3" t="n">
        <v>125.8</v>
      </c>
      <c r="K105" s="3" t="n">
        <v>0</v>
      </c>
      <c r="L105" s="3" t="n">
        <f aca="false">SUM(H105:K105)</f>
        <v>978.1</v>
      </c>
      <c r="M105" s="3" t="n">
        <v>88</v>
      </c>
      <c r="N105" s="3" t="n">
        <v>190</v>
      </c>
      <c r="O105" s="3" t="n">
        <v>0</v>
      </c>
      <c r="P105" s="3" t="n">
        <v>0</v>
      </c>
      <c r="Q105" s="3" t="n">
        <f aca="false">SUM(M105:P105)</f>
        <v>278</v>
      </c>
      <c r="R105" s="3" t="n">
        <v>18</v>
      </c>
      <c r="S105" s="3" t="n">
        <v>5</v>
      </c>
      <c r="T105" s="3" t="n">
        <v>0</v>
      </c>
      <c r="U105" s="3" t="n">
        <v>0</v>
      </c>
      <c r="V105" s="3" t="n">
        <f aca="false">SUM(R105:U105)</f>
        <v>23</v>
      </c>
      <c r="W105" s="3" t="n">
        <v>441.6</v>
      </c>
      <c r="X105" s="3" t="n">
        <v>768.8</v>
      </c>
      <c r="Y105" s="3" t="n">
        <v>0</v>
      </c>
      <c r="Z105" s="3" t="n">
        <v>0</v>
      </c>
      <c r="AA105" s="3" t="n">
        <f aca="false">SUM(W105:Z105)</f>
        <v>1210.4</v>
      </c>
      <c r="AB105" s="3" t="n">
        <v>283</v>
      </c>
      <c r="AC105" s="3" t="n">
        <v>1.9</v>
      </c>
      <c r="AD105" s="3" t="n">
        <v>19.4</v>
      </c>
      <c r="AE105" s="3" t="n">
        <v>0</v>
      </c>
      <c r="AF105" s="3" t="n">
        <f aca="false">SUM(AB105:AE105)</f>
        <v>304.3</v>
      </c>
      <c r="AG105" s="3" t="n">
        <v>0.1</v>
      </c>
      <c r="AH105" s="3" t="n">
        <v>187.9</v>
      </c>
      <c r="AI105" s="3" t="n">
        <v>495.5</v>
      </c>
      <c r="AJ105" s="3" t="n">
        <v>130.5</v>
      </c>
      <c r="AK105" s="3" t="n">
        <f aca="false">SUM(AG105:AJ105)</f>
        <v>814</v>
      </c>
      <c r="AL105" s="3" t="n">
        <v>857</v>
      </c>
      <c r="AM105" s="3" t="n">
        <v>964</v>
      </c>
      <c r="AN105" s="3" t="n">
        <v>1268</v>
      </c>
      <c r="AO105" s="3" t="n">
        <v>0</v>
      </c>
      <c r="AP105" s="3" t="n">
        <f aca="false">SUM(AL105:AO105)</f>
        <v>3089</v>
      </c>
      <c r="AQ105" s="3" t="n">
        <v>0</v>
      </c>
      <c r="AR105" s="3" t="n">
        <v>160</v>
      </c>
      <c r="AS105" s="3" t="n">
        <v>100.1</v>
      </c>
      <c r="AT105" s="3" t="n">
        <v>130.5</v>
      </c>
      <c r="AU105" s="3" t="n">
        <f aca="false">SUM(AQ105:AT105)</f>
        <v>390.6</v>
      </c>
      <c r="AV105" s="3" t="n">
        <v>0.5</v>
      </c>
      <c r="AW105" s="3" t="n">
        <v>0</v>
      </c>
      <c r="AX105" s="3" t="n">
        <v>11.7</v>
      </c>
      <c r="AY105" s="3" t="n">
        <v>0</v>
      </c>
      <c r="AZ105" s="3" t="n">
        <f aca="false">SUM(AV105:AY105)</f>
        <v>12.2</v>
      </c>
      <c r="BA105" s="3" t="n">
        <v>21</v>
      </c>
      <c r="BB105" s="3" t="n">
        <v>0</v>
      </c>
      <c r="BC105" s="3" t="n">
        <v>0</v>
      </c>
      <c r="BD105" s="3" t="n">
        <v>0</v>
      </c>
      <c r="BE105" s="3" t="n">
        <f aca="false">SUM(BA105:BD105)</f>
        <v>21</v>
      </c>
      <c r="BF105" s="3" t="n">
        <v>0</v>
      </c>
      <c r="BG105" s="3" t="n">
        <v>0</v>
      </c>
      <c r="BH105" s="3" t="n">
        <v>0</v>
      </c>
      <c r="BI105" s="3" t="n">
        <v>0</v>
      </c>
      <c r="BJ105" s="3" t="n">
        <f aca="false">SUM(BF105:BI105)</f>
        <v>0</v>
      </c>
      <c r="BK105" s="3" t="n">
        <v>0</v>
      </c>
      <c r="BL105" s="3" t="n">
        <v>0</v>
      </c>
      <c r="BM105" s="3" t="n">
        <v>0</v>
      </c>
      <c r="BN105" s="3" t="n">
        <v>0</v>
      </c>
      <c r="BO105" s="3" t="n">
        <f aca="false">SUM(BK105:BN105)</f>
        <v>0</v>
      </c>
      <c r="BP105" s="3" t="n">
        <v>2.4</v>
      </c>
      <c r="BQ105" s="3" t="n">
        <v>0</v>
      </c>
      <c r="BR105" s="9" t="n">
        <v>5.8</v>
      </c>
      <c r="BS105" s="3" t="n">
        <v>0</v>
      </c>
      <c r="BT105" s="3" t="n">
        <f aca="false">SUM(BP105:BS105)</f>
        <v>8.2</v>
      </c>
      <c r="BU105" s="3" t="n">
        <f aca="false">+C105+H105+M105+R105+W105+AB105+AG105+AL105+CK105</f>
        <v>3709</v>
      </c>
      <c r="BV105" s="3" t="n">
        <f aca="false">+D105+I105+N105+S105+X105+AC105+AH105+AM105+CL105</f>
        <v>2667.2</v>
      </c>
      <c r="BW105" s="3" t="n">
        <f aca="false">+E105+J105+O105+T105+Y105+AD105+AI105+AN105+CM105</f>
        <v>1908.7</v>
      </c>
      <c r="BX105" s="3" t="n">
        <f aca="false">+F105+K105+P105+U105+Z105+AE105+AJ105+AO105+CN105</f>
        <v>130.5</v>
      </c>
      <c r="BY105" s="3" t="n">
        <f aca="false">SUM(BU105:BX105)</f>
        <v>8415.4</v>
      </c>
      <c r="BZ105" s="3" t="n">
        <f aca="false">AQ105+AV105+BA105+BF105+BK105+BP105</f>
        <v>23.9</v>
      </c>
      <c r="CA105" s="3" t="n">
        <f aca="false">AR105+AW105+BB105+BG105+BL105+BQ105</f>
        <v>160</v>
      </c>
      <c r="CB105" s="3" t="n">
        <f aca="false">AS105+AX105+BC105+BH105+BM105+BR105</f>
        <v>117.6</v>
      </c>
      <c r="CC105" s="3" t="n">
        <f aca="false">AT105+AY105+BD105+BI105+BN105+BS105</f>
        <v>130.5</v>
      </c>
      <c r="CD105" s="3" t="n">
        <f aca="false">SUM(BZ105:CC105)</f>
        <v>432</v>
      </c>
      <c r="CE105" s="0"/>
      <c r="CF105" s="0"/>
      <c r="CG105" s="0"/>
      <c r="CH105" s="0"/>
      <c r="CI105" s="8"/>
      <c r="CJ105" s="8"/>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2.75" hidden="false" customHeight="false" outlineLevel="0" collapsed="false">
      <c r="A106" s="1" t="n">
        <v>1993</v>
      </c>
      <c r="B106" s="2" t="s">
        <v>96</v>
      </c>
      <c r="C106" s="3" t="n">
        <v>1009.1</v>
      </c>
      <c r="D106" s="3" t="n">
        <v>188.9</v>
      </c>
      <c r="E106" s="3" t="n">
        <v>150.6</v>
      </c>
      <c r="F106" s="3" t="n">
        <v>0</v>
      </c>
      <c r="G106" s="3" t="n">
        <f aca="false">SUM(C106:F106)</f>
        <v>1348.6</v>
      </c>
      <c r="H106" s="3" t="n">
        <v>368.4</v>
      </c>
      <c r="I106" s="3" t="n">
        <v>1.4</v>
      </c>
      <c r="J106" s="3" t="n">
        <v>651.9</v>
      </c>
      <c r="K106" s="3" t="n">
        <v>28.6</v>
      </c>
      <c r="L106" s="3" t="n">
        <f aca="false">SUM(H106:K106)</f>
        <v>1050.3</v>
      </c>
      <c r="M106" s="3" t="n">
        <v>16.1</v>
      </c>
      <c r="N106" s="3" t="n">
        <v>47.5</v>
      </c>
      <c r="O106" s="3" t="n">
        <v>0</v>
      </c>
      <c r="P106" s="3" t="n">
        <v>0</v>
      </c>
      <c r="Q106" s="3" t="n">
        <f aca="false">SUM(M106:P106)</f>
        <v>63.6</v>
      </c>
      <c r="R106" s="3" t="n">
        <v>54.7</v>
      </c>
      <c r="S106" s="3" t="n">
        <v>91.8</v>
      </c>
      <c r="T106" s="3" t="n">
        <v>10</v>
      </c>
      <c r="U106" s="3" t="n">
        <v>0</v>
      </c>
      <c r="V106" s="3" t="n">
        <f aca="false">SUM(R106:U106)</f>
        <v>156.5</v>
      </c>
      <c r="W106" s="3" t="n">
        <v>177.8</v>
      </c>
      <c r="X106" s="3" t="n">
        <v>761.1</v>
      </c>
      <c r="Y106" s="3" t="n">
        <v>91</v>
      </c>
      <c r="Z106" s="3" t="n">
        <v>0</v>
      </c>
      <c r="AA106" s="3" t="n">
        <f aca="false">SUM(W106:Z106)</f>
        <v>1029.9</v>
      </c>
      <c r="AB106" s="3" t="n">
        <v>82</v>
      </c>
      <c r="AC106" s="3" t="n">
        <v>0.1</v>
      </c>
      <c r="AD106" s="3" t="n">
        <v>27.8</v>
      </c>
      <c r="AE106" s="3" t="n">
        <v>0</v>
      </c>
      <c r="AF106" s="3" t="n">
        <f aca="false">SUM(AB106:AE106)</f>
        <v>109.9</v>
      </c>
      <c r="AG106" s="3" t="n">
        <v>0.3</v>
      </c>
      <c r="AH106" s="3" t="n">
        <v>0</v>
      </c>
      <c r="AI106" s="3" t="n">
        <v>523</v>
      </c>
      <c r="AJ106" s="3" t="n">
        <v>0</v>
      </c>
      <c r="AK106" s="3" t="n">
        <f aca="false">SUM(AG106:AJ106)</f>
        <v>523.3</v>
      </c>
      <c r="AL106" s="3" t="n">
        <v>331.6</v>
      </c>
      <c r="AM106" s="3" t="n">
        <v>723</v>
      </c>
      <c r="AN106" s="3" t="n">
        <v>917.9</v>
      </c>
      <c r="AO106" s="3" t="n">
        <v>20.2</v>
      </c>
      <c r="AP106" s="3" t="n">
        <f aca="false">SUM(AL106:AO106)</f>
        <v>1992.7</v>
      </c>
      <c r="AQ106" s="3" t="n">
        <v>0</v>
      </c>
      <c r="AR106" s="3" t="n">
        <v>0</v>
      </c>
      <c r="AS106" s="3" t="n">
        <v>0</v>
      </c>
      <c r="AT106" s="3" t="n">
        <v>0</v>
      </c>
      <c r="AU106" s="3" t="n">
        <f aca="false">SUM(AQ106:AT106)</f>
        <v>0</v>
      </c>
      <c r="AV106" s="3" t="n">
        <v>0</v>
      </c>
      <c r="AW106" s="3" t="n">
        <v>0</v>
      </c>
      <c r="AX106" s="3" t="n">
        <v>0.8</v>
      </c>
      <c r="AY106" s="3" t="n">
        <v>0</v>
      </c>
      <c r="AZ106" s="3" t="n">
        <f aca="false">SUM(AV106:AY106)</f>
        <v>0.8</v>
      </c>
      <c r="BA106" s="3" t="n">
        <v>0</v>
      </c>
      <c r="BB106" s="3" t="n">
        <v>0</v>
      </c>
      <c r="BC106" s="3" t="n">
        <v>56.1</v>
      </c>
      <c r="BD106" s="3" t="n">
        <v>28.6</v>
      </c>
      <c r="BE106" s="3" t="n">
        <f aca="false">SUM(BA106:BD106)</f>
        <v>84.7</v>
      </c>
      <c r="BF106" s="3" t="n">
        <v>0</v>
      </c>
      <c r="BG106" s="3" t="n">
        <v>0</v>
      </c>
      <c r="BH106" s="3" t="n">
        <v>0</v>
      </c>
      <c r="BI106" s="3" t="n">
        <v>0</v>
      </c>
      <c r="BJ106" s="3" t="n">
        <f aca="false">SUM(BF106:BI106)</f>
        <v>0</v>
      </c>
      <c r="BK106" s="3" t="n">
        <v>0</v>
      </c>
      <c r="BL106" s="3" t="n">
        <v>0</v>
      </c>
      <c r="BM106" s="3" t="n">
        <v>0</v>
      </c>
      <c r="BN106" s="3" t="n">
        <v>0</v>
      </c>
      <c r="BO106" s="3" t="n">
        <f aca="false">SUM(BK106:BN106)</f>
        <v>0</v>
      </c>
      <c r="BP106" s="3" t="n">
        <v>2.7</v>
      </c>
      <c r="BQ106" s="3" t="n">
        <v>1.9</v>
      </c>
      <c r="BR106" s="3" t="n">
        <v>12.9</v>
      </c>
      <c r="BS106" s="3" t="n">
        <v>0</v>
      </c>
      <c r="BT106" s="3" t="n">
        <f aca="false">SUM(BP106:BS106)</f>
        <v>17.5</v>
      </c>
      <c r="BU106" s="3" t="n">
        <f aca="false">+C106+H106+M106+R106+W106+AB106+AG106+AL106+CK106</f>
        <v>2040</v>
      </c>
      <c r="BV106" s="3" t="n">
        <f aca="false">+D106+I106+N106+S106+X106+AC106+AH106+AM106+CL106</f>
        <v>1813.8</v>
      </c>
      <c r="BW106" s="3" t="n">
        <f aca="false">+E106+J106+O106+T106+Y106+AD106+AI106+AN106+CM106</f>
        <v>2372.2</v>
      </c>
      <c r="BX106" s="3" t="n">
        <f aca="false">+F106+K106+P106+U106+Z106+AE106+AJ106+AO106+CN106</f>
        <v>48.8</v>
      </c>
      <c r="BY106" s="3" t="n">
        <f aca="false">SUM(BU106:BX106)</f>
        <v>6274.8</v>
      </c>
      <c r="BZ106" s="3" t="n">
        <f aca="false">AQ106+AV106+BA106+BF106+BK106+BP106</f>
        <v>2.7</v>
      </c>
      <c r="CA106" s="3" t="n">
        <f aca="false">AR106+AW106+BB106+BG106+BL106+BQ106</f>
        <v>1.9</v>
      </c>
      <c r="CB106" s="3" t="n">
        <f aca="false">AS106+AX106+BC106+BH106+BM106+BR106</f>
        <v>69.8</v>
      </c>
      <c r="CC106" s="3" t="n">
        <f aca="false">AT106+AY106+BD106+BI106+BN106+BS106</f>
        <v>28.6</v>
      </c>
      <c r="CD106" s="3" t="n">
        <f aca="false">SUM(BZ106:CC106)</f>
        <v>103</v>
      </c>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2.75" hidden="false" customHeight="false" outlineLevel="0" collapsed="false">
      <c r="A107" s="1" t="n">
        <v>1993</v>
      </c>
      <c r="B107" s="2" t="s">
        <v>97</v>
      </c>
      <c r="C107" s="3" t="n">
        <v>15340.9</v>
      </c>
      <c r="D107" s="3" t="n">
        <v>2077.1</v>
      </c>
      <c r="E107" s="3" t="n">
        <v>514.1</v>
      </c>
      <c r="F107" s="3" t="n">
        <v>2525.1</v>
      </c>
      <c r="G107" s="3" t="n">
        <f aca="false">SUM(C107:F107)</f>
        <v>20457.2</v>
      </c>
      <c r="H107" s="3" t="n">
        <v>4883.6</v>
      </c>
      <c r="I107" s="3" t="n">
        <v>587.1</v>
      </c>
      <c r="J107" s="3" t="n">
        <v>619.4</v>
      </c>
      <c r="K107" s="3" t="n">
        <v>315.7</v>
      </c>
      <c r="L107" s="3" t="n">
        <f aca="false">SUM(H107:K107)</f>
        <v>6405.8</v>
      </c>
      <c r="M107" s="3" t="n">
        <v>2696</v>
      </c>
      <c r="N107" s="3" t="n">
        <v>2803</v>
      </c>
      <c r="O107" s="3" t="n">
        <v>0</v>
      </c>
      <c r="P107" s="3" t="n">
        <v>0</v>
      </c>
      <c r="Q107" s="3" t="n">
        <f aca="false">SUM(M107:P107)</f>
        <v>5499</v>
      </c>
      <c r="R107" s="3" t="n">
        <v>2623.2</v>
      </c>
      <c r="S107" s="3" t="n">
        <v>305.9</v>
      </c>
      <c r="T107" s="3" t="n">
        <v>0</v>
      </c>
      <c r="U107" s="3" t="n">
        <v>0</v>
      </c>
      <c r="V107" s="3" t="n">
        <f aca="false">SUM(R107:U107)</f>
        <v>2929.1</v>
      </c>
      <c r="W107" s="3" t="n">
        <v>5682.4</v>
      </c>
      <c r="X107" s="3" t="n">
        <v>7348.4</v>
      </c>
      <c r="Y107" s="3" t="n">
        <v>1266.5</v>
      </c>
      <c r="Z107" s="3" t="n">
        <v>0</v>
      </c>
      <c r="AA107" s="3" t="n">
        <f aca="false">SUM(W107:Z107)</f>
        <v>14297.3</v>
      </c>
      <c r="AB107" s="3" t="n">
        <v>2683.8</v>
      </c>
      <c r="AC107" s="3" t="n">
        <v>1.8</v>
      </c>
      <c r="AD107" s="3" t="n">
        <v>43.8</v>
      </c>
      <c r="AE107" s="3" t="n">
        <v>188</v>
      </c>
      <c r="AF107" s="3" t="n">
        <f aca="false">SUM(AB107:AE107)</f>
        <v>2917.4</v>
      </c>
      <c r="AG107" s="3" t="n">
        <v>0</v>
      </c>
      <c r="AH107" s="3" t="n">
        <v>1962.7</v>
      </c>
      <c r="AI107" s="3" t="n">
        <v>2074.4</v>
      </c>
      <c r="AJ107" s="3" t="n">
        <v>299.9</v>
      </c>
      <c r="AK107" s="3" t="n">
        <f aca="false">SUM(AG107:AJ107)</f>
        <v>4337</v>
      </c>
      <c r="AL107" s="3" t="n">
        <v>7037</v>
      </c>
      <c r="AM107" s="3" t="n">
        <v>14496</v>
      </c>
      <c r="AN107" s="3" t="n">
        <v>7134</v>
      </c>
      <c r="AO107" s="3" t="n">
        <v>551</v>
      </c>
      <c r="AP107" s="3" t="n">
        <f aca="false">SUM(AL107:AO107)</f>
        <v>29218</v>
      </c>
      <c r="AQ107" s="3" t="n">
        <v>0</v>
      </c>
      <c r="AR107" s="3" t="n">
        <v>1169.9</v>
      </c>
      <c r="AS107" s="3" t="n">
        <v>261.5</v>
      </c>
      <c r="AT107" s="3" t="n">
        <v>46.5</v>
      </c>
      <c r="AU107" s="3" t="n">
        <f aca="false">SUM(AQ107:AT107)</f>
        <v>1477.9</v>
      </c>
      <c r="AV107" s="3" t="n">
        <v>0</v>
      </c>
      <c r="AW107" s="3" t="n">
        <v>0</v>
      </c>
      <c r="AX107" s="3" t="n">
        <v>0</v>
      </c>
      <c r="AY107" s="3" t="n">
        <v>78.3</v>
      </c>
      <c r="AZ107" s="3" t="n">
        <f aca="false">SUM(AV107:AY107)</f>
        <v>78.3</v>
      </c>
      <c r="BA107" s="3" t="n">
        <v>0</v>
      </c>
      <c r="BB107" s="3" t="n">
        <v>0</v>
      </c>
      <c r="BC107" s="3" t="n">
        <v>0</v>
      </c>
      <c r="BD107" s="3" t="n">
        <v>304.8</v>
      </c>
      <c r="BE107" s="3" t="n">
        <f aca="false">SUM(BA107:BD107)</f>
        <v>304.8</v>
      </c>
      <c r="BF107" s="3" t="n">
        <v>0</v>
      </c>
      <c r="BG107" s="3" t="n">
        <v>0</v>
      </c>
      <c r="BH107" s="3" t="n">
        <v>0</v>
      </c>
      <c r="BI107" s="3" t="n">
        <v>0</v>
      </c>
      <c r="BJ107" s="3" t="n">
        <f aca="false">SUM(BF107:BI107)</f>
        <v>0</v>
      </c>
      <c r="BK107" s="3" t="n">
        <v>0</v>
      </c>
      <c r="BL107" s="3" t="n">
        <v>1.9</v>
      </c>
      <c r="BM107" s="3" t="n">
        <v>38.3</v>
      </c>
      <c r="BN107" s="3" t="n">
        <v>56.9</v>
      </c>
      <c r="BO107" s="3" t="n">
        <f aca="false">SUM(BK107:BN107)</f>
        <v>97.1</v>
      </c>
      <c r="BP107" s="3" t="n">
        <v>0</v>
      </c>
      <c r="BQ107" s="3" t="n">
        <v>50.1</v>
      </c>
      <c r="BR107" s="3" t="n">
        <v>22.2</v>
      </c>
      <c r="BS107" s="3" t="n">
        <v>0.1</v>
      </c>
      <c r="BT107" s="3" t="n">
        <f aca="false">SUM(BP107:BS107)</f>
        <v>72.4</v>
      </c>
      <c r="BU107" s="3" t="n">
        <f aca="false">+C107+H107+M107+R107+W107+AB107+AG107+AL107+CK107</f>
        <v>40946.9</v>
      </c>
      <c r="BV107" s="3" t="n">
        <f aca="false">+D107+I107+N107+S107+X107+AC107+AH107+AM107+CL107</f>
        <v>29582</v>
      </c>
      <c r="BW107" s="3" t="n">
        <f aca="false">+E107+J107+O107+T107+Y107+AD107+AI107+AN107+CM107</f>
        <v>11652.2</v>
      </c>
      <c r="BX107" s="3" t="n">
        <f aca="false">+F107+K107+P107+U107+Z107+AE107+AJ107+AO107+CN107</f>
        <v>3879.7</v>
      </c>
      <c r="BY107" s="3" t="n">
        <f aca="false">SUM(BU107:BX107)</f>
        <v>86060.8</v>
      </c>
      <c r="BZ107" s="3" t="n">
        <f aca="false">AQ107+AV107+BA107+BF107+BK107+BP107</f>
        <v>0</v>
      </c>
      <c r="CA107" s="3" t="n">
        <f aca="false">AR107+AW107+BB107+BG107+BL107+BQ107</f>
        <v>1221.9</v>
      </c>
      <c r="CB107" s="3" t="n">
        <f aca="false">AS107+AX107+BC107+BH107+BM107+BR107</f>
        <v>322</v>
      </c>
      <c r="CC107" s="3" t="n">
        <f aca="false">AT107+AY107+BD107+BI107+BN107+BS107</f>
        <v>486.6</v>
      </c>
      <c r="CD107" s="3" t="n">
        <f aca="false">SUM(BZ107:CC107)</f>
        <v>2030.5</v>
      </c>
      <c r="CE107" s="10"/>
      <c r="CF107" s="10"/>
      <c r="CG107" s="10"/>
      <c r="CH107" s="1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2.75" hidden="false" customHeight="false" outlineLevel="0" collapsed="false">
      <c r="A108" s="1" t="n">
        <v>1993</v>
      </c>
      <c r="B108" s="2" t="s">
        <v>98</v>
      </c>
      <c r="C108" s="3" t="n">
        <v>1320.9</v>
      </c>
      <c r="D108" s="3" t="n">
        <v>148.3</v>
      </c>
      <c r="E108" s="3" t="n">
        <v>75.5</v>
      </c>
      <c r="F108" s="3" t="n">
        <v>0</v>
      </c>
      <c r="G108" s="3" t="n">
        <f aca="false">SUM(C108:F108)</f>
        <v>1544.7</v>
      </c>
      <c r="H108" s="3" t="n">
        <v>553.8</v>
      </c>
      <c r="I108" s="3" t="n">
        <v>26.6</v>
      </c>
      <c r="J108" s="3" t="n">
        <v>552.2</v>
      </c>
      <c r="K108" s="3" t="n">
        <v>0</v>
      </c>
      <c r="L108" s="3" t="n">
        <f aca="false">SUM(H108:K108)</f>
        <v>1132.6</v>
      </c>
      <c r="M108" s="3" t="n">
        <v>39.6</v>
      </c>
      <c r="N108" s="3" t="n">
        <v>75</v>
      </c>
      <c r="O108" s="3" t="n">
        <v>26.9</v>
      </c>
      <c r="P108" s="3" t="n">
        <v>0</v>
      </c>
      <c r="Q108" s="3" t="n">
        <f aca="false">SUM(M108:P108)</f>
        <v>141.5</v>
      </c>
      <c r="R108" s="3" t="n">
        <v>10</v>
      </c>
      <c r="S108" s="3" t="n">
        <v>0</v>
      </c>
      <c r="T108" s="3" t="n">
        <v>2.1</v>
      </c>
      <c r="U108" s="3" t="n">
        <v>0</v>
      </c>
      <c r="V108" s="3" t="n">
        <f aca="false">SUM(R108:U108)</f>
        <v>12.1</v>
      </c>
      <c r="W108" s="3" t="n">
        <v>481.1</v>
      </c>
      <c r="X108" s="3" t="n">
        <v>711.9</v>
      </c>
      <c r="Y108" s="3" t="n">
        <v>171.4</v>
      </c>
      <c r="Z108" s="3" t="n">
        <v>0</v>
      </c>
      <c r="AA108" s="3" t="n">
        <f aca="false">SUM(W108:Z108)</f>
        <v>1364.4</v>
      </c>
      <c r="AB108" s="3" t="n">
        <v>196</v>
      </c>
      <c r="AC108" s="3" t="n">
        <v>1.4</v>
      </c>
      <c r="AD108" s="3" t="n">
        <v>25.5</v>
      </c>
      <c r="AE108" s="3" t="n">
        <v>0</v>
      </c>
      <c r="AF108" s="3" t="n">
        <f aca="false">SUM(AB108:AE108)</f>
        <v>222.9</v>
      </c>
      <c r="AG108" s="3" t="n">
        <v>0</v>
      </c>
      <c r="AH108" s="3" t="n">
        <v>220.2</v>
      </c>
      <c r="AI108" s="3" t="n">
        <v>325.7</v>
      </c>
      <c r="AJ108" s="3" t="n">
        <v>0</v>
      </c>
      <c r="AK108" s="3" t="n">
        <f aca="false">SUM(AG108:AJ108)</f>
        <v>545.9</v>
      </c>
      <c r="AL108" s="3" t="n">
        <v>544.8</v>
      </c>
      <c r="AM108" s="3" t="n">
        <v>558.6</v>
      </c>
      <c r="AN108" s="3" t="n">
        <v>666.4</v>
      </c>
      <c r="AO108" s="3" t="n">
        <v>0</v>
      </c>
      <c r="AP108" s="3" t="n">
        <f aca="false">SUM(AL108:AO108)</f>
        <v>1769.8</v>
      </c>
      <c r="AQ108" s="3" t="n">
        <v>0</v>
      </c>
      <c r="AR108" s="3" t="n">
        <v>220.2</v>
      </c>
      <c r="AS108" s="3" t="n">
        <v>112</v>
      </c>
      <c r="AT108" s="3" t="n">
        <v>0</v>
      </c>
      <c r="AU108" s="3" t="n">
        <f aca="false">SUM(AQ108:AT108)</f>
        <v>332.2</v>
      </c>
      <c r="AV108" s="3" t="n">
        <v>0.7</v>
      </c>
      <c r="AW108" s="3" t="n">
        <v>0</v>
      </c>
      <c r="AX108" s="3" t="n">
        <v>0</v>
      </c>
      <c r="AY108" s="3" t="n">
        <v>0</v>
      </c>
      <c r="AZ108" s="3" t="n">
        <f aca="false">SUM(AV108:AY108)</f>
        <v>0.7</v>
      </c>
      <c r="BA108" s="3" t="n">
        <v>28.4</v>
      </c>
      <c r="BB108" s="3" t="n">
        <v>0.4</v>
      </c>
      <c r="BC108" s="3" t="n">
        <v>20.7</v>
      </c>
      <c r="BD108" s="3" t="n">
        <v>0</v>
      </c>
      <c r="BE108" s="3" t="n">
        <f aca="false">SUM(BA108:BD108)</f>
        <v>49.5</v>
      </c>
      <c r="BF108" s="3" t="n">
        <v>0</v>
      </c>
      <c r="BG108" s="3" t="n">
        <v>0</v>
      </c>
      <c r="BH108" s="3" t="n">
        <v>0</v>
      </c>
      <c r="BI108" s="3" t="n">
        <v>0</v>
      </c>
      <c r="BJ108" s="3" t="n">
        <f aca="false">SUM(BF108:BI108)</f>
        <v>0</v>
      </c>
      <c r="BK108" s="3" t="n">
        <v>2</v>
      </c>
      <c r="BL108" s="3" t="n">
        <v>100.7</v>
      </c>
      <c r="BM108" s="3" t="n">
        <v>18.3</v>
      </c>
      <c r="BN108" s="3" t="n">
        <v>0</v>
      </c>
      <c r="BO108" s="3" t="n">
        <f aca="false">SUM(BK108:BN108)</f>
        <v>121</v>
      </c>
      <c r="BP108" s="3" t="n">
        <v>51.9</v>
      </c>
      <c r="BQ108" s="3" t="n">
        <v>9.4</v>
      </c>
      <c r="BR108" s="3" t="n">
        <v>27.2</v>
      </c>
      <c r="BS108" s="3" t="n">
        <v>0</v>
      </c>
      <c r="BT108" s="3" t="n">
        <f aca="false">SUM(BP108:BS108)</f>
        <v>88.5</v>
      </c>
      <c r="BU108" s="3" t="n">
        <f aca="false">+C108+H108+M108+R108+W108+AB108+AG108+AL108+CK108</f>
        <v>3146.2</v>
      </c>
      <c r="BV108" s="3" t="n">
        <f aca="false">+D108+I108+N108+S108+X108+AC108+AH108+AM108+CL108</f>
        <v>1742</v>
      </c>
      <c r="BW108" s="3" t="n">
        <f aca="false">+E108+J108+O108+T108+Y108+AD108+AI108+AN108+CM108</f>
        <v>1845.7</v>
      </c>
      <c r="BX108" s="3" t="n">
        <f aca="false">+F108+K108+P108+U108+Z108+AE108+AJ108+AO108+CN108</f>
        <v>0</v>
      </c>
      <c r="BY108" s="3" t="n">
        <f aca="false">SUM(BU108:BX108)</f>
        <v>6733.9</v>
      </c>
      <c r="BZ108" s="3" t="n">
        <f aca="false">AQ108+AV108+BA108+BF108+BK108+BP108</f>
        <v>83</v>
      </c>
      <c r="CA108" s="3" t="n">
        <f aca="false">AR108+AW108+BB108+BG108+BL108+BQ108</f>
        <v>330.7</v>
      </c>
      <c r="CB108" s="3" t="n">
        <f aca="false">AS108+AX108+BC108+BH108+BM108+BR108</f>
        <v>178.2</v>
      </c>
      <c r="CC108" s="3" t="n">
        <f aca="false">AT108+AY108+BD108+BI108+BN108+BS108</f>
        <v>0</v>
      </c>
      <c r="CD108" s="3" t="n">
        <f aca="false">SUM(BZ108:CC108)</f>
        <v>591.9</v>
      </c>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2.75" hidden="false" customHeight="false" outlineLevel="0" collapsed="false">
      <c r="A109" s="1" t="n">
        <v>1993</v>
      </c>
      <c r="B109" s="2" t="s">
        <v>99</v>
      </c>
      <c r="C109" s="3" t="n">
        <v>1421.9</v>
      </c>
      <c r="D109" s="3" t="n">
        <v>183.7</v>
      </c>
      <c r="E109" s="3" t="n">
        <v>3.1</v>
      </c>
      <c r="F109" s="3" t="n">
        <v>140.6</v>
      </c>
      <c r="G109" s="3" t="n">
        <f aca="false">SUM(C109:F109)</f>
        <v>1749.3</v>
      </c>
      <c r="H109" s="3" t="n">
        <v>444.5</v>
      </c>
      <c r="I109" s="3" t="n">
        <v>34.5</v>
      </c>
      <c r="J109" s="3" t="n">
        <v>645</v>
      </c>
      <c r="K109" s="3" t="n">
        <v>87.5</v>
      </c>
      <c r="L109" s="3" t="n">
        <f aca="false">SUM(H109:K109)</f>
        <v>1211.5</v>
      </c>
      <c r="M109" s="3" t="n">
        <v>191.7</v>
      </c>
      <c r="N109" s="3" t="n">
        <v>191.7</v>
      </c>
      <c r="O109" s="3" t="n">
        <v>0</v>
      </c>
      <c r="P109" s="3" t="n">
        <v>0</v>
      </c>
      <c r="Q109" s="3" t="n">
        <f aca="false">SUM(M109:P109)</f>
        <v>383.4</v>
      </c>
      <c r="R109" s="3" t="n">
        <v>295.5</v>
      </c>
      <c r="S109" s="3" t="n">
        <v>0</v>
      </c>
      <c r="T109" s="3" t="n">
        <v>0</v>
      </c>
      <c r="U109" s="3" t="n">
        <v>0</v>
      </c>
      <c r="V109" s="3" t="n">
        <f aca="false">SUM(R109:U109)</f>
        <v>295.5</v>
      </c>
      <c r="W109" s="3" t="n">
        <v>736.3</v>
      </c>
      <c r="X109" s="3" t="n">
        <v>736</v>
      </c>
      <c r="Y109" s="3" t="n">
        <v>0</v>
      </c>
      <c r="Z109" s="3" t="n">
        <v>0</v>
      </c>
      <c r="AA109" s="3" t="n">
        <f aca="false">SUM(W109:Z109)</f>
        <v>1472.3</v>
      </c>
      <c r="AB109" s="3" t="n">
        <v>285.8</v>
      </c>
      <c r="AC109" s="3" t="n">
        <v>2.3</v>
      </c>
      <c r="AD109" s="3" t="n">
        <v>0</v>
      </c>
      <c r="AE109" s="3" t="n">
        <v>69.5</v>
      </c>
      <c r="AF109" s="3" t="n">
        <f aca="false">SUM(AB109:AE109)</f>
        <v>357.6</v>
      </c>
      <c r="AG109" s="3" t="n">
        <v>0</v>
      </c>
      <c r="AH109" s="3" t="n">
        <v>444.3</v>
      </c>
      <c r="AI109" s="3" t="n">
        <v>713.7</v>
      </c>
      <c r="AJ109" s="3" t="n">
        <v>181.5</v>
      </c>
      <c r="AK109" s="3" t="n">
        <f aca="false">SUM(AG109:AJ109)</f>
        <v>1339.5</v>
      </c>
      <c r="AL109" s="3" t="n">
        <v>3960</v>
      </c>
      <c r="AM109" s="3" t="n">
        <v>281.6</v>
      </c>
      <c r="AN109" s="3" t="n">
        <v>137</v>
      </c>
      <c r="AO109" s="3" t="n">
        <v>373.7</v>
      </c>
      <c r="AP109" s="3" t="n">
        <f aca="false">SUM(AL109:AO109)</f>
        <v>4752.3</v>
      </c>
      <c r="AQ109" s="3" t="n">
        <v>0</v>
      </c>
      <c r="AR109" s="3" t="n">
        <v>444.3</v>
      </c>
      <c r="AS109" s="3" t="n">
        <v>2.7</v>
      </c>
      <c r="AT109" s="3" t="n">
        <v>181.5</v>
      </c>
      <c r="AU109" s="3" t="n">
        <f aca="false">SUM(AQ109:AT109)</f>
        <v>628.5</v>
      </c>
      <c r="AV109" s="3" t="n">
        <v>0</v>
      </c>
      <c r="AW109" s="3" t="n">
        <v>0</v>
      </c>
      <c r="AX109" s="3" t="n">
        <v>0</v>
      </c>
      <c r="AY109" s="3" t="n">
        <v>69.5</v>
      </c>
      <c r="AZ109" s="3" t="n">
        <f aca="false">SUM(AV109:AY109)</f>
        <v>69.5</v>
      </c>
      <c r="BA109" s="3" t="n">
        <v>0</v>
      </c>
      <c r="BB109" s="3" t="n">
        <v>0</v>
      </c>
      <c r="BC109" s="3" t="n">
        <v>0</v>
      </c>
      <c r="BD109" s="3" t="n">
        <v>87.5</v>
      </c>
      <c r="BE109" s="3" t="n">
        <f aca="false">SUM(BA109:BD109)</f>
        <v>87.5</v>
      </c>
      <c r="BF109" s="3" t="n">
        <v>0</v>
      </c>
      <c r="BG109" s="3" t="n">
        <v>0</v>
      </c>
      <c r="BH109" s="3" t="n">
        <v>0</v>
      </c>
      <c r="BI109" s="3" t="n">
        <v>1</v>
      </c>
      <c r="BJ109" s="3" t="n">
        <f aca="false">SUM(BF109:BI109)</f>
        <v>1</v>
      </c>
      <c r="BK109" s="3" t="n">
        <v>0</v>
      </c>
      <c r="BL109" s="3" t="n">
        <v>0</v>
      </c>
      <c r="BM109" s="3" t="n">
        <v>0</v>
      </c>
      <c r="BN109" s="3" t="n">
        <v>9.3</v>
      </c>
      <c r="BO109" s="3" t="n">
        <f aca="false">SUM(BK109:BN109)</f>
        <v>9.3</v>
      </c>
      <c r="BP109" s="3" t="n">
        <v>0</v>
      </c>
      <c r="BQ109" s="3" t="n">
        <v>0</v>
      </c>
      <c r="BR109" s="3" t="n">
        <v>0</v>
      </c>
      <c r="BS109" s="3" t="n">
        <v>504</v>
      </c>
      <c r="BT109" s="3" t="n">
        <f aca="false">SUM(BP109:BS109)</f>
        <v>504</v>
      </c>
      <c r="BU109" s="3" t="n">
        <f aca="false">+C109+H109+M109+R109+W109+AB109+AG109+AL109+CK109</f>
        <v>7335.7</v>
      </c>
      <c r="BV109" s="3" t="n">
        <f aca="false">+D109+I109+N109+S109+X109+AC109+AH109+AM109+CL109</f>
        <v>1874.1</v>
      </c>
      <c r="BW109" s="3" t="n">
        <f aca="false">+E109+J109+O109+T109+Y109+AD109+AI109+AN109+CM109</f>
        <v>1498.8</v>
      </c>
      <c r="BX109" s="3" t="n">
        <f aca="false">+F109+K109+P109+U109+Z109+AE109+AJ109+AO109+CN109</f>
        <v>852.8</v>
      </c>
      <c r="BY109" s="3" t="n">
        <f aca="false">SUM(BU109:BX109)</f>
        <v>11561.4</v>
      </c>
      <c r="BZ109" s="3" t="n">
        <f aca="false">AQ109+AV109+BA109+BF109+BK109+BP109</f>
        <v>0</v>
      </c>
      <c r="CA109" s="3" t="n">
        <f aca="false">AR109+AW109+BB109+BG109+BL109+BQ109</f>
        <v>444.3</v>
      </c>
      <c r="CB109" s="3" t="n">
        <f aca="false">AS109+AX109+BC109+BH109+BM109+BR109</f>
        <v>2.7</v>
      </c>
      <c r="CC109" s="3" t="n">
        <f aca="false">AT109+AY109+BD109+BI109+BN109+BS109</f>
        <v>852.8</v>
      </c>
      <c r="CD109" s="3" t="n">
        <f aca="false">SUM(BZ109:CC109)</f>
        <v>1299.8</v>
      </c>
      <c r="CE109" s="10"/>
      <c r="CF109" s="10"/>
      <c r="CG109" s="10"/>
      <c r="CH109" s="1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2.75" hidden="false" customHeight="false" outlineLevel="0" collapsed="false">
      <c r="A110" s="1" t="n">
        <v>1993</v>
      </c>
      <c r="B110" s="2" t="s">
        <v>100</v>
      </c>
      <c r="C110" s="3" t="n">
        <v>431.4</v>
      </c>
      <c r="D110" s="3" t="n">
        <v>61.4</v>
      </c>
      <c r="E110" s="3" t="n">
        <v>172.5</v>
      </c>
      <c r="F110" s="3" t="n">
        <v>34.5</v>
      </c>
      <c r="G110" s="3" t="n">
        <f aca="false">SUM(C110:F110)</f>
        <v>699.8</v>
      </c>
      <c r="H110" s="3" t="n">
        <v>134</v>
      </c>
      <c r="I110" s="3" t="n">
        <v>13</v>
      </c>
      <c r="J110" s="3" t="n">
        <v>23.6</v>
      </c>
      <c r="K110" s="3" t="n">
        <v>23.2</v>
      </c>
      <c r="L110" s="3" t="n">
        <f aca="false">SUM(H110:K110)</f>
        <v>193.8</v>
      </c>
      <c r="M110" s="3" t="n">
        <v>19.9</v>
      </c>
      <c r="N110" s="3" t="n">
        <v>19.9</v>
      </c>
      <c r="O110" s="3" t="n">
        <v>0</v>
      </c>
      <c r="P110" s="3" t="n">
        <v>0</v>
      </c>
      <c r="Q110" s="3" t="n">
        <f aca="false">SUM(M110:P110)</f>
        <v>39.8</v>
      </c>
      <c r="R110" s="3" t="n">
        <v>8.7</v>
      </c>
      <c r="S110" s="3" t="n">
        <v>6.7</v>
      </c>
      <c r="T110" s="3" t="n">
        <v>0</v>
      </c>
      <c r="U110" s="3" t="n">
        <v>0</v>
      </c>
      <c r="V110" s="3" t="n">
        <f aca="false">SUM(R110:U110)</f>
        <v>15.4</v>
      </c>
      <c r="W110" s="3" t="n">
        <v>121.9</v>
      </c>
      <c r="X110" s="3" t="n">
        <v>121.9</v>
      </c>
      <c r="Y110" s="3" t="n">
        <v>0</v>
      </c>
      <c r="Z110" s="3" t="n">
        <v>0</v>
      </c>
      <c r="AA110" s="3" t="n">
        <f aca="false">SUM(W110:Z110)</f>
        <v>243.8</v>
      </c>
      <c r="AB110" s="3" t="n">
        <v>80.8</v>
      </c>
      <c r="AC110" s="3" t="n">
        <v>0.1</v>
      </c>
      <c r="AD110" s="3" t="n">
        <v>1.2</v>
      </c>
      <c r="AE110" s="3" t="n">
        <v>11.7</v>
      </c>
      <c r="AF110" s="3" t="n">
        <f aca="false">SUM(AB110:AE110)</f>
        <v>93.8</v>
      </c>
      <c r="AG110" s="3" t="n">
        <v>0</v>
      </c>
      <c r="AH110" s="3" t="n">
        <v>135.2</v>
      </c>
      <c r="AI110" s="3" t="n">
        <v>75.4</v>
      </c>
      <c r="AJ110" s="3" t="n">
        <v>94.3</v>
      </c>
      <c r="AK110" s="3" t="n">
        <f aca="false">SUM(AG110:AJ110)</f>
        <v>304.9</v>
      </c>
      <c r="AL110" s="3" t="n">
        <v>463.6</v>
      </c>
      <c r="AM110" s="3" t="n">
        <v>141.5</v>
      </c>
      <c r="AN110" s="3" t="n">
        <v>604.4</v>
      </c>
      <c r="AO110" s="3" t="n">
        <v>26.8</v>
      </c>
      <c r="AP110" s="3" t="n">
        <f aca="false">SUM(AL110:AO110)</f>
        <v>1236.3</v>
      </c>
      <c r="AQ110" s="3" t="n">
        <v>0</v>
      </c>
      <c r="AR110" s="3" t="n">
        <v>133.2</v>
      </c>
      <c r="AS110" s="3" t="n">
        <v>3.7</v>
      </c>
      <c r="AT110" s="3" t="n">
        <v>94.3</v>
      </c>
      <c r="AU110" s="3" t="n">
        <f aca="false">SUM(AQ110:AT110)</f>
        <v>231.2</v>
      </c>
      <c r="AV110" s="3" t="n">
        <v>0</v>
      </c>
      <c r="AW110" s="3" t="n">
        <v>0</v>
      </c>
      <c r="AX110" s="3" t="n">
        <v>0</v>
      </c>
      <c r="AY110" s="3" t="n">
        <v>11.7</v>
      </c>
      <c r="AZ110" s="3" t="n">
        <f aca="false">SUM(AV110:AY110)</f>
        <v>11.7</v>
      </c>
      <c r="BA110" s="3" t="n">
        <v>0</v>
      </c>
      <c r="BB110" s="3" t="n">
        <v>0</v>
      </c>
      <c r="BC110" s="3" t="n">
        <v>0</v>
      </c>
      <c r="BD110" s="3" t="n">
        <v>34.5</v>
      </c>
      <c r="BE110" s="3" t="n">
        <f aca="false">SUM(BA110:BD110)</f>
        <v>34.5</v>
      </c>
      <c r="BF110" s="3" t="n">
        <v>0</v>
      </c>
      <c r="BG110" s="3" t="n">
        <v>0</v>
      </c>
      <c r="BH110" s="3" t="n">
        <v>0</v>
      </c>
      <c r="BI110" s="3" t="n">
        <v>0</v>
      </c>
      <c r="BJ110" s="3" t="n">
        <f aca="false">SUM(BF110:BI110)</f>
        <v>0</v>
      </c>
      <c r="BK110" s="3" t="n">
        <v>0</v>
      </c>
      <c r="BL110" s="3" t="n">
        <v>0</v>
      </c>
      <c r="BM110" s="3" t="n">
        <v>0.2</v>
      </c>
      <c r="BN110" s="3" t="n">
        <v>5</v>
      </c>
      <c r="BO110" s="3" t="n">
        <f aca="false">SUM(BK110:BN110)</f>
        <v>5.2</v>
      </c>
      <c r="BP110" s="3" t="n">
        <v>0</v>
      </c>
      <c r="BQ110" s="3" t="n">
        <v>0</v>
      </c>
      <c r="BR110" s="3" t="n">
        <v>0</v>
      </c>
      <c r="BS110" s="3" t="n">
        <v>45</v>
      </c>
      <c r="BT110" s="3" t="n">
        <f aca="false">SUM(BP110:BS110)</f>
        <v>45</v>
      </c>
      <c r="BU110" s="3" t="n">
        <f aca="false">+C110+H110+M110+R110+W110+AB110+AG110+AL110+CK110</f>
        <v>1260.3</v>
      </c>
      <c r="BV110" s="3" t="n">
        <f aca="false">+D110+I110+N110+S110+X110+AC110+AH110+AM110+CL110</f>
        <v>499.7</v>
      </c>
      <c r="BW110" s="3" t="n">
        <f aca="false">+E110+J110+O110+T110+Y110+AD110+AI110+AN110+CM110</f>
        <v>877.1</v>
      </c>
      <c r="BX110" s="3" t="n">
        <f aca="false">+F110+K110+P110+U110+Z110+AE110+AJ110+AO110+CN110</f>
        <v>190.5</v>
      </c>
      <c r="BY110" s="3" t="n">
        <f aca="false">SUM(BU110:BX110)</f>
        <v>2827.6</v>
      </c>
      <c r="BZ110" s="3" t="n">
        <f aca="false">AQ110+AV110+BA110+BF110+BK110+BP110</f>
        <v>0</v>
      </c>
      <c r="CA110" s="3" t="n">
        <f aca="false">AR110+AW110+BB110+BG110+BL110+BQ110</f>
        <v>133.2</v>
      </c>
      <c r="CB110" s="3" t="n">
        <f aca="false">AS110+AX110+BC110+BH110+BM110+BR110</f>
        <v>3.9</v>
      </c>
      <c r="CC110" s="3" t="n">
        <f aca="false">AT110+AY110+BD110+BI110+BN110+BS110</f>
        <v>190.5</v>
      </c>
      <c r="CD110" s="3" t="n">
        <f aca="false">SUM(BZ110:CC110)</f>
        <v>327.6</v>
      </c>
      <c r="CE110" s="10"/>
      <c r="CF110" s="10"/>
      <c r="CG110" s="10"/>
      <c r="CH110" s="1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2.75" hidden="false" customHeight="false" outlineLevel="0" collapsed="false">
      <c r="A111" s="1" t="n">
        <v>1993</v>
      </c>
      <c r="B111" s="2" t="s">
        <v>101</v>
      </c>
      <c r="C111" s="3" t="n">
        <v>4878.3</v>
      </c>
      <c r="D111" s="3" t="n">
        <v>774.4</v>
      </c>
      <c r="E111" s="3" t="n">
        <v>651.1</v>
      </c>
      <c r="F111" s="3" t="n">
        <v>0</v>
      </c>
      <c r="G111" s="3" t="n">
        <f aca="false">SUM(C111:F111)</f>
        <v>6303.8</v>
      </c>
      <c r="H111" s="3" t="n">
        <v>1477.1</v>
      </c>
      <c r="I111" s="3" t="n">
        <v>103</v>
      </c>
      <c r="J111" s="3" t="n">
        <v>645</v>
      </c>
      <c r="K111" s="3" t="n">
        <v>400.5</v>
      </c>
      <c r="L111" s="3" t="n">
        <f aca="false">SUM(H111:K111)</f>
        <v>2625.6</v>
      </c>
      <c r="M111" s="3" t="n">
        <v>339.5</v>
      </c>
      <c r="N111" s="3" t="n">
        <v>449.4</v>
      </c>
      <c r="O111" s="3" t="n">
        <v>29</v>
      </c>
      <c r="P111" s="3" t="n">
        <v>0</v>
      </c>
      <c r="Q111" s="3" t="n">
        <f aca="false">SUM(M111:P111)</f>
        <v>817.9</v>
      </c>
      <c r="R111" s="3" t="n">
        <v>21.4</v>
      </c>
      <c r="S111" s="3" t="n">
        <v>29.6</v>
      </c>
      <c r="T111" s="3" t="n">
        <v>0</v>
      </c>
      <c r="U111" s="3" t="n">
        <v>0</v>
      </c>
      <c r="V111" s="3" t="n">
        <f aca="false">SUM(R111:U111)</f>
        <v>51</v>
      </c>
      <c r="W111" s="3" t="n">
        <v>1562.3</v>
      </c>
      <c r="X111" s="3" t="n">
        <v>2667.9</v>
      </c>
      <c r="Y111" s="3" t="n">
        <v>622.3</v>
      </c>
      <c r="Z111" s="3" t="n">
        <v>0</v>
      </c>
      <c r="AA111" s="3" t="n">
        <f aca="false">SUM(W111:Z111)</f>
        <v>4852.5</v>
      </c>
      <c r="AB111" s="3" t="n">
        <v>916.4</v>
      </c>
      <c r="AC111" s="3" t="n">
        <v>9.3</v>
      </c>
      <c r="AD111" s="3" t="n">
        <v>24.3</v>
      </c>
      <c r="AE111" s="3" t="n">
        <v>0</v>
      </c>
      <c r="AF111" s="3" t="n">
        <f aca="false">SUM(AB111:AE111)</f>
        <v>950</v>
      </c>
      <c r="AG111" s="3" t="n">
        <v>0</v>
      </c>
      <c r="AH111" s="3" t="n">
        <v>643.5</v>
      </c>
      <c r="AI111" s="3" t="n">
        <v>3321.6</v>
      </c>
      <c r="AJ111" s="3" t="n">
        <v>178.7</v>
      </c>
      <c r="AK111" s="3" t="n">
        <f aca="false">SUM(AG111:AJ111)</f>
        <v>4143.8</v>
      </c>
      <c r="AL111" s="3" t="n">
        <v>2549.1</v>
      </c>
      <c r="AM111" s="3" t="n">
        <v>2566</v>
      </c>
      <c r="AN111" s="3" t="n">
        <v>9121</v>
      </c>
      <c r="AO111" s="3" t="n">
        <v>300</v>
      </c>
      <c r="AP111" s="3" t="n">
        <f aca="false">SUM(AL111:AO111)</f>
        <v>14536.1</v>
      </c>
      <c r="AQ111" s="3" t="n">
        <v>0</v>
      </c>
      <c r="AR111" s="3" t="n">
        <v>643.5</v>
      </c>
      <c r="AS111" s="3" t="n">
        <v>2700.8</v>
      </c>
      <c r="AT111" s="3" t="n">
        <v>178.7</v>
      </c>
      <c r="AU111" s="3" t="n">
        <f aca="false">SUM(AQ111:AT111)</f>
        <v>3523</v>
      </c>
      <c r="AV111" s="3" t="n">
        <v>0</v>
      </c>
      <c r="AW111" s="3" t="n">
        <v>0</v>
      </c>
      <c r="AX111" s="3" t="n">
        <v>0.5</v>
      </c>
      <c r="AY111" s="3" t="n">
        <v>0</v>
      </c>
      <c r="AZ111" s="3" t="n">
        <f aca="false">SUM(AV111:AY111)</f>
        <v>0.5</v>
      </c>
      <c r="BA111" s="3" t="n">
        <v>0</v>
      </c>
      <c r="BB111" s="3" t="n">
        <v>0</v>
      </c>
      <c r="BC111" s="3" t="n">
        <v>0</v>
      </c>
      <c r="BD111" s="3" t="n">
        <v>400.5</v>
      </c>
      <c r="BE111" s="3" t="n">
        <f aca="false">SUM(BA111:BD111)</f>
        <v>400.5</v>
      </c>
      <c r="BF111" s="3" t="n">
        <v>0</v>
      </c>
      <c r="BG111" s="3" t="n">
        <v>5.7</v>
      </c>
      <c r="BH111" s="3" t="n">
        <v>56.1</v>
      </c>
      <c r="BI111" s="3" t="n">
        <v>0</v>
      </c>
      <c r="BJ111" s="3" t="n">
        <f aca="false">SUM(BF111:BI111)</f>
        <v>61.8</v>
      </c>
      <c r="BK111" s="3" t="n">
        <v>14.6</v>
      </c>
      <c r="BL111" s="3" t="n">
        <v>143</v>
      </c>
      <c r="BM111" s="3" t="n">
        <v>543</v>
      </c>
      <c r="BN111" s="3" t="n">
        <v>300</v>
      </c>
      <c r="BO111" s="3" t="n">
        <f aca="false">SUM(BK111:BN111)</f>
        <v>1000.6</v>
      </c>
      <c r="BP111" s="3" t="n">
        <v>13.7</v>
      </c>
      <c r="BQ111" s="3" t="n">
        <v>0</v>
      </c>
      <c r="BR111" s="3" t="n">
        <v>1212.1</v>
      </c>
      <c r="BS111" s="3" t="n">
        <v>24</v>
      </c>
      <c r="BT111" s="3" t="n">
        <f aca="false">SUM(BP111:BS111)</f>
        <v>1249.8</v>
      </c>
      <c r="BU111" s="3" t="n">
        <f aca="false">+C111+H111+M111+R111+W111+AB111+AG111+AL111+CK111</f>
        <v>11744.1</v>
      </c>
      <c r="BV111" s="3" t="n">
        <f aca="false">+D111+I111+N111+S111+X111+AC111+AH111+AM111+CL111</f>
        <v>7243.1</v>
      </c>
      <c r="BW111" s="3" t="n">
        <f aca="false">+E111+J111+O111+T111+Y111+AD111+AI111+AN111+CM111</f>
        <v>14414.3</v>
      </c>
      <c r="BX111" s="3" t="n">
        <f aca="false">+F111+K111+P111+U111+Z111+AE111+AJ111+AO111+CN111</f>
        <v>879.2</v>
      </c>
      <c r="BY111" s="3" t="n">
        <f aca="false">SUM(BU111:BX111)</f>
        <v>34280.7</v>
      </c>
      <c r="BZ111" s="3" t="n">
        <f aca="false">AQ111+AV111+BA111+BF111+BK111+BP111</f>
        <v>28.3</v>
      </c>
      <c r="CA111" s="3" t="n">
        <f aca="false">AR111+AW111+BB111+BG111+BL111+BQ111</f>
        <v>792.2</v>
      </c>
      <c r="CB111" s="3" t="n">
        <f aca="false">AS111+AX111+BC111+BH111+BM111+BR111</f>
        <v>4512.5</v>
      </c>
      <c r="CC111" s="3" t="n">
        <f aca="false">AT111+AY111+BD111+BI111+BN111+BS111</f>
        <v>903.2</v>
      </c>
      <c r="CD111" s="3" t="n">
        <f aca="false">SUM(BZ111:CC111)</f>
        <v>6236.2</v>
      </c>
      <c r="CE111" s="10"/>
      <c r="CF111" s="10"/>
      <c r="CG111" s="10"/>
      <c r="CH111" s="1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2.75" hidden="false" customHeight="false" outlineLevel="0" collapsed="false">
      <c r="A112" s="1" t="n">
        <v>1993</v>
      </c>
      <c r="B112" s="2" t="s">
        <v>102</v>
      </c>
      <c r="C112" s="3" t="n">
        <v>3031.6</v>
      </c>
      <c r="D112" s="3" t="n">
        <v>309.2</v>
      </c>
      <c r="E112" s="3" t="n">
        <v>0.4</v>
      </c>
      <c r="F112" s="3" t="n">
        <v>112.5</v>
      </c>
      <c r="G112" s="3" t="n">
        <f aca="false">SUM(C112:F112)</f>
        <v>3453.7</v>
      </c>
      <c r="H112" s="3" t="n">
        <v>1002.3</v>
      </c>
      <c r="I112" s="3" t="n">
        <v>21.3</v>
      </c>
      <c r="J112" s="3" t="n">
        <v>1007.6</v>
      </c>
      <c r="K112" s="3" t="n">
        <v>162.8</v>
      </c>
      <c r="L112" s="3" t="n">
        <f aca="false">SUM(H112:K112)</f>
        <v>2194</v>
      </c>
      <c r="M112" s="3" t="n">
        <v>163.5</v>
      </c>
      <c r="N112" s="3" t="n">
        <v>266.9</v>
      </c>
      <c r="O112" s="3" t="n">
        <v>0</v>
      </c>
      <c r="P112" s="3" t="n">
        <v>0</v>
      </c>
      <c r="Q112" s="3" t="n">
        <f aca="false">SUM(M112:P112)</f>
        <v>430.4</v>
      </c>
      <c r="R112" s="3" t="n">
        <v>0</v>
      </c>
      <c r="S112" s="3" t="n">
        <v>0</v>
      </c>
      <c r="T112" s="3" t="n">
        <v>0</v>
      </c>
      <c r="U112" s="3" t="n">
        <v>0</v>
      </c>
      <c r="V112" s="3" t="n">
        <f aca="false">SUM(R112:U112)</f>
        <v>0</v>
      </c>
      <c r="W112" s="3" t="n">
        <v>1061.8</v>
      </c>
      <c r="X112" s="3" t="n">
        <v>1937.2</v>
      </c>
      <c r="Y112" s="3" t="n">
        <v>89.3</v>
      </c>
      <c r="Z112" s="3" t="n">
        <v>0</v>
      </c>
      <c r="AA112" s="3" t="n">
        <f aca="false">SUM(W112:Z112)</f>
        <v>3088.3</v>
      </c>
      <c r="AB112" s="3" t="n">
        <v>508.3</v>
      </c>
      <c r="AC112" s="3" t="n">
        <v>1.9</v>
      </c>
      <c r="AD112" s="3" t="n">
        <v>14.6</v>
      </c>
      <c r="AE112" s="3" t="n">
        <v>10.1</v>
      </c>
      <c r="AF112" s="3" t="n">
        <f aca="false">SUM(AB112:AE112)</f>
        <v>534.9</v>
      </c>
      <c r="AG112" s="3" t="n">
        <v>6.3</v>
      </c>
      <c r="AH112" s="3" t="n">
        <v>409.5</v>
      </c>
      <c r="AI112" s="3" t="n">
        <v>308.1</v>
      </c>
      <c r="AJ112" s="3" t="n">
        <v>96.6</v>
      </c>
      <c r="AK112" s="3" t="n">
        <f aca="false">SUM(AG112:AJ112)</f>
        <v>820.5</v>
      </c>
      <c r="AL112" s="3" t="n">
        <v>2473.8</v>
      </c>
      <c r="AM112" s="3" t="n">
        <v>1062.7</v>
      </c>
      <c r="AN112" s="3" t="n">
        <v>542.1</v>
      </c>
      <c r="AO112" s="3" t="n">
        <v>114.2</v>
      </c>
      <c r="AP112" s="3" t="n">
        <f aca="false">SUM(AL112:AO112)</f>
        <v>4192.8</v>
      </c>
      <c r="AQ112" s="3" t="n">
        <v>2</v>
      </c>
      <c r="AR112" s="3" t="n">
        <v>368</v>
      </c>
      <c r="AS112" s="3" t="n">
        <v>182</v>
      </c>
      <c r="AT112" s="3" t="n">
        <v>96.6</v>
      </c>
      <c r="AU112" s="3" t="n">
        <f aca="false">SUM(AQ112:AT112)</f>
        <v>648.6</v>
      </c>
      <c r="AV112" s="3" t="n">
        <v>0</v>
      </c>
      <c r="AW112" s="3" t="n">
        <v>0</v>
      </c>
      <c r="AX112" s="3" t="n">
        <v>0</v>
      </c>
      <c r="AY112" s="3" t="n">
        <v>10.1</v>
      </c>
      <c r="AZ112" s="3" t="n">
        <f aca="false">SUM(AV112:AY112)</f>
        <v>10.1</v>
      </c>
      <c r="BA112" s="3" t="n">
        <v>38.2</v>
      </c>
      <c r="BB112" s="3" t="n">
        <v>0</v>
      </c>
      <c r="BC112" s="3" t="n">
        <v>0</v>
      </c>
      <c r="BD112" s="3" t="n">
        <v>162.8</v>
      </c>
      <c r="BE112" s="3" t="n">
        <f aca="false">SUM(BA112:BD112)</f>
        <v>201</v>
      </c>
      <c r="BF112" s="3" t="n">
        <v>3.4</v>
      </c>
      <c r="BG112" s="3" t="n">
        <v>33</v>
      </c>
      <c r="BH112" s="3" t="n">
        <v>1.2</v>
      </c>
      <c r="BI112" s="3" t="n">
        <v>0</v>
      </c>
      <c r="BJ112" s="3" t="n">
        <f aca="false">SUM(BF112:BI112)</f>
        <v>37.6</v>
      </c>
      <c r="BK112" s="3" t="n">
        <v>0.8</v>
      </c>
      <c r="BL112" s="3" t="n">
        <v>22.7</v>
      </c>
      <c r="BM112" s="3" t="n">
        <v>5</v>
      </c>
      <c r="BN112" s="3" t="n">
        <v>25.5</v>
      </c>
      <c r="BO112" s="3" t="n">
        <f aca="false">SUM(BK112:BN112)</f>
        <v>54</v>
      </c>
      <c r="BP112" s="3" t="n">
        <v>8.3</v>
      </c>
      <c r="BQ112" s="3" t="n">
        <v>0</v>
      </c>
      <c r="BR112" s="3" t="n">
        <v>0</v>
      </c>
      <c r="BS112" s="3" t="n">
        <v>201.2</v>
      </c>
      <c r="BT112" s="3" t="n">
        <f aca="false">SUM(BP112:BS112)</f>
        <v>209.5</v>
      </c>
      <c r="BU112" s="3" t="n">
        <f aca="false">+C112+H112+M112+R112+W112+AB112+AG112+AL112+CK112</f>
        <v>8247.6</v>
      </c>
      <c r="BV112" s="3" t="n">
        <f aca="false">+D112+I112+N112+S112+X112+AC112+AH112+AM112+CL112</f>
        <v>4008.7</v>
      </c>
      <c r="BW112" s="3" t="n">
        <f aca="false">+E112+J112+O112+T112+Y112+AD112+AI112+AN112+CM112</f>
        <v>1962.1</v>
      </c>
      <c r="BX112" s="3" t="n">
        <f aca="false">+F112+K112+P112+U112+Z112+AE112+AJ112+AO112+CN112</f>
        <v>496.2</v>
      </c>
      <c r="BY112" s="3" t="n">
        <f aca="false">SUM(BU112:BX112)</f>
        <v>14714.6</v>
      </c>
      <c r="BZ112" s="3" t="n">
        <f aca="false">AQ112+AV112+BA112+BF112+BK112+BP112</f>
        <v>52.7</v>
      </c>
      <c r="CA112" s="3" t="n">
        <f aca="false">AR112+AW112+BB112+BG112+BL112+BQ112</f>
        <v>423.7</v>
      </c>
      <c r="CB112" s="3" t="n">
        <f aca="false">AS112+AX112+BC112+BH112+BM112+BR112</f>
        <v>188.2</v>
      </c>
      <c r="CC112" s="3" t="n">
        <f aca="false">AT112+AY112+BD112+BI112+BN112+BS112</f>
        <v>496.2</v>
      </c>
      <c r="CD112" s="3" t="n">
        <f aca="false">SUM(BZ112:CC112)</f>
        <v>1160.8</v>
      </c>
      <c r="CE112" s="10"/>
      <c r="CF112" s="10"/>
      <c r="CG112" s="10"/>
      <c r="CH112" s="10"/>
      <c r="CI112" s="8"/>
      <c r="CJ112" s="8"/>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2.75" hidden="false" customHeight="false" outlineLevel="0" collapsed="false">
      <c r="A113" s="1" t="n">
        <v>1993</v>
      </c>
      <c r="B113" s="2" t="s">
        <v>103</v>
      </c>
      <c r="C113" s="3" t="n">
        <v>752.5</v>
      </c>
      <c r="D113" s="3" t="n">
        <v>75.8</v>
      </c>
      <c r="E113" s="3" t="n">
        <v>18</v>
      </c>
      <c r="F113" s="3" t="n">
        <v>0</v>
      </c>
      <c r="G113" s="3" t="n">
        <f aca="false">SUM(C113:F113)</f>
        <v>846.3</v>
      </c>
      <c r="H113" s="3" t="n">
        <v>345</v>
      </c>
      <c r="I113" s="3" t="n">
        <v>2.9</v>
      </c>
      <c r="J113" s="3" t="n">
        <v>41</v>
      </c>
      <c r="K113" s="3" t="n">
        <v>0</v>
      </c>
      <c r="L113" s="3" t="n">
        <f aca="false">SUM(H113:K113)</f>
        <v>388.9</v>
      </c>
      <c r="M113" s="3" t="n">
        <v>63.9</v>
      </c>
      <c r="N113" s="3" t="n">
        <v>70.4</v>
      </c>
      <c r="O113" s="3" t="n">
        <v>0</v>
      </c>
      <c r="P113" s="3" t="n">
        <v>0</v>
      </c>
      <c r="Q113" s="3" t="n">
        <f aca="false">SUM(M113:P113)</f>
        <v>134.3</v>
      </c>
      <c r="R113" s="3" t="n">
        <v>46.9</v>
      </c>
      <c r="S113" s="3" t="n">
        <v>1.3</v>
      </c>
      <c r="T113" s="3" t="n">
        <v>0</v>
      </c>
      <c r="U113" s="3" t="n">
        <v>0</v>
      </c>
      <c r="V113" s="3" t="n">
        <f aca="false">SUM(R113:U113)</f>
        <v>48.2</v>
      </c>
      <c r="W113" s="3" t="n">
        <v>256.2</v>
      </c>
      <c r="X113" s="3" t="n">
        <v>214.7</v>
      </c>
      <c r="Y113" s="3" t="n">
        <v>7.2</v>
      </c>
      <c r="Z113" s="3" t="n">
        <v>0</v>
      </c>
      <c r="AA113" s="3" t="n">
        <f aca="false">SUM(W113:Z113)</f>
        <v>478.1</v>
      </c>
      <c r="AB113" s="3" t="n">
        <v>87</v>
      </c>
      <c r="AC113" s="3" t="n">
        <v>1.6</v>
      </c>
      <c r="AD113" s="3" t="n">
        <v>5.1</v>
      </c>
      <c r="AE113" s="3" t="n">
        <v>0</v>
      </c>
      <c r="AF113" s="3" t="n">
        <f aca="false">SUM(AB113:AE113)</f>
        <v>93.7</v>
      </c>
      <c r="AG113" s="3" t="n">
        <v>0.2</v>
      </c>
      <c r="AH113" s="3" t="n">
        <v>221.6</v>
      </c>
      <c r="AI113" s="3" t="n">
        <v>622.2</v>
      </c>
      <c r="AJ113" s="3" t="n">
        <v>311.8</v>
      </c>
      <c r="AK113" s="3" t="n">
        <f aca="false">SUM(AG113:AJ113)</f>
        <v>1155.8</v>
      </c>
      <c r="AL113" s="3" t="n">
        <v>1511</v>
      </c>
      <c r="AM113" s="3" t="n">
        <v>206</v>
      </c>
      <c r="AN113" s="3" t="n">
        <v>762.1</v>
      </c>
      <c r="AO113" s="3" t="n">
        <v>571.5</v>
      </c>
      <c r="AP113" s="3" t="n">
        <f aca="false">SUM(AL113:AO113)</f>
        <v>3050.6</v>
      </c>
      <c r="AQ113" s="3" t="n">
        <v>0</v>
      </c>
      <c r="AR113" s="3" t="n">
        <v>219.4</v>
      </c>
      <c r="AS113" s="3" t="n">
        <v>69.7</v>
      </c>
      <c r="AT113" s="3" t="n">
        <v>311.8</v>
      </c>
      <c r="AU113" s="3" t="n">
        <f aca="false">SUM(AQ113:AT113)</f>
        <v>600.9</v>
      </c>
      <c r="AV113" s="3" t="n">
        <v>20.6</v>
      </c>
      <c r="AW113" s="3" t="n">
        <v>0</v>
      </c>
      <c r="AX113" s="3" t="n">
        <v>0</v>
      </c>
      <c r="AY113" s="3" t="n">
        <v>0</v>
      </c>
      <c r="AZ113" s="3" t="n">
        <f aca="false">SUM(AV113:AY113)</f>
        <v>20.6</v>
      </c>
      <c r="BA113" s="3" t="n">
        <v>15.1</v>
      </c>
      <c r="BB113" s="3" t="n">
        <v>0</v>
      </c>
      <c r="BC113" s="3" t="n">
        <v>0</v>
      </c>
      <c r="BD113" s="3" t="n">
        <v>0</v>
      </c>
      <c r="BE113" s="3" t="n">
        <f aca="false">SUM(BA113:BD113)</f>
        <v>15.1</v>
      </c>
      <c r="BF113" s="3" t="n">
        <v>52.4</v>
      </c>
      <c r="BG113" s="3" t="n">
        <v>0</v>
      </c>
      <c r="BH113" s="3" t="n">
        <v>0</v>
      </c>
      <c r="BI113" s="3" t="n">
        <v>0</v>
      </c>
      <c r="BJ113" s="3" t="n">
        <f aca="false">SUM(BF113:BI113)</f>
        <v>52.4</v>
      </c>
      <c r="BK113" s="3" t="n">
        <v>0</v>
      </c>
      <c r="BL113" s="3" t="n">
        <v>0</v>
      </c>
      <c r="BM113" s="3" t="n">
        <v>0</v>
      </c>
      <c r="BN113" s="3" t="n">
        <v>0</v>
      </c>
      <c r="BO113" s="3" t="n">
        <f aca="false">SUM(BK113:BN113)</f>
        <v>0</v>
      </c>
      <c r="BP113" s="3" t="n">
        <v>23.5</v>
      </c>
      <c r="BQ113" s="3" t="n">
        <v>6.1</v>
      </c>
      <c r="BR113" s="3" t="n">
        <v>56.4</v>
      </c>
      <c r="BS113" s="3" t="n">
        <v>571.5</v>
      </c>
      <c r="BT113" s="3" t="n">
        <f aca="false">SUM(BP113:BS113)</f>
        <v>657.5</v>
      </c>
      <c r="BU113" s="3" t="n">
        <f aca="false">+C113+H113+M113+R113+W113+AB113+AG113+AL113+CK113</f>
        <v>3062.7</v>
      </c>
      <c r="BV113" s="3" t="n">
        <f aca="false">+D113+I113+N113+S113+X113+AC113+AH113+AM113+CL113</f>
        <v>794.3</v>
      </c>
      <c r="BW113" s="3" t="n">
        <f aca="false">+E113+J113+O113+T113+Y113+AD113+AI113+AN113+CM113</f>
        <v>1455.6</v>
      </c>
      <c r="BX113" s="3" t="n">
        <f aca="false">+F113+K113+P113+U113+Z113+AE113+AJ113+AO113+CN113</f>
        <v>883.3</v>
      </c>
      <c r="BY113" s="3" t="n">
        <f aca="false">SUM(BU113:BX113)</f>
        <v>6195.9</v>
      </c>
      <c r="BZ113" s="3" t="n">
        <f aca="false">AQ113+AV113+BA113+BF113+BK113+BP113</f>
        <v>111.6</v>
      </c>
      <c r="CA113" s="3" t="n">
        <f aca="false">AR113+AW113+BB113+BG113+BL113+BQ113</f>
        <v>225.5</v>
      </c>
      <c r="CB113" s="3" t="n">
        <f aca="false">AS113+AX113+BC113+BH113+BM113+BR113</f>
        <v>126.1</v>
      </c>
      <c r="CC113" s="3" t="n">
        <f aca="false">AT113+AY113+BD113+BI113+BN113+BS113</f>
        <v>883.3</v>
      </c>
      <c r="CD113" s="3" t="n">
        <f aca="false">SUM(BZ113:CC113)</f>
        <v>1346.5</v>
      </c>
      <c r="CE113" s="0"/>
      <c r="CF113" s="0"/>
      <c r="CG113" s="0"/>
      <c r="CH113" s="0"/>
      <c r="CI113" s="10"/>
      <c r="CJ113" s="1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2.75" hidden="false" customHeight="false" outlineLevel="0" collapsed="false">
      <c r="A114" s="1" t="n">
        <v>1993</v>
      </c>
      <c r="B114" s="2" t="s">
        <v>104</v>
      </c>
      <c r="C114" s="3" t="n">
        <v>514.7</v>
      </c>
      <c r="D114" s="3" t="n">
        <v>76.3</v>
      </c>
      <c r="E114" s="3" t="n">
        <v>44.3</v>
      </c>
      <c r="F114" s="3" t="n">
        <v>1.1</v>
      </c>
      <c r="G114" s="3" t="n">
        <f aca="false">SUM(C114:F114)</f>
        <v>636.4</v>
      </c>
      <c r="H114" s="3" t="n">
        <v>172.8</v>
      </c>
      <c r="I114" s="3" t="n">
        <v>1.1</v>
      </c>
      <c r="J114" s="3" t="n">
        <v>51.5</v>
      </c>
      <c r="K114" s="3" t="n">
        <v>0.5</v>
      </c>
      <c r="L114" s="3" t="n">
        <f aca="false">SUM(H114:K114)</f>
        <v>225.9</v>
      </c>
      <c r="M114" s="3" t="n">
        <v>5</v>
      </c>
      <c r="N114" s="3" t="n">
        <v>11.6</v>
      </c>
      <c r="O114" s="3" t="n">
        <v>8.6</v>
      </c>
      <c r="P114" s="3" t="n">
        <v>0</v>
      </c>
      <c r="Q114" s="3" t="n">
        <f aca="false">SUM(M114:P114)</f>
        <v>25.2</v>
      </c>
      <c r="R114" s="3" t="n">
        <v>6.9</v>
      </c>
      <c r="S114" s="3" t="n">
        <v>0</v>
      </c>
      <c r="T114" s="3" t="n">
        <v>0</v>
      </c>
      <c r="U114" s="3" t="n">
        <v>0</v>
      </c>
      <c r="V114" s="3" t="n">
        <f aca="false">SUM(R114:U114)</f>
        <v>6.9</v>
      </c>
      <c r="W114" s="3" t="n">
        <v>78.3</v>
      </c>
      <c r="X114" s="3" t="n">
        <v>216.1</v>
      </c>
      <c r="Y114" s="3" t="n">
        <v>16.1</v>
      </c>
      <c r="Z114" s="3" t="n">
        <v>0</v>
      </c>
      <c r="AA114" s="3" t="n">
        <f aca="false">SUM(W114:Z114)</f>
        <v>310.5</v>
      </c>
      <c r="AB114" s="3" t="n">
        <v>48.5</v>
      </c>
      <c r="AC114" s="3" t="n">
        <v>3.8</v>
      </c>
      <c r="AD114" s="3" t="n">
        <v>15.6</v>
      </c>
      <c r="AE114" s="3" t="n">
        <v>2</v>
      </c>
      <c r="AF114" s="3" t="n">
        <f aca="false">SUM(AB114:AE114)</f>
        <v>69.9</v>
      </c>
      <c r="AG114" s="3" t="n">
        <v>0</v>
      </c>
      <c r="AH114" s="3" t="n">
        <v>98.8</v>
      </c>
      <c r="AI114" s="3" t="n">
        <v>199.8</v>
      </c>
      <c r="AJ114" s="3" t="n">
        <v>0</v>
      </c>
      <c r="AK114" s="3" t="n">
        <f aca="false">SUM(AG114:AJ114)</f>
        <v>298.6</v>
      </c>
      <c r="AL114" s="3" t="n">
        <v>211.3</v>
      </c>
      <c r="AM114" s="3" t="n">
        <v>350.7</v>
      </c>
      <c r="AN114" s="3" t="n">
        <v>213.3</v>
      </c>
      <c r="AO114" s="3" t="n">
        <v>0</v>
      </c>
      <c r="AP114" s="3" t="n">
        <f aca="false">SUM(AL114:AO114)</f>
        <v>775.3</v>
      </c>
      <c r="AQ114" s="3" t="n">
        <v>0</v>
      </c>
      <c r="AR114" s="3" t="n">
        <v>79.8</v>
      </c>
      <c r="AS114" s="3" t="n">
        <v>28.8</v>
      </c>
      <c r="AT114" s="3" t="n">
        <v>0</v>
      </c>
      <c r="AU114" s="3" t="n">
        <f aca="false">SUM(AQ114:AT114)</f>
        <v>108.6</v>
      </c>
      <c r="AV114" s="3" t="n">
        <v>0</v>
      </c>
      <c r="AW114" s="3" t="n">
        <v>0</v>
      </c>
      <c r="AX114" s="3" t="n">
        <v>5.7</v>
      </c>
      <c r="AY114" s="3" t="n">
        <v>2</v>
      </c>
      <c r="AZ114" s="3" t="n">
        <f aca="false">SUM(AV114:AY114)</f>
        <v>7.7</v>
      </c>
      <c r="BA114" s="3" t="n">
        <v>0</v>
      </c>
      <c r="BB114" s="3" t="n">
        <v>0</v>
      </c>
      <c r="BC114" s="3" t="n">
        <v>9.6</v>
      </c>
      <c r="BD114" s="3" t="n">
        <v>0.5</v>
      </c>
      <c r="BE114" s="3" t="n">
        <f aca="false">SUM(BA114:BD114)</f>
        <v>10.1</v>
      </c>
      <c r="BF114" s="3" t="n">
        <v>0</v>
      </c>
      <c r="BG114" s="3" t="n">
        <v>0</v>
      </c>
      <c r="BH114" s="3" t="n">
        <v>0</v>
      </c>
      <c r="BI114" s="3" t="n">
        <v>0</v>
      </c>
      <c r="BJ114" s="3" t="n">
        <f aca="false">SUM(BF114:BI114)</f>
        <v>0</v>
      </c>
      <c r="BK114" s="3" t="n">
        <v>0</v>
      </c>
      <c r="BL114" s="3" t="n">
        <v>0</v>
      </c>
      <c r="BM114" s="3" t="n">
        <v>0</v>
      </c>
      <c r="BN114" s="3" t="n">
        <v>0</v>
      </c>
      <c r="BO114" s="3" t="n">
        <f aca="false">SUM(BK114:BN114)</f>
        <v>0</v>
      </c>
      <c r="BP114" s="3" t="n">
        <v>0</v>
      </c>
      <c r="BQ114" s="3" t="n">
        <v>0</v>
      </c>
      <c r="BR114" s="3" t="n">
        <v>10.9</v>
      </c>
      <c r="BS114" s="3" t="n">
        <v>0</v>
      </c>
      <c r="BT114" s="3" t="n">
        <f aca="false">SUM(BP114:BS114)</f>
        <v>10.9</v>
      </c>
      <c r="BU114" s="3" t="n">
        <f aca="false">+C114+H114+M114+R114+W114+AB114+AG114+AL114+CK114</f>
        <v>1037.5</v>
      </c>
      <c r="BV114" s="3" t="n">
        <f aca="false">+D114+I114+N114+S114+X114+AC114+AH114+AM114+CL114</f>
        <v>758.4</v>
      </c>
      <c r="BW114" s="3" t="n">
        <f aca="false">+E114+J114+O114+T114+Y114+AD114+AI114+AN114+CM114</f>
        <v>549.2</v>
      </c>
      <c r="BX114" s="3" t="n">
        <f aca="false">+F114+K114+P114+U114+Z114+AE114+AJ114+AO114+CN114</f>
        <v>3.6</v>
      </c>
      <c r="BY114" s="3" t="n">
        <f aca="false">SUM(BU114:BX114)</f>
        <v>2348.7</v>
      </c>
      <c r="BZ114" s="3" t="n">
        <f aca="false">AQ114+AV114+BA114+BF114+BK114+BP114</f>
        <v>0</v>
      </c>
      <c r="CA114" s="3" t="n">
        <f aca="false">AR114+AW114+BB114+BG114+BL114+BQ114</f>
        <v>79.8</v>
      </c>
      <c r="CB114" s="3" t="n">
        <f aca="false">AS114+AX114+BC114+BH114+BM114+BR114</f>
        <v>55</v>
      </c>
      <c r="CC114" s="3" t="n">
        <f aca="false">AT114+AY114+BD114+BI114+BN114+BS114</f>
        <v>2.5</v>
      </c>
      <c r="CD114" s="3" t="n">
        <f aca="false">SUM(BZ114:CC114)</f>
        <v>137.3</v>
      </c>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2.75" hidden="false" customHeight="false" outlineLevel="0" collapsed="false">
      <c r="A115" s="1" t="n">
        <v>1993</v>
      </c>
      <c r="B115" s="2" t="s">
        <v>105</v>
      </c>
      <c r="C115" s="3" t="n">
        <v>3350.4</v>
      </c>
      <c r="D115" s="3" t="n">
        <v>769.2</v>
      </c>
      <c r="E115" s="3" t="n">
        <v>58.8</v>
      </c>
      <c r="F115" s="3" t="n">
        <v>6.1</v>
      </c>
      <c r="G115" s="3" t="n">
        <f aca="false">SUM(C115:F115)</f>
        <v>4184.5</v>
      </c>
      <c r="H115" s="3" t="n">
        <v>1579.5</v>
      </c>
      <c r="I115" s="3" t="n">
        <v>6.4</v>
      </c>
      <c r="J115" s="3" t="n">
        <v>533.2</v>
      </c>
      <c r="K115" s="3" t="n">
        <v>66.4</v>
      </c>
      <c r="L115" s="3" t="n">
        <f aca="false">SUM(H115:K115)</f>
        <v>2185.5</v>
      </c>
      <c r="M115" s="3" t="n">
        <v>444.5</v>
      </c>
      <c r="N115" s="3" t="n">
        <v>446.7</v>
      </c>
      <c r="O115" s="3" t="n">
        <v>0</v>
      </c>
      <c r="P115" s="3" t="n">
        <v>0</v>
      </c>
      <c r="Q115" s="3" t="n">
        <f aca="false">SUM(M115:P115)</f>
        <v>891.2</v>
      </c>
      <c r="R115" s="3" t="n">
        <v>118.4</v>
      </c>
      <c r="S115" s="3" t="n">
        <v>7.5</v>
      </c>
      <c r="T115" s="3" t="n">
        <v>0</v>
      </c>
      <c r="U115" s="3" t="n">
        <v>0</v>
      </c>
      <c r="V115" s="3" t="n">
        <f aca="false">SUM(R115:U115)</f>
        <v>125.9</v>
      </c>
      <c r="W115" s="3" t="n">
        <v>1954.8</v>
      </c>
      <c r="X115" s="3" t="n">
        <v>2303.9</v>
      </c>
      <c r="Y115" s="3" t="n">
        <v>576.8</v>
      </c>
      <c r="Z115" s="3" t="n">
        <v>0</v>
      </c>
      <c r="AA115" s="3" t="n">
        <f aca="false">SUM(W115:Z115)</f>
        <v>4835.5</v>
      </c>
      <c r="AB115" s="3" t="n">
        <v>614.5</v>
      </c>
      <c r="AC115" s="3" t="n">
        <v>0</v>
      </c>
      <c r="AD115" s="3" t="n">
        <v>34.2</v>
      </c>
      <c r="AE115" s="3" t="n">
        <v>24.8</v>
      </c>
      <c r="AF115" s="3" t="n">
        <f aca="false">SUM(AB115:AE115)</f>
        <v>673.5</v>
      </c>
      <c r="AG115" s="3" t="n">
        <v>41.9</v>
      </c>
      <c r="AH115" s="3" t="n">
        <v>152.9</v>
      </c>
      <c r="AI115" s="3" t="n">
        <v>2015.3</v>
      </c>
      <c r="AJ115" s="3" t="n">
        <v>252.8</v>
      </c>
      <c r="AK115" s="3" t="n">
        <f aca="false">SUM(AG115:AJ115)</f>
        <v>2462.9</v>
      </c>
      <c r="AL115" s="3" t="n">
        <v>2784.1</v>
      </c>
      <c r="AM115" s="3" t="n">
        <v>1512.5</v>
      </c>
      <c r="AN115" s="3" t="n">
        <v>2288.5</v>
      </c>
      <c r="AO115" s="3" t="n">
        <v>232.2</v>
      </c>
      <c r="AP115" s="3" t="n">
        <f aca="false">SUM(AL115:AO115)</f>
        <v>6817.3</v>
      </c>
      <c r="AQ115" s="3" t="n">
        <v>0</v>
      </c>
      <c r="AR115" s="3" t="n">
        <v>0</v>
      </c>
      <c r="AS115" s="3" t="n">
        <v>905.7</v>
      </c>
      <c r="AT115" s="3" t="n">
        <v>252.8</v>
      </c>
      <c r="AU115" s="3" t="n">
        <f aca="false">SUM(AQ115:AT115)</f>
        <v>1158.5</v>
      </c>
      <c r="AV115" s="3" t="n">
        <v>2.3</v>
      </c>
      <c r="AW115" s="3" t="n">
        <v>0</v>
      </c>
      <c r="AX115" s="3" t="n">
        <v>0</v>
      </c>
      <c r="AY115" s="3" t="n">
        <v>24.8</v>
      </c>
      <c r="AZ115" s="3" t="n">
        <f aca="false">SUM(AV115:AY115)</f>
        <v>27.1</v>
      </c>
      <c r="BA115" s="3" t="n">
        <v>4.4</v>
      </c>
      <c r="BB115" s="3" t="n">
        <v>0</v>
      </c>
      <c r="BC115" s="3" t="n">
        <v>2.3</v>
      </c>
      <c r="BD115" s="3" t="n">
        <v>66.5</v>
      </c>
      <c r="BE115" s="3" t="n">
        <f aca="false">SUM(BA115:BD115)</f>
        <v>73.2</v>
      </c>
      <c r="BF115" s="3" t="n">
        <v>0</v>
      </c>
      <c r="BG115" s="3" t="n">
        <v>0</v>
      </c>
      <c r="BH115" s="3" t="n">
        <v>0</v>
      </c>
      <c r="BI115" s="3" t="n">
        <v>0</v>
      </c>
      <c r="BJ115" s="3" t="n">
        <f aca="false">SUM(BF115:BI115)</f>
        <v>0</v>
      </c>
      <c r="BK115" s="3" t="n">
        <v>0.1</v>
      </c>
      <c r="BL115" s="3" t="n">
        <v>0</v>
      </c>
      <c r="BM115" s="3" t="n">
        <v>41.2</v>
      </c>
      <c r="BN115" s="3" t="n">
        <v>67.4</v>
      </c>
      <c r="BO115" s="3" t="n">
        <f aca="false">SUM(BK115:BN115)</f>
        <v>108.7</v>
      </c>
      <c r="BP115" s="3" t="n">
        <v>8.1</v>
      </c>
      <c r="BQ115" s="3" t="n">
        <v>0</v>
      </c>
      <c r="BR115" s="3" t="n">
        <v>15.8</v>
      </c>
      <c r="BS115" s="3" t="n">
        <v>171</v>
      </c>
      <c r="BT115" s="3" t="n">
        <f aca="false">SUM(BP115:BS115)</f>
        <v>194.9</v>
      </c>
      <c r="BU115" s="3" t="n">
        <f aca="false">+C115+H115+M115+R115+W115+AB115+AG115+AL115+CK115</f>
        <v>10888.1</v>
      </c>
      <c r="BV115" s="3" t="n">
        <f aca="false">+D115+I115+N115+S115+X115+AC115+AH115+AM115+CL115</f>
        <v>5199.1</v>
      </c>
      <c r="BW115" s="3" t="n">
        <f aca="false">+E115+J115+O115+T115+Y115+AD115+AI115+AN115+CM115</f>
        <v>5506.8</v>
      </c>
      <c r="BX115" s="3" t="n">
        <f aca="false">+F115+K115+P115+U115+Z115+AE115+AJ115+AO115+CN115</f>
        <v>582.3</v>
      </c>
      <c r="BY115" s="3" t="n">
        <f aca="false">SUM(BU115:BX115)</f>
        <v>22176.3</v>
      </c>
      <c r="BZ115" s="3" t="n">
        <f aca="false">AQ115+AV115+BA115+BF115+BK115+BP115</f>
        <v>14.9</v>
      </c>
      <c r="CA115" s="3" t="n">
        <f aca="false">AR115+AW115+BB115+BG115+BL115+BQ115</f>
        <v>0</v>
      </c>
      <c r="CB115" s="3" t="n">
        <f aca="false">AS115+AX115+BC115+BH115+BM115+BR115</f>
        <v>965</v>
      </c>
      <c r="CC115" s="3" t="n">
        <f aca="false">AT115+AY115+BD115+BI115+BN115+BS115</f>
        <v>582.5</v>
      </c>
      <c r="CD115" s="3" t="n">
        <f aca="false">SUM(BZ115:CC115)</f>
        <v>1562.4</v>
      </c>
      <c r="CE115" s="0"/>
      <c r="CF115" s="0"/>
      <c r="CG115" s="0"/>
      <c r="CH115" s="0"/>
      <c r="CI115" s="8"/>
      <c r="CJ115" s="8"/>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2.75" hidden="false" customHeight="false" outlineLevel="0" collapsed="false">
      <c r="A116" s="1" t="n">
        <v>1993</v>
      </c>
      <c r="B116" s="2" t="s">
        <v>106</v>
      </c>
      <c r="C116" s="3" t="n">
        <v>2601.3</v>
      </c>
      <c r="D116" s="3" t="n">
        <v>282.4</v>
      </c>
      <c r="E116" s="3" t="n">
        <v>30.5</v>
      </c>
      <c r="F116" s="3" t="n">
        <v>0</v>
      </c>
      <c r="G116" s="3" t="n">
        <f aca="false">SUM(C116:F116)</f>
        <v>2914.2</v>
      </c>
      <c r="H116" s="3" t="n">
        <v>989.2</v>
      </c>
      <c r="I116" s="3" t="n">
        <v>26.6</v>
      </c>
      <c r="J116" s="3" t="n">
        <v>0.6</v>
      </c>
      <c r="K116" s="3" t="n">
        <v>0</v>
      </c>
      <c r="L116" s="3" t="n">
        <f aca="false">SUM(H116:K116)</f>
        <v>1016.4</v>
      </c>
      <c r="M116" s="3" t="n">
        <v>49.9</v>
      </c>
      <c r="N116" s="3" t="n">
        <v>144</v>
      </c>
      <c r="O116" s="3" t="n">
        <v>0</v>
      </c>
      <c r="P116" s="3" t="n">
        <v>0</v>
      </c>
      <c r="Q116" s="3" t="n">
        <f aca="false">SUM(M116:P116)</f>
        <v>193.9</v>
      </c>
      <c r="R116" s="3" t="n">
        <v>0</v>
      </c>
      <c r="S116" s="3" t="n">
        <v>0</v>
      </c>
      <c r="T116" s="3" t="n">
        <v>0</v>
      </c>
      <c r="U116" s="3" t="n">
        <v>0</v>
      </c>
      <c r="V116" s="3" t="n">
        <f aca="false">SUM(R116:U116)</f>
        <v>0</v>
      </c>
      <c r="W116" s="3" t="n">
        <v>959.7</v>
      </c>
      <c r="X116" s="3" t="n">
        <v>1731.5</v>
      </c>
      <c r="Y116" s="3" t="n">
        <v>34.1</v>
      </c>
      <c r="Z116" s="3" t="n">
        <v>0</v>
      </c>
      <c r="AA116" s="3" t="n">
        <f aca="false">SUM(W116:Z116)</f>
        <v>2725.3</v>
      </c>
      <c r="AB116" s="3" t="n">
        <v>295</v>
      </c>
      <c r="AC116" s="3" t="n">
        <v>7.2</v>
      </c>
      <c r="AD116" s="3" t="n">
        <v>18.7</v>
      </c>
      <c r="AE116" s="3" t="n">
        <v>24.6</v>
      </c>
      <c r="AF116" s="3" t="n">
        <f aca="false">SUM(AB116:AE116)</f>
        <v>345.5</v>
      </c>
      <c r="AG116" s="3" t="n">
        <v>1.2</v>
      </c>
      <c r="AH116" s="3" t="n">
        <v>351.9</v>
      </c>
      <c r="AI116" s="3" t="n">
        <v>762.2</v>
      </c>
      <c r="AJ116" s="3" t="n">
        <v>32.7</v>
      </c>
      <c r="AK116" s="3" t="n">
        <f aca="false">SUM(AG116:AJ116)</f>
        <v>1148</v>
      </c>
      <c r="AL116" s="3" t="n">
        <v>1412.5</v>
      </c>
      <c r="AM116" s="3" t="n">
        <v>682.3</v>
      </c>
      <c r="AN116" s="3" t="n">
        <v>979.2</v>
      </c>
      <c r="AO116" s="3" t="n">
        <v>0</v>
      </c>
      <c r="AP116" s="3" t="n">
        <f aca="false">SUM(AL116:AO116)</f>
        <v>3074</v>
      </c>
      <c r="AQ116" s="3" t="n">
        <v>0.4</v>
      </c>
      <c r="AR116" s="3" t="n">
        <v>274</v>
      </c>
      <c r="AS116" s="3" t="n">
        <v>223.4</v>
      </c>
      <c r="AT116" s="3" t="n">
        <v>32.7</v>
      </c>
      <c r="AU116" s="3" t="n">
        <f aca="false">SUM(AQ116:AT116)</f>
        <v>530.5</v>
      </c>
      <c r="AV116" s="3" t="n">
        <v>13.3</v>
      </c>
      <c r="AW116" s="3" t="n">
        <v>0</v>
      </c>
      <c r="AX116" s="3" t="n">
        <v>21.3</v>
      </c>
      <c r="AY116" s="3" t="n">
        <v>24.6</v>
      </c>
      <c r="AZ116" s="3" t="n">
        <f aca="false">SUM(AV116:AY116)</f>
        <v>59.2</v>
      </c>
      <c r="BA116" s="3" t="n">
        <v>16.8</v>
      </c>
      <c r="BB116" s="3" t="n">
        <v>0</v>
      </c>
      <c r="BC116" s="3" t="n">
        <v>0</v>
      </c>
      <c r="BD116" s="3" t="n">
        <v>0</v>
      </c>
      <c r="BE116" s="3" t="n">
        <f aca="false">SUM(BA116:BD116)</f>
        <v>16.8</v>
      </c>
      <c r="BF116" s="3" t="n">
        <v>0</v>
      </c>
      <c r="BG116" s="3" t="n">
        <v>0</v>
      </c>
      <c r="BH116" s="3" t="n">
        <v>0</v>
      </c>
      <c r="BI116" s="3" t="n">
        <v>0</v>
      </c>
      <c r="BJ116" s="3" t="n">
        <f aca="false">SUM(BF116:BI116)</f>
        <v>0</v>
      </c>
      <c r="BK116" s="3" t="n">
        <v>0</v>
      </c>
      <c r="BL116" s="3" t="n">
        <v>0</v>
      </c>
      <c r="BM116" s="3" t="n">
        <v>0</v>
      </c>
      <c r="BN116" s="3" t="n">
        <v>0</v>
      </c>
      <c r="BO116" s="3" t="n">
        <f aca="false">SUM(BK116:BN116)</f>
        <v>0</v>
      </c>
      <c r="BP116" s="3" t="n">
        <v>27.6</v>
      </c>
      <c r="BQ116" s="3" t="n">
        <v>0</v>
      </c>
      <c r="BR116" s="3" t="n">
        <v>55.7</v>
      </c>
      <c r="BS116" s="3" t="n">
        <v>0</v>
      </c>
      <c r="BT116" s="3" t="n">
        <f aca="false">SUM(BP116:BS116)</f>
        <v>83.3</v>
      </c>
      <c r="BU116" s="3" t="n">
        <f aca="false">+C116+H116+M116+R116+W116+AB116+AG116+AL116+CK116</f>
        <v>6308.8</v>
      </c>
      <c r="BV116" s="3" t="n">
        <f aca="false">+D116+I116+N116+S116+X116+AC116+AH116+AM116+CL116</f>
        <v>3225.9</v>
      </c>
      <c r="BW116" s="3" t="n">
        <f aca="false">+E116+J116+O116+T116+Y116+AD116+AI116+AN116+CM116</f>
        <v>1825.3</v>
      </c>
      <c r="BX116" s="3" t="n">
        <f aca="false">+F116+K116+P116+U116+Z116+AE116+AJ116+AO116+CN116</f>
        <v>57.3</v>
      </c>
      <c r="BY116" s="3" t="n">
        <f aca="false">SUM(BU116:BX116)</f>
        <v>11417.3</v>
      </c>
      <c r="BZ116" s="3" t="n">
        <f aca="false">AQ116+AV116+BA116+BF116+BK116+BP116</f>
        <v>58.1</v>
      </c>
      <c r="CA116" s="3" t="n">
        <f aca="false">AR116+AW116+BB116+BG116+BL116+BQ116</f>
        <v>274</v>
      </c>
      <c r="CB116" s="3" t="n">
        <f aca="false">AS116+AX116+BC116+BH116+BM116+BR116</f>
        <v>300.4</v>
      </c>
      <c r="CC116" s="3" t="n">
        <f aca="false">AT116+AY116+BD116+BI116+BN116+BS116</f>
        <v>57.3</v>
      </c>
      <c r="CD116" s="3" t="n">
        <f aca="false">SUM(BZ116:CC116)</f>
        <v>689.8</v>
      </c>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2.75" hidden="false" customHeight="false" outlineLevel="0" collapsed="false">
      <c r="A117" s="1" t="n">
        <v>1993</v>
      </c>
      <c r="B117" s="2" t="s">
        <v>107</v>
      </c>
      <c r="C117" s="3" t="n">
        <v>1330</v>
      </c>
      <c r="D117" s="3" t="n">
        <v>181.1</v>
      </c>
      <c r="E117" s="3" t="n">
        <v>11.8</v>
      </c>
      <c r="F117" s="3" t="n">
        <v>0</v>
      </c>
      <c r="G117" s="3" t="n">
        <f aca="false">SUM(C117:F117)</f>
        <v>1522.9</v>
      </c>
      <c r="H117" s="3" t="n">
        <v>661.7</v>
      </c>
      <c r="I117" s="3" t="n">
        <v>228.4</v>
      </c>
      <c r="J117" s="3" t="n">
        <v>1224.9</v>
      </c>
      <c r="K117" s="3" t="n">
        <v>0</v>
      </c>
      <c r="L117" s="3" t="n">
        <f aca="false">SUM(H117:K117)</f>
        <v>2115</v>
      </c>
      <c r="M117" s="3" t="n">
        <v>46.5</v>
      </c>
      <c r="N117" s="3" t="n">
        <v>85.9</v>
      </c>
      <c r="O117" s="3" t="n">
        <v>38.4</v>
      </c>
      <c r="P117" s="3" t="n">
        <v>0</v>
      </c>
      <c r="Q117" s="3" t="n">
        <f aca="false">SUM(M117:P117)</f>
        <v>170.8</v>
      </c>
      <c r="R117" s="3" t="n">
        <v>19</v>
      </c>
      <c r="S117" s="3" t="n">
        <v>0</v>
      </c>
      <c r="T117" s="3" t="n">
        <v>0</v>
      </c>
      <c r="U117" s="3" t="n">
        <v>0</v>
      </c>
      <c r="V117" s="3" t="n">
        <f aca="false">SUM(R117:U117)</f>
        <v>19</v>
      </c>
      <c r="W117" s="3" t="n">
        <v>299.9</v>
      </c>
      <c r="X117" s="3" t="n">
        <v>646</v>
      </c>
      <c r="Y117" s="3" t="n">
        <v>112.6</v>
      </c>
      <c r="Z117" s="3" t="n">
        <v>0</v>
      </c>
      <c r="AA117" s="3" t="n">
        <f aca="false">SUM(W117:Z117)</f>
        <v>1058.5</v>
      </c>
      <c r="AB117" s="3" t="n">
        <v>134.2</v>
      </c>
      <c r="AC117" s="3" t="n">
        <v>0</v>
      </c>
      <c r="AD117" s="3" t="n">
        <v>19.7</v>
      </c>
      <c r="AE117" s="3" t="n">
        <v>0</v>
      </c>
      <c r="AF117" s="3" t="n">
        <f aca="false">SUM(AB117:AE117)</f>
        <v>153.9</v>
      </c>
      <c r="AG117" s="3" t="n">
        <v>11.4</v>
      </c>
      <c r="AH117" s="3" t="n">
        <v>274</v>
      </c>
      <c r="AI117" s="3" t="n">
        <v>490.1</v>
      </c>
      <c r="AJ117" s="3" t="n">
        <v>0</v>
      </c>
      <c r="AK117" s="3" t="n">
        <f aca="false">SUM(AG117:AJ117)</f>
        <v>775.5</v>
      </c>
      <c r="AL117" s="3" t="n">
        <v>938.8</v>
      </c>
      <c r="AM117" s="3" t="n">
        <v>381.4</v>
      </c>
      <c r="AN117" s="3" t="n">
        <v>948</v>
      </c>
      <c r="AO117" s="3" t="n">
        <v>0</v>
      </c>
      <c r="AP117" s="3" t="n">
        <f aca="false">SUM(AL117:AO117)</f>
        <v>2268.2</v>
      </c>
      <c r="AQ117" s="3" t="n">
        <v>0</v>
      </c>
      <c r="AR117" s="3" t="n">
        <v>0</v>
      </c>
      <c r="AS117" s="3" t="n">
        <v>1.1</v>
      </c>
      <c r="AT117" s="3" t="n">
        <v>0</v>
      </c>
      <c r="AU117" s="3" t="n">
        <f aca="false">SUM(AQ117:AT117)</f>
        <v>1.1</v>
      </c>
      <c r="AV117" s="3" t="n">
        <v>0</v>
      </c>
      <c r="AW117" s="3" t="n">
        <v>0</v>
      </c>
      <c r="AX117" s="3" t="n">
        <v>0</v>
      </c>
      <c r="AY117" s="3" t="n">
        <v>0</v>
      </c>
      <c r="AZ117" s="3" t="n">
        <f aca="false">SUM(AV117:AY117)</f>
        <v>0</v>
      </c>
      <c r="BA117" s="3" t="n">
        <v>0</v>
      </c>
      <c r="BB117" s="3" t="n">
        <v>0</v>
      </c>
      <c r="BC117" s="3" t="n">
        <v>0</v>
      </c>
      <c r="BD117" s="3" t="n">
        <v>0</v>
      </c>
      <c r="BE117" s="3" t="n">
        <f aca="false">SUM(BA117:BD117)</f>
        <v>0</v>
      </c>
      <c r="BF117" s="3" t="n">
        <v>0</v>
      </c>
      <c r="BG117" s="3" t="n">
        <v>0</v>
      </c>
      <c r="BH117" s="3" t="n">
        <v>0</v>
      </c>
      <c r="BI117" s="3" t="n">
        <v>0</v>
      </c>
      <c r="BJ117" s="3" t="n">
        <f aca="false">SUM(BF117:BI117)</f>
        <v>0</v>
      </c>
      <c r="BK117" s="3" t="n">
        <v>1.9</v>
      </c>
      <c r="BL117" s="3" t="n">
        <v>0</v>
      </c>
      <c r="BM117" s="3" t="n">
        <v>1.7</v>
      </c>
      <c r="BN117" s="3" t="n">
        <v>0</v>
      </c>
      <c r="BO117" s="3" t="n">
        <f aca="false">SUM(BK117:BN117)</f>
        <v>3.6</v>
      </c>
      <c r="BP117" s="3" t="n">
        <v>0</v>
      </c>
      <c r="BQ117" s="3" t="n">
        <v>0</v>
      </c>
      <c r="BR117" s="3" t="n">
        <v>1.2</v>
      </c>
      <c r="BS117" s="3" t="n">
        <v>0</v>
      </c>
      <c r="BT117" s="3" t="n">
        <f aca="false">SUM(BP117:BS117)</f>
        <v>1.2</v>
      </c>
      <c r="BU117" s="3" t="n">
        <f aca="false">+C117+H117+M117+R117+W117+AB117+AG117+AL117+CK117</f>
        <v>3441.5</v>
      </c>
      <c r="BV117" s="3" t="n">
        <f aca="false">+D117+I117+N117+S117+X117+AC117+AH117+AM117+CL117</f>
        <v>1796.8</v>
      </c>
      <c r="BW117" s="3" t="n">
        <f aca="false">+E117+J117+O117+T117+Y117+AD117+AI117+AN117+CM117</f>
        <v>2845.5</v>
      </c>
      <c r="BX117" s="3" t="n">
        <f aca="false">+F117+K117+P117+U117+Z117+AE117+AJ117+AO117+CN117</f>
        <v>0</v>
      </c>
      <c r="BY117" s="3" t="n">
        <f aca="false">SUM(BU117:BX117)</f>
        <v>8083.8</v>
      </c>
      <c r="BZ117" s="3" t="n">
        <f aca="false">AQ117+AV117+BA117+BF117+BK117+BP117</f>
        <v>1.9</v>
      </c>
      <c r="CA117" s="3" t="n">
        <f aca="false">AR117+AW117+BB117+BG117+BL117+BQ117</f>
        <v>0</v>
      </c>
      <c r="CB117" s="3" t="n">
        <f aca="false">AS117+AX117+BC117+BH117+BM117+BR117</f>
        <v>4</v>
      </c>
      <c r="CC117" s="3" t="n">
        <f aca="false">AT117+AY117+BD117+BI117+BN117+BS117</f>
        <v>0</v>
      </c>
      <c r="CD117" s="3" t="n">
        <f aca="false">SUM(BZ117:CC117)</f>
        <v>5.9</v>
      </c>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2.75" hidden="false" customHeight="false" outlineLevel="0" collapsed="false">
      <c r="A118" s="1" t="n">
        <v>1993</v>
      </c>
      <c r="B118" s="2" t="s">
        <v>108</v>
      </c>
      <c r="C118" s="3" t="n">
        <v>1167.5</v>
      </c>
      <c r="D118" s="3" t="n">
        <v>165</v>
      </c>
      <c r="E118" s="3" t="n">
        <v>17</v>
      </c>
      <c r="F118" s="3" t="n">
        <v>0</v>
      </c>
      <c r="G118" s="3" t="n">
        <f aca="false">SUM(C118:F118)</f>
        <v>1349.5</v>
      </c>
      <c r="H118" s="3" t="n">
        <v>487.7</v>
      </c>
      <c r="I118" s="3" t="n">
        <v>93.4</v>
      </c>
      <c r="J118" s="3" t="n">
        <v>576.6</v>
      </c>
      <c r="K118" s="3" t="n">
        <v>13.1</v>
      </c>
      <c r="L118" s="3" t="n">
        <f aca="false">SUM(H118:K118)</f>
        <v>1170.8</v>
      </c>
      <c r="M118" s="3" t="n">
        <v>51.9</v>
      </c>
      <c r="N118" s="3" t="n">
        <v>72.8</v>
      </c>
      <c r="O118" s="3" t="n">
        <v>0</v>
      </c>
      <c r="P118" s="3" t="n">
        <v>0</v>
      </c>
      <c r="Q118" s="3" t="n">
        <f aca="false">SUM(M118:P118)</f>
        <v>124.7</v>
      </c>
      <c r="R118" s="3" t="n">
        <v>11.1</v>
      </c>
      <c r="S118" s="3" t="n">
        <v>0</v>
      </c>
      <c r="T118" s="3" t="n">
        <v>3.4</v>
      </c>
      <c r="U118" s="3" t="n">
        <v>0</v>
      </c>
      <c r="V118" s="3" t="n">
        <f aca="false">SUM(R118:U118)</f>
        <v>14.5</v>
      </c>
      <c r="W118" s="3" t="n">
        <v>128.5</v>
      </c>
      <c r="X118" s="3" t="n">
        <v>339.7</v>
      </c>
      <c r="Y118" s="3" t="n">
        <v>142.9</v>
      </c>
      <c r="Z118" s="3" t="n">
        <v>0</v>
      </c>
      <c r="AA118" s="3" t="n">
        <f aca="false">SUM(W118:Z118)</f>
        <v>611.1</v>
      </c>
      <c r="AB118" s="3" t="n">
        <v>154.9</v>
      </c>
      <c r="AC118" s="3" t="n">
        <v>0.4</v>
      </c>
      <c r="AD118" s="3" t="n">
        <v>12.4</v>
      </c>
      <c r="AE118" s="3" t="n">
        <v>0</v>
      </c>
      <c r="AF118" s="3" t="n">
        <f aca="false">SUM(AB118:AE118)</f>
        <v>167.7</v>
      </c>
      <c r="AG118" s="3" t="n">
        <v>85.1</v>
      </c>
      <c r="AH118" s="3" t="n">
        <v>174.6</v>
      </c>
      <c r="AI118" s="3" t="n">
        <v>224.5</v>
      </c>
      <c r="AJ118" s="3" t="n">
        <v>24.5</v>
      </c>
      <c r="AK118" s="3" t="n">
        <f aca="false">SUM(AG118:AJ118)</f>
        <v>508.7</v>
      </c>
      <c r="AL118" s="3" t="n">
        <v>603.4</v>
      </c>
      <c r="AM118" s="3" t="n">
        <v>723.9</v>
      </c>
      <c r="AN118" s="3" t="n">
        <v>659</v>
      </c>
      <c r="AO118" s="3" t="n">
        <v>0</v>
      </c>
      <c r="AP118" s="3" t="n">
        <f aca="false">SUM(AL118:AO118)</f>
        <v>1986.3</v>
      </c>
      <c r="AQ118" s="3" t="n">
        <v>75.5</v>
      </c>
      <c r="AR118" s="3" t="n">
        <v>130</v>
      </c>
      <c r="AS118" s="3" t="n">
        <v>9.1</v>
      </c>
      <c r="AT118" s="3" t="n">
        <v>0</v>
      </c>
      <c r="AU118" s="3" t="n">
        <f aca="false">SUM(AQ118:AT118)</f>
        <v>214.6</v>
      </c>
      <c r="AV118" s="3" t="n">
        <v>4.7</v>
      </c>
      <c r="AW118" s="3" t="n">
        <v>0</v>
      </c>
      <c r="AX118" s="3" t="n">
        <v>2.6</v>
      </c>
      <c r="AY118" s="3" t="n">
        <v>0</v>
      </c>
      <c r="AZ118" s="3" t="n">
        <f aca="false">SUM(AV118:AY118)</f>
        <v>7.3</v>
      </c>
      <c r="BA118" s="3" t="n">
        <v>0.5</v>
      </c>
      <c r="BB118" s="3" t="n">
        <v>5.6</v>
      </c>
      <c r="BC118" s="3" t="n">
        <v>44</v>
      </c>
      <c r="BD118" s="3" t="n">
        <v>9.4</v>
      </c>
      <c r="BE118" s="3" t="n">
        <f aca="false">SUM(BA118:BD118)</f>
        <v>59.5</v>
      </c>
      <c r="BF118" s="3" t="n">
        <v>0</v>
      </c>
      <c r="BG118" s="3" t="n">
        <v>0</v>
      </c>
      <c r="BH118" s="3" t="n">
        <v>0</v>
      </c>
      <c r="BI118" s="3" t="n">
        <v>0</v>
      </c>
      <c r="BJ118" s="3" t="n">
        <f aca="false">SUM(BF118:BI118)</f>
        <v>0</v>
      </c>
      <c r="BK118" s="3" t="n">
        <v>0</v>
      </c>
      <c r="BL118" s="3" t="n">
        <v>0</v>
      </c>
      <c r="BM118" s="3" t="n">
        <v>0</v>
      </c>
      <c r="BN118" s="3" t="n">
        <v>0</v>
      </c>
      <c r="BO118" s="3" t="n">
        <f aca="false">SUM(BK118:BN118)</f>
        <v>0</v>
      </c>
      <c r="BP118" s="3" t="n">
        <v>1.9</v>
      </c>
      <c r="BQ118" s="3" t="n">
        <v>0.3</v>
      </c>
      <c r="BR118" s="3" t="n">
        <v>20.5</v>
      </c>
      <c r="BS118" s="3" t="n">
        <v>0</v>
      </c>
      <c r="BT118" s="3" t="n">
        <f aca="false">SUM(BP118:BS118)</f>
        <v>22.7</v>
      </c>
      <c r="BU118" s="3" t="n">
        <f aca="false">+C118+H118+M118+R118+W118+AB118+AG118+AL118+CK118</f>
        <v>2690.1</v>
      </c>
      <c r="BV118" s="3" t="n">
        <f aca="false">+D118+I118+N118+S118+X118+AC118+AH118+AM118+CL118</f>
        <v>1569.8</v>
      </c>
      <c r="BW118" s="3" t="n">
        <f aca="false">+E118+J118+O118+T118+Y118+AD118+AI118+AN118+CM118</f>
        <v>1635.8</v>
      </c>
      <c r="BX118" s="3" t="n">
        <f aca="false">+F118+K118+P118+U118+Z118+AE118+AJ118+AO118+CN118</f>
        <v>37.6</v>
      </c>
      <c r="BY118" s="3" t="n">
        <f aca="false">SUM(BU118:BX118)</f>
        <v>5933.3</v>
      </c>
      <c r="BZ118" s="3" t="n">
        <f aca="false">AQ118+AV118+BA118+BF118+BK118+BP118</f>
        <v>82.6</v>
      </c>
      <c r="CA118" s="3" t="n">
        <f aca="false">AR118+AW118+BB118+BG118+BL118+BQ118</f>
        <v>135.9</v>
      </c>
      <c r="CB118" s="3" t="n">
        <f aca="false">AS118+AX118+BC118+BH118+BM118+BR118</f>
        <v>76.2</v>
      </c>
      <c r="CC118" s="3" t="n">
        <f aca="false">AT118+AY118+BD118+BI118+BN118+BS118</f>
        <v>9.4</v>
      </c>
      <c r="CD118" s="3" t="n">
        <f aca="false">SUM(BZ118:CC118)</f>
        <v>304.1</v>
      </c>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2.75" hidden="false" customHeight="false" outlineLevel="0" collapsed="false">
      <c r="A119" s="1" t="n">
        <v>1993</v>
      </c>
      <c r="B119" s="2" t="s">
        <v>109</v>
      </c>
      <c r="C119" s="3" t="n">
        <v>2248</v>
      </c>
      <c r="D119" s="3" t="n">
        <v>359.8</v>
      </c>
      <c r="E119" s="3" t="n">
        <v>80.9</v>
      </c>
      <c r="F119" s="3" t="n">
        <v>0</v>
      </c>
      <c r="G119" s="3" t="n">
        <f aca="false">SUM(C119:F119)</f>
        <v>2688.7</v>
      </c>
      <c r="H119" s="3" t="n">
        <v>671.1</v>
      </c>
      <c r="I119" s="3" t="n">
        <v>1.7</v>
      </c>
      <c r="J119" s="3" t="n">
        <v>705.4</v>
      </c>
      <c r="K119" s="3" t="n">
        <v>0</v>
      </c>
      <c r="L119" s="3" t="n">
        <f aca="false">SUM(H119:K119)</f>
        <v>1378.2</v>
      </c>
      <c r="M119" s="3" t="n">
        <v>56.9</v>
      </c>
      <c r="N119" s="3" t="n">
        <v>153</v>
      </c>
      <c r="O119" s="3" t="n">
        <v>2.1</v>
      </c>
      <c r="P119" s="3" t="n">
        <v>0</v>
      </c>
      <c r="Q119" s="3" t="n">
        <f aca="false">SUM(M119:P119)</f>
        <v>212</v>
      </c>
      <c r="R119" s="3" t="n">
        <v>22.7</v>
      </c>
      <c r="S119" s="3" t="n">
        <v>29.3</v>
      </c>
      <c r="T119" s="3" t="n">
        <v>27.2</v>
      </c>
      <c r="U119" s="3" t="n">
        <v>0</v>
      </c>
      <c r="V119" s="3" t="n">
        <f aca="false">SUM(R119:U119)</f>
        <v>79.2</v>
      </c>
      <c r="W119" s="3" t="n">
        <v>407.1</v>
      </c>
      <c r="X119" s="3" t="n">
        <v>1366.6</v>
      </c>
      <c r="Y119" s="3" t="n">
        <v>245.4</v>
      </c>
      <c r="Z119" s="3" t="n">
        <v>0</v>
      </c>
      <c r="AA119" s="3" t="n">
        <f aca="false">SUM(W119:Z119)</f>
        <v>2019.1</v>
      </c>
      <c r="AB119" s="3" t="n">
        <v>170.9</v>
      </c>
      <c r="AC119" s="3" t="n">
        <v>0.6</v>
      </c>
      <c r="AD119" s="3" t="n">
        <v>13.2</v>
      </c>
      <c r="AE119" s="3" t="n">
        <v>0</v>
      </c>
      <c r="AF119" s="3" t="n">
        <f aca="false">SUM(AB119:AE119)</f>
        <v>184.7</v>
      </c>
      <c r="AG119" s="3" t="n">
        <v>3.6</v>
      </c>
      <c r="AH119" s="3" t="n">
        <v>256.7</v>
      </c>
      <c r="AI119" s="3" t="n">
        <v>870.3</v>
      </c>
      <c r="AJ119" s="3" t="n">
        <v>0</v>
      </c>
      <c r="AK119" s="3" t="n">
        <f aca="false">SUM(AG119:AJ119)</f>
        <v>1130.6</v>
      </c>
      <c r="AL119" s="3" t="n">
        <v>939.9</v>
      </c>
      <c r="AM119" s="3" t="n">
        <v>581.5</v>
      </c>
      <c r="AN119" s="3" t="n">
        <v>938.9</v>
      </c>
      <c r="AO119" s="3" t="n">
        <v>0</v>
      </c>
      <c r="AP119" s="3" t="n">
        <f aca="false">SUM(AL119:AO119)</f>
        <v>2460.3</v>
      </c>
      <c r="AQ119" s="3" t="n">
        <v>0</v>
      </c>
      <c r="AR119" s="3" t="n">
        <v>0</v>
      </c>
      <c r="AS119" s="3" t="n">
        <v>5</v>
      </c>
      <c r="AT119" s="3" t="n">
        <v>0</v>
      </c>
      <c r="AU119" s="3" t="n">
        <f aca="false">SUM(AQ119:AT119)</f>
        <v>5</v>
      </c>
      <c r="AV119" s="3" t="n">
        <v>0</v>
      </c>
      <c r="AW119" s="3" t="n">
        <v>0</v>
      </c>
      <c r="AX119" s="3" t="n">
        <v>21</v>
      </c>
      <c r="AY119" s="3" t="n">
        <v>0</v>
      </c>
      <c r="AZ119" s="3" t="n">
        <f aca="false">SUM(AV119:AY119)</f>
        <v>21</v>
      </c>
      <c r="BA119" s="3" t="n">
        <v>0</v>
      </c>
      <c r="BB119" s="3" t="n">
        <v>0</v>
      </c>
      <c r="BC119" s="3" t="n">
        <v>100</v>
      </c>
      <c r="BD119" s="3" t="n">
        <v>0</v>
      </c>
      <c r="BE119" s="3" t="n">
        <f aca="false">SUM(BA119:BD119)</f>
        <v>100</v>
      </c>
      <c r="BF119" s="3" t="n">
        <v>0</v>
      </c>
      <c r="BG119" s="3" t="n">
        <v>0</v>
      </c>
      <c r="BH119" s="3" t="n">
        <v>0</v>
      </c>
      <c r="BI119" s="3" t="n">
        <v>0</v>
      </c>
      <c r="BJ119" s="3" t="n">
        <f aca="false">SUM(BF119:BI119)</f>
        <v>0</v>
      </c>
      <c r="BK119" s="3" t="n">
        <v>0</v>
      </c>
      <c r="BL119" s="3" t="n">
        <v>0</v>
      </c>
      <c r="BM119" s="3" t="n">
        <v>20</v>
      </c>
      <c r="BN119" s="3" t="n">
        <v>0</v>
      </c>
      <c r="BO119" s="3" t="n">
        <f aca="false">SUM(BK119:BN119)</f>
        <v>20</v>
      </c>
      <c r="BP119" s="3" t="n">
        <v>0</v>
      </c>
      <c r="BQ119" s="3" t="n">
        <v>0</v>
      </c>
      <c r="BR119" s="3" t="n">
        <v>124</v>
      </c>
      <c r="BS119" s="3" t="n">
        <v>0</v>
      </c>
      <c r="BT119" s="3" t="n">
        <f aca="false">SUM(BP119:BS119)</f>
        <v>124</v>
      </c>
      <c r="BU119" s="3" t="n">
        <f aca="false">+C119+H119+M119+R119+W119+AB119+AG119+AL119+CK119</f>
        <v>4520.2</v>
      </c>
      <c r="BV119" s="3" t="n">
        <f aca="false">+D119+I119+N119+S119+X119+AC119+AH119+AM119+CL119</f>
        <v>2749.2</v>
      </c>
      <c r="BW119" s="3" t="n">
        <f aca="false">+E119+J119+O119+T119+Y119+AD119+AI119+AN119+CM119</f>
        <v>2883.4</v>
      </c>
      <c r="BX119" s="3" t="n">
        <f aca="false">+F119+K119+P119+U119+Z119+AE119+AJ119+AO119+CN119</f>
        <v>0</v>
      </c>
      <c r="BY119" s="3" t="n">
        <f aca="false">SUM(BU119:BX119)</f>
        <v>10152.8</v>
      </c>
      <c r="BZ119" s="3" t="n">
        <f aca="false">AQ119+AV119+BA119+BF119+BK119+BP119</f>
        <v>0</v>
      </c>
      <c r="CA119" s="3" t="n">
        <f aca="false">AR119+AW119+BB119+BG119+BL119+BQ119</f>
        <v>0</v>
      </c>
      <c r="CB119" s="3" t="n">
        <f aca="false">AS119+AX119+BC119+BH119+BM119+BR119</f>
        <v>270</v>
      </c>
      <c r="CC119" s="3" t="n">
        <f aca="false">AT119+AY119+BD119+BI119+BN119+BS119</f>
        <v>0</v>
      </c>
      <c r="CD119" s="3" t="n">
        <f aca="false">SUM(BZ119:CC119)</f>
        <v>270</v>
      </c>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2.75" hidden="false" customHeight="false" outlineLevel="0" collapsed="false">
      <c r="A120" s="1" t="n">
        <v>1993</v>
      </c>
      <c r="B120" s="2" t="s">
        <v>110</v>
      </c>
      <c r="C120" s="3" t="n">
        <v>1925.3</v>
      </c>
      <c r="D120" s="3" t="n">
        <v>430.2</v>
      </c>
      <c r="E120" s="3" t="n">
        <v>128</v>
      </c>
      <c r="F120" s="3" t="n">
        <v>0</v>
      </c>
      <c r="G120" s="3" t="n">
        <f aca="false">SUM(C120:F120)</f>
        <v>2483.5</v>
      </c>
      <c r="H120" s="3" t="n">
        <v>582.8</v>
      </c>
      <c r="I120" s="3" t="n">
        <v>73.6</v>
      </c>
      <c r="J120" s="3" t="n">
        <v>732.3</v>
      </c>
      <c r="K120" s="3" t="n">
        <v>45.7</v>
      </c>
      <c r="L120" s="3" t="n">
        <f aca="false">SUM(H120:K120)</f>
        <v>1434.4</v>
      </c>
      <c r="M120" s="3" t="n">
        <v>46.2</v>
      </c>
      <c r="N120" s="3" t="n">
        <v>122</v>
      </c>
      <c r="O120" s="3" t="n">
        <v>10.5</v>
      </c>
      <c r="P120" s="3" t="n">
        <v>0</v>
      </c>
      <c r="Q120" s="3" t="n">
        <f aca="false">SUM(M120:P120)</f>
        <v>178.7</v>
      </c>
      <c r="R120" s="3" t="n">
        <v>10.7</v>
      </c>
      <c r="S120" s="3" t="n">
        <v>0.3</v>
      </c>
      <c r="T120" s="3" t="n">
        <v>32</v>
      </c>
      <c r="U120" s="3" t="n">
        <v>0</v>
      </c>
      <c r="V120" s="3" t="n">
        <f aca="false">SUM(R120:U120)</f>
        <v>43</v>
      </c>
      <c r="W120" s="3" t="n">
        <v>365.4</v>
      </c>
      <c r="X120" s="3" t="n">
        <v>2816.7</v>
      </c>
      <c r="Y120" s="3" t="n">
        <v>827.9</v>
      </c>
      <c r="Z120" s="3" t="n">
        <v>0</v>
      </c>
      <c r="AA120" s="3" t="n">
        <f aca="false">SUM(W120:Z120)</f>
        <v>4010</v>
      </c>
      <c r="AB120" s="3" t="n">
        <v>292.2</v>
      </c>
      <c r="AC120" s="3" t="n">
        <v>0.5</v>
      </c>
      <c r="AD120" s="3" t="n">
        <v>15.3</v>
      </c>
      <c r="AE120" s="3" t="n">
        <v>1</v>
      </c>
      <c r="AF120" s="3" t="n">
        <f aca="false">SUM(AB120:AE120)</f>
        <v>309</v>
      </c>
      <c r="AG120" s="3" t="n">
        <v>2.5</v>
      </c>
      <c r="AH120" s="3" t="n">
        <v>349.4</v>
      </c>
      <c r="AI120" s="3" t="n">
        <v>465.5</v>
      </c>
      <c r="AJ120" s="3" t="n">
        <v>12.7</v>
      </c>
      <c r="AK120" s="3" t="n">
        <f aca="false">SUM(AG120:AJ120)</f>
        <v>830.1</v>
      </c>
      <c r="AL120" s="3" t="n">
        <v>1015.5</v>
      </c>
      <c r="AM120" s="3" t="n">
        <v>530.2</v>
      </c>
      <c r="AN120" s="3" t="n">
        <v>1615.5</v>
      </c>
      <c r="AO120" s="3" t="n">
        <v>65.6</v>
      </c>
      <c r="AP120" s="3" t="n">
        <f aca="false">SUM(AL120:AO120)</f>
        <v>3226.8</v>
      </c>
      <c r="AQ120" s="3" t="n">
        <v>0</v>
      </c>
      <c r="AR120" s="3" t="n">
        <v>344.5</v>
      </c>
      <c r="AS120" s="3" t="n">
        <v>230</v>
      </c>
      <c r="AT120" s="3" t="n">
        <v>12.7</v>
      </c>
      <c r="AU120" s="3" t="n">
        <f aca="false">SUM(AQ120:AT120)</f>
        <v>587.2</v>
      </c>
      <c r="AV120" s="3" t="n">
        <v>0</v>
      </c>
      <c r="AW120" s="3" t="n">
        <v>0</v>
      </c>
      <c r="AX120" s="3" t="n">
        <v>0.3</v>
      </c>
      <c r="AY120" s="3" t="n">
        <v>1</v>
      </c>
      <c r="AZ120" s="3" t="n">
        <f aca="false">SUM(AV120:AY120)</f>
        <v>1.3</v>
      </c>
      <c r="BA120" s="3" t="n">
        <v>0</v>
      </c>
      <c r="BB120" s="3" t="n">
        <v>8.9</v>
      </c>
      <c r="BC120" s="3" t="n">
        <v>33.4</v>
      </c>
      <c r="BD120" s="3" t="n">
        <v>45.7</v>
      </c>
      <c r="BE120" s="3" t="n">
        <f aca="false">SUM(BA120:BD120)</f>
        <v>88</v>
      </c>
      <c r="BF120" s="3" t="n">
        <v>0</v>
      </c>
      <c r="BG120" s="3" t="n">
        <v>0</v>
      </c>
      <c r="BH120" s="3" t="n">
        <v>0</v>
      </c>
      <c r="BI120" s="3" t="n">
        <v>0</v>
      </c>
      <c r="BJ120" s="3" t="n">
        <f aca="false">SUM(BF120:BI120)</f>
        <v>0</v>
      </c>
      <c r="BK120" s="3" t="n">
        <v>0</v>
      </c>
      <c r="BL120" s="3" t="n">
        <v>0.2</v>
      </c>
      <c r="BM120" s="3" t="n">
        <v>0</v>
      </c>
      <c r="BN120" s="3" t="n">
        <v>3.4</v>
      </c>
      <c r="BO120" s="3" t="n">
        <f aca="false">SUM(BK120:BN120)</f>
        <v>3.6</v>
      </c>
      <c r="BP120" s="3" t="n">
        <v>0</v>
      </c>
      <c r="BQ120" s="3" t="n">
        <v>3.2</v>
      </c>
      <c r="BR120" s="3" t="n">
        <v>8.7</v>
      </c>
      <c r="BS120" s="3" t="n">
        <v>63.2</v>
      </c>
      <c r="BT120" s="3" t="n">
        <f aca="false">SUM(BP120:BS120)</f>
        <v>75.1</v>
      </c>
      <c r="BU120" s="3" t="n">
        <f aca="false">+C120+H120+M120+R120+W120+AB120+AG120+AL120+CK120</f>
        <v>4240.6</v>
      </c>
      <c r="BV120" s="3" t="n">
        <f aca="false">+D120+I120+N120+S120+X120+AC120+AH120+AM120+CL120</f>
        <v>4322.9</v>
      </c>
      <c r="BW120" s="3" t="n">
        <f aca="false">+E120+J120+O120+T120+Y120+AD120+AI120+AN120+CM120</f>
        <v>3827</v>
      </c>
      <c r="BX120" s="3" t="n">
        <f aca="false">+F120+K120+P120+U120+Z120+AE120+AJ120+AO120+CN120</f>
        <v>125</v>
      </c>
      <c r="BY120" s="3" t="n">
        <f aca="false">SUM(BU120:BX120)</f>
        <v>12515.5</v>
      </c>
      <c r="BZ120" s="3" t="n">
        <f aca="false">AQ120+AV120+BA120+BF120+BK120+BP120</f>
        <v>0</v>
      </c>
      <c r="CA120" s="3" t="n">
        <f aca="false">AR120+AW120+BB120+BG120+BL120+BQ120</f>
        <v>356.8</v>
      </c>
      <c r="CB120" s="3" t="n">
        <f aca="false">AS120+AX120+BC120+BH120+BM120+BR120</f>
        <v>272.4</v>
      </c>
      <c r="CC120" s="3" t="n">
        <f aca="false">AT120+AY120+BD120+BI120+BN120+BS120</f>
        <v>126</v>
      </c>
      <c r="CD120" s="3" t="n">
        <f aca="false">SUM(BZ120:CC120)</f>
        <v>755.2</v>
      </c>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2.75" hidden="false" customHeight="false" outlineLevel="0" collapsed="false">
      <c r="A121" s="1" t="n">
        <v>1993</v>
      </c>
      <c r="B121" s="2" t="s">
        <v>111</v>
      </c>
      <c r="C121" s="3" t="n">
        <v>533.4</v>
      </c>
      <c r="D121" s="3" t="n">
        <v>70.6</v>
      </c>
      <c r="E121" s="3" t="n">
        <v>0</v>
      </c>
      <c r="F121" s="3" t="n">
        <v>3.8</v>
      </c>
      <c r="G121" s="3" t="n">
        <f aca="false">SUM(C121:F121)</f>
        <v>607.8</v>
      </c>
      <c r="H121" s="3" t="n">
        <v>162</v>
      </c>
      <c r="I121" s="3" t="n">
        <v>0.5</v>
      </c>
      <c r="J121" s="3" t="n">
        <v>0</v>
      </c>
      <c r="K121" s="3" t="n">
        <v>17.2</v>
      </c>
      <c r="L121" s="3" t="n">
        <f aca="false">SUM(H121:K121)</f>
        <v>179.7</v>
      </c>
      <c r="M121" s="3" t="n">
        <v>37.3</v>
      </c>
      <c r="N121" s="3" t="n">
        <v>77.1</v>
      </c>
      <c r="O121" s="3" t="n">
        <v>46.7</v>
      </c>
      <c r="P121" s="3" t="n">
        <v>0</v>
      </c>
      <c r="Q121" s="3" t="n">
        <f aca="false">SUM(M121:P121)</f>
        <v>161.1</v>
      </c>
      <c r="R121" s="3" t="n">
        <v>22.6</v>
      </c>
      <c r="S121" s="3" t="n">
        <v>0.3</v>
      </c>
      <c r="T121" s="3" t="n">
        <v>2</v>
      </c>
      <c r="U121" s="3" t="n">
        <v>0</v>
      </c>
      <c r="V121" s="3" t="n">
        <f aca="false">SUM(R121:U121)</f>
        <v>24.9</v>
      </c>
      <c r="W121" s="3" t="n">
        <v>180.8</v>
      </c>
      <c r="X121" s="3" t="n">
        <v>496.2</v>
      </c>
      <c r="Y121" s="3" t="n">
        <v>113.4</v>
      </c>
      <c r="Z121" s="3" t="n">
        <v>0</v>
      </c>
      <c r="AA121" s="3" t="n">
        <f aca="false">SUM(W121:Z121)</f>
        <v>790.4</v>
      </c>
      <c r="AB121" s="3" t="n">
        <v>58.9</v>
      </c>
      <c r="AC121" s="3" t="n">
        <v>0.6</v>
      </c>
      <c r="AD121" s="3" t="n">
        <v>0.3</v>
      </c>
      <c r="AE121" s="3" t="n">
        <v>0.5</v>
      </c>
      <c r="AF121" s="3" t="n">
        <f aca="false">SUM(AB121:AE121)</f>
        <v>60.3</v>
      </c>
      <c r="AG121" s="3" t="n">
        <v>2.7</v>
      </c>
      <c r="AH121" s="3" t="n">
        <v>93.5</v>
      </c>
      <c r="AI121" s="3" t="n">
        <v>169.2</v>
      </c>
      <c r="AJ121" s="3" t="n">
        <v>45</v>
      </c>
      <c r="AK121" s="3" t="n">
        <f aca="false">SUM(AG121:AJ121)</f>
        <v>310.4</v>
      </c>
      <c r="AL121" s="3" t="n">
        <v>608.9</v>
      </c>
      <c r="AM121" s="3" t="n">
        <v>323.8</v>
      </c>
      <c r="AN121" s="3" t="n">
        <v>415</v>
      </c>
      <c r="AO121" s="3" t="n">
        <v>61.6</v>
      </c>
      <c r="AP121" s="3" t="n">
        <f aca="false">SUM(AL121:AO121)</f>
        <v>1409.3</v>
      </c>
      <c r="AQ121" s="3" t="n">
        <v>0.4</v>
      </c>
      <c r="AR121" s="3" t="n">
        <v>63.2</v>
      </c>
      <c r="AS121" s="3" t="n">
        <v>42.7</v>
      </c>
      <c r="AT121" s="3" t="n">
        <v>27.1</v>
      </c>
      <c r="AU121" s="3" t="n">
        <f aca="false">SUM(AQ121:AT121)</f>
        <v>133.4</v>
      </c>
      <c r="AV121" s="3" t="n">
        <v>0.4</v>
      </c>
      <c r="AW121" s="3" t="n">
        <v>0</v>
      </c>
      <c r="AX121" s="3" t="n">
        <v>0</v>
      </c>
      <c r="AY121" s="3" t="n">
        <v>0.5</v>
      </c>
      <c r="AZ121" s="3" t="n">
        <f aca="false">SUM(AV121:AY121)</f>
        <v>0.9</v>
      </c>
      <c r="BA121" s="3" t="n">
        <v>0</v>
      </c>
      <c r="BB121" s="3" t="n">
        <v>0</v>
      </c>
      <c r="BC121" s="3" t="n">
        <v>0</v>
      </c>
      <c r="BD121" s="3" t="n">
        <v>0</v>
      </c>
      <c r="BE121" s="3" t="n">
        <f aca="false">SUM(BA121:BD121)</f>
        <v>0</v>
      </c>
      <c r="BF121" s="3" t="n">
        <v>0</v>
      </c>
      <c r="BG121" s="3" t="n">
        <v>0</v>
      </c>
      <c r="BH121" s="3" t="n">
        <v>0</v>
      </c>
      <c r="BI121" s="3" t="n">
        <v>0</v>
      </c>
      <c r="BJ121" s="3" t="n">
        <f aca="false">SUM(BF121:BI121)</f>
        <v>0</v>
      </c>
      <c r="BK121" s="3" t="n">
        <v>0</v>
      </c>
      <c r="BL121" s="3" t="n">
        <v>0.3</v>
      </c>
      <c r="BM121" s="3" t="n">
        <v>2.4</v>
      </c>
      <c r="BN121" s="3" t="n">
        <v>0</v>
      </c>
      <c r="BO121" s="3" t="n">
        <f aca="false">SUM(BK121:BN121)</f>
        <v>2.7</v>
      </c>
      <c r="BP121" s="3" t="n">
        <v>3.1</v>
      </c>
      <c r="BQ121" s="3" t="n">
        <v>3.3</v>
      </c>
      <c r="BR121" s="3" t="n">
        <v>3.9</v>
      </c>
      <c r="BS121" s="3" t="n">
        <v>2</v>
      </c>
      <c r="BT121" s="3" t="n">
        <f aca="false">SUM(BP121:BS121)</f>
        <v>12.3</v>
      </c>
      <c r="BU121" s="3" t="n">
        <f aca="false">+C121+H121+M121+R121+W121+AB121+AG121+AL121+CK121</f>
        <v>1606.6</v>
      </c>
      <c r="BV121" s="3" t="n">
        <f aca="false">+D121+I121+N121+S121+X121+AC121+AH121+AM121+CL121</f>
        <v>1062.6</v>
      </c>
      <c r="BW121" s="3" t="n">
        <f aca="false">+E121+J121+O121+T121+Y121+AD121+AI121+AN121+CM121</f>
        <v>746.6</v>
      </c>
      <c r="BX121" s="3" t="n">
        <f aca="false">+F121+K121+P121+U121+Z121+AE121+AJ121+AO121+CN121</f>
        <v>128.1</v>
      </c>
      <c r="BY121" s="3" t="n">
        <f aca="false">SUM(BU121:BX121)</f>
        <v>3543.9</v>
      </c>
      <c r="BZ121" s="3" t="n">
        <f aca="false">AQ121+AV121+BA121+BF121+BK121+BP121</f>
        <v>3.9</v>
      </c>
      <c r="CA121" s="3" t="n">
        <f aca="false">AR121+AW121+BB121+BG121+BL121+BQ121</f>
        <v>66.8</v>
      </c>
      <c r="CB121" s="3" t="n">
        <f aca="false">AS121+AX121+BC121+BH121+BM121+BR121</f>
        <v>49</v>
      </c>
      <c r="CC121" s="3" t="n">
        <f aca="false">AT121+AY121+BD121+BI121+BN121+BS121</f>
        <v>29.6</v>
      </c>
      <c r="CD121" s="3" t="n">
        <f aca="false">SUM(BZ121:CC121)</f>
        <v>149.3</v>
      </c>
      <c r="CE121" s="0"/>
      <c r="CF121" s="0"/>
      <c r="CG121" s="0"/>
      <c r="CH121" s="0"/>
      <c r="CI121" s="8"/>
      <c r="CJ121" s="8"/>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2.75" hidden="false" customHeight="false" outlineLevel="0" collapsed="false">
      <c r="A122" s="1" t="n">
        <v>1993</v>
      </c>
      <c r="B122" s="2" t="s">
        <v>112</v>
      </c>
      <c r="C122" s="3" t="n">
        <v>2033.6</v>
      </c>
      <c r="D122" s="3" t="n">
        <v>284.5</v>
      </c>
      <c r="E122" s="3" t="n">
        <v>20</v>
      </c>
      <c r="F122" s="3" t="n">
        <v>0</v>
      </c>
      <c r="G122" s="3" t="n">
        <f aca="false">SUM(C122:F122)</f>
        <v>2338.1</v>
      </c>
      <c r="H122" s="3" t="n">
        <v>752</v>
      </c>
      <c r="I122" s="3" t="n">
        <v>259.4</v>
      </c>
      <c r="J122" s="3" t="n">
        <v>759.9</v>
      </c>
      <c r="K122" s="3" t="n">
        <v>143.6</v>
      </c>
      <c r="L122" s="3" t="n">
        <f aca="false">SUM(H122:K122)</f>
        <v>1914.9</v>
      </c>
      <c r="M122" s="3" t="n">
        <v>134.6</v>
      </c>
      <c r="N122" s="3" t="n">
        <v>137.6</v>
      </c>
      <c r="O122" s="3" t="n">
        <v>41.8</v>
      </c>
      <c r="P122" s="3" t="n">
        <v>0</v>
      </c>
      <c r="Q122" s="3" t="n">
        <f aca="false">SUM(M122:P122)</f>
        <v>314</v>
      </c>
      <c r="R122" s="3" t="n">
        <v>55.2</v>
      </c>
      <c r="S122" s="3" t="n">
        <v>3</v>
      </c>
      <c r="T122" s="3" t="n">
        <v>1.3</v>
      </c>
      <c r="U122" s="3" t="n">
        <v>0</v>
      </c>
      <c r="V122" s="3" t="n">
        <f aca="false">SUM(R122:U122)</f>
        <v>59.5</v>
      </c>
      <c r="W122" s="3" t="n">
        <v>939.1</v>
      </c>
      <c r="X122" s="3" t="n">
        <v>862.4</v>
      </c>
      <c r="Y122" s="3" t="n">
        <v>16.7</v>
      </c>
      <c r="Z122" s="3" t="n">
        <v>0</v>
      </c>
      <c r="AA122" s="3" t="n">
        <f aca="false">SUM(W122:Z122)</f>
        <v>1818.2</v>
      </c>
      <c r="AB122" s="3" t="n">
        <v>511.8</v>
      </c>
      <c r="AC122" s="3" t="n">
        <v>6.1</v>
      </c>
      <c r="AD122" s="3" t="n">
        <v>33.3</v>
      </c>
      <c r="AE122" s="3" t="n">
        <v>31.5</v>
      </c>
      <c r="AF122" s="3" t="n">
        <f aca="false">SUM(AB122:AE122)</f>
        <v>582.7</v>
      </c>
      <c r="AG122" s="3" t="n">
        <v>0</v>
      </c>
      <c r="AH122" s="3" t="n">
        <v>355</v>
      </c>
      <c r="AI122" s="3" t="n">
        <v>1237.4</v>
      </c>
      <c r="AJ122" s="3" t="n">
        <v>114.3</v>
      </c>
      <c r="AK122" s="3" t="n">
        <f aca="false">SUM(AG122:AJ122)</f>
        <v>1706.7</v>
      </c>
      <c r="AL122" s="3" t="n">
        <v>1962.6</v>
      </c>
      <c r="AM122" s="3" t="n">
        <v>731.7</v>
      </c>
      <c r="AN122" s="3" t="n">
        <v>571.4</v>
      </c>
      <c r="AO122" s="3" t="n">
        <v>230</v>
      </c>
      <c r="AP122" s="3" t="n">
        <f aca="false">SUM(AL122:AO122)</f>
        <v>3495.7</v>
      </c>
      <c r="AQ122" s="3" t="n">
        <v>0</v>
      </c>
      <c r="AR122" s="3" t="n">
        <v>318.3</v>
      </c>
      <c r="AS122" s="3" t="n">
        <v>355.5</v>
      </c>
      <c r="AT122" s="3" t="n">
        <v>114.3</v>
      </c>
      <c r="AU122" s="3" t="n">
        <f aca="false">SUM(AQ122:AT122)</f>
        <v>788.1</v>
      </c>
      <c r="AV122" s="3" t="n">
        <v>0</v>
      </c>
      <c r="AW122" s="3" t="n">
        <v>0</v>
      </c>
      <c r="AX122" s="3" t="n">
        <v>0</v>
      </c>
      <c r="AY122" s="3" t="n">
        <v>31.5</v>
      </c>
      <c r="AZ122" s="3" t="n">
        <f aca="false">SUM(AV122:AY122)</f>
        <v>31.5</v>
      </c>
      <c r="BA122" s="3" t="n">
        <v>0</v>
      </c>
      <c r="BB122" s="3" t="n">
        <v>0</v>
      </c>
      <c r="BC122" s="3" t="n">
        <v>40</v>
      </c>
      <c r="BD122" s="3" t="n">
        <v>104</v>
      </c>
      <c r="BE122" s="3" t="n">
        <f aca="false">SUM(BA122:BD122)</f>
        <v>144</v>
      </c>
      <c r="BF122" s="3" t="n">
        <v>11</v>
      </c>
      <c r="BG122" s="3" t="n">
        <v>0</v>
      </c>
      <c r="BH122" s="3" t="n">
        <v>22.3</v>
      </c>
      <c r="BI122" s="3" t="n">
        <v>10.4</v>
      </c>
      <c r="BJ122" s="3" t="n">
        <f aca="false">SUM(BF122:BI122)</f>
        <v>43.7</v>
      </c>
      <c r="BK122" s="3" t="n">
        <v>3.2</v>
      </c>
      <c r="BL122" s="3" t="n">
        <v>46.9</v>
      </c>
      <c r="BM122" s="3" t="n">
        <v>21.6</v>
      </c>
      <c r="BN122" s="3" t="n">
        <v>75.3</v>
      </c>
      <c r="BO122" s="3" t="n">
        <f aca="false">SUM(BK122:BN122)</f>
        <v>147</v>
      </c>
      <c r="BP122" s="3" t="n">
        <v>2.3</v>
      </c>
      <c r="BQ122" s="3" t="n">
        <v>4.4</v>
      </c>
      <c r="BR122" s="3" t="n">
        <v>23.5</v>
      </c>
      <c r="BS122" s="3" t="n">
        <v>144.3</v>
      </c>
      <c r="BT122" s="3" t="n">
        <f aca="false">SUM(BP122:BS122)</f>
        <v>174.5</v>
      </c>
      <c r="BU122" s="3" t="n">
        <f aca="false">+C122+H122+M122+R122+W122+AB122+AG122+AL122+CK122</f>
        <v>6388.9</v>
      </c>
      <c r="BV122" s="3" t="n">
        <f aca="false">+D122+I122+N122+S122+X122+AC122+AH122+AM122+CL122</f>
        <v>2639.7</v>
      </c>
      <c r="BW122" s="3" t="n">
        <f aca="false">+E122+J122+O122+T122+Y122+AD122+AI122+AN122+CM122</f>
        <v>2681.8</v>
      </c>
      <c r="BX122" s="3" t="n">
        <f aca="false">+F122+K122+P122+U122+Z122+AE122+AJ122+AO122+CN122</f>
        <v>519.4</v>
      </c>
      <c r="BY122" s="3" t="n">
        <f aca="false">SUM(BU122:BX122)</f>
        <v>12229.8</v>
      </c>
      <c r="BZ122" s="3" t="n">
        <f aca="false">AQ122+AV122+BA122+BF122+BK122+BP122</f>
        <v>16.5</v>
      </c>
      <c r="CA122" s="3" t="n">
        <f aca="false">AR122+AW122+BB122+BG122+BL122+BQ122</f>
        <v>369.6</v>
      </c>
      <c r="CB122" s="3" t="n">
        <f aca="false">AS122+AX122+BC122+BH122+BM122+BR122</f>
        <v>462.9</v>
      </c>
      <c r="CC122" s="3" t="n">
        <f aca="false">AT122+AY122+BD122+BI122+BN122+BS122</f>
        <v>479.8</v>
      </c>
      <c r="CD122" s="3" t="n">
        <f aca="false">SUM(BZ122:CC122)</f>
        <v>1328.8</v>
      </c>
      <c r="CE122" s="0"/>
      <c r="CF122" s="0"/>
      <c r="CG122" s="0"/>
      <c r="CH122" s="0"/>
      <c r="CI122" s="10"/>
      <c r="CJ122" s="1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2.75" hidden="false" customHeight="false" outlineLevel="0" collapsed="false">
      <c r="A123" s="1" t="n">
        <v>1993</v>
      </c>
      <c r="B123" s="2" t="s">
        <v>113</v>
      </c>
      <c r="C123" s="3" t="n">
        <v>1639.5</v>
      </c>
      <c r="D123" s="3" t="n">
        <v>393</v>
      </c>
      <c r="E123" s="3" t="n">
        <v>0</v>
      </c>
      <c r="F123" s="3" t="n">
        <v>0</v>
      </c>
      <c r="G123" s="3" t="n">
        <f aca="false">SUM(C123:F123)</f>
        <v>2032.5</v>
      </c>
      <c r="H123" s="3" t="n">
        <v>545.7</v>
      </c>
      <c r="I123" s="3" t="n">
        <v>171</v>
      </c>
      <c r="J123" s="3" t="n">
        <v>0</v>
      </c>
      <c r="K123" s="3" t="n">
        <v>1.8</v>
      </c>
      <c r="L123" s="3" t="n">
        <f aca="false">SUM(H123:K123)</f>
        <v>718.5</v>
      </c>
      <c r="M123" s="3" t="n">
        <v>384.3</v>
      </c>
      <c r="N123" s="3" t="n">
        <v>384.2</v>
      </c>
      <c r="O123" s="3" t="n">
        <v>0</v>
      </c>
      <c r="P123" s="3" t="n">
        <v>0</v>
      </c>
      <c r="Q123" s="3" t="n">
        <f aca="false">SUM(M123:P123)</f>
        <v>768.5</v>
      </c>
      <c r="R123" s="3" t="n">
        <v>301</v>
      </c>
      <c r="S123" s="3" t="n">
        <v>22</v>
      </c>
      <c r="T123" s="3" t="n">
        <v>0</v>
      </c>
      <c r="U123" s="3" t="n">
        <v>0</v>
      </c>
      <c r="V123" s="3" t="n">
        <f aca="false">SUM(R123:U123)</f>
        <v>323</v>
      </c>
      <c r="W123" s="3" t="n">
        <v>1497.2</v>
      </c>
      <c r="X123" s="3" t="n">
        <v>1939.2</v>
      </c>
      <c r="Y123" s="3" t="n">
        <v>0</v>
      </c>
      <c r="Z123" s="3" t="n">
        <v>0</v>
      </c>
      <c r="AA123" s="3" t="n">
        <f aca="false">SUM(W123:Z123)</f>
        <v>3436.4</v>
      </c>
      <c r="AB123" s="3" t="n">
        <v>275.8</v>
      </c>
      <c r="AC123" s="3" t="n">
        <v>0</v>
      </c>
      <c r="AD123" s="3" t="n">
        <v>0</v>
      </c>
      <c r="AE123" s="3" t="n">
        <v>5.5</v>
      </c>
      <c r="AF123" s="3" t="n">
        <f aca="false">SUM(AB123:AE123)</f>
        <v>281.3</v>
      </c>
      <c r="AG123" s="3" t="n">
        <v>735.7</v>
      </c>
      <c r="AH123" s="3" t="n">
        <v>838.3</v>
      </c>
      <c r="AI123" s="3" t="n">
        <v>0</v>
      </c>
      <c r="AJ123" s="3" t="n">
        <v>264.6</v>
      </c>
      <c r="AK123" s="3" t="n">
        <f aca="false">SUM(AG123:AJ123)</f>
        <v>1838.6</v>
      </c>
      <c r="AL123" s="3" t="n">
        <v>6267</v>
      </c>
      <c r="AM123" s="3" t="n">
        <v>329</v>
      </c>
      <c r="AN123" s="3" t="n">
        <v>376.5</v>
      </c>
      <c r="AO123" s="3" t="n">
        <v>377.2</v>
      </c>
      <c r="AP123" s="3" t="n">
        <f aca="false">SUM(AL123:AO123)</f>
        <v>7349.7</v>
      </c>
      <c r="AQ123" s="3" t="n">
        <v>0</v>
      </c>
      <c r="AR123" s="3" t="n">
        <v>838.3</v>
      </c>
      <c r="AS123" s="3" t="n">
        <v>0</v>
      </c>
      <c r="AT123" s="3" t="n">
        <v>264.6</v>
      </c>
      <c r="AU123" s="3" t="n">
        <f aca="false">SUM(AQ123:AT123)</f>
        <v>1102.9</v>
      </c>
      <c r="AV123" s="3" t="n">
        <v>0</v>
      </c>
      <c r="AW123" s="3" t="n">
        <v>0</v>
      </c>
      <c r="AX123" s="3" t="n">
        <v>0</v>
      </c>
      <c r="AY123" s="3" t="n">
        <v>5.5</v>
      </c>
      <c r="AZ123" s="3" t="n">
        <f aca="false">SUM(AV123:AY123)</f>
        <v>5.5</v>
      </c>
      <c r="BA123" s="3" t="n">
        <v>0</v>
      </c>
      <c r="BB123" s="3" t="n">
        <v>0</v>
      </c>
      <c r="BC123" s="3" t="n">
        <v>0</v>
      </c>
      <c r="BD123" s="3" t="n">
        <v>1.8</v>
      </c>
      <c r="BE123" s="3" t="n">
        <f aca="false">SUM(BA123:BD123)</f>
        <v>1.8</v>
      </c>
      <c r="BF123" s="3" t="n">
        <v>0</v>
      </c>
      <c r="BG123" s="3" t="n">
        <v>0</v>
      </c>
      <c r="BH123" s="3" t="n">
        <v>0</v>
      </c>
      <c r="BI123" s="3" t="n">
        <v>37.7</v>
      </c>
      <c r="BJ123" s="3" t="n">
        <f aca="false">SUM(BF123:BI123)</f>
        <v>37.7</v>
      </c>
      <c r="BK123" s="3" t="n">
        <v>0</v>
      </c>
      <c r="BL123" s="3" t="n">
        <v>0</v>
      </c>
      <c r="BM123" s="3" t="n">
        <v>0</v>
      </c>
      <c r="BN123" s="3" t="n">
        <v>143.1</v>
      </c>
      <c r="BO123" s="3" t="n">
        <f aca="false">SUM(BK123:BN123)</f>
        <v>143.1</v>
      </c>
      <c r="BP123" s="3" t="n">
        <v>0</v>
      </c>
      <c r="BQ123" s="3" t="n">
        <v>0</v>
      </c>
      <c r="BR123" s="3" t="n">
        <v>0</v>
      </c>
      <c r="BS123" s="3" t="n">
        <v>196.4</v>
      </c>
      <c r="BT123" s="3" t="n">
        <f aca="false">SUM(BP123:BS123)</f>
        <v>196.4</v>
      </c>
      <c r="BU123" s="3" t="n">
        <f aca="false">+C123+H123+M123+R123+W123+AB123+AG123+AL123+CK123</f>
        <v>11646.2</v>
      </c>
      <c r="BV123" s="3" t="n">
        <f aca="false">+D123+I123+N123+S123+X123+AC123+AH123+AM123+CL123</f>
        <v>4076.7</v>
      </c>
      <c r="BW123" s="3" t="n">
        <f aca="false">+E123+J123+O123+T123+Y123+AD123+AI123+AN123+CM123</f>
        <v>376.5</v>
      </c>
      <c r="BX123" s="3" t="n">
        <f aca="false">+F123+K123+P123+U123+Z123+AE123+AJ123+AO123+CN123</f>
        <v>649.1</v>
      </c>
      <c r="BY123" s="3" t="n">
        <f aca="false">SUM(BU123:BX123)</f>
        <v>16748.5</v>
      </c>
      <c r="BZ123" s="3" t="n">
        <f aca="false">AQ123+AV123+BA123+BF123+BK123+BP123</f>
        <v>0</v>
      </c>
      <c r="CA123" s="3" t="n">
        <f aca="false">AR123+AW123+BB123+BG123+BL123+BQ123</f>
        <v>838.3</v>
      </c>
      <c r="CB123" s="3" t="n">
        <f aca="false">AS123+AX123+BC123+BH123+BM123+BR123</f>
        <v>0</v>
      </c>
      <c r="CC123" s="3" t="n">
        <f aca="false">AT123+AY123+BD123+BI123+BN123+BS123</f>
        <v>649.1</v>
      </c>
      <c r="CD123" s="3" t="n">
        <f aca="false">SUM(BZ123:CC123)</f>
        <v>1487.4</v>
      </c>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2.75" hidden="false" customHeight="false" outlineLevel="0" collapsed="false">
      <c r="A124" s="1" t="n">
        <v>1993</v>
      </c>
      <c r="B124" s="2" t="s">
        <v>114</v>
      </c>
      <c r="C124" s="3" t="n">
        <v>1130</v>
      </c>
      <c r="D124" s="3" t="n">
        <v>717</v>
      </c>
      <c r="E124" s="3" t="n">
        <v>2266</v>
      </c>
      <c r="F124" s="3" t="n">
        <v>0</v>
      </c>
      <c r="G124" s="3" t="n">
        <f aca="false">SUM(C124:F124)</f>
        <v>4113</v>
      </c>
      <c r="H124" s="3" t="n">
        <v>1553</v>
      </c>
      <c r="I124" s="3" t="n">
        <v>4</v>
      </c>
      <c r="J124" s="3" t="n">
        <v>0</v>
      </c>
      <c r="K124" s="3" t="n">
        <v>0</v>
      </c>
      <c r="L124" s="3" t="n">
        <f aca="false">SUM(H124:K124)</f>
        <v>1557</v>
      </c>
      <c r="M124" s="3" t="n">
        <v>464</v>
      </c>
      <c r="N124" s="3" t="n">
        <v>601</v>
      </c>
      <c r="O124" s="3" t="n">
        <v>173</v>
      </c>
      <c r="P124" s="3" t="n">
        <v>0</v>
      </c>
      <c r="Q124" s="3" t="n">
        <f aca="false">SUM(M124:P124)</f>
        <v>1238</v>
      </c>
      <c r="R124" s="3" t="n">
        <v>132</v>
      </c>
      <c r="S124" s="3" t="n">
        <v>5</v>
      </c>
      <c r="T124" s="3" t="n">
        <v>2</v>
      </c>
      <c r="U124" s="3" t="n">
        <v>0</v>
      </c>
      <c r="V124" s="3" t="n">
        <f aca="false">SUM(R124:U124)</f>
        <v>139</v>
      </c>
      <c r="W124" s="3" t="n">
        <v>1229</v>
      </c>
      <c r="X124" s="3" t="n">
        <v>2508</v>
      </c>
      <c r="Y124" s="3" t="n">
        <v>450</v>
      </c>
      <c r="Z124" s="3" t="n">
        <v>0</v>
      </c>
      <c r="AA124" s="3" t="n">
        <f aca="false">SUM(W124:Z124)</f>
        <v>4187</v>
      </c>
      <c r="AB124" s="3" t="n">
        <v>975</v>
      </c>
      <c r="AC124" s="3" t="n">
        <v>1</v>
      </c>
      <c r="AD124" s="3" t="n">
        <v>25</v>
      </c>
      <c r="AE124" s="3" t="n">
        <v>0</v>
      </c>
      <c r="AF124" s="3" t="n">
        <f aca="false">SUM(AB124:AE124)</f>
        <v>1001</v>
      </c>
      <c r="AG124" s="3" t="n">
        <v>0</v>
      </c>
      <c r="AH124" s="3" t="n">
        <v>449</v>
      </c>
      <c r="AI124" s="3" t="n">
        <v>1198</v>
      </c>
      <c r="AJ124" s="3" t="n">
        <v>0</v>
      </c>
      <c r="AK124" s="3" t="n">
        <f aca="false">SUM(AG124:AJ124)</f>
        <v>1647</v>
      </c>
      <c r="AL124" s="3" t="n">
        <v>2339</v>
      </c>
      <c r="AM124" s="3" t="n">
        <v>1574</v>
      </c>
      <c r="AN124" s="3" t="n">
        <v>3023</v>
      </c>
      <c r="AO124" s="3" t="n">
        <v>6</v>
      </c>
      <c r="AP124" s="3" t="n">
        <f aca="false">SUM(AL124:AO124)</f>
        <v>6942</v>
      </c>
      <c r="AQ124" s="3" t="n">
        <v>0</v>
      </c>
      <c r="AR124" s="3" t="n">
        <v>60</v>
      </c>
      <c r="AS124" s="3" t="n">
        <v>18</v>
      </c>
      <c r="AT124" s="3" t="n">
        <v>0</v>
      </c>
      <c r="AU124" s="3" t="n">
        <f aca="false">SUM(AQ124:AT124)</f>
        <v>78</v>
      </c>
      <c r="AV124" s="3" t="n">
        <v>10</v>
      </c>
      <c r="AW124" s="3" t="n">
        <v>0</v>
      </c>
      <c r="AX124" s="3" t="n">
        <v>0</v>
      </c>
      <c r="AY124" s="3" t="n">
        <v>0</v>
      </c>
      <c r="AZ124" s="3" t="n">
        <f aca="false">SUM(AV124:AY124)</f>
        <v>10</v>
      </c>
      <c r="BA124" s="3" t="n">
        <v>2</v>
      </c>
      <c r="BB124" s="3" t="n">
        <v>0</v>
      </c>
      <c r="BC124" s="3" t="n">
        <v>0</v>
      </c>
      <c r="BD124" s="3" t="n">
        <v>0</v>
      </c>
      <c r="BE124" s="3" t="n">
        <f aca="false">SUM(BA124:BD124)</f>
        <v>2</v>
      </c>
      <c r="BF124" s="3" t="n">
        <v>0</v>
      </c>
      <c r="BG124" s="3" t="n">
        <v>0</v>
      </c>
      <c r="BH124" s="3" t="n">
        <v>0</v>
      </c>
      <c r="BI124" s="3" t="n">
        <v>0</v>
      </c>
      <c r="BJ124" s="3" t="n">
        <f aca="false">SUM(BF124:BI124)</f>
        <v>0</v>
      </c>
      <c r="BK124" s="3" t="n">
        <v>0</v>
      </c>
      <c r="BL124" s="3" t="n">
        <v>2</v>
      </c>
      <c r="BM124" s="3" t="n">
        <v>10</v>
      </c>
      <c r="BN124" s="3" t="n">
        <v>0</v>
      </c>
      <c r="BO124" s="3" t="n">
        <f aca="false">SUM(BK124:BN124)</f>
        <v>12</v>
      </c>
      <c r="BP124" s="3" t="n">
        <v>148</v>
      </c>
      <c r="BQ124" s="3" t="n">
        <v>1</v>
      </c>
      <c r="BR124" s="3" t="n">
        <v>2</v>
      </c>
      <c r="BS124" s="3" t="n">
        <v>6</v>
      </c>
      <c r="BT124" s="3" t="n">
        <f aca="false">SUM(BP124:BS124)</f>
        <v>157</v>
      </c>
      <c r="BU124" s="3" t="n">
        <f aca="false">+C124+H124+M124+R124+W124+AB124+AG124+AL124+CK124</f>
        <v>7822</v>
      </c>
      <c r="BV124" s="3" t="n">
        <f aca="false">+D124+I124+N124+S124+X124+AC124+AH124+AM124+CL124</f>
        <v>5859</v>
      </c>
      <c r="BW124" s="3" t="n">
        <f aca="false">+E124+J124+O124+T124+Y124+AD124+AI124+AN124+CM124</f>
        <v>7137</v>
      </c>
      <c r="BX124" s="3" t="n">
        <f aca="false">+F124+K124+P124+U124+Z124+AE124+AJ124+AO124+CN124</f>
        <v>6</v>
      </c>
      <c r="BY124" s="3" t="n">
        <f aca="false">SUM(BU124:BX124)</f>
        <v>20824</v>
      </c>
      <c r="BZ124" s="3" t="n">
        <f aca="false">AQ124+AV124+BA124+BF124+BK124+BP124</f>
        <v>160</v>
      </c>
      <c r="CA124" s="3" t="n">
        <f aca="false">AR124+AW124+BB124+BG124+BL124+BQ124</f>
        <v>63</v>
      </c>
      <c r="CB124" s="3" t="n">
        <f aca="false">AS124+AX124+BC124+BH124+BM124+BR124</f>
        <v>30</v>
      </c>
      <c r="CC124" s="3" t="n">
        <f aca="false">AT124+AY124+BD124+BI124+BN124+BS124</f>
        <v>6</v>
      </c>
      <c r="CD124" s="3" t="n">
        <f aca="false">SUM(BZ124:CC124)</f>
        <v>259</v>
      </c>
      <c r="CE124" s="0"/>
      <c r="CF124" s="0"/>
      <c r="CG124" s="0"/>
      <c r="CH124" s="0"/>
      <c r="CI124" s="8"/>
      <c r="CJ124" s="8"/>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2.75" hidden="false" customHeight="false" outlineLevel="0" collapsed="false">
      <c r="A125" s="1" t="n">
        <v>1993</v>
      </c>
      <c r="B125" s="2" t="s">
        <v>115</v>
      </c>
      <c r="C125" s="3" t="n">
        <v>2139.3</v>
      </c>
      <c r="D125" s="3" t="n">
        <v>277.4</v>
      </c>
      <c r="E125" s="3" t="n">
        <v>36.4</v>
      </c>
      <c r="F125" s="3" t="n">
        <v>19.2</v>
      </c>
      <c r="G125" s="3" t="n">
        <f aca="false">SUM(C125:F125)</f>
        <v>2472.3</v>
      </c>
      <c r="H125" s="3" t="n">
        <v>1379.2</v>
      </c>
      <c r="I125" s="3" t="n">
        <v>38.5</v>
      </c>
      <c r="J125" s="3" t="n">
        <v>11.2</v>
      </c>
      <c r="K125" s="3" t="n">
        <v>62.3</v>
      </c>
      <c r="L125" s="3" t="n">
        <f aca="false">SUM(H125:K125)</f>
        <v>1491.2</v>
      </c>
      <c r="M125" s="3" t="n">
        <v>156.3</v>
      </c>
      <c r="N125" s="3" t="n">
        <v>186.6</v>
      </c>
      <c r="O125" s="3" t="n">
        <v>0</v>
      </c>
      <c r="P125" s="3" t="n">
        <v>0</v>
      </c>
      <c r="Q125" s="3" t="n">
        <f aca="false">SUM(M125:P125)</f>
        <v>342.9</v>
      </c>
      <c r="R125" s="3" t="n">
        <v>124</v>
      </c>
      <c r="S125" s="3" t="n">
        <v>0</v>
      </c>
      <c r="T125" s="3" t="n">
        <v>0</v>
      </c>
      <c r="U125" s="3" t="n">
        <v>0</v>
      </c>
      <c r="V125" s="3" t="n">
        <f aca="false">SUM(R125:U125)</f>
        <v>124</v>
      </c>
      <c r="W125" s="3" t="n">
        <v>947</v>
      </c>
      <c r="X125" s="3" t="n">
        <v>1161.8</v>
      </c>
      <c r="Y125" s="3" t="n">
        <v>0</v>
      </c>
      <c r="Z125" s="3" t="n">
        <v>0</v>
      </c>
      <c r="AA125" s="3" t="n">
        <f aca="false">SUM(W125:Z125)</f>
        <v>2108.8</v>
      </c>
      <c r="AB125" s="3" t="n">
        <v>177.1</v>
      </c>
      <c r="AC125" s="3" t="n">
        <v>5.2</v>
      </c>
      <c r="AD125" s="3" t="n">
        <v>7.8</v>
      </c>
      <c r="AE125" s="3" t="n">
        <v>3.5</v>
      </c>
      <c r="AF125" s="3" t="n">
        <f aca="false">SUM(AB125:AE125)</f>
        <v>193.6</v>
      </c>
      <c r="AG125" s="3" t="n">
        <v>37.1</v>
      </c>
      <c r="AH125" s="3" t="n">
        <v>127.5</v>
      </c>
      <c r="AI125" s="3" t="n">
        <v>1085.8</v>
      </c>
      <c r="AJ125" s="3" t="n">
        <v>7.3</v>
      </c>
      <c r="AK125" s="3" t="n">
        <f aca="false">SUM(AG125:AJ125)</f>
        <v>1257.7</v>
      </c>
      <c r="AL125" s="3" t="n">
        <v>2479.7</v>
      </c>
      <c r="AM125" s="3" t="n">
        <v>711.6</v>
      </c>
      <c r="AN125" s="3" t="n">
        <v>641.6</v>
      </c>
      <c r="AO125" s="3" t="n">
        <v>75.8</v>
      </c>
      <c r="AP125" s="3" t="n">
        <f aca="false">SUM(AL125:AO125)</f>
        <v>3908.7</v>
      </c>
      <c r="AQ125" s="3" t="n">
        <v>0</v>
      </c>
      <c r="AR125" s="3" t="n">
        <v>72.7</v>
      </c>
      <c r="AS125" s="3" t="n">
        <v>341.2</v>
      </c>
      <c r="AT125" s="3" t="n">
        <v>7.3</v>
      </c>
      <c r="AU125" s="3" t="n">
        <f aca="false">SUM(AQ125:AT125)</f>
        <v>421.2</v>
      </c>
      <c r="AV125" s="3" t="n">
        <v>3.8</v>
      </c>
      <c r="AW125" s="3" t="n">
        <v>0.1</v>
      </c>
      <c r="AX125" s="3" t="n">
        <v>0.4</v>
      </c>
      <c r="AY125" s="3" t="n">
        <v>3.5</v>
      </c>
      <c r="AZ125" s="3" t="n">
        <f aca="false">SUM(AV125:AY125)</f>
        <v>7.8</v>
      </c>
      <c r="BA125" s="3" t="n">
        <v>15.1</v>
      </c>
      <c r="BB125" s="3" t="n">
        <v>0.4</v>
      </c>
      <c r="BC125" s="3" t="n">
        <v>2.7</v>
      </c>
      <c r="BD125" s="3" t="n">
        <v>62.6</v>
      </c>
      <c r="BE125" s="3" t="n">
        <f aca="false">SUM(BA125:BD125)</f>
        <v>80.8</v>
      </c>
      <c r="BF125" s="3" t="n">
        <v>0</v>
      </c>
      <c r="BG125" s="3" t="n">
        <v>0</v>
      </c>
      <c r="BH125" s="3" t="n">
        <v>0</v>
      </c>
      <c r="BI125" s="3" t="n">
        <v>0</v>
      </c>
      <c r="BJ125" s="3" t="n">
        <f aca="false">SUM(BF125:BI125)</f>
        <v>0</v>
      </c>
      <c r="BK125" s="3" t="n">
        <v>2.3</v>
      </c>
      <c r="BL125" s="3" t="n">
        <v>0.8</v>
      </c>
      <c r="BM125" s="3" t="n">
        <v>9.4</v>
      </c>
      <c r="BN125" s="3" t="n">
        <v>27.8</v>
      </c>
      <c r="BO125" s="3" t="n">
        <f aca="false">SUM(BK125:BN125)</f>
        <v>40.3</v>
      </c>
      <c r="BP125" s="3" t="n">
        <v>22</v>
      </c>
      <c r="BQ125" s="3" t="n">
        <v>7.9</v>
      </c>
      <c r="BR125" s="3" t="n">
        <v>13.5</v>
      </c>
      <c r="BS125" s="3" t="n">
        <v>66.9</v>
      </c>
      <c r="BT125" s="3" t="n">
        <f aca="false">SUM(BP125:BS125)</f>
        <v>110.3</v>
      </c>
      <c r="BU125" s="3" t="n">
        <f aca="false">+C125+H125+M125+R125+W125+AB125+AG125+AL125+CK125</f>
        <v>7439.7</v>
      </c>
      <c r="BV125" s="3" t="n">
        <f aca="false">+D125+I125+N125+S125+X125+AC125+AH125+AM125+CL125</f>
        <v>2508.6</v>
      </c>
      <c r="BW125" s="3" t="n">
        <f aca="false">+E125+J125+O125+T125+Y125+AD125+AI125+AN125+CM125</f>
        <v>1782.8</v>
      </c>
      <c r="BX125" s="3" t="n">
        <f aca="false">+F125+K125+P125+U125+Z125+AE125+AJ125+AO125+CN125</f>
        <v>168.1</v>
      </c>
      <c r="BY125" s="3" t="n">
        <f aca="false">SUM(BU125:BX125)</f>
        <v>11899.2</v>
      </c>
      <c r="BZ125" s="3" t="n">
        <f aca="false">AQ125+AV125+BA125+BF125+BK125+BP125</f>
        <v>43.2</v>
      </c>
      <c r="CA125" s="3" t="n">
        <f aca="false">AR125+AW125+BB125+BG125+BL125+BQ125</f>
        <v>81.9</v>
      </c>
      <c r="CB125" s="3" t="n">
        <f aca="false">AS125+AX125+BC125+BH125+BM125+BR125</f>
        <v>367.2</v>
      </c>
      <c r="CC125" s="3" t="n">
        <f aca="false">AT125+AY125+BD125+BI125+BN125+BS125</f>
        <v>168.1</v>
      </c>
      <c r="CD125" s="3" t="n">
        <f aca="false">SUM(BZ125:CC125)</f>
        <v>660.4</v>
      </c>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2.75" hidden="false" customHeight="false" outlineLevel="0" collapsed="false">
      <c r="A126" s="1" t="n">
        <v>1993</v>
      </c>
      <c r="B126" s="2" t="s">
        <v>116</v>
      </c>
      <c r="C126" s="3" t="n">
        <v>911.7</v>
      </c>
      <c r="D126" s="3" t="n">
        <v>319.9</v>
      </c>
      <c r="E126" s="3" t="n">
        <v>59.7</v>
      </c>
      <c r="F126" s="3" t="n">
        <v>0</v>
      </c>
      <c r="G126" s="3" t="n">
        <f aca="false">SUM(C126:F126)</f>
        <v>1291.3</v>
      </c>
      <c r="H126" s="3" t="n">
        <v>284.9</v>
      </c>
      <c r="I126" s="3" t="n">
        <v>41.9</v>
      </c>
      <c r="J126" s="3" t="n">
        <v>345.9</v>
      </c>
      <c r="K126" s="3" t="n">
        <v>0</v>
      </c>
      <c r="L126" s="3" t="n">
        <f aca="false">SUM(H126:K126)</f>
        <v>672.7</v>
      </c>
      <c r="M126" s="3" t="n">
        <v>18.1</v>
      </c>
      <c r="N126" s="3" t="n">
        <v>60.1</v>
      </c>
      <c r="O126" s="3" t="n">
        <v>0</v>
      </c>
      <c r="P126" s="3" t="n">
        <v>0</v>
      </c>
      <c r="Q126" s="3" t="n">
        <f aca="false">SUM(M126:P126)</f>
        <v>78.2</v>
      </c>
      <c r="R126" s="3" t="n">
        <v>0</v>
      </c>
      <c r="S126" s="3" t="n">
        <v>4.4</v>
      </c>
      <c r="T126" s="3" t="n">
        <v>0</v>
      </c>
      <c r="U126" s="3" t="n">
        <v>0</v>
      </c>
      <c r="V126" s="3" t="n">
        <f aca="false">SUM(R126:U126)</f>
        <v>4.4</v>
      </c>
      <c r="W126" s="3" t="n">
        <v>154.6</v>
      </c>
      <c r="X126" s="3" t="n">
        <v>951</v>
      </c>
      <c r="Y126" s="3" t="n">
        <v>109</v>
      </c>
      <c r="Z126" s="3" t="n">
        <v>0</v>
      </c>
      <c r="AA126" s="3" t="n">
        <f aca="false">SUM(W126:Z126)</f>
        <v>1214.6</v>
      </c>
      <c r="AB126" s="3" t="n">
        <v>83.1</v>
      </c>
      <c r="AC126" s="3" t="n">
        <v>0.7</v>
      </c>
      <c r="AD126" s="3" t="n">
        <v>3.5</v>
      </c>
      <c r="AE126" s="3" t="n">
        <v>0</v>
      </c>
      <c r="AF126" s="3" t="n">
        <f aca="false">SUM(AB126:AE126)</f>
        <v>87.3</v>
      </c>
      <c r="AG126" s="3" t="n">
        <v>8.2</v>
      </c>
      <c r="AH126" s="3" t="n">
        <v>239.1</v>
      </c>
      <c r="AI126" s="3" t="n">
        <v>356.8</v>
      </c>
      <c r="AJ126" s="3" t="n">
        <v>0</v>
      </c>
      <c r="AK126" s="3" t="n">
        <f aca="false">SUM(AG126:AJ126)</f>
        <v>604.1</v>
      </c>
      <c r="AL126" s="3" t="n">
        <v>524.4</v>
      </c>
      <c r="AM126" s="3" t="n">
        <v>531.9</v>
      </c>
      <c r="AN126" s="3" t="n">
        <v>405.1</v>
      </c>
      <c r="AO126" s="3" t="n">
        <v>0</v>
      </c>
      <c r="AP126" s="3" t="n">
        <f aca="false">SUM(AL126:AO126)</f>
        <v>1461.4</v>
      </c>
      <c r="AQ126" s="3" t="n">
        <v>0.1</v>
      </c>
      <c r="AR126" s="3" t="n">
        <v>178</v>
      </c>
      <c r="AS126" s="3" t="n">
        <v>136.8</v>
      </c>
      <c r="AT126" s="3" t="n">
        <v>0</v>
      </c>
      <c r="AU126" s="3" t="n">
        <f aca="false">SUM(AQ126:AT126)</f>
        <v>314.9</v>
      </c>
      <c r="AV126" s="3" t="n">
        <v>0.4</v>
      </c>
      <c r="AW126" s="3" t="n">
        <v>0</v>
      </c>
      <c r="AX126" s="3" t="n">
        <v>0.1</v>
      </c>
      <c r="AY126" s="3" t="n">
        <v>0</v>
      </c>
      <c r="AZ126" s="3" t="n">
        <f aca="false">SUM(AV126:AY126)</f>
        <v>0.5</v>
      </c>
      <c r="BA126" s="3" t="n">
        <v>0</v>
      </c>
      <c r="BB126" s="3" t="n">
        <v>0</v>
      </c>
      <c r="BC126" s="3" t="n">
        <v>0</v>
      </c>
      <c r="BD126" s="3" t="n">
        <v>0</v>
      </c>
      <c r="BE126" s="3" t="n">
        <f aca="false">SUM(BA126:BD126)</f>
        <v>0</v>
      </c>
      <c r="BF126" s="3" t="n">
        <v>0</v>
      </c>
      <c r="BG126" s="3" t="n">
        <v>0</v>
      </c>
      <c r="BH126" s="3" t="n">
        <v>0</v>
      </c>
      <c r="BI126" s="3" t="n">
        <v>0</v>
      </c>
      <c r="BJ126" s="3" t="n">
        <f aca="false">SUM(BF126:BI126)</f>
        <v>0</v>
      </c>
      <c r="BK126" s="3" t="n">
        <v>0.6</v>
      </c>
      <c r="BL126" s="3" t="n">
        <v>1.8</v>
      </c>
      <c r="BM126" s="3" t="n">
        <v>4.6</v>
      </c>
      <c r="BN126" s="3" t="n">
        <v>0</v>
      </c>
      <c r="BO126" s="3" t="n">
        <f aca="false">SUM(BK126:BN126)</f>
        <v>7</v>
      </c>
      <c r="BP126" s="3" t="n">
        <v>1.6</v>
      </c>
      <c r="BQ126" s="3" t="n">
        <v>3.4</v>
      </c>
      <c r="BR126" s="3" t="n">
        <v>6.3</v>
      </c>
      <c r="BS126" s="3" t="n">
        <v>0</v>
      </c>
      <c r="BT126" s="3" t="n">
        <f aca="false">SUM(BP126:BS126)</f>
        <v>11.3</v>
      </c>
      <c r="BU126" s="3" t="n">
        <f aca="false">+C126+H126+M126+R126+W126+AB126+AG126+AL126+CK126</f>
        <v>1985</v>
      </c>
      <c r="BV126" s="3" t="n">
        <f aca="false">+D126+I126+N126+S126+X126+AC126+AH126+AM126+CL126</f>
        <v>2149</v>
      </c>
      <c r="BW126" s="3" t="n">
        <f aca="false">+E126+J126+O126+T126+Y126+AD126+AI126+AN126+CM126</f>
        <v>1280</v>
      </c>
      <c r="BX126" s="3" t="n">
        <f aca="false">+F126+K126+P126+U126+Z126+AE126+AJ126+AO126+CN126</f>
        <v>0</v>
      </c>
      <c r="BY126" s="3" t="n">
        <f aca="false">SUM(BU126:BX126)</f>
        <v>5414</v>
      </c>
      <c r="BZ126" s="3" t="n">
        <f aca="false">AQ126+AV126+BA126+BF126+BK126+BP126</f>
        <v>2.7</v>
      </c>
      <c r="CA126" s="3" t="n">
        <f aca="false">AR126+AW126+BB126+BG126+BL126+BQ126</f>
        <v>183.2</v>
      </c>
      <c r="CB126" s="3" t="n">
        <f aca="false">AS126+AX126+BC126+BH126+BM126+BR126</f>
        <v>147.8</v>
      </c>
      <c r="CC126" s="3" t="n">
        <f aca="false">AT126+AY126+BD126+BI126+BN126+BS126</f>
        <v>0</v>
      </c>
      <c r="CD126" s="3" t="n">
        <f aca="false">SUM(BZ126:CC126)</f>
        <v>333.7</v>
      </c>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2.75" hidden="false" customHeight="false" outlineLevel="0" collapsed="false">
      <c r="A127" s="1" t="n">
        <v>1993</v>
      </c>
      <c r="B127" s="2" t="s">
        <v>117</v>
      </c>
      <c r="C127" s="3" t="n">
        <v>1598</v>
      </c>
      <c r="D127" s="3" t="n">
        <v>344</v>
      </c>
      <c r="E127" s="3" t="n">
        <v>526</v>
      </c>
      <c r="F127" s="3" t="n">
        <v>0</v>
      </c>
      <c r="G127" s="3" t="n">
        <f aca="false">SUM(C127:F127)</f>
        <v>2468</v>
      </c>
      <c r="H127" s="3" t="n">
        <v>618</v>
      </c>
      <c r="I127" s="3" t="n">
        <v>5</v>
      </c>
      <c r="J127" s="3" t="n">
        <v>28</v>
      </c>
      <c r="K127" s="3" t="n">
        <v>0</v>
      </c>
      <c r="L127" s="3" t="n">
        <f aca="false">SUM(H127:K127)</f>
        <v>651</v>
      </c>
      <c r="M127" s="3" t="n">
        <v>112</v>
      </c>
      <c r="N127" s="3" t="n">
        <v>169</v>
      </c>
      <c r="O127" s="3" t="n">
        <v>0</v>
      </c>
      <c r="P127" s="3" t="n">
        <v>0</v>
      </c>
      <c r="Q127" s="3" t="n">
        <f aca="false">SUM(M127:P127)</f>
        <v>281</v>
      </c>
      <c r="R127" s="3" t="n">
        <v>30</v>
      </c>
      <c r="S127" s="3" t="n">
        <v>1</v>
      </c>
      <c r="T127" s="3" t="n">
        <v>13</v>
      </c>
      <c r="U127" s="3" t="n">
        <v>0</v>
      </c>
      <c r="V127" s="3" t="n">
        <f aca="false">SUM(R127:U127)</f>
        <v>44</v>
      </c>
      <c r="W127" s="3" t="n">
        <v>136</v>
      </c>
      <c r="X127" s="3" t="n">
        <v>1291</v>
      </c>
      <c r="Y127" s="3" t="n">
        <v>579</v>
      </c>
      <c r="Z127" s="3" t="n">
        <v>0</v>
      </c>
      <c r="AA127" s="3" t="n">
        <f aca="false">SUM(W127:Z127)</f>
        <v>2006</v>
      </c>
      <c r="AB127" s="3" t="n">
        <v>172</v>
      </c>
      <c r="AC127" s="3" t="n">
        <v>2</v>
      </c>
      <c r="AD127" s="3" t="n">
        <v>20</v>
      </c>
      <c r="AE127" s="3" t="n">
        <v>0</v>
      </c>
      <c r="AF127" s="3" t="n">
        <f aca="false">SUM(AB127:AE127)</f>
        <v>194</v>
      </c>
      <c r="AG127" s="3" t="n">
        <v>3</v>
      </c>
      <c r="AH127" s="3" t="n">
        <v>11</v>
      </c>
      <c r="AI127" s="3" t="n">
        <v>817</v>
      </c>
      <c r="AJ127" s="3" t="n">
        <v>1</v>
      </c>
      <c r="AK127" s="3" t="n">
        <f aca="false">SUM(AG127:AJ127)</f>
        <v>832</v>
      </c>
      <c r="AL127" s="3" t="n">
        <v>1654</v>
      </c>
      <c r="AM127" s="3" t="n">
        <v>622</v>
      </c>
      <c r="AN127" s="3" t="n">
        <v>781</v>
      </c>
      <c r="AO127" s="3" t="n">
        <v>35</v>
      </c>
      <c r="AP127" s="3" t="n">
        <f aca="false">SUM(AL127:AO127)</f>
        <v>3092</v>
      </c>
      <c r="AQ127" s="3" t="n">
        <v>0</v>
      </c>
      <c r="AR127" s="3" t="n">
        <v>0</v>
      </c>
      <c r="AS127" s="3" t="n">
        <v>817</v>
      </c>
      <c r="AT127" s="3" t="n">
        <v>1</v>
      </c>
      <c r="AU127" s="3" t="n">
        <f aca="false">SUM(AQ127:AT127)</f>
        <v>818</v>
      </c>
      <c r="AV127" s="3" t="n">
        <v>1</v>
      </c>
      <c r="AW127" s="3" t="n">
        <v>0</v>
      </c>
      <c r="AX127" s="3" t="n">
        <v>0</v>
      </c>
      <c r="AY127" s="3" t="n">
        <v>0</v>
      </c>
      <c r="AZ127" s="3" t="n">
        <f aca="false">SUM(AV127:AY127)</f>
        <v>1</v>
      </c>
      <c r="BA127" s="3" t="n">
        <v>16</v>
      </c>
      <c r="BB127" s="3" t="n">
        <v>0</v>
      </c>
      <c r="BC127" s="3" t="n">
        <v>0</v>
      </c>
      <c r="BD127" s="3" t="n">
        <v>0</v>
      </c>
      <c r="BE127" s="3" t="n">
        <f aca="false">SUM(BA127:BD127)</f>
        <v>16</v>
      </c>
      <c r="BF127" s="3" t="n">
        <v>0</v>
      </c>
      <c r="BG127" s="3" t="n">
        <v>0</v>
      </c>
      <c r="BH127" s="3" t="n">
        <v>0</v>
      </c>
      <c r="BI127" s="3" t="n">
        <v>0</v>
      </c>
      <c r="BJ127" s="3" t="n">
        <f aca="false">SUM(BF127:BI127)</f>
        <v>0</v>
      </c>
      <c r="BK127" s="3" t="n">
        <v>0</v>
      </c>
      <c r="BL127" s="3" t="n">
        <v>35</v>
      </c>
      <c r="BM127" s="3" t="n">
        <v>0</v>
      </c>
      <c r="BN127" s="3" t="n">
        <v>32</v>
      </c>
      <c r="BO127" s="3" t="n">
        <f aca="false">SUM(BK127:BN127)</f>
        <v>67</v>
      </c>
      <c r="BP127" s="3" t="n">
        <v>8</v>
      </c>
      <c r="BQ127" s="3" t="n">
        <v>6</v>
      </c>
      <c r="BR127" s="3" t="n">
        <v>33</v>
      </c>
      <c r="BS127" s="3" t="n">
        <v>3</v>
      </c>
      <c r="BT127" s="3" t="n">
        <f aca="false">SUM(BP127:BS127)</f>
        <v>50</v>
      </c>
      <c r="BU127" s="3" t="n">
        <f aca="false">+C127+H127+M127+R127+W127+AB127+AG127+AL127+CK127</f>
        <v>4323</v>
      </c>
      <c r="BV127" s="3" t="n">
        <f aca="false">+D127+I127+N127+S127+X127+AC127+AH127+AM127+CL127</f>
        <v>2445</v>
      </c>
      <c r="BW127" s="3" t="n">
        <f aca="false">+E127+J127+O127+T127+Y127+AD127+AI127+AN127+CM127</f>
        <v>2764</v>
      </c>
      <c r="BX127" s="3" t="n">
        <f aca="false">+F127+K127+P127+U127+Z127+AE127+AJ127+AO127+CN127</f>
        <v>36</v>
      </c>
      <c r="BY127" s="3" t="n">
        <f aca="false">SUM(BU127:BX127)</f>
        <v>9568</v>
      </c>
      <c r="BZ127" s="3" t="n">
        <f aca="false">AQ127+AV127+BA127+BF127+BK127+BP127</f>
        <v>25</v>
      </c>
      <c r="CA127" s="3" t="n">
        <f aca="false">AR127+AW127+BB127+BG127+BL127+BQ127</f>
        <v>41</v>
      </c>
      <c r="CB127" s="3" t="n">
        <f aca="false">AS127+AX127+BC127+BH127+BM127+BR127</f>
        <v>850</v>
      </c>
      <c r="CC127" s="3" t="n">
        <f aca="false">AT127+AY127+BD127+BI127+BN127+BS127</f>
        <v>36</v>
      </c>
      <c r="CD127" s="3" t="n">
        <f aca="false">SUM(BZ127:CC127)</f>
        <v>952</v>
      </c>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2.75" hidden="false" customHeight="false" outlineLevel="0" collapsed="false">
      <c r="A128" s="1" t="n">
        <v>1993</v>
      </c>
      <c r="B128" s="2" t="s">
        <v>118</v>
      </c>
      <c r="C128" s="3" t="n">
        <v>49.3</v>
      </c>
      <c r="D128" s="3" t="n">
        <v>9</v>
      </c>
      <c r="E128" s="3" t="n">
        <v>407.2</v>
      </c>
      <c r="F128" s="3" t="n">
        <v>0</v>
      </c>
      <c r="G128" s="3" t="n">
        <f aca="false">SUM(C128:F128)</f>
        <v>465.5</v>
      </c>
      <c r="H128" s="3" t="n">
        <v>118.5</v>
      </c>
      <c r="I128" s="3" t="n">
        <v>12.8</v>
      </c>
      <c r="J128" s="3" t="n">
        <v>69.8</v>
      </c>
      <c r="K128" s="3" t="n">
        <v>0</v>
      </c>
      <c r="L128" s="3" t="n">
        <f aca="false">SUM(H128:K128)</f>
        <v>201.1</v>
      </c>
      <c r="M128" s="3" t="n">
        <v>12.4</v>
      </c>
      <c r="N128" s="3" t="n">
        <v>34</v>
      </c>
      <c r="O128" s="3" t="n">
        <v>0.9</v>
      </c>
      <c r="P128" s="3" t="n">
        <v>0</v>
      </c>
      <c r="Q128" s="3" t="n">
        <f aca="false">SUM(M128:P128)</f>
        <v>47.3</v>
      </c>
      <c r="R128" s="3" t="n">
        <v>2.2</v>
      </c>
      <c r="S128" s="3" t="n">
        <v>0</v>
      </c>
      <c r="T128" s="3" t="n">
        <v>0</v>
      </c>
      <c r="U128" s="3" t="n">
        <v>0</v>
      </c>
      <c r="V128" s="3" t="n">
        <f aca="false">SUM(R128:U128)</f>
        <v>2.2</v>
      </c>
      <c r="W128" s="3" t="n">
        <v>78</v>
      </c>
      <c r="X128" s="3" t="n">
        <v>222</v>
      </c>
      <c r="Y128" s="3" t="n">
        <v>12.9</v>
      </c>
      <c r="Z128" s="3" t="n">
        <v>0</v>
      </c>
      <c r="AA128" s="3" t="n">
        <f aca="false">SUM(W128:Z128)</f>
        <v>312.9</v>
      </c>
      <c r="AB128" s="3" t="n">
        <v>34.3</v>
      </c>
      <c r="AC128" s="3" t="n">
        <v>0.8</v>
      </c>
      <c r="AD128" s="3" t="n">
        <v>4.5</v>
      </c>
      <c r="AE128" s="3" t="n">
        <v>0</v>
      </c>
      <c r="AF128" s="3" t="n">
        <f aca="false">SUM(AB128:AE128)</f>
        <v>39.6</v>
      </c>
      <c r="AG128" s="3" t="n">
        <v>6.2</v>
      </c>
      <c r="AH128" s="3" t="n">
        <v>144.4</v>
      </c>
      <c r="AI128" s="3" t="n">
        <v>146</v>
      </c>
      <c r="AJ128" s="3" t="n">
        <v>0</v>
      </c>
      <c r="AK128" s="3" t="n">
        <f aca="false">SUM(AG128:AJ128)</f>
        <v>296.6</v>
      </c>
      <c r="AL128" s="3" t="n">
        <v>221</v>
      </c>
      <c r="AM128" s="3" t="n">
        <v>228</v>
      </c>
      <c r="AN128" s="3" t="n">
        <v>433.5</v>
      </c>
      <c r="AO128" s="3" t="n">
        <v>0</v>
      </c>
      <c r="AP128" s="3" t="n">
        <f aca="false">SUM(AL128:AO128)</f>
        <v>882.5</v>
      </c>
      <c r="AQ128" s="3" t="n">
        <v>0</v>
      </c>
      <c r="AR128" s="3" t="n">
        <v>0</v>
      </c>
      <c r="AS128" s="3" t="n">
        <v>0</v>
      </c>
      <c r="AT128" s="3" t="n">
        <v>0</v>
      </c>
      <c r="AU128" s="3" t="n">
        <f aca="false">SUM(AQ128:AT128)</f>
        <v>0</v>
      </c>
      <c r="AV128" s="3" t="n">
        <v>0</v>
      </c>
      <c r="AW128" s="3" t="n">
        <v>0</v>
      </c>
      <c r="AX128" s="3" t="n">
        <v>0</v>
      </c>
      <c r="AY128" s="3" t="n">
        <v>0</v>
      </c>
      <c r="AZ128" s="3" t="n">
        <f aca="false">SUM(AV128:AY128)</f>
        <v>0</v>
      </c>
      <c r="BA128" s="3" t="n">
        <v>0</v>
      </c>
      <c r="BB128" s="3" t="n">
        <v>0</v>
      </c>
      <c r="BC128" s="3" t="n">
        <v>0</v>
      </c>
      <c r="BD128" s="3" t="n">
        <v>0</v>
      </c>
      <c r="BE128" s="3" t="n">
        <f aca="false">SUM(BA128:BD128)</f>
        <v>0</v>
      </c>
      <c r="BF128" s="3" t="n">
        <v>0</v>
      </c>
      <c r="BG128" s="3" t="n">
        <v>0</v>
      </c>
      <c r="BH128" s="3" t="n">
        <v>0</v>
      </c>
      <c r="BI128" s="3" t="n">
        <v>0</v>
      </c>
      <c r="BJ128" s="3" t="n">
        <f aca="false">SUM(BF128:BI128)</f>
        <v>0</v>
      </c>
      <c r="BK128" s="3" t="n">
        <v>0</v>
      </c>
      <c r="BL128" s="3" t="n">
        <v>0</v>
      </c>
      <c r="BM128" s="3" t="n">
        <v>0</v>
      </c>
      <c r="BN128" s="3" t="n">
        <v>0</v>
      </c>
      <c r="BO128" s="3" t="n">
        <f aca="false">SUM(BK128:BN128)</f>
        <v>0</v>
      </c>
      <c r="BP128" s="3" t="n">
        <v>0</v>
      </c>
      <c r="BQ128" s="3" t="n">
        <v>0</v>
      </c>
      <c r="BR128" s="3" t="n">
        <v>0</v>
      </c>
      <c r="BS128" s="3" t="n">
        <v>0</v>
      </c>
      <c r="BT128" s="3" t="n">
        <f aca="false">SUM(BP128:BS128)</f>
        <v>0</v>
      </c>
      <c r="BU128" s="3" t="n">
        <f aca="false">+C128+H128+M128+R128+W128+AB128+AG128+AL128+CK128</f>
        <v>521.9</v>
      </c>
      <c r="BV128" s="3" t="n">
        <f aca="false">+D128+I128+N128+S128+X128+AC128+AH128+AM128+CL128</f>
        <v>651</v>
      </c>
      <c r="BW128" s="3" t="n">
        <f aca="false">+E128+J128+O128+T128+Y128+AD128+AI128+AN128+CM128</f>
        <v>1074.8</v>
      </c>
      <c r="BX128" s="3" t="n">
        <f aca="false">+F128+K128+P128+U128+Z128+AE128+AJ128+AO128+CN128</f>
        <v>0</v>
      </c>
      <c r="BY128" s="3" t="n">
        <f aca="false">SUM(BU128:BX128)</f>
        <v>2247.7</v>
      </c>
      <c r="BZ128" s="3" t="n">
        <f aca="false">AQ128+AV128+BA128+BF128+BK128+BP128</f>
        <v>0</v>
      </c>
      <c r="CA128" s="3" t="n">
        <f aca="false">AR128+AW128+BB128+BG128+BL128+BQ128</f>
        <v>0</v>
      </c>
      <c r="CB128" s="3" t="n">
        <f aca="false">AS128+AX128+BC128+BH128+BM128+BR128</f>
        <v>0</v>
      </c>
      <c r="CC128" s="3" t="n">
        <f aca="false">AT128+AY128+BD128+BI128+BN128+BS128</f>
        <v>0</v>
      </c>
      <c r="CD128" s="3" t="n">
        <f aca="false">SUM(BZ128:CC128)</f>
        <v>0</v>
      </c>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2.75" hidden="false" customHeight="false" outlineLevel="0" collapsed="false">
      <c r="A129" s="1" t="n">
        <v>1993</v>
      </c>
      <c r="B129" s="2" t="s">
        <v>119</v>
      </c>
      <c r="C129" s="3" t="n">
        <v>487.8</v>
      </c>
      <c r="D129" s="3" t="n">
        <v>125.3</v>
      </c>
      <c r="E129" s="3" t="n">
        <v>1.1</v>
      </c>
      <c r="F129" s="3" t="n">
        <v>0</v>
      </c>
      <c r="G129" s="3" t="n">
        <f aca="false">SUM(C129:F129)</f>
        <v>614.2</v>
      </c>
      <c r="H129" s="3" t="n">
        <v>365.5</v>
      </c>
      <c r="I129" s="3" t="n">
        <v>67.2</v>
      </c>
      <c r="J129" s="3" t="n">
        <v>429.6</v>
      </c>
      <c r="K129" s="3" t="n">
        <v>14.9</v>
      </c>
      <c r="L129" s="3" t="n">
        <f aca="false">SUM(H129:K129)</f>
        <v>877.2</v>
      </c>
      <c r="M129" s="3" t="n">
        <v>25</v>
      </c>
      <c r="N129" s="3" t="n">
        <v>35</v>
      </c>
      <c r="O129" s="3" t="n">
        <v>0</v>
      </c>
      <c r="P129" s="3" t="n">
        <v>0</v>
      </c>
      <c r="Q129" s="3" t="n">
        <f aca="false">SUM(M129:P129)</f>
        <v>60</v>
      </c>
      <c r="R129" s="3" t="n">
        <v>6.9</v>
      </c>
      <c r="S129" s="3" t="n">
        <v>0.4</v>
      </c>
      <c r="T129" s="3" t="n">
        <v>0</v>
      </c>
      <c r="U129" s="3" t="n">
        <v>0</v>
      </c>
      <c r="V129" s="3" t="n">
        <f aca="false">SUM(R129:U129)</f>
        <v>7.3</v>
      </c>
      <c r="W129" s="3" t="n">
        <v>196.5</v>
      </c>
      <c r="X129" s="3" t="n">
        <v>333.3</v>
      </c>
      <c r="Y129" s="3" t="n">
        <v>0</v>
      </c>
      <c r="Z129" s="3" t="n">
        <v>0</v>
      </c>
      <c r="AA129" s="3" t="n">
        <f aca="false">SUM(W129:Z129)</f>
        <v>529.8</v>
      </c>
      <c r="AB129" s="3" t="n">
        <v>63.6</v>
      </c>
      <c r="AC129" s="3" t="n">
        <v>0.8</v>
      </c>
      <c r="AD129" s="3" t="n">
        <v>5.7</v>
      </c>
      <c r="AE129" s="3" t="n">
        <v>0</v>
      </c>
      <c r="AF129" s="3" t="n">
        <f aca="false">SUM(AB129:AE129)</f>
        <v>70.1</v>
      </c>
      <c r="AG129" s="3" t="n">
        <v>6.6</v>
      </c>
      <c r="AH129" s="3" t="n">
        <v>1.5</v>
      </c>
      <c r="AI129" s="3" t="n">
        <v>394.1</v>
      </c>
      <c r="AJ129" s="3" t="n">
        <v>0</v>
      </c>
      <c r="AK129" s="3" t="n">
        <f aca="false">SUM(AG129:AJ129)</f>
        <v>402.2</v>
      </c>
      <c r="AL129" s="3" t="n">
        <v>462.2</v>
      </c>
      <c r="AM129" s="3" t="n">
        <v>299.9</v>
      </c>
      <c r="AN129" s="3" t="n">
        <v>353.2</v>
      </c>
      <c r="AO129" s="3" t="n">
        <v>0</v>
      </c>
      <c r="AP129" s="3" t="n">
        <f aca="false">SUM(AL129:AO129)</f>
        <v>1115.3</v>
      </c>
      <c r="AQ129" s="3" t="n">
        <v>0</v>
      </c>
      <c r="AR129" s="3" t="n">
        <v>0</v>
      </c>
      <c r="AS129" s="3" t="n">
        <v>377.9</v>
      </c>
      <c r="AT129" s="3" t="n">
        <v>0</v>
      </c>
      <c r="AU129" s="3" t="n">
        <f aca="false">SUM(AQ129:AT129)</f>
        <v>377.9</v>
      </c>
      <c r="AV129" s="3" t="n">
        <v>7.9</v>
      </c>
      <c r="AW129" s="3" t="n">
        <v>0</v>
      </c>
      <c r="AX129" s="3" t="n">
        <v>0</v>
      </c>
      <c r="AY129" s="3" t="n">
        <v>0</v>
      </c>
      <c r="AZ129" s="3" t="n">
        <f aca="false">SUM(AV129:AY129)</f>
        <v>7.9</v>
      </c>
      <c r="BA129" s="3" t="n">
        <v>12.1</v>
      </c>
      <c r="BB129" s="3" t="n">
        <v>4.4</v>
      </c>
      <c r="BC129" s="3" t="n">
        <v>20.2</v>
      </c>
      <c r="BD129" s="3" t="n">
        <v>14.9</v>
      </c>
      <c r="BE129" s="3" t="n">
        <f aca="false">SUM(BA129:BD129)</f>
        <v>51.6</v>
      </c>
      <c r="BF129" s="3" t="n">
        <v>0</v>
      </c>
      <c r="BG129" s="3" t="n">
        <v>0</v>
      </c>
      <c r="BH129" s="3" t="n">
        <v>0</v>
      </c>
      <c r="BI129" s="3" t="n">
        <v>0</v>
      </c>
      <c r="BJ129" s="3" t="n">
        <f aca="false">SUM(BF129:BI129)</f>
        <v>0</v>
      </c>
      <c r="BK129" s="3" t="n">
        <v>0</v>
      </c>
      <c r="BL129" s="3" t="n">
        <v>0</v>
      </c>
      <c r="BM129" s="3" t="n">
        <v>0</v>
      </c>
      <c r="BN129" s="3" t="n">
        <v>0</v>
      </c>
      <c r="BO129" s="3" t="n">
        <f aca="false">SUM(BK129:BN129)</f>
        <v>0</v>
      </c>
      <c r="BP129" s="3" t="n">
        <v>3.7</v>
      </c>
      <c r="BQ129" s="3" t="n">
        <v>0.7</v>
      </c>
      <c r="BR129" s="3" t="n">
        <v>0</v>
      </c>
      <c r="BS129" s="3" t="n">
        <v>0</v>
      </c>
      <c r="BT129" s="3" t="n">
        <f aca="false">SUM(BP129:BS129)</f>
        <v>4.4</v>
      </c>
      <c r="BU129" s="3" t="n">
        <f aca="false">+C129+H129+M129+R129+W129+AB129+AG129+AL129+CK129</f>
        <v>1614.1</v>
      </c>
      <c r="BV129" s="3" t="n">
        <f aca="false">+D129+I129+N129+S129+X129+AC129+AH129+AM129+CL129</f>
        <v>863.4</v>
      </c>
      <c r="BW129" s="3" t="n">
        <f aca="false">+E129+J129+O129+T129+Y129+AD129+AI129+AN129+CM129</f>
        <v>1183.7</v>
      </c>
      <c r="BX129" s="3" t="n">
        <f aca="false">+F129+K129+P129+U129+Z129+AE129+AJ129+AO129+CN129</f>
        <v>14.9</v>
      </c>
      <c r="BY129" s="3" t="n">
        <f aca="false">SUM(BU129:BX129)</f>
        <v>3676.1</v>
      </c>
      <c r="BZ129" s="3" t="n">
        <f aca="false">AQ129+AV129+BA129+BF129+BK129+BP129</f>
        <v>23.7</v>
      </c>
      <c r="CA129" s="3" t="n">
        <f aca="false">AR129+AW129+BB129+BG129+BL129+BQ129</f>
        <v>5.1</v>
      </c>
      <c r="CB129" s="3" t="n">
        <f aca="false">AS129+AX129+BC129+BH129+BM129+BR129</f>
        <v>398.1</v>
      </c>
      <c r="CC129" s="3" t="n">
        <f aca="false">AT129+AY129+BD129+BI129+BN129+BS129</f>
        <v>14.9</v>
      </c>
      <c r="CD129" s="3" t="n">
        <f aca="false">SUM(BZ129:CC129)</f>
        <v>441.8</v>
      </c>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2.75" hidden="false" customHeight="false" outlineLevel="0" collapsed="false">
      <c r="A130" s="1" t="n">
        <v>1993</v>
      </c>
      <c r="B130" s="2" t="s">
        <v>120</v>
      </c>
      <c r="C130" s="3" t="n">
        <v>316.9</v>
      </c>
      <c r="D130" s="3" t="n">
        <v>67.1</v>
      </c>
      <c r="E130" s="3" t="n">
        <v>80.4</v>
      </c>
      <c r="F130" s="3" t="n">
        <v>0</v>
      </c>
      <c r="G130" s="3" t="n">
        <f aca="false">SUM(C130:F130)</f>
        <v>464.4</v>
      </c>
      <c r="H130" s="3" t="n">
        <v>189</v>
      </c>
      <c r="I130" s="3" t="n">
        <v>0</v>
      </c>
      <c r="J130" s="3" t="n">
        <v>52</v>
      </c>
      <c r="K130" s="3" t="n">
        <v>19.1</v>
      </c>
      <c r="L130" s="3" t="n">
        <f aca="false">SUM(H130:K130)</f>
        <v>260.1</v>
      </c>
      <c r="M130" s="3" t="n">
        <v>21.3</v>
      </c>
      <c r="N130" s="3" t="n">
        <v>21.3</v>
      </c>
      <c r="O130" s="3" t="n">
        <v>0</v>
      </c>
      <c r="P130" s="3" t="n">
        <v>0</v>
      </c>
      <c r="Q130" s="3" t="n">
        <f aca="false">SUM(M130:P130)</f>
        <v>42.6</v>
      </c>
      <c r="R130" s="3" t="n">
        <v>3.9</v>
      </c>
      <c r="S130" s="3" t="n">
        <v>0.2</v>
      </c>
      <c r="T130" s="3" t="n">
        <v>0</v>
      </c>
      <c r="U130" s="3" t="n">
        <v>0</v>
      </c>
      <c r="V130" s="3" t="n">
        <f aca="false">SUM(R130:U130)</f>
        <v>4.1</v>
      </c>
      <c r="W130" s="3" t="n">
        <v>104.2</v>
      </c>
      <c r="X130" s="3" t="n">
        <v>190.2</v>
      </c>
      <c r="Y130" s="3" t="n">
        <v>87.4</v>
      </c>
      <c r="Z130" s="3" t="n">
        <v>0</v>
      </c>
      <c r="AA130" s="3" t="n">
        <f aca="false">SUM(W130:Z130)</f>
        <v>381.8</v>
      </c>
      <c r="AB130" s="3" t="n">
        <v>111.8</v>
      </c>
      <c r="AC130" s="3" t="n">
        <v>7.6</v>
      </c>
      <c r="AD130" s="3" t="n">
        <v>49</v>
      </c>
      <c r="AE130" s="3" t="n">
        <v>44</v>
      </c>
      <c r="AF130" s="3" t="n">
        <f aca="false">SUM(AB130:AE130)</f>
        <v>212.4</v>
      </c>
      <c r="AG130" s="3" t="n">
        <v>0</v>
      </c>
      <c r="AH130" s="3" t="n">
        <v>95</v>
      </c>
      <c r="AI130" s="3" t="n">
        <v>216.2</v>
      </c>
      <c r="AJ130" s="3" t="n">
        <v>0</v>
      </c>
      <c r="AK130" s="3" t="n">
        <f aca="false">SUM(AG130:AJ130)</f>
        <v>311.2</v>
      </c>
      <c r="AL130" s="3" t="n">
        <v>288.2</v>
      </c>
      <c r="AM130" s="3" t="n">
        <v>157</v>
      </c>
      <c r="AN130" s="3" t="n">
        <v>420</v>
      </c>
      <c r="AO130" s="3" t="n">
        <v>15.1</v>
      </c>
      <c r="AP130" s="3" t="n">
        <f aca="false">SUM(AL130:AO130)</f>
        <v>880.3</v>
      </c>
      <c r="AQ130" s="3" t="n">
        <v>0</v>
      </c>
      <c r="AR130" s="3" t="n">
        <v>2.3</v>
      </c>
      <c r="AS130" s="3" t="n">
        <v>0</v>
      </c>
      <c r="AT130" s="3" t="n">
        <v>0</v>
      </c>
      <c r="AU130" s="3" t="n">
        <f aca="false">SUM(AQ130:AT130)</f>
        <v>2.3</v>
      </c>
      <c r="AV130" s="3" t="n">
        <v>0.4</v>
      </c>
      <c r="AW130" s="3" t="n">
        <v>0</v>
      </c>
      <c r="AX130" s="3" t="n">
        <v>0</v>
      </c>
      <c r="AY130" s="3" t="n">
        <v>44</v>
      </c>
      <c r="AZ130" s="3" t="n">
        <f aca="false">SUM(AV130:AY130)</f>
        <v>44.4</v>
      </c>
      <c r="BA130" s="3" t="n">
        <v>1.6</v>
      </c>
      <c r="BB130" s="3" t="n">
        <v>0</v>
      </c>
      <c r="BC130" s="3" t="n">
        <v>0</v>
      </c>
      <c r="BD130" s="3" t="n">
        <v>19.1</v>
      </c>
      <c r="BE130" s="3" t="n">
        <f aca="false">SUM(BA130:BD130)</f>
        <v>20.7</v>
      </c>
      <c r="BF130" s="3" t="n">
        <v>0</v>
      </c>
      <c r="BG130" s="3" t="n">
        <v>0</v>
      </c>
      <c r="BH130" s="3" t="n">
        <v>0</v>
      </c>
      <c r="BI130" s="3" t="n">
        <v>0</v>
      </c>
      <c r="BJ130" s="3" t="n">
        <f aca="false">SUM(BF130:BI130)</f>
        <v>0</v>
      </c>
      <c r="BK130" s="3" t="n">
        <v>0</v>
      </c>
      <c r="BL130" s="3" t="n">
        <v>0</v>
      </c>
      <c r="BM130" s="3" t="n">
        <v>0</v>
      </c>
      <c r="BN130" s="3" t="n">
        <v>0</v>
      </c>
      <c r="BO130" s="3" t="n">
        <f aca="false">SUM(BK130:BN130)</f>
        <v>0</v>
      </c>
      <c r="BP130" s="3" t="n">
        <v>1.3</v>
      </c>
      <c r="BQ130" s="3" t="n">
        <v>0.4</v>
      </c>
      <c r="BR130" s="3" t="n">
        <v>0</v>
      </c>
      <c r="BS130" s="3" t="n">
        <v>15.1</v>
      </c>
      <c r="BT130" s="3" t="n">
        <f aca="false">SUM(BP130:BS130)</f>
        <v>16.8</v>
      </c>
      <c r="BU130" s="3" t="n">
        <f aca="false">+C130+H130+M130+R130+W130+AB130+AG130+AL130+CK130</f>
        <v>1035.3</v>
      </c>
      <c r="BV130" s="3" t="n">
        <f aca="false">+D130+I130+N130+S130+X130+AC130+AH130+AM130+CL130</f>
        <v>538.4</v>
      </c>
      <c r="BW130" s="3" t="n">
        <f aca="false">+E130+J130+O130+T130+Y130+AD130+AI130+AN130+CM130</f>
        <v>905</v>
      </c>
      <c r="BX130" s="3" t="n">
        <f aca="false">+F130+K130+P130+U130+Z130+AE130+AJ130+AO130+CN130</f>
        <v>78.2</v>
      </c>
      <c r="BY130" s="3" t="n">
        <f aca="false">SUM(BU130:BX130)</f>
        <v>2556.9</v>
      </c>
      <c r="BZ130" s="3" t="n">
        <f aca="false">AQ130+AV130+BA130+BF130+BK130+BP130</f>
        <v>3.3</v>
      </c>
      <c r="CA130" s="3" t="n">
        <f aca="false">AR130+AW130+BB130+BG130+BL130+BQ130</f>
        <v>2.7</v>
      </c>
      <c r="CB130" s="3" t="n">
        <f aca="false">AS130+AX130+BC130+BH130+BM130+BR130</f>
        <v>0</v>
      </c>
      <c r="CC130" s="3" t="n">
        <f aca="false">AT130+AY130+BD130+BI130+BN130+BS130</f>
        <v>78.2</v>
      </c>
      <c r="CD130" s="3" t="n">
        <f aca="false">SUM(BZ130:CC130)</f>
        <v>84.2</v>
      </c>
      <c r="CE130" s="0"/>
      <c r="CF130" s="0"/>
      <c r="CG130" s="0"/>
      <c r="CH130" s="0"/>
      <c r="CI130" s="8"/>
      <c r="CJ130" s="8"/>
      <c r="CK130" s="4" t="n">
        <v>0</v>
      </c>
      <c r="CL130" s="4" t="n">
        <v>0</v>
      </c>
      <c r="CM130" s="4" t="n">
        <v>0</v>
      </c>
      <c r="CN130" s="4" t="n">
        <v>0</v>
      </c>
      <c r="CO130" s="4" t="n">
        <f aca="false">SUM(CK130:CN130)</f>
        <v>0</v>
      </c>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2.75" hidden="false" customHeight="false" outlineLevel="0" collapsed="false">
      <c r="A131" s="1" t="n">
        <v>1993</v>
      </c>
      <c r="B131" s="2" t="s">
        <v>121</v>
      </c>
      <c r="C131" s="3" t="n">
        <v>48.1</v>
      </c>
      <c r="D131" s="3" t="n">
        <v>62</v>
      </c>
      <c r="E131" s="3" t="n">
        <v>36.7</v>
      </c>
      <c r="F131" s="3" t="n">
        <v>4.5</v>
      </c>
      <c r="G131" s="3" t="n">
        <f aca="false">SUM(C131:F131)</f>
        <v>151.3</v>
      </c>
      <c r="H131" s="3" t="n">
        <v>77.9</v>
      </c>
      <c r="I131" s="3" t="n">
        <v>2.1</v>
      </c>
      <c r="J131" s="3" t="n">
        <v>25.6</v>
      </c>
      <c r="K131" s="3" t="n">
        <v>8.4</v>
      </c>
      <c r="L131" s="3" t="n">
        <f aca="false">SUM(H131:K131)</f>
        <v>114</v>
      </c>
      <c r="M131" s="3" t="n">
        <v>25</v>
      </c>
      <c r="N131" s="3" t="n">
        <v>27.7</v>
      </c>
      <c r="O131" s="3" t="n">
        <v>2.8</v>
      </c>
      <c r="P131" s="3" t="n">
        <v>0</v>
      </c>
      <c r="Q131" s="3" t="n">
        <f aca="false">SUM(M131:P131)</f>
        <v>55.5</v>
      </c>
      <c r="R131" s="3" t="n">
        <v>3.8</v>
      </c>
      <c r="S131" s="3" t="n">
        <v>0.5</v>
      </c>
      <c r="T131" s="3" t="n">
        <v>3.9</v>
      </c>
      <c r="U131" s="3" t="n">
        <v>0</v>
      </c>
      <c r="V131" s="3" t="n">
        <f aca="false">SUM(R131:U131)</f>
        <v>8.2</v>
      </c>
      <c r="W131" s="3" t="n">
        <v>130.6</v>
      </c>
      <c r="X131" s="3" t="n">
        <v>367.8</v>
      </c>
      <c r="Y131" s="3" t="n">
        <v>237.2</v>
      </c>
      <c r="Z131" s="3" t="n">
        <v>0</v>
      </c>
      <c r="AA131" s="3" t="n">
        <f aca="false">SUM(W131:Z131)</f>
        <v>735.6</v>
      </c>
      <c r="AB131" s="3" t="n">
        <v>36.5</v>
      </c>
      <c r="AC131" s="3" t="n">
        <v>1</v>
      </c>
      <c r="AD131" s="3" t="n">
        <v>2.4</v>
      </c>
      <c r="AE131" s="3" t="n">
        <v>1.2</v>
      </c>
      <c r="AF131" s="3" t="n">
        <f aca="false">SUM(AB131:AE131)</f>
        <v>41.1</v>
      </c>
      <c r="AG131" s="3" t="n">
        <v>2.4</v>
      </c>
      <c r="AH131" s="3" t="n">
        <v>87.5</v>
      </c>
      <c r="AI131" s="3" t="n">
        <v>192.6</v>
      </c>
      <c r="AJ131" s="3" t="n">
        <v>2.4</v>
      </c>
      <c r="AK131" s="3" t="n">
        <f aca="false">SUM(AG131:AJ131)</f>
        <v>284.9</v>
      </c>
      <c r="AL131" s="3" t="n">
        <v>427.7</v>
      </c>
      <c r="AM131" s="3" t="n">
        <v>191.1</v>
      </c>
      <c r="AN131" s="3" t="n">
        <v>111.2</v>
      </c>
      <c r="AO131" s="3" t="n">
        <v>58</v>
      </c>
      <c r="AP131" s="3" t="n">
        <f aca="false">SUM(AL131:AO131)</f>
        <v>788</v>
      </c>
      <c r="AQ131" s="3" t="n">
        <v>0.3</v>
      </c>
      <c r="AR131" s="3" t="n">
        <v>0</v>
      </c>
      <c r="AS131" s="3" t="n">
        <v>86.9</v>
      </c>
      <c r="AT131" s="3" t="n">
        <v>2.4</v>
      </c>
      <c r="AU131" s="3" t="n">
        <f aca="false">SUM(AQ131:AT131)</f>
        <v>89.6</v>
      </c>
      <c r="AV131" s="3" t="n">
        <v>0.2</v>
      </c>
      <c r="AW131" s="3" t="n">
        <v>0</v>
      </c>
      <c r="AX131" s="3" t="n">
        <v>0</v>
      </c>
      <c r="AY131" s="3" t="n">
        <v>1.2</v>
      </c>
      <c r="AZ131" s="3" t="n">
        <f aca="false">SUM(AV131:AY131)</f>
        <v>1.4</v>
      </c>
      <c r="BA131" s="3" t="n">
        <v>4.4</v>
      </c>
      <c r="BB131" s="3" t="n">
        <v>0</v>
      </c>
      <c r="BC131" s="3" t="n">
        <v>0</v>
      </c>
      <c r="BD131" s="3" t="n">
        <v>8.4</v>
      </c>
      <c r="BE131" s="3" t="n">
        <f aca="false">SUM(BA131:BD131)</f>
        <v>12.8</v>
      </c>
      <c r="BF131" s="3" t="n">
        <v>0</v>
      </c>
      <c r="BG131" s="3" t="n">
        <v>0</v>
      </c>
      <c r="BH131" s="3" t="n">
        <v>0</v>
      </c>
      <c r="BI131" s="3" t="n">
        <v>0</v>
      </c>
      <c r="BJ131" s="3" t="n">
        <f aca="false">SUM(BF131:BI131)</f>
        <v>0</v>
      </c>
      <c r="BK131" s="3" t="n">
        <v>0.6</v>
      </c>
      <c r="BL131" s="3" t="n">
        <v>0.3</v>
      </c>
      <c r="BM131" s="3" t="n">
        <v>0</v>
      </c>
      <c r="BN131" s="3" t="n">
        <v>16.7</v>
      </c>
      <c r="BO131" s="3" t="n">
        <f aca="false">SUM(BK131:BN131)</f>
        <v>17.6</v>
      </c>
      <c r="BP131" s="3" t="n">
        <v>7.5</v>
      </c>
      <c r="BQ131" s="3" t="n">
        <v>3.3</v>
      </c>
      <c r="BR131" s="3" t="n">
        <v>0</v>
      </c>
      <c r="BS131" s="3" t="n">
        <v>23.9</v>
      </c>
      <c r="BT131" s="3" t="n">
        <f aca="false">SUM(BP131:BS131)</f>
        <v>34.7</v>
      </c>
      <c r="BU131" s="3" t="n">
        <f aca="false">+C131+H131+M131+R131+W131+AB131+AG131+AL131+CK131</f>
        <v>752</v>
      </c>
      <c r="BV131" s="3" t="n">
        <f aca="false">+D131+I131+N131+S131+X131+AC131+AH131+AM131+CL131</f>
        <v>739.7</v>
      </c>
      <c r="BW131" s="3" t="n">
        <f aca="false">+E131+J131+O131+T131+Y131+AD131+AI131+AN131+CM131</f>
        <v>612.4</v>
      </c>
      <c r="BX131" s="3" t="n">
        <f aca="false">+F131+K131+P131+U131+Z131+AE131+AJ131+AO131+CN131</f>
        <v>74.5</v>
      </c>
      <c r="BY131" s="3" t="n">
        <f aca="false">SUM(BU131:BX131)</f>
        <v>2178.6</v>
      </c>
      <c r="BZ131" s="3" t="n">
        <f aca="false">AQ131+AV131+BA131+BF131+BK131+BP131</f>
        <v>13</v>
      </c>
      <c r="CA131" s="3" t="n">
        <f aca="false">AR131+AW131+BB131+BG131+BL131+BQ131</f>
        <v>3.6</v>
      </c>
      <c r="CB131" s="3" t="n">
        <f aca="false">AS131+AX131+BC131+BH131+BM131+BR131</f>
        <v>86.9</v>
      </c>
      <c r="CC131" s="3" t="n">
        <f aca="false">AT131+AY131+BD131+BI131+BN131+BS131</f>
        <v>52.6</v>
      </c>
      <c r="CD131" s="3" t="n">
        <f aca="false">SUM(BZ131:CC131)</f>
        <v>156.1</v>
      </c>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75" hidden="false" customHeight="false" outlineLevel="0" collapsed="false">
      <c r="A132" s="1" t="n">
        <v>1993</v>
      </c>
      <c r="B132" s="2" t="s">
        <v>122</v>
      </c>
      <c r="C132" s="3" t="n">
        <v>4592.8</v>
      </c>
      <c r="D132" s="3" t="n">
        <v>450.3</v>
      </c>
      <c r="E132" s="3" t="n">
        <v>0</v>
      </c>
      <c r="F132" s="3" t="n">
        <v>0</v>
      </c>
      <c r="G132" s="3" t="n">
        <f aca="false">SUM(C132:F132)</f>
        <v>5043.1</v>
      </c>
      <c r="H132" s="3" t="n">
        <v>951</v>
      </c>
      <c r="I132" s="3" t="n">
        <v>21.3</v>
      </c>
      <c r="J132" s="3" t="n">
        <v>0</v>
      </c>
      <c r="K132" s="3" t="n">
        <v>108.1</v>
      </c>
      <c r="L132" s="3" t="n">
        <f aca="false">SUM(H132:K132)</f>
        <v>1080.4</v>
      </c>
      <c r="M132" s="3" t="n">
        <v>248.4</v>
      </c>
      <c r="N132" s="3" t="n">
        <v>265.6</v>
      </c>
      <c r="O132" s="3" t="n">
        <v>0</v>
      </c>
      <c r="P132" s="3" t="n">
        <v>0</v>
      </c>
      <c r="Q132" s="3" t="n">
        <f aca="false">SUM(M132:P132)</f>
        <v>514</v>
      </c>
      <c r="R132" s="3" t="n">
        <v>225.4</v>
      </c>
      <c r="S132" s="3" t="n">
        <v>41.5</v>
      </c>
      <c r="T132" s="3" t="n">
        <v>0</v>
      </c>
      <c r="U132" s="3" t="n">
        <v>0</v>
      </c>
      <c r="V132" s="3" t="n">
        <f aca="false">SUM(R132:U132)</f>
        <v>266.9</v>
      </c>
      <c r="W132" s="3" t="n">
        <v>1989</v>
      </c>
      <c r="X132" s="3" t="n">
        <v>2337</v>
      </c>
      <c r="Y132" s="3" t="n">
        <v>727</v>
      </c>
      <c r="Z132" s="3" t="n">
        <v>0</v>
      </c>
      <c r="AA132" s="3" t="n">
        <f aca="false">SUM(W132:Z132)</f>
        <v>5053</v>
      </c>
      <c r="AB132" s="3" t="n">
        <v>604.3</v>
      </c>
      <c r="AC132" s="3" t="n">
        <v>3.5</v>
      </c>
      <c r="AD132" s="3" t="n">
        <v>0</v>
      </c>
      <c r="AE132" s="3" t="n">
        <v>7.2</v>
      </c>
      <c r="AF132" s="3" t="n">
        <f aca="false">SUM(AB132:AE132)</f>
        <v>615</v>
      </c>
      <c r="AG132" s="3" t="n">
        <v>545</v>
      </c>
      <c r="AH132" s="3" t="n">
        <v>506</v>
      </c>
      <c r="AI132" s="3" t="n">
        <v>7</v>
      </c>
      <c r="AJ132" s="3" t="n">
        <v>5.7</v>
      </c>
      <c r="AK132" s="3" t="n">
        <f aca="false">SUM(AG132:AJ132)</f>
        <v>1063.7</v>
      </c>
      <c r="AL132" s="3" t="n">
        <v>5145</v>
      </c>
      <c r="AM132" s="3" t="n">
        <v>756</v>
      </c>
      <c r="AN132" s="3" t="n">
        <v>2276</v>
      </c>
      <c r="AO132" s="3" t="n">
        <v>253.8</v>
      </c>
      <c r="AP132" s="3" t="n">
        <f aca="false">SUM(AL132:AO132)</f>
        <v>8430.8</v>
      </c>
      <c r="AQ132" s="3" t="n">
        <v>155.1</v>
      </c>
      <c r="AR132" s="3" t="n">
        <v>491</v>
      </c>
      <c r="AS132" s="3" t="n">
        <v>10.6</v>
      </c>
      <c r="AT132" s="3" t="n">
        <v>5.7</v>
      </c>
      <c r="AU132" s="3" t="n">
        <f aca="false">SUM(AQ132:AT132)</f>
        <v>662.4</v>
      </c>
      <c r="AV132" s="3" t="n">
        <v>0.9</v>
      </c>
      <c r="AW132" s="3" t="n">
        <v>0</v>
      </c>
      <c r="AX132" s="3" t="n">
        <v>0</v>
      </c>
      <c r="AY132" s="3" t="n">
        <v>7.2</v>
      </c>
      <c r="AZ132" s="3" t="n">
        <f aca="false">SUM(AV132:AY132)</f>
        <v>8.1</v>
      </c>
      <c r="BA132" s="3" t="n">
        <v>0</v>
      </c>
      <c r="BB132" s="3" t="n">
        <v>0</v>
      </c>
      <c r="BC132" s="3" t="n">
        <v>0</v>
      </c>
      <c r="BD132" s="3" t="n">
        <v>108.1</v>
      </c>
      <c r="BE132" s="3" t="n">
        <f aca="false">SUM(BA132:BD132)</f>
        <v>108.1</v>
      </c>
      <c r="BF132" s="3" t="n">
        <v>0</v>
      </c>
      <c r="BG132" s="3" t="n">
        <v>0</v>
      </c>
      <c r="BH132" s="3" t="n">
        <v>0</v>
      </c>
      <c r="BI132" s="3" t="n">
        <v>0</v>
      </c>
      <c r="BJ132" s="3" t="n">
        <f aca="false">SUM(BF132:BI132)</f>
        <v>0</v>
      </c>
      <c r="BK132" s="3" t="n">
        <v>0.2</v>
      </c>
      <c r="BL132" s="3" t="n">
        <v>69</v>
      </c>
      <c r="BM132" s="3" t="n">
        <v>0</v>
      </c>
      <c r="BN132" s="3" t="n">
        <v>209.8</v>
      </c>
      <c r="BO132" s="3" t="n">
        <f aca="false">SUM(BK132:BN132)</f>
        <v>279</v>
      </c>
      <c r="BP132" s="3" t="n">
        <v>8.6</v>
      </c>
      <c r="BQ132" s="3" t="n">
        <v>0</v>
      </c>
      <c r="BR132" s="3" t="n">
        <v>0</v>
      </c>
      <c r="BS132" s="3" t="n">
        <v>44</v>
      </c>
      <c r="BT132" s="3" t="n">
        <f aca="false">SUM(BP132:BS132)</f>
        <v>52.6</v>
      </c>
      <c r="BU132" s="3" t="n">
        <f aca="false">+C132+H132+M132+R132+W132+AB132+AG132+AL132+CK132</f>
        <v>14300.9</v>
      </c>
      <c r="BV132" s="3" t="n">
        <f aca="false">+D132+I132+N132+S132+X132+AC132+AH132+AM132+CL132</f>
        <v>4381.2</v>
      </c>
      <c r="BW132" s="3" t="n">
        <f aca="false">+E132+J132+O132+T132+Y132+AD132+AI132+AN132+CM132</f>
        <v>3010</v>
      </c>
      <c r="BX132" s="3" t="n">
        <f aca="false">+F132+K132+P132+U132+Z132+AE132+AJ132+AO132+CN132</f>
        <v>374.8</v>
      </c>
      <c r="BY132" s="3" t="n">
        <f aca="false">SUM(BU132:BX132)</f>
        <v>22066.9</v>
      </c>
      <c r="BZ132" s="3" t="n">
        <f aca="false">AQ132+AV132+BA132+BF132+BK132+BP132</f>
        <v>164.8</v>
      </c>
      <c r="CA132" s="3" t="n">
        <f aca="false">AR132+AW132+BB132+BG132+BL132+BQ132</f>
        <v>560</v>
      </c>
      <c r="CB132" s="3" t="n">
        <f aca="false">AS132+AX132+BC132+BH132+BM132+BR132</f>
        <v>10.6</v>
      </c>
      <c r="CC132" s="3" t="n">
        <f aca="false">AT132+AY132+BD132+BI132+BN132+BS132</f>
        <v>374.8</v>
      </c>
      <c r="CD132" s="3" t="n">
        <f aca="false">SUM(BZ132:CC132)</f>
        <v>1110.2</v>
      </c>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2.75" hidden="false" customHeight="false" outlineLevel="0" collapsed="false">
      <c r="A133" s="1" t="n">
        <v>1993</v>
      </c>
      <c r="B133" s="2" t="s">
        <v>123</v>
      </c>
      <c r="C133" s="3" t="n">
        <v>1041.4</v>
      </c>
      <c r="D133" s="3" t="n">
        <v>36</v>
      </c>
      <c r="E133" s="3" t="n">
        <v>21</v>
      </c>
      <c r="F133" s="3" t="n">
        <v>19.8</v>
      </c>
      <c r="G133" s="3" t="n">
        <f aca="false">SUM(C133:F133)</f>
        <v>1118.2</v>
      </c>
      <c r="H133" s="3" t="n">
        <v>366.1</v>
      </c>
      <c r="I133" s="3" t="n">
        <v>207.5</v>
      </c>
      <c r="J133" s="3" t="n">
        <v>412.7</v>
      </c>
      <c r="K133" s="3" t="n">
        <v>8.3</v>
      </c>
      <c r="L133" s="3" t="n">
        <f aca="false">SUM(H133:K133)</f>
        <v>994.6</v>
      </c>
      <c r="M133" s="3" t="n">
        <v>20.7</v>
      </c>
      <c r="N133" s="3" t="n">
        <v>84.7</v>
      </c>
      <c r="O133" s="3" t="n">
        <v>9.1</v>
      </c>
      <c r="P133" s="3" t="n">
        <v>0</v>
      </c>
      <c r="Q133" s="3" t="n">
        <f aca="false">SUM(M133:P133)</f>
        <v>114.5</v>
      </c>
      <c r="R133" s="3" t="n">
        <v>2</v>
      </c>
      <c r="S133" s="3" t="n">
        <v>0</v>
      </c>
      <c r="T133" s="3" t="n">
        <v>0</v>
      </c>
      <c r="U133" s="3" t="n">
        <v>0.4</v>
      </c>
      <c r="V133" s="3" t="n">
        <f aca="false">SUM(R133:U133)</f>
        <v>2.4</v>
      </c>
      <c r="W133" s="3" t="n">
        <v>108.5</v>
      </c>
      <c r="X133" s="3" t="n">
        <v>329.4</v>
      </c>
      <c r="Y133" s="3" t="n">
        <v>3.4</v>
      </c>
      <c r="Z133" s="3" t="n">
        <v>0</v>
      </c>
      <c r="AA133" s="3" t="n">
        <f aca="false">SUM(W133:Z133)</f>
        <v>441.3</v>
      </c>
      <c r="AB133" s="3" t="n">
        <v>93.8</v>
      </c>
      <c r="AC133" s="3" t="n">
        <v>0.2</v>
      </c>
      <c r="AD133" s="3" t="n">
        <v>14.3</v>
      </c>
      <c r="AE133" s="3" t="n">
        <v>10.1</v>
      </c>
      <c r="AF133" s="3" t="n">
        <f aca="false">SUM(AB133:AE133)</f>
        <v>118.4</v>
      </c>
      <c r="AG133" s="3" t="n">
        <v>0</v>
      </c>
      <c r="AH133" s="3" t="n">
        <v>245.9</v>
      </c>
      <c r="AI133" s="3" t="n">
        <v>258.5</v>
      </c>
      <c r="AJ133" s="3" t="n">
        <v>5.4</v>
      </c>
      <c r="AK133" s="3" t="n">
        <f aca="false">SUM(AG133:AJ133)</f>
        <v>509.8</v>
      </c>
      <c r="AL133" s="3" t="n">
        <v>538</v>
      </c>
      <c r="AM133" s="3" t="n">
        <v>296</v>
      </c>
      <c r="AN133" s="3" t="n">
        <v>414.7</v>
      </c>
      <c r="AO133" s="3" t="n">
        <v>44.1</v>
      </c>
      <c r="AP133" s="3" t="n">
        <f aca="false">SUM(AL133:AO133)</f>
        <v>1292.8</v>
      </c>
      <c r="AQ133" s="3" t="n">
        <v>0</v>
      </c>
      <c r="AR133" s="3" t="n">
        <v>0</v>
      </c>
      <c r="AS133" s="3" t="n">
        <v>0</v>
      </c>
      <c r="AT133" s="3" t="n">
        <v>5.4</v>
      </c>
      <c r="AU133" s="3" t="n">
        <f aca="false">SUM(AQ133:AT133)</f>
        <v>5.4</v>
      </c>
      <c r="AV133" s="3" t="n">
        <v>0</v>
      </c>
      <c r="AW133" s="3" t="n">
        <v>0</v>
      </c>
      <c r="AX133" s="3" t="n">
        <v>0</v>
      </c>
      <c r="AY133" s="3" t="n">
        <v>10.1</v>
      </c>
      <c r="AZ133" s="3" t="n">
        <f aca="false">SUM(AV133:AY133)</f>
        <v>10.1</v>
      </c>
      <c r="BA133" s="3" t="n">
        <v>1.3</v>
      </c>
      <c r="BB133" s="3" t="n">
        <v>0</v>
      </c>
      <c r="BC133" s="3" t="n">
        <v>0</v>
      </c>
      <c r="BD133" s="3" t="n">
        <v>8.3</v>
      </c>
      <c r="BE133" s="3" t="n">
        <f aca="false">SUM(BA133:BD133)</f>
        <v>9.6</v>
      </c>
      <c r="BF133" s="3" t="n">
        <v>0</v>
      </c>
      <c r="BG133" s="3" t="n">
        <v>0</v>
      </c>
      <c r="BH133" s="3" t="n">
        <v>0</v>
      </c>
      <c r="BI133" s="3" t="n">
        <v>0</v>
      </c>
      <c r="BJ133" s="3" t="n">
        <f aca="false">SUM(BF133:BI133)</f>
        <v>0</v>
      </c>
      <c r="BK133" s="3" t="n">
        <v>0</v>
      </c>
      <c r="BL133" s="3" t="n">
        <v>0</v>
      </c>
      <c r="BM133" s="3" t="n">
        <v>0</v>
      </c>
      <c r="BN133" s="3" t="n">
        <v>0</v>
      </c>
      <c r="BO133" s="3" t="n">
        <f aca="false">SUM(BK133:BN133)</f>
        <v>0</v>
      </c>
      <c r="BP133" s="3" t="n">
        <v>34.7</v>
      </c>
      <c r="BQ133" s="3" t="n">
        <v>0</v>
      </c>
      <c r="BR133" s="3" t="n">
        <v>18.1</v>
      </c>
      <c r="BS133" s="3" t="n">
        <v>63.9</v>
      </c>
      <c r="BT133" s="3" t="n">
        <f aca="false">SUM(BP133:BS133)</f>
        <v>116.7</v>
      </c>
      <c r="BU133" s="3" t="n">
        <f aca="false">+C133+H133+M133+R133+W133+AB133+AG133+AL133+CK133</f>
        <v>2170.5</v>
      </c>
      <c r="BV133" s="3" t="n">
        <f aca="false">+D133+I133+N133+S133+X133+AC133+AH133+AM133+CL133</f>
        <v>1199.7</v>
      </c>
      <c r="BW133" s="3" t="n">
        <f aca="false">+E133+J133+O133+T133+Y133+AD133+AI133+AN133+CM133</f>
        <v>1133.7</v>
      </c>
      <c r="BX133" s="3" t="n">
        <f aca="false">+F133+K133+P133+U133+Z133+AE133+AJ133+AO133+CN133</f>
        <v>88.1</v>
      </c>
      <c r="BY133" s="3" t="n">
        <f aca="false">SUM(BU133:BX133)</f>
        <v>4592</v>
      </c>
      <c r="BZ133" s="3" t="n">
        <f aca="false">AQ133+AV133+BA133+BF133+BK133+BP133</f>
        <v>36</v>
      </c>
      <c r="CA133" s="3" t="n">
        <f aca="false">AR133+AW133+BB133+BG133+BL133+BQ133</f>
        <v>0</v>
      </c>
      <c r="CB133" s="3" t="n">
        <f aca="false">AS133+AX133+BC133+BH133+BM133+BR133</f>
        <v>18.1</v>
      </c>
      <c r="CC133" s="3" t="n">
        <f aca="false">AT133+AY133+BD133+BI133+BN133+BS133</f>
        <v>87.7</v>
      </c>
      <c r="CD133" s="3" t="n">
        <f aca="false">SUM(BZ133:CC133)</f>
        <v>141.8</v>
      </c>
      <c r="CE133" s="0"/>
      <c r="CF133" s="0"/>
      <c r="CG133" s="0"/>
      <c r="CH133" s="0"/>
      <c r="CI133" s="10"/>
      <c r="CJ133" s="10"/>
      <c r="CK133" s="4" t="n">
        <v>0</v>
      </c>
      <c r="CL133" s="4" t="n">
        <v>0</v>
      </c>
      <c r="CM133" s="4" t="n">
        <v>0</v>
      </c>
      <c r="CN133" s="4" t="n">
        <v>0</v>
      </c>
      <c r="CO133" s="4" t="n">
        <f aca="false">SUM(CK133:CN133)</f>
        <v>0</v>
      </c>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2.75" hidden="false" customHeight="false" outlineLevel="0" collapsed="false">
      <c r="A134" s="1" t="n">
        <v>1993</v>
      </c>
      <c r="B134" s="2" t="s">
        <v>124</v>
      </c>
      <c r="C134" s="3" t="n">
        <v>8624</v>
      </c>
      <c r="D134" s="3" t="n">
        <v>1464.3</v>
      </c>
      <c r="E134" s="3" t="n">
        <v>1018</v>
      </c>
      <c r="F134" s="3" t="n">
        <v>155</v>
      </c>
      <c r="G134" s="3" t="n">
        <f aca="false">SUM(C134:F134)</f>
        <v>11261.3</v>
      </c>
      <c r="H134" s="3" t="n">
        <v>2677</v>
      </c>
      <c r="I134" s="3" t="n">
        <v>85.5</v>
      </c>
      <c r="J134" s="3" t="n">
        <v>1417</v>
      </c>
      <c r="K134" s="3" t="n">
        <v>0</v>
      </c>
      <c r="L134" s="3" t="n">
        <f aca="false">SUM(H134:K134)</f>
        <v>4179.5</v>
      </c>
      <c r="M134" s="3" t="n">
        <v>722.6</v>
      </c>
      <c r="N134" s="3" t="n">
        <v>1378.3</v>
      </c>
      <c r="O134" s="3" t="n">
        <v>0</v>
      </c>
      <c r="P134" s="3" t="n">
        <v>0</v>
      </c>
      <c r="Q134" s="3" t="n">
        <f aca="false">SUM(M134:P134)</f>
        <v>2100.9</v>
      </c>
      <c r="R134" s="3" t="n">
        <v>1082</v>
      </c>
      <c r="S134" s="3" t="n">
        <v>68</v>
      </c>
      <c r="T134" s="3" t="n">
        <v>0</v>
      </c>
      <c r="U134" s="3" t="n">
        <v>0</v>
      </c>
      <c r="V134" s="3" t="n">
        <f aca="false">SUM(R134:U134)</f>
        <v>1150</v>
      </c>
      <c r="W134" s="3" t="n">
        <v>5011</v>
      </c>
      <c r="X134" s="3" t="n">
        <v>9152.3</v>
      </c>
      <c r="Y134" s="3" t="n">
        <v>589.6</v>
      </c>
      <c r="Z134" s="3" t="n">
        <v>0</v>
      </c>
      <c r="AA134" s="3" t="n">
        <f aca="false">SUM(W134:Z134)</f>
        <v>14752.9</v>
      </c>
      <c r="AB134" s="3" t="n">
        <v>1746</v>
      </c>
      <c r="AC134" s="3" t="n">
        <v>29.2</v>
      </c>
      <c r="AD134" s="3" t="n">
        <v>102</v>
      </c>
      <c r="AE134" s="3" t="n">
        <v>128.5</v>
      </c>
      <c r="AF134" s="3" t="n">
        <f aca="false">SUM(AB134:AE134)</f>
        <v>2005.7</v>
      </c>
      <c r="AG134" s="3" t="n">
        <v>616.5</v>
      </c>
      <c r="AH134" s="3" t="n">
        <v>780</v>
      </c>
      <c r="AI134" s="3" t="n">
        <v>1121</v>
      </c>
      <c r="AJ134" s="3" t="n">
        <v>670.6</v>
      </c>
      <c r="AK134" s="3" t="n">
        <f aca="false">SUM(AG134:AJ134)</f>
        <v>3188.1</v>
      </c>
      <c r="AL134" s="3" t="n">
        <v>8590</v>
      </c>
      <c r="AM134" s="3" t="n">
        <v>3356</v>
      </c>
      <c r="AN134" s="3" t="n">
        <v>3550</v>
      </c>
      <c r="AO134" s="3" t="n">
        <v>663.4</v>
      </c>
      <c r="AP134" s="3" t="n">
        <f aca="false">SUM(AL134:AO134)</f>
        <v>16159.4</v>
      </c>
      <c r="AQ134" s="3" t="n">
        <v>0</v>
      </c>
      <c r="AR134" s="3" t="n">
        <v>756.3</v>
      </c>
      <c r="AS134" s="3" t="n">
        <v>234.9</v>
      </c>
      <c r="AT134" s="3" t="n">
        <v>670.6</v>
      </c>
      <c r="AU134" s="3" t="n">
        <f aca="false">SUM(AQ134:AT134)</f>
        <v>1661.8</v>
      </c>
      <c r="AV134" s="3" t="n">
        <v>0</v>
      </c>
      <c r="AW134" s="3" t="n">
        <v>0</v>
      </c>
      <c r="AX134" s="3" t="n">
        <v>2</v>
      </c>
      <c r="AY134" s="3" t="n">
        <v>128.5</v>
      </c>
      <c r="AZ134" s="3" t="n">
        <f aca="false">SUM(AV134:AY134)</f>
        <v>130.5</v>
      </c>
      <c r="BA134" s="3" t="n">
        <v>0</v>
      </c>
      <c r="BB134" s="3" t="n">
        <v>0</v>
      </c>
      <c r="BC134" s="3" t="n">
        <v>30.3</v>
      </c>
      <c r="BD134" s="3" t="n">
        <v>154.8</v>
      </c>
      <c r="BE134" s="3" t="n">
        <f aca="false">SUM(BA134:BD134)</f>
        <v>185.1</v>
      </c>
      <c r="BF134" s="3" t="n">
        <v>0</v>
      </c>
      <c r="BG134" s="3" t="n">
        <v>0</v>
      </c>
      <c r="BH134" s="3" t="n">
        <v>5.6</v>
      </c>
      <c r="BI134" s="3" t="n">
        <v>171.7</v>
      </c>
      <c r="BJ134" s="3" t="n">
        <f aca="false">SUM(BF134:BI134)</f>
        <v>177.3</v>
      </c>
      <c r="BK134" s="3" t="n">
        <v>0</v>
      </c>
      <c r="BL134" s="3" t="n">
        <v>205</v>
      </c>
      <c r="BM134" s="3" t="n">
        <v>43.3</v>
      </c>
      <c r="BN134" s="3" t="n">
        <v>170.4</v>
      </c>
      <c r="BO134" s="3" t="n">
        <f aca="false">SUM(BK134:BN134)</f>
        <v>418.7</v>
      </c>
      <c r="BP134" s="3" t="n">
        <v>0</v>
      </c>
      <c r="BQ134" s="3" t="n">
        <v>2</v>
      </c>
      <c r="BR134" s="3" t="n">
        <v>124.1</v>
      </c>
      <c r="BS134" s="3" t="n">
        <v>321.3</v>
      </c>
      <c r="BT134" s="3" t="n">
        <f aca="false">SUM(BP134:BS134)</f>
        <v>447.4</v>
      </c>
      <c r="BU134" s="3" t="n">
        <f aca="false">+C134+H134+M134+R134+W134+AB134+AG134+AL134+CK134</f>
        <v>29069.1</v>
      </c>
      <c r="BV134" s="3" t="n">
        <f aca="false">+D134+I134+N134+S134+X134+AC134+AH134+AM134+CL134</f>
        <v>16313.6</v>
      </c>
      <c r="BW134" s="3" t="n">
        <f aca="false">+E134+J134+O134+T134+Y134+AD134+AI134+AN134+CM134</f>
        <v>7797.6</v>
      </c>
      <c r="BX134" s="3" t="n">
        <f aca="false">+F134+K134+P134+U134+Z134+AE134+AJ134+AO134+CN134</f>
        <v>1617.5</v>
      </c>
      <c r="BY134" s="3" t="n">
        <f aca="false">SUM(BU134:BX134)</f>
        <v>54797.8</v>
      </c>
      <c r="BZ134" s="3" t="n">
        <f aca="false">AQ134+AV134+BA134+BF134+BK134+BP134</f>
        <v>0</v>
      </c>
      <c r="CA134" s="3" t="n">
        <f aca="false">AR134+AW134+BB134+BG134+BL134+BQ134</f>
        <v>963.3</v>
      </c>
      <c r="CB134" s="3" t="n">
        <f aca="false">AS134+AX134+BC134+BH134+BM134+BR134</f>
        <v>440.2</v>
      </c>
      <c r="CC134" s="3" t="n">
        <f aca="false">AT134+AY134+BD134+BI134+BN134+BS134</f>
        <v>1617.3</v>
      </c>
      <c r="CD134" s="3" t="n">
        <f aca="false">SUM(BZ134:CC134)</f>
        <v>3020.8</v>
      </c>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2.75" hidden="false" customHeight="false" outlineLevel="0" collapsed="false">
      <c r="A135" s="1" t="n">
        <v>1993</v>
      </c>
      <c r="B135" s="2" t="s">
        <v>125</v>
      </c>
      <c r="C135" s="3" t="n">
        <v>3399.6</v>
      </c>
      <c r="D135" s="3" t="n">
        <v>446.7</v>
      </c>
      <c r="E135" s="3" t="n">
        <v>44</v>
      </c>
      <c r="F135" s="3" t="n">
        <v>0</v>
      </c>
      <c r="G135" s="3" t="n">
        <f aca="false">SUM(C135:F135)</f>
        <v>3890.3</v>
      </c>
      <c r="H135" s="3" t="n">
        <v>1572.8</v>
      </c>
      <c r="I135" s="3" t="n">
        <v>74.2</v>
      </c>
      <c r="J135" s="3" t="n">
        <v>1270</v>
      </c>
      <c r="K135" s="3" t="n">
        <v>0</v>
      </c>
      <c r="L135" s="3" t="n">
        <f aca="false">SUM(H135:K135)</f>
        <v>2917</v>
      </c>
      <c r="M135" s="3" t="n">
        <v>59.2</v>
      </c>
      <c r="N135" s="3" t="n">
        <v>243.4</v>
      </c>
      <c r="O135" s="3" t="n">
        <v>61.4</v>
      </c>
      <c r="P135" s="3" t="n">
        <v>0</v>
      </c>
      <c r="Q135" s="3" t="n">
        <f aca="false">SUM(M135:P135)</f>
        <v>364</v>
      </c>
      <c r="R135" s="3" t="n">
        <v>47.9</v>
      </c>
      <c r="S135" s="3" t="n">
        <v>0</v>
      </c>
      <c r="T135" s="3" t="n">
        <v>47.9</v>
      </c>
      <c r="U135" s="3" t="n">
        <v>0</v>
      </c>
      <c r="V135" s="3" t="n">
        <f aca="false">SUM(R135:U135)</f>
        <v>95.8</v>
      </c>
      <c r="W135" s="3" t="n">
        <v>489.7</v>
      </c>
      <c r="X135" s="3" t="n">
        <v>1814.1</v>
      </c>
      <c r="Y135" s="3" t="n">
        <v>117.7</v>
      </c>
      <c r="Z135" s="3" t="n">
        <v>0</v>
      </c>
      <c r="AA135" s="3" t="n">
        <f aca="false">SUM(W135:Z135)</f>
        <v>2421.5</v>
      </c>
      <c r="AB135" s="3" t="n">
        <v>489</v>
      </c>
      <c r="AC135" s="3" t="n">
        <v>0</v>
      </c>
      <c r="AD135" s="3" t="n">
        <v>18.1</v>
      </c>
      <c r="AE135" s="3" t="n">
        <v>0</v>
      </c>
      <c r="AF135" s="3" t="n">
        <f aca="false">SUM(AB135:AE135)</f>
        <v>507.1</v>
      </c>
      <c r="AG135" s="3" t="n">
        <v>10.9</v>
      </c>
      <c r="AH135" s="3" t="n">
        <v>629</v>
      </c>
      <c r="AI135" s="3" t="n">
        <v>1117.1</v>
      </c>
      <c r="AJ135" s="3" t="n">
        <v>0</v>
      </c>
      <c r="AK135" s="3" t="n">
        <f aca="false">SUM(AG135:AJ135)</f>
        <v>1757</v>
      </c>
      <c r="AL135" s="3" t="n">
        <v>1809.9</v>
      </c>
      <c r="AM135" s="3" t="n">
        <v>947.7</v>
      </c>
      <c r="AN135" s="3" t="n">
        <v>815.1</v>
      </c>
      <c r="AO135" s="3" t="n">
        <v>0</v>
      </c>
      <c r="AP135" s="3" t="n">
        <f aca="false">SUM(AL135:AO135)</f>
        <v>3572.7</v>
      </c>
      <c r="AQ135" s="3" t="n">
        <v>10.9</v>
      </c>
      <c r="AR135" s="3" t="n">
        <v>629</v>
      </c>
      <c r="AS135" s="3" t="n">
        <v>990</v>
      </c>
      <c r="AT135" s="3" t="n">
        <v>0</v>
      </c>
      <c r="AU135" s="3" t="n">
        <f aca="false">SUM(AQ135:AT135)</f>
        <v>1629.9</v>
      </c>
      <c r="AV135" s="3" t="n">
        <v>0.3</v>
      </c>
      <c r="AW135" s="3" t="n">
        <v>0</v>
      </c>
      <c r="AX135" s="3" t="n">
        <v>0</v>
      </c>
      <c r="AY135" s="3" t="n">
        <v>0</v>
      </c>
      <c r="AZ135" s="3" t="n">
        <f aca="false">SUM(AV135:AY135)</f>
        <v>0.3</v>
      </c>
      <c r="BA135" s="3" t="n">
        <v>41.1</v>
      </c>
      <c r="BB135" s="3" t="n">
        <v>0</v>
      </c>
      <c r="BC135" s="3" t="n">
        <v>158.7</v>
      </c>
      <c r="BD135" s="3" t="n">
        <v>0</v>
      </c>
      <c r="BE135" s="3" t="n">
        <f aca="false">SUM(BA135:BD135)</f>
        <v>199.8</v>
      </c>
      <c r="BF135" s="3" t="n">
        <v>0</v>
      </c>
      <c r="BG135" s="3" t="n">
        <v>17.3</v>
      </c>
      <c r="BH135" s="3" t="n">
        <v>6.7</v>
      </c>
      <c r="BI135" s="3" t="n">
        <v>0</v>
      </c>
      <c r="BJ135" s="3" t="n">
        <f aca="false">SUM(BF135:BI135)</f>
        <v>24</v>
      </c>
      <c r="BK135" s="3" t="n">
        <v>3.5</v>
      </c>
      <c r="BL135" s="3" t="n">
        <v>0</v>
      </c>
      <c r="BM135" s="3" t="n">
        <v>0</v>
      </c>
      <c r="BN135" s="3" t="n">
        <v>0</v>
      </c>
      <c r="BO135" s="3" t="n">
        <f aca="false">SUM(BK135:BN135)</f>
        <v>3.5</v>
      </c>
      <c r="BP135" s="3" t="n">
        <v>50.3</v>
      </c>
      <c r="BQ135" s="3" t="n">
        <v>1.6</v>
      </c>
      <c r="BR135" s="3" t="n">
        <v>10</v>
      </c>
      <c r="BS135" s="3" t="n">
        <v>0</v>
      </c>
      <c r="BT135" s="3" t="n">
        <f aca="false">SUM(BP135:BS135)</f>
        <v>61.9</v>
      </c>
      <c r="BU135" s="3" t="n">
        <f aca="false">+C135+H135+M135+R135+W135+AB135+AG135+AL135+CK135</f>
        <v>7879</v>
      </c>
      <c r="BV135" s="3" t="n">
        <f aca="false">+D135+I135+N135+S135+X135+AC135+AH135+AM135+CL135</f>
        <v>4155.1</v>
      </c>
      <c r="BW135" s="3" t="n">
        <f aca="false">+E135+J135+O135+T135+Y135+AD135+AI135+AN135+CM135</f>
        <v>3491.3</v>
      </c>
      <c r="BX135" s="3" t="n">
        <f aca="false">+F135+K135+P135+U135+Z135+AE135+AJ135+AO135+CN135</f>
        <v>0</v>
      </c>
      <c r="BY135" s="3" t="n">
        <f aca="false">SUM(BU135:BX135)</f>
        <v>15525.4</v>
      </c>
      <c r="BZ135" s="3" t="n">
        <f aca="false">AQ135+AV135+BA135+BF135+BK135+BP135</f>
        <v>106.1</v>
      </c>
      <c r="CA135" s="3" t="n">
        <f aca="false">AR135+AW135+BB135+BG135+BL135+BQ135</f>
        <v>647.9</v>
      </c>
      <c r="CB135" s="3" t="n">
        <f aca="false">AS135+AX135+BC135+BH135+BM135+BR135</f>
        <v>1165.4</v>
      </c>
      <c r="CC135" s="3" t="n">
        <f aca="false">AT135+AY135+BD135+BI135+BN135+BS135</f>
        <v>0</v>
      </c>
      <c r="CD135" s="3" t="n">
        <f aca="false">SUM(BZ135:CC135)</f>
        <v>1919.4</v>
      </c>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2.75" hidden="false" customHeight="false" outlineLevel="0" collapsed="false">
      <c r="A136" s="1" t="n">
        <v>1993</v>
      </c>
      <c r="B136" s="2" t="s">
        <v>126</v>
      </c>
      <c r="C136" s="3" t="n">
        <v>223.2</v>
      </c>
      <c r="D136" s="3" t="n">
        <v>55</v>
      </c>
      <c r="E136" s="3" t="n">
        <v>28.5</v>
      </c>
      <c r="F136" s="3" t="n">
        <v>0</v>
      </c>
      <c r="G136" s="3" t="n">
        <f aca="false">SUM(C136:F136)</f>
        <v>306.7</v>
      </c>
      <c r="H136" s="3" t="n">
        <v>134.1</v>
      </c>
      <c r="I136" s="3" t="n">
        <v>1.5</v>
      </c>
      <c r="J136" s="3" t="n">
        <v>63.6</v>
      </c>
      <c r="K136" s="3" t="n">
        <v>0</v>
      </c>
      <c r="L136" s="3" t="n">
        <f aca="false">SUM(H136:K136)</f>
        <v>199.2</v>
      </c>
      <c r="M136" s="3" t="n">
        <v>4.9</v>
      </c>
      <c r="N136" s="3" t="n">
        <v>18.1</v>
      </c>
      <c r="O136" s="3" t="n">
        <v>0</v>
      </c>
      <c r="P136" s="3" t="n">
        <v>0</v>
      </c>
      <c r="Q136" s="3" t="n">
        <f aca="false">SUM(M136:P136)</f>
        <v>23</v>
      </c>
      <c r="R136" s="3" t="n">
        <v>0.8</v>
      </c>
      <c r="S136" s="3" t="n">
        <v>0</v>
      </c>
      <c r="T136" s="3" t="n">
        <v>0</v>
      </c>
      <c r="U136" s="3" t="n">
        <v>0</v>
      </c>
      <c r="V136" s="3" t="n">
        <f aca="false">SUM(R136:U136)</f>
        <v>0.8</v>
      </c>
      <c r="W136" s="3" t="n">
        <v>65.7</v>
      </c>
      <c r="X136" s="3" t="n">
        <v>182.9</v>
      </c>
      <c r="Y136" s="3" t="n">
        <v>0</v>
      </c>
      <c r="Z136" s="3" t="n">
        <v>0</v>
      </c>
      <c r="AA136" s="3" t="n">
        <f aca="false">SUM(W136:Z136)</f>
        <v>248.6</v>
      </c>
      <c r="AB136" s="3" t="n">
        <v>12.7</v>
      </c>
      <c r="AC136" s="3" t="n">
        <v>2.3</v>
      </c>
      <c r="AD136" s="3" t="n">
        <v>4.4</v>
      </c>
      <c r="AE136" s="3" t="n">
        <v>0</v>
      </c>
      <c r="AF136" s="3" t="n">
        <f aca="false">SUM(AB136:AE136)</f>
        <v>19.4</v>
      </c>
      <c r="AG136" s="3" t="n">
        <v>0</v>
      </c>
      <c r="AH136" s="3" t="n">
        <v>98.5</v>
      </c>
      <c r="AI136" s="3" t="n">
        <v>89.7</v>
      </c>
      <c r="AJ136" s="3" t="n">
        <v>0</v>
      </c>
      <c r="AK136" s="3" t="n">
        <f aca="false">SUM(AG136:AJ136)</f>
        <v>188.2</v>
      </c>
      <c r="AL136" s="3" t="n">
        <v>164.2</v>
      </c>
      <c r="AM136" s="3" t="n">
        <v>192.9</v>
      </c>
      <c r="AN136" s="3" t="n">
        <v>330.4</v>
      </c>
      <c r="AO136" s="3" t="n">
        <v>0</v>
      </c>
      <c r="AP136" s="3" t="n">
        <f aca="false">SUM(AL136:AO136)</f>
        <v>687.5</v>
      </c>
      <c r="AQ136" s="3" t="n">
        <v>0</v>
      </c>
      <c r="AR136" s="3" t="n">
        <v>87.7</v>
      </c>
      <c r="AS136" s="3" t="n">
        <v>25.8</v>
      </c>
      <c r="AT136" s="3" t="n">
        <v>0</v>
      </c>
      <c r="AU136" s="3" t="n">
        <f aca="false">SUM(AQ136:AT136)</f>
        <v>113.5</v>
      </c>
      <c r="AV136" s="3" t="n">
        <v>1</v>
      </c>
      <c r="AW136" s="3" t="n">
        <v>0</v>
      </c>
      <c r="AX136" s="3" t="n">
        <v>0</v>
      </c>
      <c r="AY136" s="3" t="n">
        <v>0</v>
      </c>
      <c r="AZ136" s="3" t="n">
        <f aca="false">SUM(AV136:AY136)</f>
        <v>1</v>
      </c>
      <c r="BA136" s="3" t="n">
        <v>5.5</v>
      </c>
      <c r="BB136" s="3" t="n">
        <v>0</v>
      </c>
      <c r="BC136" s="3" t="n">
        <v>5.5</v>
      </c>
      <c r="BD136" s="3" t="n">
        <v>0</v>
      </c>
      <c r="BE136" s="3" t="n">
        <f aca="false">SUM(BA136:BD136)</f>
        <v>11</v>
      </c>
      <c r="BF136" s="3" t="n">
        <v>0</v>
      </c>
      <c r="BG136" s="3" t="n">
        <v>0</v>
      </c>
      <c r="BH136" s="3" t="n">
        <v>0</v>
      </c>
      <c r="BI136" s="3" t="n">
        <v>0</v>
      </c>
      <c r="BJ136" s="3" t="n">
        <f aca="false">SUM(BF136:BI136)</f>
        <v>0</v>
      </c>
      <c r="BK136" s="3" t="n">
        <v>1.6</v>
      </c>
      <c r="BL136" s="3" t="n">
        <v>10.2</v>
      </c>
      <c r="BM136" s="3" t="n">
        <v>4.8</v>
      </c>
      <c r="BN136" s="3" t="n">
        <v>0</v>
      </c>
      <c r="BO136" s="3" t="n">
        <f aca="false">SUM(BK136:BN136)</f>
        <v>16.6</v>
      </c>
      <c r="BP136" s="3" t="n">
        <v>5.9</v>
      </c>
      <c r="BQ136" s="3" t="n">
        <v>0</v>
      </c>
      <c r="BR136" s="3" t="n">
        <v>2.1</v>
      </c>
      <c r="BS136" s="3" t="n">
        <v>0</v>
      </c>
      <c r="BT136" s="3" t="n">
        <f aca="false">SUM(BP136:BS136)</f>
        <v>8</v>
      </c>
      <c r="BU136" s="3" t="n">
        <f aca="false">+C136+H136+M136+R136+W136+AB136+AG136+AL136+CK136</f>
        <v>605.6</v>
      </c>
      <c r="BV136" s="3" t="n">
        <f aca="false">+D136+I136+N136+S136+X136+AC136+AH136+AM136+CL136</f>
        <v>551.2</v>
      </c>
      <c r="BW136" s="3" t="n">
        <f aca="false">+E136+J136+O136+T136+Y136+AD136+AI136+AN136+CM136</f>
        <v>516.6</v>
      </c>
      <c r="BX136" s="3" t="n">
        <f aca="false">+F136+K136+P136+U136+Z136+AE136+AJ136+AO136+CN136</f>
        <v>0</v>
      </c>
      <c r="BY136" s="3" t="n">
        <f aca="false">SUM(BU136:BX136)</f>
        <v>1673.4</v>
      </c>
      <c r="BZ136" s="3" t="n">
        <f aca="false">AQ136+AV136+BA136+BF136+BK136+BP136</f>
        <v>14</v>
      </c>
      <c r="CA136" s="3" t="n">
        <f aca="false">AR136+AW136+BB136+BG136+BL136+BQ136</f>
        <v>97.9</v>
      </c>
      <c r="CB136" s="3" t="n">
        <f aca="false">AS136+AX136+BC136+BH136+BM136+BR136</f>
        <v>38.2</v>
      </c>
      <c r="CC136" s="3" t="n">
        <f aca="false">AT136+AY136+BD136+BI136+BN136+BS136</f>
        <v>0</v>
      </c>
      <c r="CD136" s="3" t="n">
        <f aca="false">SUM(BZ136:CC136)</f>
        <v>150.1</v>
      </c>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2.75" hidden="false" customHeight="false" outlineLevel="0" collapsed="false">
      <c r="A137" s="1" t="n">
        <v>1993</v>
      </c>
      <c r="B137" s="2" t="s">
        <v>127</v>
      </c>
      <c r="C137" s="3" t="n">
        <v>3155</v>
      </c>
      <c r="D137" s="3" t="n">
        <v>617.8</v>
      </c>
      <c r="E137" s="3" t="n">
        <v>726.2</v>
      </c>
      <c r="F137" s="3" t="n">
        <v>0</v>
      </c>
      <c r="G137" s="3" t="n">
        <f aca="false">SUM(C137:F137)</f>
        <v>4499</v>
      </c>
      <c r="H137" s="3" t="n">
        <v>1642.6</v>
      </c>
      <c r="I137" s="3" t="n">
        <v>16.5</v>
      </c>
      <c r="J137" s="3" t="n">
        <v>12.7</v>
      </c>
      <c r="K137" s="3" t="n">
        <v>235.2</v>
      </c>
      <c r="L137" s="3" t="n">
        <f aca="false">SUM(H137:K137)</f>
        <v>1907</v>
      </c>
      <c r="M137" s="3" t="n">
        <v>939.1</v>
      </c>
      <c r="N137" s="3" t="n">
        <v>0</v>
      </c>
      <c r="O137" s="3" t="n">
        <v>0</v>
      </c>
      <c r="P137" s="3" t="n">
        <v>0</v>
      </c>
      <c r="Q137" s="3" t="n">
        <f aca="false">SUM(M137:P137)</f>
        <v>939.1</v>
      </c>
      <c r="R137" s="3" t="n">
        <v>257.2</v>
      </c>
      <c r="S137" s="3" t="n">
        <v>0</v>
      </c>
      <c r="T137" s="3" t="n">
        <v>0</v>
      </c>
      <c r="U137" s="3" t="n">
        <v>0</v>
      </c>
      <c r="V137" s="3" t="n">
        <f aca="false">SUM(R137:U137)</f>
        <v>257.2</v>
      </c>
      <c r="W137" s="3" t="n">
        <v>4369.5</v>
      </c>
      <c r="X137" s="3" t="n">
        <v>718.2</v>
      </c>
      <c r="Y137" s="3" t="n">
        <v>155.4</v>
      </c>
      <c r="Z137" s="3" t="n">
        <v>0</v>
      </c>
      <c r="AA137" s="3" t="n">
        <f aca="false">SUM(W137:Z137)</f>
        <v>5243.1</v>
      </c>
      <c r="AB137" s="3" t="n">
        <v>693</v>
      </c>
      <c r="AC137" s="3" t="n">
        <v>10.7</v>
      </c>
      <c r="AD137" s="3" t="n">
        <v>89.4</v>
      </c>
      <c r="AE137" s="3" t="n">
        <v>67.7</v>
      </c>
      <c r="AF137" s="3" t="n">
        <f aca="false">SUM(AB137:AE137)</f>
        <v>860.8</v>
      </c>
      <c r="AG137" s="3" t="n">
        <v>33.5</v>
      </c>
      <c r="AH137" s="3" t="n">
        <v>513</v>
      </c>
      <c r="AI137" s="3" t="n">
        <v>1071.2</v>
      </c>
      <c r="AJ137" s="3" t="n">
        <v>176.7</v>
      </c>
      <c r="AK137" s="3" t="n">
        <f aca="false">SUM(AG137:AJ137)</f>
        <v>1794.4</v>
      </c>
      <c r="AL137" s="3" t="n">
        <v>2509.9</v>
      </c>
      <c r="AM137" s="3" t="n">
        <v>1467</v>
      </c>
      <c r="AN137" s="3" t="n">
        <v>6293.8</v>
      </c>
      <c r="AO137" s="3" t="n">
        <v>82.6</v>
      </c>
      <c r="AP137" s="3" t="n">
        <f aca="false">SUM(AL137:AO137)</f>
        <v>10353.3</v>
      </c>
      <c r="AQ137" s="3" t="n">
        <v>0</v>
      </c>
      <c r="AR137" s="3" t="n">
        <v>513</v>
      </c>
      <c r="AS137" s="3" t="n">
        <v>316.9</v>
      </c>
      <c r="AT137" s="3" t="n">
        <v>176.7</v>
      </c>
      <c r="AU137" s="3" t="n">
        <f aca="false">SUM(AQ137:AT137)</f>
        <v>1006.6</v>
      </c>
      <c r="AV137" s="3" t="n">
        <v>0</v>
      </c>
      <c r="AW137" s="3" t="n">
        <v>0</v>
      </c>
      <c r="AX137" s="3" t="n">
        <v>0</v>
      </c>
      <c r="AY137" s="3" t="n">
        <v>90.9</v>
      </c>
      <c r="AZ137" s="3" t="n">
        <f aca="false">SUM(AV137:AY137)</f>
        <v>90.9</v>
      </c>
      <c r="BA137" s="3" t="n">
        <v>0</v>
      </c>
      <c r="BB137" s="3" t="n">
        <v>0</v>
      </c>
      <c r="BC137" s="3" t="n">
        <v>0</v>
      </c>
      <c r="BD137" s="3" t="n">
        <v>235.2</v>
      </c>
      <c r="BE137" s="3" t="n">
        <f aca="false">SUM(BA137:BD137)</f>
        <v>235.2</v>
      </c>
      <c r="BF137" s="3" t="n">
        <v>0</v>
      </c>
      <c r="BG137" s="3" t="n">
        <v>0</v>
      </c>
      <c r="BH137" s="3" t="n">
        <v>0</v>
      </c>
      <c r="BI137" s="3" t="n">
        <v>0</v>
      </c>
      <c r="BJ137" s="3" t="n">
        <f aca="false">SUM(BF137:BI137)</f>
        <v>0</v>
      </c>
      <c r="BK137" s="3" t="n">
        <v>2.5</v>
      </c>
      <c r="BL137" s="3" t="n">
        <v>0</v>
      </c>
      <c r="BM137" s="3" t="n">
        <v>3.4</v>
      </c>
      <c r="BN137" s="3" t="n">
        <v>79.6</v>
      </c>
      <c r="BO137" s="3" t="n">
        <f aca="false">SUM(BK137:BN137)</f>
        <v>85.5</v>
      </c>
      <c r="BP137" s="3" t="n">
        <v>2.7</v>
      </c>
      <c r="BQ137" s="3" t="n">
        <v>0</v>
      </c>
      <c r="BR137" s="3" t="n">
        <v>0</v>
      </c>
      <c r="BS137" s="3" t="n">
        <v>82.6</v>
      </c>
      <c r="BT137" s="3" t="n">
        <f aca="false">SUM(BP137:BS137)</f>
        <v>85.3</v>
      </c>
      <c r="BU137" s="3" t="n">
        <f aca="false">+C137+H137+M137+R137+W137+AB137+AG137+AL137+CK137</f>
        <v>13599.8</v>
      </c>
      <c r="BV137" s="3" t="n">
        <f aca="false">+D137+I137+N137+S137+X137+AC137+AH137+AM137+CL137</f>
        <v>3343.2</v>
      </c>
      <c r="BW137" s="3" t="n">
        <f aca="false">+E137+J137+O137+T137+Y137+AD137+AI137+AN137+CM137</f>
        <v>8348.7</v>
      </c>
      <c r="BX137" s="3" t="n">
        <f aca="false">+F137+K137+P137+U137+Z137+AE137+AJ137+AO137+CN137</f>
        <v>562.2</v>
      </c>
      <c r="BY137" s="3" t="n">
        <f aca="false">SUM(BU137:BX137)</f>
        <v>25853.9</v>
      </c>
      <c r="BZ137" s="3" t="n">
        <f aca="false">AQ137+AV137+BA137+BF137+BK137+BP137</f>
        <v>5.2</v>
      </c>
      <c r="CA137" s="3" t="n">
        <f aca="false">AR137+AW137+BB137+BG137+BL137+BQ137</f>
        <v>513</v>
      </c>
      <c r="CB137" s="3" t="n">
        <f aca="false">AS137+AX137+BC137+BH137+BM137+BR137</f>
        <v>320.3</v>
      </c>
      <c r="CC137" s="3" t="n">
        <f aca="false">AT137+AY137+BD137+BI137+BN137+BS137</f>
        <v>665</v>
      </c>
      <c r="CD137" s="3" t="n">
        <f aca="false">SUM(BZ137:CC137)</f>
        <v>1503.5</v>
      </c>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2.75" hidden="false" customHeight="false" outlineLevel="0" collapsed="false">
      <c r="A138" s="1" t="n">
        <v>1993</v>
      </c>
      <c r="B138" s="2" t="s">
        <v>128</v>
      </c>
      <c r="C138" s="3" t="n">
        <v>1305</v>
      </c>
      <c r="D138" s="3" t="n">
        <v>219</v>
      </c>
      <c r="E138" s="3" t="n">
        <v>459.7</v>
      </c>
      <c r="F138" s="3" t="n">
        <v>0</v>
      </c>
      <c r="G138" s="3" t="n">
        <f aca="false">SUM(C138:F138)</f>
        <v>1983.7</v>
      </c>
      <c r="H138" s="3" t="n">
        <v>614.7</v>
      </c>
      <c r="I138" s="3" t="n">
        <v>170.9</v>
      </c>
      <c r="J138" s="3" t="n">
        <v>318.2</v>
      </c>
      <c r="K138" s="3" t="n">
        <v>0</v>
      </c>
      <c r="L138" s="3" t="n">
        <f aca="false">SUM(H138:K138)</f>
        <v>1103.8</v>
      </c>
      <c r="M138" s="3" t="n">
        <v>51.8</v>
      </c>
      <c r="N138" s="3" t="n">
        <v>120.6</v>
      </c>
      <c r="O138" s="3" t="n">
        <v>0</v>
      </c>
      <c r="P138" s="3" t="n">
        <v>0</v>
      </c>
      <c r="Q138" s="3" t="n">
        <f aca="false">SUM(M138:P138)</f>
        <v>172.4</v>
      </c>
      <c r="R138" s="3" t="n">
        <v>38.5</v>
      </c>
      <c r="S138" s="3" t="n">
        <v>0</v>
      </c>
      <c r="T138" s="3" t="n">
        <v>0</v>
      </c>
      <c r="U138" s="3" t="n">
        <v>0</v>
      </c>
      <c r="V138" s="3" t="n">
        <f aca="false">SUM(R138:U138)</f>
        <v>38.5</v>
      </c>
      <c r="W138" s="3" t="n">
        <v>322.5</v>
      </c>
      <c r="X138" s="3" t="n">
        <v>780.3</v>
      </c>
      <c r="Y138" s="3" t="n">
        <v>13</v>
      </c>
      <c r="Z138" s="3" t="n">
        <v>0</v>
      </c>
      <c r="AA138" s="3" t="n">
        <f aca="false">SUM(W138:Z138)</f>
        <v>1115.8</v>
      </c>
      <c r="AB138" s="3" t="n">
        <v>173</v>
      </c>
      <c r="AC138" s="3" t="n">
        <v>1.1</v>
      </c>
      <c r="AD138" s="3" t="n">
        <v>17</v>
      </c>
      <c r="AE138" s="3" t="n">
        <v>0</v>
      </c>
      <c r="AF138" s="3" t="n">
        <f aca="false">SUM(AB138:AE138)</f>
        <v>191.1</v>
      </c>
      <c r="AG138" s="3" t="n">
        <v>8</v>
      </c>
      <c r="AH138" s="3" t="n">
        <v>167</v>
      </c>
      <c r="AI138" s="3" t="n">
        <v>471.9</v>
      </c>
      <c r="AJ138" s="3" t="n">
        <v>0</v>
      </c>
      <c r="AK138" s="3" t="n">
        <f aca="false">SUM(AG138:AJ138)</f>
        <v>646.9</v>
      </c>
      <c r="AL138" s="3" t="n">
        <v>793</v>
      </c>
      <c r="AM138" s="3" t="n">
        <v>434.5</v>
      </c>
      <c r="AN138" s="3" t="n">
        <v>788</v>
      </c>
      <c r="AO138" s="3" t="n">
        <v>0</v>
      </c>
      <c r="AP138" s="3" t="n">
        <f aca="false">SUM(AL138:AO138)</f>
        <v>2015.5</v>
      </c>
      <c r="AQ138" s="3" t="n">
        <v>0</v>
      </c>
      <c r="AR138" s="3" t="n">
        <v>167</v>
      </c>
      <c r="AS138" s="3" t="n">
        <v>291.8</v>
      </c>
      <c r="AT138" s="3" t="n">
        <v>0</v>
      </c>
      <c r="AU138" s="3" t="n">
        <f aca="false">SUM(AQ138:AT138)</f>
        <v>458.8</v>
      </c>
      <c r="AV138" s="3" t="n">
        <v>1</v>
      </c>
      <c r="AW138" s="3" t="n">
        <v>0</v>
      </c>
      <c r="AX138" s="3" t="n">
        <v>2</v>
      </c>
      <c r="AY138" s="3" t="n">
        <v>0</v>
      </c>
      <c r="AZ138" s="3" t="n">
        <f aca="false">SUM(AV138:AY138)</f>
        <v>3</v>
      </c>
      <c r="BA138" s="3" t="n">
        <v>0</v>
      </c>
      <c r="BB138" s="3" t="n">
        <v>0</v>
      </c>
      <c r="BC138" s="3" t="n">
        <v>0.7</v>
      </c>
      <c r="BD138" s="3" t="n">
        <v>0</v>
      </c>
      <c r="BE138" s="3" t="n">
        <f aca="false">SUM(BA138:BD138)</f>
        <v>0.7</v>
      </c>
      <c r="BF138" s="3" t="n">
        <v>0</v>
      </c>
      <c r="BG138" s="3" t="n">
        <v>0</v>
      </c>
      <c r="BH138" s="3" t="n">
        <v>0</v>
      </c>
      <c r="BI138" s="3" t="n">
        <v>0</v>
      </c>
      <c r="BJ138" s="3" t="n">
        <f aca="false">SUM(BF138:BI138)</f>
        <v>0</v>
      </c>
      <c r="BK138" s="3" t="n">
        <v>0</v>
      </c>
      <c r="BL138" s="3" t="n">
        <v>2.3</v>
      </c>
      <c r="BM138" s="3" t="n">
        <v>22.8</v>
      </c>
      <c r="BN138" s="3" t="n">
        <v>0</v>
      </c>
      <c r="BO138" s="3" t="n">
        <f aca="false">SUM(BK138:BN138)</f>
        <v>25.1</v>
      </c>
      <c r="BP138" s="3" t="n">
        <v>6</v>
      </c>
      <c r="BQ138" s="3" t="n">
        <v>5.2</v>
      </c>
      <c r="BR138" s="3" t="n">
        <v>40.8</v>
      </c>
      <c r="BS138" s="3" t="n">
        <v>0.1</v>
      </c>
      <c r="BT138" s="3" t="n">
        <f aca="false">SUM(BP138:BS138)</f>
        <v>52.1</v>
      </c>
      <c r="BU138" s="3" t="n">
        <f aca="false">+C138+H138+M138+R138+W138+AB138+AG138+AL138+CK138</f>
        <v>3306.5</v>
      </c>
      <c r="BV138" s="3" t="n">
        <f aca="false">+D138+I138+N138+S138+X138+AC138+AH138+AM138+CL138</f>
        <v>1893.4</v>
      </c>
      <c r="BW138" s="3" t="n">
        <f aca="false">+E138+J138+O138+T138+Y138+AD138+AI138+AN138+CM138</f>
        <v>2067.8</v>
      </c>
      <c r="BX138" s="3" t="n">
        <f aca="false">+F138+K138+P138+U138+Z138+AE138+AJ138+AO138+CN138</f>
        <v>0</v>
      </c>
      <c r="BY138" s="3" t="n">
        <f aca="false">SUM(BU138:BX138)</f>
        <v>7267.7</v>
      </c>
      <c r="BZ138" s="3" t="n">
        <f aca="false">AQ138+AV138+BA138+BF138+BK138+BP138</f>
        <v>7</v>
      </c>
      <c r="CA138" s="3" t="n">
        <f aca="false">AR138+AW138+BB138+BG138+BL138+BQ138</f>
        <v>174.5</v>
      </c>
      <c r="CB138" s="3" t="n">
        <f aca="false">AS138+AX138+BC138+BH138+BM138+BR138</f>
        <v>358.1</v>
      </c>
      <c r="CC138" s="3" t="n">
        <f aca="false">AT138+AY138+BD138+BI138+BN138+BS138</f>
        <v>0.1</v>
      </c>
      <c r="CD138" s="3" t="n">
        <f aca="false">SUM(BZ138:CC138)</f>
        <v>539.7</v>
      </c>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2.75" hidden="false" customHeight="false" outlineLevel="0" collapsed="false">
      <c r="A139" s="1" t="n">
        <v>1993</v>
      </c>
      <c r="B139" s="2" t="s">
        <v>129</v>
      </c>
      <c r="C139" s="3" t="n">
        <v>1165.6</v>
      </c>
      <c r="D139" s="3" t="n">
        <v>161.4</v>
      </c>
      <c r="E139" s="3" t="n">
        <v>14.6</v>
      </c>
      <c r="F139" s="3" t="n">
        <v>0</v>
      </c>
      <c r="G139" s="3" t="n">
        <f aca="false">SUM(C139:F139)</f>
        <v>1341.6</v>
      </c>
      <c r="H139" s="3" t="n">
        <v>471.2</v>
      </c>
      <c r="I139" s="3" t="n">
        <v>2.3</v>
      </c>
      <c r="J139" s="3" t="n">
        <v>877.5</v>
      </c>
      <c r="K139" s="3" t="n">
        <v>0</v>
      </c>
      <c r="L139" s="3" t="n">
        <f aca="false">SUM(H139:K139)</f>
        <v>1351</v>
      </c>
      <c r="M139" s="3" t="n">
        <v>62.7</v>
      </c>
      <c r="N139" s="3" t="n">
        <v>126</v>
      </c>
      <c r="O139" s="3" t="n">
        <v>13.4</v>
      </c>
      <c r="P139" s="3" t="n">
        <v>0</v>
      </c>
      <c r="Q139" s="3" t="n">
        <f aca="false">SUM(M139:P139)</f>
        <v>202.1</v>
      </c>
      <c r="R139" s="3" t="n">
        <v>4.3</v>
      </c>
      <c r="S139" s="3" t="n">
        <v>2.4</v>
      </c>
      <c r="T139" s="3" t="n">
        <v>6.5</v>
      </c>
      <c r="U139" s="3" t="n">
        <v>0</v>
      </c>
      <c r="V139" s="3" t="n">
        <f aca="false">SUM(R139:U139)</f>
        <v>13.2</v>
      </c>
      <c r="W139" s="3" t="n">
        <v>340.2</v>
      </c>
      <c r="X139" s="3" t="n">
        <v>592.3</v>
      </c>
      <c r="Y139" s="3" t="n">
        <v>14.3</v>
      </c>
      <c r="Z139" s="3" t="n">
        <v>0</v>
      </c>
      <c r="AA139" s="3" t="n">
        <f aca="false">SUM(W139:Z139)</f>
        <v>946.8</v>
      </c>
      <c r="AB139" s="3" t="n">
        <v>164.3</v>
      </c>
      <c r="AC139" s="3" t="n">
        <v>0.1</v>
      </c>
      <c r="AD139" s="3" t="n">
        <v>10.6</v>
      </c>
      <c r="AE139" s="3" t="n">
        <v>0</v>
      </c>
      <c r="AF139" s="3" t="n">
        <f aca="false">SUM(AB139:AE139)</f>
        <v>175</v>
      </c>
      <c r="AG139" s="3" t="n">
        <v>0.6</v>
      </c>
      <c r="AH139" s="3" t="n">
        <v>4.8</v>
      </c>
      <c r="AI139" s="3" t="n">
        <v>635.7</v>
      </c>
      <c r="AJ139" s="3" t="n">
        <v>0</v>
      </c>
      <c r="AK139" s="3" t="n">
        <f aca="false">SUM(AG139:AJ139)</f>
        <v>641.1</v>
      </c>
      <c r="AL139" s="3" t="n">
        <v>570.3</v>
      </c>
      <c r="AM139" s="3" t="n">
        <v>490.9</v>
      </c>
      <c r="AN139" s="3" t="n">
        <v>3309.1</v>
      </c>
      <c r="AO139" s="3" t="n">
        <v>0</v>
      </c>
      <c r="AP139" s="3" t="n">
        <f aca="false">SUM(AL139:AO139)</f>
        <v>4370.3</v>
      </c>
      <c r="AQ139" s="3" t="n">
        <v>0</v>
      </c>
      <c r="AR139" s="3" t="n">
        <v>0</v>
      </c>
      <c r="AS139" s="3" t="n">
        <v>20.6</v>
      </c>
      <c r="AT139" s="3" t="n">
        <v>0</v>
      </c>
      <c r="AU139" s="3" t="n">
        <f aca="false">SUM(AQ139:AT139)</f>
        <v>20.6</v>
      </c>
      <c r="AV139" s="3" t="n">
        <v>0</v>
      </c>
      <c r="AW139" s="3" t="n">
        <v>0</v>
      </c>
      <c r="AX139" s="3" t="n">
        <v>3.3</v>
      </c>
      <c r="AY139" s="3" t="n">
        <v>0</v>
      </c>
      <c r="AZ139" s="3" t="n">
        <f aca="false">SUM(AV139:AY139)</f>
        <v>3.3</v>
      </c>
      <c r="BA139" s="3" t="n">
        <v>0</v>
      </c>
      <c r="BB139" s="3" t="n">
        <v>0</v>
      </c>
      <c r="BC139" s="3" t="n">
        <v>49.5</v>
      </c>
      <c r="BD139" s="3" t="n">
        <v>0</v>
      </c>
      <c r="BE139" s="3" t="n">
        <f aca="false">SUM(BA139:BD139)</f>
        <v>49.5</v>
      </c>
      <c r="BF139" s="3" t="n">
        <v>0</v>
      </c>
      <c r="BG139" s="3" t="n">
        <v>0</v>
      </c>
      <c r="BH139" s="3" t="n">
        <v>0</v>
      </c>
      <c r="BI139" s="3" t="n">
        <v>0</v>
      </c>
      <c r="BJ139" s="3" t="n">
        <f aca="false">SUM(BF139:BI139)</f>
        <v>0</v>
      </c>
      <c r="BK139" s="3" t="n">
        <v>0</v>
      </c>
      <c r="BL139" s="3" t="n">
        <v>0</v>
      </c>
      <c r="BM139" s="3" t="n">
        <v>0</v>
      </c>
      <c r="BN139" s="3" t="n">
        <v>0</v>
      </c>
      <c r="BO139" s="3" t="n">
        <f aca="false">SUM(BK139:BN139)</f>
        <v>0</v>
      </c>
      <c r="BP139" s="3" t="n">
        <v>0</v>
      </c>
      <c r="BQ139" s="3" t="n">
        <v>8.2</v>
      </c>
      <c r="BR139" s="3" t="n">
        <v>25.7</v>
      </c>
      <c r="BS139" s="3" t="n">
        <v>0</v>
      </c>
      <c r="BT139" s="3" t="n">
        <f aca="false">SUM(BP139:BS139)</f>
        <v>33.9</v>
      </c>
      <c r="BU139" s="3" t="n">
        <f aca="false">+C139+H139+M139+R139+W139+AB139+AG139+AL139+CK139</f>
        <v>2779.2</v>
      </c>
      <c r="BV139" s="3" t="n">
        <f aca="false">+D139+I139+N139+S139+X139+AC139+AH139+AM139+CL139</f>
        <v>1380.2</v>
      </c>
      <c r="BW139" s="3" t="n">
        <f aca="false">+E139+J139+O139+T139+Y139+AD139+AI139+AN139+CM139</f>
        <v>4881.7</v>
      </c>
      <c r="BX139" s="3" t="n">
        <f aca="false">+F139+K139+P139+U139+Z139+AE139+AJ139+AO139+CN139</f>
        <v>0</v>
      </c>
      <c r="BY139" s="3" t="n">
        <f aca="false">SUM(BU139:BX139)</f>
        <v>9041.1</v>
      </c>
      <c r="BZ139" s="3" t="n">
        <f aca="false">AQ139+AV139+BA139+BF139+BK139+BP139</f>
        <v>0</v>
      </c>
      <c r="CA139" s="3" t="n">
        <f aca="false">AR139+AW139+BB139+BG139+BL139+BQ139</f>
        <v>8.2</v>
      </c>
      <c r="CB139" s="3" t="n">
        <f aca="false">AS139+AX139+BC139+BH139+BM139+BR139</f>
        <v>99.1</v>
      </c>
      <c r="CC139" s="3" t="n">
        <f aca="false">AT139+AY139+BD139+BI139+BN139+BS139</f>
        <v>0</v>
      </c>
      <c r="CD139" s="3" t="n">
        <f aca="false">SUM(BZ139:CC139)</f>
        <v>107.3</v>
      </c>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2.75" hidden="false" customHeight="false" outlineLevel="0" collapsed="false">
      <c r="A140" s="1" t="n">
        <v>1993</v>
      </c>
      <c r="B140" s="2" t="s">
        <v>130</v>
      </c>
      <c r="C140" s="3" t="n">
        <v>5058</v>
      </c>
      <c r="D140" s="3" t="n">
        <v>788</v>
      </c>
      <c r="E140" s="3" t="n">
        <v>2</v>
      </c>
      <c r="F140" s="3" t="n">
        <v>0</v>
      </c>
      <c r="G140" s="3" t="n">
        <f aca="false">SUM(C140:F140)</f>
        <v>5848</v>
      </c>
      <c r="H140" s="3" t="n">
        <v>1285</v>
      </c>
      <c r="I140" s="3" t="n">
        <v>226</v>
      </c>
      <c r="J140" s="3" t="n">
        <v>76</v>
      </c>
      <c r="K140" s="3" t="n">
        <v>47</v>
      </c>
      <c r="L140" s="3" t="n">
        <f aca="false">SUM(H140:K140)</f>
        <v>1634</v>
      </c>
      <c r="M140" s="3" t="n">
        <v>366</v>
      </c>
      <c r="N140" s="3" t="n">
        <v>522</v>
      </c>
      <c r="O140" s="3" t="n">
        <v>0</v>
      </c>
      <c r="P140" s="3" t="n">
        <v>0</v>
      </c>
      <c r="Q140" s="3" t="n">
        <f aca="false">SUM(M140:P140)</f>
        <v>888</v>
      </c>
      <c r="R140" s="3" t="n">
        <v>435</v>
      </c>
      <c r="S140" s="3" t="n">
        <v>71</v>
      </c>
      <c r="T140" s="3" t="n">
        <v>0</v>
      </c>
      <c r="U140" s="3" t="n">
        <v>0</v>
      </c>
      <c r="V140" s="3" t="n">
        <f aca="false">SUM(R140:U140)</f>
        <v>506</v>
      </c>
      <c r="W140" s="3" t="n">
        <v>1909</v>
      </c>
      <c r="X140" s="3" t="n">
        <v>2855</v>
      </c>
      <c r="Y140" s="3" t="n">
        <v>678</v>
      </c>
      <c r="Z140" s="3" t="n">
        <v>0</v>
      </c>
      <c r="AA140" s="3" t="n">
        <f aca="false">SUM(W140:Z140)</f>
        <v>5442</v>
      </c>
      <c r="AB140" s="3" t="n">
        <v>499</v>
      </c>
      <c r="AC140" s="3" t="n">
        <v>4</v>
      </c>
      <c r="AD140" s="3" t="n">
        <v>30</v>
      </c>
      <c r="AE140" s="3" t="n">
        <v>34</v>
      </c>
      <c r="AF140" s="3" t="n">
        <f aca="false">SUM(AB140:AE140)</f>
        <v>567</v>
      </c>
      <c r="AG140" s="3" t="n">
        <v>269</v>
      </c>
      <c r="AH140" s="3" t="n">
        <v>654</v>
      </c>
      <c r="AI140" s="3" t="n">
        <v>1649</v>
      </c>
      <c r="AJ140" s="3" t="n">
        <v>132</v>
      </c>
      <c r="AK140" s="3" t="n">
        <f aca="false">SUM(AG140:AJ140)</f>
        <v>2704</v>
      </c>
      <c r="AL140" s="3" t="n">
        <v>4115</v>
      </c>
      <c r="AM140" s="3" t="n">
        <v>2130</v>
      </c>
      <c r="AN140" s="3" t="n">
        <v>3213</v>
      </c>
      <c r="AO140" s="3" t="n">
        <v>67</v>
      </c>
      <c r="AP140" s="3" t="n">
        <f aca="false">SUM(AL140:AO140)</f>
        <v>9525</v>
      </c>
      <c r="AQ140" s="3" t="n">
        <v>0</v>
      </c>
      <c r="AR140" s="3" t="n">
        <v>0</v>
      </c>
      <c r="AS140" s="3" t="n">
        <v>0</v>
      </c>
      <c r="AT140" s="3" t="n">
        <v>132</v>
      </c>
      <c r="AU140" s="3" t="n">
        <f aca="false">SUM(AQ140:AT140)</f>
        <v>132</v>
      </c>
      <c r="AV140" s="3" t="n">
        <v>0</v>
      </c>
      <c r="AW140" s="3" t="n">
        <v>0</v>
      </c>
      <c r="AX140" s="3" t="n">
        <v>0</v>
      </c>
      <c r="AY140" s="3" t="n">
        <v>34</v>
      </c>
      <c r="AZ140" s="3" t="n">
        <f aca="false">SUM(AV140:AY140)</f>
        <v>34</v>
      </c>
      <c r="BA140" s="3" t="n">
        <v>0</v>
      </c>
      <c r="BB140" s="3" t="n">
        <v>0</v>
      </c>
      <c r="BC140" s="3" t="n">
        <v>0</v>
      </c>
      <c r="BD140" s="3" t="n">
        <v>47</v>
      </c>
      <c r="BE140" s="3" t="n">
        <f aca="false">SUM(BA140:BD140)</f>
        <v>47</v>
      </c>
      <c r="BF140" s="3" t="n">
        <v>0</v>
      </c>
      <c r="BG140" s="3" t="n">
        <v>0</v>
      </c>
      <c r="BH140" s="3" t="n">
        <v>0</v>
      </c>
      <c r="BI140" s="3" t="n">
        <v>0</v>
      </c>
      <c r="BJ140" s="3" t="n">
        <f aca="false">SUM(BF140:BI140)</f>
        <v>0</v>
      </c>
      <c r="BK140" s="3" t="n">
        <v>0</v>
      </c>
      <c r="BL140" s="3" t="n">
        <v>0</v>
      </c>
      <c r="BM140" s="3" t="n">
        <v>0</v>
      </c>
      <c r="BN140" s="3" t="n">
        <v>17</v>
      </c>
      <c r="BO140" s="3" t="n">
        <f aca="false">SUM(BK140:BN140)</f>
        <v>17</v>
      </c>
      <c r="BP140" s="3" t="n">
        <v>0</v>
      </c>
      <c r="BQ140" s="3" t="n">
        <v>0</v>
      </c>
      <c r="BR140" s="3" t="n">
        <v>0</v>
      </c>
      <c r="BS140" s="3" t="n">
        <v>50</v>
      </c>
      <c r="BT140" s="3" t="n">
        <f aca="false">SUM(BP140:BS140)</f>
        <v>50</v>
      </c>
      <c r="BU140" s="3" t="n">
        <f aca="false">+C140+H140+M140+R140+W140+AB140+AG140+AL140+CK140</f>
        <v>13936</v>
      </c>
      <c r="BV140" s="3" t="n">
        <f aca="false">+D140+I140+N140+S140+X140+AC140+AH140+AM140+CL140</f>
        <v>7250</v>
      </c>
      <c r="BW140" s="3" t="n">
        <f aca="false">+E140+J140+O140+T140+Y140+AD140+AI140+AN140+CM140</f>
        <v>5648</v>
      </c>
      <c r="BX140" s="3" t="n">
        <f aca="false">+F140+K140+P140+U140+Z140+AE140+AJ140+AO140+CN140</f>
        <v>280</v>
      </c>
      <c r="BY140" s="3" t="n">
        <f aca="false">SUM(BU140:BX140)</f>
        <v>27114</v>
      </c>
      <c r="BZ140" s="3" t="n">
        <f aca="false">AQ140+AV140+BA140+BF140+BK140+BP140</f>
        <v>0</v>
      </c>
      <c r="CA140" s="3" t="n">
        <f aca="false">AR140+AW140+BB140+BG140+BL140+BQ140</f>
        <v>0</v>
      </c>
      <c r="CB140" s="3" t="n">
        <f aca="false">AS140+AX140+BC140+BH140+BM140+BR140</f>
        <v>0</v>
      </c>
      <c r="CC140" s="3" t="n">
        <f aca="false">AT140+AY140+BD140+BI140+BN140+BS140</f>
        <v>280</v>
      </c>
      <c r="CD140" s="3" t="n">
        <f aca="false">SUM(BZ140:CC140)</f>
        <v>280</v>
      </c>
      <c r="CE140" s="11"/>
      <c r="CF140" s="11"/>
      <c r="CG140" s="11"/>
      <c r="CH140" s="11"/>
      <c r="CI140" s="11"/>
      <c r="CJ140" s="11"/>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2.75" hidden="false" customHeight="false" outlineLevel="0" collapsed="false">
      <c r="A141" s="1" t="n">
        <v>1993</v>
      </c>
      <c r="B141" s="2" t="s">
        <v>143</v>
      </c>
      <c r="C141" s="3" t="n">
        <v>1005.3</v>
      </c>
      <c r="D141" s="3" t="n">
        <v>417.5</v>
      </c>
      <c r="E141" s="3" t="n">
        <v>6.9</v>
      </c>
      <c r="F141" s="3" t="n">
        <v>0</v>
      </c>
      <c r="G141" s="3" t="n">
        <f aca="false">SUM(C141:F141)</f>
        <v>1429.7</v>
      </c>
      <c r="H141" s="3" t="n">
        <v>334</v>
      </c>
      <c r="I141" s="3" t="n">
        <v>135.9</v>
      </c>
      <c r="J141" s="3" t="n">
        <v>150.8</v>
      </c>
      <c r="K141" s="3" t="n">
        <v>0</v>
      </c>
      <c r="L141" s="3" t="n">
        <f aca="false">SUM(H141:K141)</f>
        <v>620.7</v>
      </c>
      <c r="M141" s="3" t="n">
        <v>0</v>
      </c>
      <c r="N141" s="3" t="n">
        <v>82</v>
      </c>
      <c r="O141" s="3" t="n">
        <v>0</v>
      </c>
      <c r="P141" s="3" t="n">
        <v>0</v>
      </c>
      <c r="Q141" s="3" t="n">
        <f aca="false">SUM(M141:P141)</f>
        <v>82</v>
      </c>
      <c r="R141" s="3" t="n">
        <v>35</v>
      </c>
      <c r="S141" s="3" t="n">
        <v>1074</v>
      </c>
      <c r="T141" s="3" t="n">
        <v>0</v>
      </c>
      <c r="U141" s="3" t="n">
        <v>0</v>
      </c>
      <c r="V141" s="3" t="n">
        <f aca="false">SUM(R141:U141)</f>
        <v>1109</v>
      </c>
      <c r="W141" s="3" t="n">
        <v>545</v>
      </c>
      <c r="X141" s="3" t="n">
        <v>79</v>
      </c>
      <c r="Y141" s="3" t="n">
        <v>0</v>
      </c>
      <c r="Z141" s="3" t="n">
        <v>0</v>
      </c>
      <c r="AA141" s="3" t="n">
        <f aca="false">SUM(W141:Z141)</f>
        <v>624</v>
      </c>
      <c r="AB141" s="3" t="n">
        <v>145.5</v>
      </c>
      <c r="AC141" s="3" t="n">
        <v>2.5</v>
      </c>
      <c r="AD141" s="3" t="n">
        <v>8.2</v>
      </c>
      <c r="AE141" s="3" t="n">
        <v>40.1</v>
      </c>
      <c r="AF141" s="3" t="n">
        <f aca="false">SUM(AB141:AE141)</f>
        <v>196.3</v>
      </c>
      <c r="AG141" s="3" t="n">
        <v>83.9</v>
      </c>
      <c r="AH141" s="3" t="n">
        <v>85.8</v>
      </c>
      <c r="AI141" s="3" t="n">
        <v>953.8</v>
      </c>
      <c r="AJ141" s="3" t="n">
        <v>10.4</v>
      </c>
      <c r="AK141" s="3" t="n">
        <f aca="false">SUM(AG141:AJ141)</f>
        <v>1133.9</v>
      </c>
      <c r="AL141" s="3" t="n">
        <v>2031</v>
      </c>
      <c r="AM141" s="3" t="n">
        <v>781</v>
      </c>
      <c r="AN141" s="3" t="n">
        <v>5347.2</v>
      </c>
      <c r="AO141" s="3" t="n">
        <v>259.5</v>
      </c>
      <c r="AP141" s="3" t="n">
        <f aca="false">SUM(AL141:AO141)</f>
        <v>8418.7</v>
      </c>
      <c r="AQ141" s="3" t="n">
        <v>0</v>
      </c>
      <c r="AR141" s="3" t="n">
        <v>78.2</v>
      </c>
      <c r="AS141" s="3" t="n">
        <v>384.8</v>
      </c>
      <c r="AT141" s="3" t="n">
        <v>10.4</v>
      </c>
      <c r="AU141" s="3" t="n">
        <f aca="false">SUM(AQ141:AT141)</f>
        <v>473.4</v>
      </c>
      <c r="AV141" s="3" t="n">
        <v>0</v>
      </c>
      <c r="AW141" s="3" t="n">
        <v>0</v>
      </c>
      <c r="AX141" s="3" t="n">
        <v>0</v>
      </c>
      <c r="AY141" s="3" t="n">
        <v>40.1</v>
      </c>
      <c r="AZ141" s="3" t="n">
        <f aca="false">SUM(AV141:AY141)</f>
        <v>40.1</v>
      </c>
      <c r="BA141" s="3" t="n">
        <v>0</v>
      </c>
      <c r="BB141" s="3" t="n">
        <v>0</v>
      </c>
      <c r="BC141" s="3" t="n">
        <v>15.5</v>
      </c>
      <c r="BD141" s="3" t="n">
        <v>0</v>
      </c>
      <c r="BE141" s="3" t="n">
        <f aca="false">SUM(BA141:BD141)</f>
        <v>15.5</v>
      </c>
      <c r="BF141" s="3" t="n">
        <v>0</v>
      </c>
      <c r="BG141" s="3" t="n">
        <v>47.6</v>
      </c>
      <c r="BH141" s="3" t="n">
        <v>3.5</v>
      </c>
      <c r="BI141" s="3" t="n">
        <v>37.4</v>
      </c>
      <c r="BJ141" s="3" t="n">
        <f aca="false">SUM(BF141:BI141)</f>
        <v>88.5</v>
      </c>
      <c r="BK141" s="3" t="n">
        <v>0</v>
      </c>
      <c r="BL141" s="3" t="n">
        <v>0.2</v>
      </c>
      <c r="BM141" s="3" t="n">
        <v>0</v>
      </c>
      <c r="BN141" s="3" t="n">
        <v>11.6</v>
      </c>
      <c r="BO141" s="3" t="n">
        <f aca="false">SUM(BK141:BN141)</f>
        <v>11.8</v>
      </c>
      <c r="BP141" s="3" t="n">
        <v>4.5</v>
      </c>
      <c r="BQ141" s="3" t="n">
        <v>93</v>
      </c>
      <c r="BR141" s="3" t="n">
        <v>846.2</v>
      </c>
      <c r="BS141" s="3" t="n">
        <v>210.5</v>
      </c>
      <c r="BT141" s="3" t="n">
        <f aca="false">SUM(BP141:BS141)</f>
        <v>1154.2</v>
      </c>
      <c r="BU141" s="3" t="n">
        <f aca="false">+C141+H141+M141+R141+W141+AB141+AG141+AL141+CK141</f>
        <v>4179.7</v>
      </c>
      <c r="BV141" s="3" t="n">
        <f aca="false">+D141+I141+N141+S141+X141+AC141+AH141+AM141+CL141</f>
        <v>2657.7</v>
      </c>
      <c r="BW141" s="3" t="n">
        <f aca="false">+E141+J141+O141+T141+Y141+AD141+AI141+AN141+CM141</f>
        <v>6466.9</v>
      </c>
      <c r="BX141" s="3" t="n">
        <f aca="false">+F141+K141+P141+U141+Z141+AE141+AJ141+AO141+CN141</f>
        <v>310</v>
      </c>
      <c r="BY141" s="3" t="n">
        <f aca="false">SUM(BU141:BX141)</f>
        <v>13614.3</v>
      </c>
      <c r="BZ141" s="3" t="n">
        <f aca="false">AQ141+AV141+BA141+BF141+BK141+BP141</f>
        <v>4.5</v>
      </c>
      <c r="CA141" s="3" t="n">
        <f aca="false">AR141+AW141+BB141+BG141+BL141+BQ141</f>
        <v>219</v>
      </c>
      <c r="CB141" s="3" t="n">
        <f aca="false">AS141+AX141+BC141+BH141+BM141+BR141</f>
        <v>1250</v>
      </c>
      <c r="CC141" s="3" t="n">
        <f aca="false">AT141+AY141+BD141+BI141+BN141+BS141</f>
        <v>310</v>
      </c>
      <c r="CD141" s="3" t="n">
        <f aca="false">SUM(BZ141:CC141)</f>
        <v>1783.5</v>
      </c>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2.75" hidden="false" customHeight="false" outlineLevel="0" collapsed="false">
      <c r="A142" s="1" t="n">
        <v>1993</v>
      </c>
      <c r="B142" s="2" t="s">
        <v>131</v>
      </c>
      <c r="C142" s="3" t="n">
        <v>422.6</v>
      </c>
      <c r="D142" s="3" t="n">
        <v>62.8</v>
      </c>
      <c r="E142" s="3" t="n">
        <v>7</v>
      </c>
      <c r="F142" s="3" t="n">
        <v>0</v>
      </c>
      <c r="G142" s="3" t="n">
        <f aca="false">SUM(C142:F142)</f>
        <v>492.4</v>
      </c>
      <c r="H142" s="3" t="n">
        <v>122.7</v>
      </c>
      <c r="I142" s="3" t="n">
        <v>0.4</v>
      </c>
      <c r="J142" s="3" t="n">
        <v>193.5</v>
      </c>
      <c r="K142" s="3" t="n">
        <v>4.3</v>
      </c>
      <c r="L142" s="3" t="n">
        <f aca="false">SUM(H142:K142)</f>
        <v>320.9</v>
      </c>
      <c r="M142" s="3" t="n">
        <v>55.6</v>
      </c>
      <c r="N142" s="3" t="n">
        <v>65.8</v>
      </c>
      <c r="O142" s="3" t="n">
        <v>0</v>
      </c>
      <c r="P142" s="3" t="n">
        <v>0</v>
      </c>
      <c r="Q142" s="3" t="n">
        <f aca="false">SUM(M142:P142)</f>
        <v>121.4</v>
      </c>
      <c r="R142" s="3" t="n">
        <v>44.6</v>
      </c>
      <c r="S142" s="3" t="n">
        <v>0.2</v>
      </c>
      <c r="T142" s="3" t="n">
        <v>0</v>
      </c>
      <c r="U142" s="3" t="n">
        <v>0</v>
      </c>
      <c r="V142" s="3" t="n">
        <f aca="false">SUM(R142:U142)</f>
        <v>44.8</v>
      </c>
      <c r="W142" s="3" t="n">
        <v>282.3</v>
      </c>
      <c r="X142" s="3" t="n">
        <v>329.5</v>
      </c>
      <c r="Y142" s="3" t="n">
        <v>231.9</v>
      </c>
      <c r="Z142" s="3" t="n">
        <v>0</v>
      </c>
      <c r="AA142" s="3" t="n">
        <f aca="false">SUM(W142:Z142)</f>
        <v>843.7</v>
      </c>
      <c r="AB142" s="3" t="n">
        <v>99.7</v>
      </c>
      <c r="AC142" s="3" t="n">
        <v>0</v>
      </c>
      <c r="AD142" s="3" t="n">
        <v>3.5</v>
      </c>
      <c r="AE142" s="3" t="n">
        <v>0.2</v>
      </c>
      <c r="AF142" s="3" t="n">
        <f aca="false">SUM(AB142:AE142)</f>
        <v>103.4</v>
      </c>
      <c r="AG142" s="3" t="n">
        <v>31</v>
      </c>
      <c r="AH142" s="3" t="n">
        <v>154.5</v>
      </c>
      <c r="AI142" s="3" t="n">
        <v>51.3</v>
      </c>
      <c r="AJ142" s="3" t="n">
        <v>25</v>
      </c>
      <c r="AK142" s="3" t="n">
        <f aca="false">SUM(AG142:AJ142)</f>
        <v>261.8</v>
      </c>
      <c r="AL142" s="3" t="n">
        <v>449.5</v>
      </c>
      <c r="AM142" s="3" t="n">
        <v>157.3</v>
      </c>
      <c r="AN142" s="3" t="n">
        <v>545.1</v>
      </c>
      <c r="AO142" s="3" t="n">
        <v>42.9</v>
      </c>
      <c r="AP142" s="3" t="n">
        <f aca="false">SUM(AL142:AO142)</f>
        <v>1194.8</v>
      </c>
      <c r="AQ142" s="3" t="n">
        <v>0</v>
      </c>
      <c r="AR142" s="3" t="n">
        <v>92</v>
      </c>
      <c r="AS142" s="3" t="n">
        <v>0.8</v>
      </c>
      <c r="AT142" s="3" t="n">
        <v>25</v>
      </c>
      <c r="AU142" s="3" t="n">
        <f aca="false">SUM(AQ142:AT142)</f>
        <v>117.8</v>
      </c>
      <c r="AV142" s="3" t="n">
        <v>0.1</v>
      </c>
      <c r="AW142" s="3" t="n">
        <v>0</v>
      </c>
      <c r="AX142" s="3" t="n">
        <v>0</v>
      </c>
      <c r="AY142" s="3" t="n">
        <v>0.2</v>
      </c>
      <c r="AZ142" s="3" t="n">
        <f aca="false">SUM(AV142:AY142)</f>
        <v>0.3</v>
      </c>
      <c r="BA142" s="3" t="n">
        <v>0.4</v>
      </c>
      <c r="BB142" s="3" t="n">
        <v>0</v>
      </c>
      <c r="BC142" s="3" t="n">
        <v>2.4</v>
      </c>
      <c r="BD142" s="3" t="n">
        <v>4.3</v>
      </c>
      <c r="BE142" s="3" t="n">
        <f aca="false">SUM(BA142:BD142)</f>
        <v>7.1</v>
      </c>
      <c r="BF142" s="3" t="n">
        <v>0</v>
      </c>
      <c r="BG142" s="3" t="n">
        <v>0</v>
      </c>
      <c r="BH142" s="3" t="n">
        <v>0</v>
      </c>
      <c r="BI142" s="3" t="n">
        <v>0</v>
      </c>
      <c r="BJ142" s="3" t="n">
        <f aca="false">SUM(BF142:BI142)</f>
        <v>0</v>
      </c>
      <c r="BK142" s="3" t="n">
        <v>0</v>
      </c>
      <c r="BL142" s="3" t="n">
        <v>0.8</v>
      </c>
      <c r="BM142" s="3" t="n">
        <v>1</v>
      </c>
      <c r="BN142" s="3" t="n">
        <v>33.4</v>
      </c>
      <c r="BO142" s="3" t="n">
        <f aca="false">SUM(BK142:BN142)</f>
        <v>35.2</v>
      </c>
      <c r="BP142" s="3" t="n">
        <v>0.1</v>
      </c>
      <c r="BQ142" s="3" t="n">
        <v>0</v>
      </c>
      <c r="BR142" s="3" t="n">
        <v>1</v>
      </c>
      <c r="BS142" s="3" t="n">
        <v>9.5</v>
      </c>
      <c r="BT142" s="3" t="n">
        <f aca="false">SUM(BP142:BS142)</f>
        <v>10.6</v>
      </c>
      <c r="BU142" s="3" t="n">
        <f aca="false">+C142+H142+M142+R142+W142+AB142+AG142+AL142+CK142</f>
        <v>1508</v>
      </c>
      <c r="BV142" s="3" t="n">
        <f aca="false">+D142+I142+N142+S142+X142+AC142+AH142+AM142+CL142</f>
        <v>770.5</v>
      </c>
      <c r="BW142" s="3" t="n">
        <f aca="false">+E142+J142+O142+T142+Y142+AD142+AI142+AN142+CM142</f>
        <v>1032.3</v>
      </c>
      <c r="BX142" s="3" t="n">
        <f aca="false">+F142+K142+P142+U142+Z142+AE142+AJ142+AO142+CN142</f>
        <v>72.4</v>
      </c>
      <c r="BY142" s="3" t="n">
        <f aca="false">SUM(BU142:BX142)</f>
        <v>3383.2</v>
      </c>
      <c r="BZ142" s="3" t="n">
        <f aca="false">AQ142+AV142+BA142+BF142+BK142+BP142</f>
        <v>0.6</v>
      </c>
      <c r="CA142" s="3" t="n">
        <f aca="false">AR142+AW142+BB142+BG142+BL142+BQ142</f>
        <v>92.8</v>
      </c>
      <c r="CB142" s="3" t="n">
        <f aca="false">AS142+AX142+BC142+BH142+BM142+BR142</f>
        <v>5.2</v>
      </c>
      <c r="CC142" s="3" t="n">
        <f aca="false">AT142+AY142+BD142+BI142+BN142+BS142</f>
        <v>72.4</v>
      </c>
      <c r="CD142" s="3" t="n">
        <f aca="false">SUM(BZ142:CC142)</f>
        <v>171</v>
      </c>
      <c r="CE142" s="0"/>
      <c r="CF142" s="0"/>
      <c r="CG142" s="0"/>
      <c r="CH142" s="0"/>
      <c r="CI142" s="8"/>
      <c r="CJ142" s="8"/>
      <c r="CK142" s="4" t="n">
        <v>0</v>
      </c>
      <c r="CL142" s="4" t="n">
        <v>0</v>
      </c>
      <c r="CM142" s="4" t="n">
        <v>0</v>
      </c>
      <c r="CN142" s="4" t="n">
        <v>0</v>
      </c>
      <c r="CO142" s="4" t="n">
        <f aca="false">SUM(CK142:CN142)</f>
        <v>0</v>
      </c>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2.75" hidden="false" customHeight="false" outlineLevel="0" collapsed="false">
      <c r="A143" s="1" t="n">
        <v>1993</v>
      </c>
      <c r="B143" s="2" t="s">
        <v>132</v>
      </c>
      <c r="C143" s="3" t="n">
        <v>1173.8</v>
      </c>
      <c r="D143" s="3" t="n">
        <v>241.1</v>
      </c>
      <c r="E143" s="3" t="n">
        <v>294.2</v>
      </c>
      <c r="F143" s="3" t="n">
        <v>0</v>
      </c>
      <c r="G143" s="3" t="n">
        <f aca="false">SUM(C143:F143)</f>
        <v>1709.1</v>
      </c>
      <c r="H143" s="3" t="n">
        <v>589.4</v>
      </c>
      <c r="I143" s="3" t="n">
        <v>144</v>
      </c>
      <c r="J143" s="3" t="n">
        <v>981.8</v>
      </c>
      <c r="K143" s="3" t="n">
        <v>54.5</v>
      </c>
      <c r="L143" s="3" t="n">
        <f aca="false">SUM(H143:K143)</f>
        <v>1769.7</v>
      </c>
      <c r="M143" s="3" t="n">
        <v>31.1</v>
      </c>
      <c r="N143" s="3" t="n">
        <v>84.9</v>
      </c>
      <c r="O143" s="3" t="n">
        <v>0.8</v>
      </c>
      <c r="P143" s="3" t="n">
        <v>0</v>
      </c>
      <c r="Q143" s="3" t="n">
        <f aca="false">SUM(M143:P143)</f>
        <v>116.8</v>
      </c>
      <c r="R143" s="3" t="n">
        <v>11.7</v>
      </c>
      <c r="S143" s="3" t="n">
        <v>0</v>
      </c>
      <c r="T143" s="3" t="n">
        <v>0</v>
      </c>
      <c r="U143" s="3" t="n">
        <v>0</v>
      </c>
      <c r="V143" s="3" t="n">
        <f aca="false">SUM(R143:U143)</f>
        <v>11.7</v>
      </c>
      <c r="W143" s="3" t="n">
        <v>192.2</v>
      </c>
      <c r="X143" s="3" t="n">
        <v>1168.7</v>
      </c>
      <c r="Y143" s="3" t="n">
        <v>271.2</v>
      </c>
      <c r="Z143" s="3" t="n">
        <v>0</v>
      </c>
      <c r="AA143" s="3" t="n">
        <f aca="false">SUM(W143:Z143)</f>
        <v>1632.1</v>
      </c>
      <c r="AB143" s="3" t="n">
        <v>250.2</v>
      </c>
      <c r="AC143" s="3" t="n">
        <v>5.4</v>
      </c>
      <c r="AD143" s="3" t="n">
        <v>46.6</v>
      </c>
      <c r="AE143" s="3" t="n">
        <v>63.8</v>
      </c>
      <c r="AF143" s="3" t="n">
        <f aca="false">SUM(AB143:AE143)</f>
        <v>366</v>
      </c>
      <c r="AG143" s="3" t="n">
        <v>3.1</v>
      </c>
      <c r="AH143" s="3" t="n">
        <v>198.3</v>
      </c>
      <c r="AI143" s="3" t="n">
        <v>463.4</v>
      </c>
      <c r="AJ143" s="3" t="n">
        <v>0</v>
      </c>
      <c r="AK143" s="3" t="n">
        <f aca="false">SUM(AG143:AJ143)</f>
        <v>664.8</v>
      </c>
      <c r="AL143" s="3" t="n">
        <v>1269.7</v>
      </c>
      <c r="AM143" s="3" t="n">
        <v>909.6</v>
      </c>
      <c r="AN143" s="3" t="n">
        <v>465.2</v>
      </c>
      <c r="AO143" s="3" t="n">
        <v>42.8</v>
      </c>
      <c r="AP143" s="3" t="n">
        <f aca="false">SUM(AL143:AO143)</f>
        <v>2687.3</v>
      </c>
      <c r="AQ143" s="3" t="n">
        <v>0</v>
      </c>
      <c r="AR143" s="3" t="n">
        <v>208.7</v>
      </c>
      <c r="AS143" s="3" t="n">
        <v>53.5</v>
      </c>
      <c r="AT143" s="3" t="n">
        <v>0</v>
      </c>
      <c r="AU143" s="3" t="n">
        <f aca="false">SUM(AQ143:AT143)</f>
        <v>262.2</v>
      </c>
      <c r="AV143" s="3" t="n">
        <v>0</v>
      </c>
      <c r="AW143" s="3" t="n">
        <v>0</v>
      </c>
      <c r="AX143" s="3" t="n">
        <v>0.2</v>
      </c>
      <c r="AY143" s="3" t="n">
        <v>63.8</v>
      </c>
      <c r="AZ143" s="3" t="n">
        <f aca="false">SUM(AV143:AY143)</f>
        <v>64</v>
      </c>
      <c r="BA143" s="3" t="n">
        <v>0</v>
      </c>
      <c r="BB143" s="3" t="n">
        <v>3.5</v>
      </c>
      <c r="BC143" s="3" t="n">
        <v>18.2</v>
      </c>
      <c r="BD143" s="3" t="n">
        <v>54.5</v>
      </c>
      <c r="BE143" s="3" t="n">
        <f aca="false">SUM(BA143:BD143)</f>
        <v>76.2</v>
      </c>
      <c r="BF143" s="3" t="n">
        <v>0</v>
      </c>
      <c r="BG143" s="3" t="n">
        <v>0</v>
      </c>
      <c r="BH143" s="3" t="n">
        <v>0</v>
      </c>
      <c r="BI143" s="3" t="n">
        <v>0</v>
      </c>
      <c r="BJ143" s="3" t="n">
        <f aca="false">SUM(BF143:BI143)</f>
        <v>0</v>
      </c>
      <c r="BK143" s="3" t="n">
        <v>0</v>
      </c>
      <c r="BL143" s="3" t="n">
        <v>0</v>
      </c>
      <c r="BM143" s="3" t="n">
        <v>0</v>
      </c>
      <c r="BN143" s="3" t="n">
        <v>0</v>
      </c>
      <c r="BO143" s="3" t="n">
        <f aca="false">SUM(BK143:BN143)</f>
        <v>0</v>
      </c>
      <c r="BP143" s="3" t="n">
        <v>2.9</v>
      </c>
      <c r="BQ143" s="3" t="n">
        <v>5.6</v>
      </c>
      <c r="BR143" s="3" t="n">
        <v>16.5</v>
      </c>
      <c r="BS143" s="3" t="n">
        <v>42.8</v>
      </c>
      <c r="BT143" s="3" t="n">
        <f aca="false">SUM(BP143:BS143)</f>
        <v>67.8</v>
      </c>
      <c r="BU143" s="3" t="n">
        <f aca="false">+C143+H143+M143+R143+W143+AB143+AG143+AL143+CK143</f>
        <v>3521.2</v>
      </c>
      <c r="BV143" s="3" t="n">
        <f aca="false">+D143+I143+N143+S143+X143+AC143+AH143+AM143+CL143</f>
        <v>2752</v>
      </c>
      <c r="BW143" s="3" t="n">
        <f aca="false">+E143+J143+O143+T143+Y143+AD143+AI143+AN143+CM143</f>
        <v>2523.2</v>
      </c>
      <c r="BX143" s="3" t="n">
        <f aca="false">+F143+K143+P143+U143+Z143+AE143+AJ143+AO143+CN143</f>
        <v>161.1</v>
      </c>
      <c r="BY143" s="3" t="n">
        <f aca="false">SUM(BU143:BX143)</f>
        <v>8957.5</v>
      </c>
      <c r="BZ143" s="3" t="n">
        <f aca="false">AQ143+AV143+BA143+BF143+BK143+BP143</f>
        <v>2.9</v>
      </c>
      <c r="CA143" s="3" t="n">
        <f aca="false">AR143+AW143+BB143+BG143+BL143+BQ143</f>
        <v>217.8</v>
      </c>
      <c r="CB143" s="3" t="n">
        <f aca="false">AS143+AX143+BC143+BH143+BM143+BR143</f>
        <v>88.4</v>
      </c>
      <c r="CC143" s="3" t="n">
        <f aca="false">AT143+AY143+BD143+BI143+BN143+BS143</f>
        <v>161.1</v>
      </c>
      <c r="CD143" s="3" t="n">
        <f aca="false">SUM(BZ143:CC143)</f>
        <v>470.2</v>
      </c>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2.75" hidden="false" customHeight="false" outlineLevel="0" collapsed="false">
      <c r="A144" s="1" t="n">
        <v>1993</v>
      </c>
      <c r="B144" s="2" t="s">
        <v>133</v>
      </c>
      <c r="C144" s="3" t="n">
        <v>154.3</v>
      </c>
      <c r="D144" s="3" t="n">
        <v>62.9</v>
      </c>
      <c r="E144" s="3" t="n">
        <v>0.2</v>
      </c>
      <c r="F144" s="3" t="n">
        <v>0</v>
      </c>
      <c r="G144" s="3" t="n">
        <f aca="false">SUM(C144:F144)</f>
        <v>217.4</v>
      </c>
      <c r="H144" s="3" t="n">
        <v>131.6</v>
      </c>
      <c r="I144" s="3" t="n">
        <v>40.8</v>
      </c>
      <c r="J144" s="3" t="n">
        <v>81.4</v>
      </c>
      <c r="K144" s="3" t="n">
        <v>0</v>
      </c>
      <c r="L144" s="3" t="n">
        <f aca="false">SUM(H144:K144)</f>
        <v>253.8</v>
      </c>
      <c r="M144" s="3" t="n">
        <v>7.1</v>
      </c>
      <c r="N144" s="3" t="n">
        <v>17.2</v>
      </c>
      <c r="O144" s="3" t="n">
        <v>0</v>
      </c>
      <c r="P144" s="3" t="n">
        <v>0</v>
      </c>
      <c r="Q144" s="3" t="n">
        <f aca="false">SUM(M144:P144)</f>
        <v>24.3</v>
      </c>
      <c r="R144" s="3" t="n">
        <v>0.5</v>
      </c>
      <c r="S144" s="3" t="n">
        <v>8.4</v>
      </c>
      <c r="T144" s="3" t="n">
        <v>0</v>
      </c>
      <c r="U144" s="3" t="n">
        <v>0</v>
      </c>
      <c r="V144" s="3" t="n">
        <f aca="false">SUM(R144:U144)</f>
        <v>8.9</v>
      </c>
      <c r="W144" s="3" t="n">
        <v>72.3</v>
      </c>
      <c r="X144" s="3" t="n">
        <v>182.7</v>
      </c>
      <c r="Y144" s="3" t="n">
        <v>0</v>
      </c>
      <c r="Z144" s="3" t="n">
        <v>0</v>
      </c>
      <c r="AA144" s="3" t="n">
        <f aca="false">SUM(W144:Z144)</f>
        <v>255</v>
      </c>
      <c r="AB144" s="3" t="n">
        <v>24.6</v>
      </c>
      <c r="AC144" s="3" t="n">
        <v>1.4</v>
      </c>
      <c r="AD144" s="3" t="n">
        <v>2.2</v>
      </c>
      <c r="AE144" s="3" t="n">
        <v>0</v>
      </c>
      <c r="AF144" s="3" t="n">
        <f aca="false">SUM(AB144:AE144)</f>
        <v>28.2</v>
      </c>
      <c r="AG144" s="3" t="n">
        <v>0.5</v>
      </c>
      <c r="AH144" s="3" t="n">
        <v>110.5</v>
      </c>
      <c r="AI144" s="3" t="n">
        <v>121</v>
      </c>
      <c r="AJ144" s="3" t="n">
        <v>0</v>
      </c>
      <c r="AK144" s="3" t="n">
        <f aca="false">SUM(AG144:AJ144)</f>
        <v>232</v>
      </c>
      <c r="AL144" s="3" t="n">
        <v>170.9</v>
      </c>
      <c r="AM144" s="3" t="n">
        <v>142.2</v>
      </c>
      <c r="AN144" s="3" t="n">
        <v>137.5</v>
      </c>
      <c r="AO144" s="3" t="n">
        <v>0</v>
      </c>
      <c r="AP144" s="3" t="n">
        <f aca="false">SUM(AL144:AO144)</f>
        <v>450.6</v>
      </c>
      <c r="AQ144" s="3" t="n">
        <v>0</v>
      </c>
      <c r="AR144" s="3" t="n">
        <v>105.2</v>
      </c>
      <c r="AS144" s="3" t="n">
        <v>46.4</v>
      </c>
      <c r="AT144" s="3" t="n">
        <v>0</v>
      </c>
      <c r="AU144" s="3" t="n">
        <f aca="false">SUM(AQ144:AT144)</f>
        <v>151.6</v>
      </c>
      <c r="AV144" s="3" t="n">
        <v>0.4</v>
      </c>
      <c r="AW144" s="3" t="n">
        <v>0</v>
      </c>
      <c r="AX144" s="3" t="n">
        <v>5.3</v>
      </c>
      <c r="AY144" s="3" t="n">
        <v>0</v>
      </c>
      <c r="AZ144" s="3" t="n">
        <f aca="false">SUM(AV144:AY144)</f>
        <v>5.7</v>
      </c>
      <c r="BA144" s="3" t="n">
        <v>2.5</v>
      </c>
      <c r="BB144" s="3" t="n">
        <v>1.7</v>
      </c>
      <c r="BC144" s="3" t="n">
        <v>14.1</v>
      </c>
      <c r="BD144" s="3" t="n">
        <v>0</v>
      </c>
      <c r="BE144" s="3" t="n">
        <f aca="false">SUM(BA144:BD144)</f>
        <v>18.3</v>
      </c>
      <c r="BF144" s="3" t="n">
        <v>0</v>
      </c>
      <c r="BG144" s="3" t="n">
        <v>0</v>
      </c>
      <c r="BH144" s="3" t="n">
        <v>0</v>
      </c>
      <c r="BI144" s="3" t="n">
        <v>0</v>
      </c>
      <c r="BJ144" s="3" t="n">
        <f aca="false">SUM(BF144:BI144)</f>
        <v>0</v>
      </c>
      <c r="BK144" s="3" t="n">
        <v>0</v>
      </c>
      <c r="BL144" s="3" t="n">
        <v>0</v>
      </c>
      <c r="BM144" s="3" t="n">
        <v>0</v>
      </c>
      <c r="BN144" s="3" t="n">
        <v>0</v>
      </c>
      <c r="BO144" s="3" t="n">
        <f aca="false">SUM(BK144:BN144)</f>
        <v>0</v>
      </c>
      <c r="BP144" s="3" t="n">
        <v>0</v>
      </c>
      <c r="BQ144" s="3" t="n">
        <v>0</v>
      </c>
      <c r="BR144" s="3" t="n">
        <v>0</v>
      </c>
      <c r="BS144" s="3" t="n">
        <v>0</v>
      </c>
      <c r="BT144" s="3" t="n">
        <f aca="false">SUM(BP144:BS144)</f>
        <v>0</v>
      </c>
      <c r="BU144" s="3" t="n">
        <f aca="false">+C144+H144+M144+R144+W144+AB144+AG144+AL144+CK144</f>
        <v>561.8</v>
      </c>
      <c r="BV144" s="3" t="n">
        <f aca="false">+D144+I144+N144+S144+X144+AC144+AH144+AM144+CL144</f>
        <v>566.1</v>
      </c>
      <c r="BW144" s="3" t="n">
        <f aca="false">+E144+J144+O144+T144+Y144+AD144+AI144+AN144+CM144</f>
        <v>342.3</v>
      </c>
      <c r="BX144" s="3" t="n">
        <f aca="false">+F144+K144+P144+U144+Z144+AE144+AJ144+AO144+CN144</f>
        <v>0</v>
      </c>
      <c r="BY144" s="3" t="n">
        <f aca="false">SUM(BU144:BX144)</f>
        <v>1470.2</v>
      </c>
      <c r="BZ144" s="3" t="n">
        <f aca="false">AQ144+AV144+BA144+BF144+BK144+BP144</f>
        <v>2.9</v>
      </c>
      <c r="CA144" s="3" t="n">
        <f aca="false">AR144+AW144+BB144+BG144+BL144+BQ144</f>
        <v>106.9</v>
      </c>
      <c r="CB144" s="3" t="n">
        <f aca="false">AS144+AX144+BC144+BH144+BM144+BR144</f>
        <v>65.8</v>
      </c>
      <c r="CC144" s="3" t="n">
        <f aca="false">AT144+AY144+BD144+BI144+BN144+BS144</f>
        <v>0</v>
      </c>
      <c r="CD144" s="3" t="n">
        <f aca="false">SUM(BZ144:CC144)</f>
        <v>175.6</v>
      </c>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75" hidden="false" customHeight="false" outlineLevel="0" collapsed="false">
      <c r="A145" s="1" t="n">
        <v>1993</v>
      </c>
      <c r="B145" s="2" t="s">
        <v>134</v>
      </c>
      <c r="C145" s="3" t="n">
        <v>1570</v>
      </c>
      <c r="D145" s="3" t="n">
        <v>327</v>
      </c>
      <c r="E145" s="3" t="n">
        <v>12</v>
      </c>
      <c r="F145" s="3" t="n">
        <v>0</v>
      </c>
      <c r="G145" s="3" t="n">
        <f aca="false">SUM(C145:F145)</f>
        <v>1909</v>
      </c>
      <c r="H145" s="3" t="n">
        <v>809</v>
      </c>
      <c r="I145" s="3" t="n">
        <v>33</v>
      </c>
      <c r="J145" s="3" t="n">
        <v>581</v>
      </c>
      <c r="K145" s="3" t="n">
        <v>36</v>
      </c>
      <c r="L145" s="3" t="n">
        <f aca="false">SUM(H145:K145)</f>
        <v>1459</v>
      </c>
      <c r="M145" s="3" t="n">
        <v>61</v>
      </c>
      <c r="N145" s="3" t="n">
        <v>134</v>
      </c>
      <c r="O145" s="3" t="n">
        <v>21</v>
      </c>
      <c r="P145" s="3" t="n">
        <v>0</v>
      </c>
      <c r="Q145" s="3" t="n">
        <f aca="false">SUM(M145:P145)</f>
        <v>216</v>
      </c>
      <c r="R145" s="3" t="n">
        <v>0</v>
      </c>
      <c r="S145" s="3" t="n">
        <v>0</v>
      </c>
      <c r="T145" s="3" t="n">
        <v>0</v>
      </c>
      <c r="U145" s="3" t="n">
        <v>0</v>
      </c>
      <c r="V145" s="3" t="n">
        <f aca="false">SUM(R145:U145)</f>
        <v>0</v>
      </c>
      <c r="W145" s="3" t="n">
        <v>292</v>
      </c>
      <c r="X145" s="3" t="n">
        <v>1827</v>
      </c>
      <c r="Y145" s="3" t="n">
        <v>597</v>
      </c>
      <c r="Z145" s="3" t="n">
        <v>0</v>
      </c>
      <c r="AA145" s="3" t="n">
        <f aca="false">SUM(W145:Z145)</f>
        <v>2716</v>
      </c>
      <c r="AB145" s="3" t="n">
        <v>358</v>
      </c>
      <c r="AC145" s="3" t="n">
        <v>0</v>
      </c>
      <c r="AD145" s="3" t="n">
        <v>21</v>
      </c>
      <c r="AE145" s="3" t="n">
        <v>21</v>
      </c>
      <c r="AF145" s="3" t="n">
        <f aca="false">SUM(AB145:AE145)</f>
        <v>400</v>
      </c>
      <c r="AG145" s="3" t="n">
        <v>27</v>
      </c>
      <c r="AH145" s="3" t="n">
        <v>362</v>
      </c>
      <c r="AI145" s="3" t="n">
        <v>497</v>
      </c>
      <c r="AJ145" s="3" t="n">
        <v>0</v>
      </c>
      <c r="AK145" s="3" t="n">
        <f aca="false">SUM(AG145:AJ145)</f>
        <v>886</v>
      </c>
      <c r="AL145" s="3" t="n">
        <v>918</v>
      </c>
      <c r="AM145" s="3" t="n">
        <v>754</v>
      </c>
      <c r="AN145" s="3" t="n">
        <v>764</v>
      </c>
      <c r="AO145" s="3" t="n">
        <v>22</v>
      </c>
      <c r="AP145" s="3" t="n">
        <f aca="false">SUM(AL145:AO145)</f>
        <v>2458</v>
      </c>
      <c r="AQ145" s="3" t="n">
        <v>0</v>
      </c>
      <c r="AR145" s="3" t="n">
        <v>346</v>
      </c>
      <c r="AS145" s="3" t="n">
        <v>407</v>
      </c>
      <c r="AT145" s="3" t="n">
        <v>0</v>
      </c>
      <c r="AU145" s="3" t="n">
        <f aca="false">SUM(AQ145:AT145)</f>
        <v>753</v>
      </c>
      <c r="AV145" s="3" t="n">
        <v>4</v>
      </c>
      <c r="AW145" s="3" t="n">
        <v>0</v>
      </c>
      <c r="AX145" s="3" t="n">
        <v>0</v>
      </c>
      <c r="AY145" s="3" t="n">
        <v>21</v>
      </c>
      <c r="AZ145" s="3" t="n">
        <f aca="false">SUM(AV145:AY145)</f>
        <v>25</v>
      </c>
      <c r="BA145" s="3" t="n">
        <v>51</v>
      </c>
      <c r="BB145" s="3" t="n">
        <v>0</v>
      </c>
      <c r="BC145" s="3" t="n">
        <v>0</v>
      </c>
      <c r="BD145" s="3" t="n">
        <v>36</v>
      </c>
      <c r="BE145" s="3" t="n">
        <f aca="false">SUM(BA145:BD145)</f>
        <v>87</v>
      </c>
      <c r="BF145" s="3" t="n">
        <v>0</v>
      </c>
      <c r="BG145" s="3" t="n">
        <v>0</v>
      </c>
      <c r="BH145" s="3" t="n">
        <v>0</v>
      </c>
      <c r="BI145" s="3" t="n">
        <v>0</v>
      </c>
      <c r="BJ145" s="3" t="n">
        <f aca="false">SUM(BF145:BI145)</f>
        <v>0</v>
      </c>
      <c r="BK145" s="3" t="n">
        <v>0</v>
      </c>
      <c r="BL145" s="3" t="n">
        <v>0</v>
      </c>
      <c r="BM145" s="3" t="n">
        <v>0</v>
      </c>
      <c r="BN145" s="3" t="n">
        <v>0</v>
      </c>
      <c r="BO145" s="3" t="n">
        <f aca="false">SUM(BK145:BN145)</f>
        <v>0</v>
      </c>
      <c r="BP145" s="3" t="n">
        <v>13</v>
      </c>
      <c r="BQ145" s="3" t="n">
        <v>14</v>
      </c>
      <c r="BR145" s="3" t="n">
        <v>1</v>
      </c>
      <c r="BS145" s="3" t="n">
        <v>13</v>
      </c>
      <c r="BT145" s="3" t="n">
        <f aca="false">SUM(BP145:BS145)</f>
        <v>41</v>
      </c>
      <c r="BU145" s="3" t="n">
        <f aca="false">+C145+H145+M145+R145+W145+AB145+AG145+AL145+CK145</f>
        <v>4035</v>
      </c>
      <c r="BV145" s="3" t="n">
        <f aca="false">+D145+I145+N145+S145+X145+AC145+AH145+AM145+CL145</f>
        <v>3437</v>
      </c>
      <c r="BW145" s="3" t="n">
        <f aca="false">+E145+J145+O145+T145+Y145+AD145+AI145+AN145+CM145</f>
        <v>2493</v>
      </c>
      <c r="BX145" s="3" t="n">
        <f aca="false">+F145+K145+P145+U145+Z145+AE145+AJ145+AO145+CN145</f>
        <v>79</v>
      </c>
      <c r="BY145" s="3" t="n">
        <f aca="false">SUM(BU145:BX145)</f>
        <v>10044</v>
      </c>
      <c r="BZ145" s="3" t="n">
        <f aca="false">AQ145+AV145+BA145+BF145+BK145+BP145</f>
        <v>68</v>
      </c>
      <c r="CA145" s="3" t="n">
        <f aca="false">AR145+AW145+BB145+BG145+BL145+BQ145</f>
        <v>360</v>
      </c>
      <c r="CB145" s="3" t="n">
        <f aca="false">AS145+AX145+BC145+BH145+BM145+BR145</f>
        <v>408</v>
      </c>
      <c r="CC145" s="3" t="n">
        <f aca="false">AT145+AY145+BD145+BI145+BN145+BS145</f>
        <v>70</v>
      </c>
      <c r="CD145" s="3" t="n">
        <f aca="false">SUM(BZ145:CC145)</f>
        <v>906</v>
      </c>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2.75" hidden="false" customHeight="false" outlineLevel="0" collapsed="false">
      <c r="A146" s="1" t="n">
        <v>1993</v>
      </c>
      <c r="B146" s="2" t="s">
        <v>135</v>
      </c>
      <c r="C146" s="3" t="n">
        <v>8435.7</v>
      </c>
      <c r="D146" s="3" t="n">
        <v>1505.1</v>
      </c>
      <c r="E146" s="3" t="n">
        <v>2.3</v>
      </c>
      <c r="F146" s="3" t="n">
        <v>0</v>
      </c>
      <c r="G146" s="3" t="n">
        <f aca="false">SUM(C146:F146)</f>
        <v>9943.1</v>
      </c>
      <c r="H146" s="3" t="n">
        <v>3237.1</v>
      </c>
      <c r="I146" s="3" t="n">
        <v>115.8</v>
      </c>
      <c r="J146" s="3" t="n">
        <v>1509.1</v>
      </c>
      <c r="K146" s="3" t="n">
        <v>0</v>
      </c>
      <c r="L146" s="3" t="n">
        <f aca="false">SUM(H146:K146)</f>
        <v>4862</v>
      </c>
      <c r="M146" s="3" t="n">
        <v>189.8</v>
      </c>
      <c r="N146" s="3" t="n">
        <v>343.7</v>
      </c>
      <c r="O146" s="3" t="n">
        <v>0</v>
      </c>
      <c r="P146" s="3" t="n">
        <v>0</v>
      </c>
      <c r="Q146" s="3" t="n">
        <f aca="false">SUM(M146:P146)</f>
        <v>533.5</v>
      </c>
      <c r="R146" s="3" t="n">
        <v>0</v>
      </c>
      <c r="S146" s="3" t="n">
        <v>0</v>
      </c>
      <c r="T146" s="3" t="n">
        <v>0</v>
      </c>
      <c r="U146" s="3" t="n">
        <v>0</v>
      </c>
      <c r="V146" s="3" t="n">
        <f aca="false">SUM(R146:U146)</f>
        <v>0</v>
      </c>
      <c r="W146" s="3" t="n">
        <v>1953.6</v>
      </c>
      <c r="X146" s="3" t="n">
        <v>4564.8</v>
      </c>
      <c r="Y146" s="3" t="n">
        <v>538</v>
      </c>
      <c r="Z146" s="3" t="n">
        <v>0</v>
      </c>
      <c r="AA146" s="3" t="n">
        <f aca="false">SUM(W146:Z146)</f>
        <v>7056.4</v>
      </c>
      <c r="AB146" s="3" t="n">
        <v>1453.2</v>
      </c>
      <c r="AC146" s="3" t="n">
        <v>0.6</v>
      </c>
      <c r="AD146" s="3" t="n">
        <v>37.8</v>
      </c>
      <c r="AE146" s="3" t="n">
        <v>582.3</v>
      </c>
      <c r="AF146" s="3" t="n">
        <f aca="false">SUM(AB146:AE146)</f>
        <v>2073.9</v>
      </c>
      <c r="AG146" s="3" t="n">
        <v>13.6</v>
      </c>
      <c r="AH146" s="3" t="n">
        <v>1027.6</v>
      </c>
      <c r="AI146" s="3" t="n">
        <v>2036.5</v>
      </c>
      <c r="AJ146" s="3" t="n">
        <v>0</v>
      </c>
      <c r="AK146" s="3" t="n">
        <f aca="false">SUM(AG146:AJ146)</f>
        <v>3077.7</v>
      </c>
      <c r="AL146" s="3" t="n">
        <v>3400.9</v>
      </c>
      <c r="AM146" s="3" t="n">
        <v>1893.7</v>
      </c>
      <c r="AN146" s="3" t="n">
        <v>522.6</v>
      </c>
      <c r="AO146" s="3" t="n">
        <v>52.9</v>
      </c>
      <c r="AP146" s="3" t="n">
        <f aca="false">SUM(AL146:AO146)</f>
        <v>5870.1</v>
      </c>
      <c r="AQ146" s="3" t="n">
        <v>0</v>
      </c>
      <c r="AR146" s="3" t="n">
        <v>0</v>
      </c>
      <c r="AS146" s="3" t="n">
        <v>0</v>
      </c>
      <c r="AT146" s="3" t="n">
        <v>0</v>
      </c>
      <c r="AU146" s="3" t="n">
        <f aca="false">SUM(AQ146:AT146)</f>
        <v>0</v>
      </c>
      <c r="AV146" s="3" t="n">
        <v>0</v>
      </c>
      <c r="AW146" s="3" t="n">
        <v>0</v>
      </c>
      <c r="AX146" s="3" t="n">
        <v>0</v>
      </c>
      <c r="AY146" s="3" t="n">
        <v>0</v>
      </c>
      <c r="AZ146" s="3" t="n">
        <f aca="false">SUM(AV146:AY146)</f>
        <v>0</v>
      </c>
      <c r="BA146" s="3" t="n">
        <v>0</v>
      </c>
      <c r="BB146" s="3" t="n">
        <v>0</v>
      </c>
      <c r="BC146" s="3" t="n">
        <v>0</v>
      </c>
      <c r="BD146" s="3" t="n">
        <v>0</v>
      </c>
      <c r="BE146" s="3" t="n">
        <f aca="false">SUM(BA146:BD146)</f>
        <v>0</v>
      </c>
      <c r="BF146" s="3" t="n">
        <v>0</v>
      </c>
      <c r="BG146" s="3" t="n">
        <v>0</v>
      </c>
      <c r="BH146" s="3" t="n">
        <v>0</v>
      </c>
      <c r="BI146" s="3" t="n">
        <v>0</v>
      </c>
      <c r="BJ146" s="3" t="n">
        <f aca="false">SUM(BF146:BI146)</f>
        <v>0</v>
      </c>
      <c r="BK146" s="3" t="n">
        <v>0</v>
      </c>
      <c r="BL146" s="3" t="n">
        <v>0</v>
      </c>
      <c r="BM146" s="3" t="n">
        <v>0</v>
      </c>
      <c r="BN146" s="3" t="n">
        <v>0</v>
      </c>
      <c r="BO146" s="3" t="n">
        <f aca="false">SUM(BK146:BN146)</f>
        <v>0</v>
      </c>
      <c r="BP146" s="3" t="n">
        <v>0</v>
      </c>
      <c r="BQ146" s="3" t="n">
        <v>0</v>
      </c>
      <c r="BR146" s="3" t="n">
        <v>0</v>
      </c>
      <c r="BS146" s="3" t="n">
        <v>0</v>
      </c>
      <c r="BT146" s="3" t="n">
        <f aca="false">SUM(BP146:BS146)</f>
        <v>0</v>
      </c>
      <c r="BU146" s="3" t="n">
        <f aca="false">+C146+H146+M146+R146+W146+AB146+AG146+AL146+CK146</f>
        <v>18683.9</v>
      </c>
      <c r="BV146" s="3" t="n">
        <f aca="false">+D146+I146+N146+S146+X146+AC146+AH146+AM146+CL146</f>
        <v>9451.3</v>
      </c>
      <c r="BW146" s="3" t="n">
        <f aca="false">+E146+J146+O146+T146+Y146+AD146+AI146+AN146+CM146</f>
        <v>4646.3</v>
      </c>
      <c r="BX146" s="3" t="n">
        <f aca="false">+F146+K146+P146+U146+Z146+AE146+AJ146+AO146+CN146</f>
        <v>635.2</v>
      </c>
      <c r="BY146" s="3" t="n">
        <f aca="false">SUM(BU146:BX146)</f>
        <v>33416.7</v>
      </c>
      <c r="BZ146" s="3" t="n">
        <f aca="false">AQ146+AV146+BA146+BF146+BK146+BP146</f>
        <v>0</v>
      </c>
      <c r="CA146" s="3" t="n">
        <f aca="false">AR146+AW146+BB146+BG146+BL146+BQ146</f>
        <v>0</v>
      </c>
      <c r="CB146" s="3" t="n">
        <f aca="false">AS146+AX146+BC146+BH146+BM146+BR146</f>
        <v>0</v>
      </c>
      <c r="CC146" s="3" t="n">
        <f aca="false">AT146+AY146+BD146+BI146+BN146+BS146</f>
        <v>0</v>
      </c>
      <c r="CD146" s="3" t="n">
        <f aca="false">SUM(BZ146:CC146)</f>
        <v>0</v>
      </c>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2.75" hidden="false" customHeight="false" outlineLevel="0" collapsed="false">
      <c r="A147" s="1" t="n">
        <v>1993</v>
      </c>
      <c r="B147" s="2" t="s">
        <v>136</v>
      </c>
      <c r="C147" s="3" t="n">
        <v>942.9</v>
      </c>
      <c r="D147" s="3" t="n">
        <v>146.4</v>
      </c>
      <c r="E147" s="3" t="n">
        <v>322.6</v>
      </c>
      <c r="F147" s="3" t="n">
        <v>3.7</v>
      </c>
      <c r="G147" s="3" t="n">
        <f aca="false">SUM(C147:F147)</f>
        <v>1415.6</v>
      </c>
      <c r="H147" s="3" t="n">
        <v>350.9</v>
      </c>
      <c r="I147" s="3" t="n">
        <v>3.9</v>
      </c>
      <c r="J147" s="3" t="n">
        <v>125.3</v>
      </c>
      <c r="K147" s="3" t="n">
        <v>52.5</v>
      </c>
      <c r="L147" s="3" t="n">
        <f aca="false">SUM(H147:K147)</f>
        <v>532.6</v>
      </c>
      <c r="M147" s="3" t="n">
        <v>17</v>
      </c>
      <c r="N147" s="3" t="n">
        <v>57.7</v>
      </c>
      <c r="O147" s="3" t="n">
        <v>1.6</v>
      </c>
      <c r="P147" s="3" t="n">
        <v>0</v>
      </c>
      <c r="Q147" s="3" t="n">
        <f aca="false">SUM(M147:P147)</f>
        <v>76.3</v>
      </c>
      <c r="R147" s="3" t="n">
        <v>7.7</v>
      </c>
      <c r="S147" s="3" t="n">
        <v>3.8</v>
      </c>
      <c r="T147" s="3" t="n">
        <v>0</v>
      </c>
      <c r="U147" s="3" t="n">
        <v>0</v>
      </c>
      <c r="V147" s="3" t="n">
        <f aca="false">SUM(R147:U147)</f>
        <v>11.5</v>
      </c>
      <c r="W147" s="3" t="n">
        <v>85.8</v>
      </c>
      <c r="X147" s="3" t="n">
        <v>342.1</v>
      </c>
      <c r="Y147" s="3" t="n">
        <v>27.4</v>
      </c>
      <c r="Z147" s="3" t="n">
        <v>0</v>
      </c>
      <c r="AA147" s="3" t="n">
        <f aca="false">SUM(W147:Z147)</f>
        <v>455.3</v>
      </c>
      <c r="AB147" s="3" t="n">
        <v>107</v>
      </c>
      <c r="AC147" s="3" t="n">
        <v>0.6</v>
      </c>
      <c r="AD147" s="3" t="n">
        <v>0</v>
      </c>
      <c r="AE147" s="3" t="n">
        <v>0.2</v>
      </c>
      <c r="AF147" s="3" t="n">
        <f aca="false">SUM(AB147:AE147)</f>
        <v>107.8</v>
      </c>
      <c r="AG147" s="3" t="n">
        <v>1.3</v>
      </c>
      <c r="AH147" s="3" t="n">
        <v>159.9</v>
      </c>
      <c r="AI147" s="3" t="n">
        <v>248.3</v>
      </c>
      <c r="AJ147" s="3" t="n">
        <v>0</v>
      </c>
      <c r="AK147" s="3" t="n">
        <f aca="false">SUM(AG147:AJ147)</f>
        <v>409.5</v>
      </c>
      <c r="AL147" s="3" t="n">
        <v>465.4</v>
      </c>
      <c r="AM147" s="3" t="n">
        <v>250</v>
      </c>
      <c r="AN147" s="3" t="n">
        <v>299.1</v>
      </c>
      <c r="AO147" s="3" t="n">
        <v>17</v>
      </c>
      <c r="AP147" s="3" t="n">
        <f aca="false">SUM(AL147:AO147)</f>
        <v>1031.5</v>
      </c>
      <c r="AQ147" s="3" t="n">
        <v>0</v>
      </c>
      <c r="AR147" s="3" t="n">
        <v>132.2</v>
      </c>
      <c r="AS147" s="3" t="n">
        <v>110.5</v>
      </c>
      <c r="AT147" s="3" t="n">
        <v>0</v>
      </c>
      <c r="AU147" s="3" t="n">
        <f aca="false">SUM(AQ147:AT147)</f>
        <v>242.7</v>
      </c>
      <c r="AV147" s="3" t="n">
        <v>0</v>
      </c>
      <c r="AW147" s="3" t="n">
        <v>0</v>
      </c>
      <c r="AX147" s="3" t="n">
        <v>0</v>
      </c>
      <c r="AY147" s="3" t="n">
        <v>0</v>
      </c>
      <c r="AZ147" s="3" t="n">
        <f aca="false">SUM(AV147:AY147)</f>
        <v>0</v>
      </c>
      <c r="BA147" s="3" t="n">
        <v>0</v>
      </c>
      <c r="BB147" s="3" t="n">
        <v>0</v>
      </c>
      <c r="BC147" s="3" t="n">
        <v>0</v>
      </c>
      <c r="BD147" s="3" t="n">
        <v>52.5</v>
      </c>
      <c r="BE147" s="3" t="n">
        <f aca="false">SUM(BA147:BD147)</f>
        <v>52.5</v>
      </c>
      <c r="BF147" s="3" t="n">
        <v>0</v>
      </c>
      <c r="BG147" s="3" t="n">
        <v>0.4</v>
      </c>
      <c r="BH147" s="3" t="n">
        <v>0</v>
      </c>
      <c r="BI147" s="3" t="n">
        <v>0</v>
      </c>
      <c r="BJ147" s="3" t="n">
        <f aca="false">SUM(BF147:BI147)</f>
        <v>0.4</v>
      </c>
      <c r="BK147" s="3" t="n">
        <v>2.8</v>
      </c>
      <c r="BL147" s="3" t="n">
        <v>0</v>
      </c>
      <c r="BM147" s="3" t="n">
        <v>-0.2</v>
      </c>
      <c r="BN147" s="3" t="n">
        <v>0</v>
      </c>
      <c r="BO147" s="3" t="n">
        <f aca="false">SUM(BK147:BN147)</f>
        <v>2.6</v>
      </c>
      <c r="BP147" s="3" t="n">
        <v>29.3</v>
      </c>
      <c r="BQ147" s="3" t="n">
        <v>2</v>
      </c>
      <c r="BR147" s="3" t="n">
        <v>32.7</v>
      </c>
      <c r="BS147" s="3" t="n">
        <v>20.7</v>
      </c>
      <c r="BT147" s="3" t="n">
        <f aca="false">SUM(BP147:BS147)</f>
        <v>84.7</v>
      </c>
      <c r="BU147" s="3" t="n">
        <f aca="false">+C147+H147+M147+R147+W147+AB147+AG147+AL147+CK147</f>
        <v>1978</v>
      </c>
      <c r="BV147" s="3" t="n">
        <f aca="false">+D147+I147+N147+S147+X147+AC147+AH147+AM147+CL147</f>
        <v>964.4</v>
      </c>
      <c r="BW147" s="3" t="n">
        <f aca="false">+E147+J147+O147+T147+Y147+AD147+AI147+AN147+CM147</f>
        <v>1024.3</v>
      </c>
      <c r="BX147" s="3" t="n">
        <f aca="false">+F147+K147+P147+U147+Z147+AE147+AJ147+AO147+CN147</f>
        <v>73.4</v>
      </c>
      <c r="BY147" s="3" t="n">
        <f aca="false">SUM(BU147:BX147)</f>
        <v>4040.1</v>
      </c>
      <c r="BZ147" s="3" t="n">
        <f aca="false">AQ147+AV147+BA147+BF147+BK147+BP147</f>
        <v>32.1</v>
      </c>
      <c r="CA147" s="3" t="n">
        <f aca="false">AR147+AW147+BB147+BG147+BL147+BQ147</f>
        <v>134.6</v>
      </c>
      <c r="CB147" s="3" t="n">
        <f aca="false">AS147+AX147+BC147+BH147+BM147+BR147</f>
        <v>143</v>
      </c>
      <c r="CC147" s="3" t="n">
        <f aca="false">AT147+AY147+BD147+BI147+BN147+BS147</f>
        <v>73.2</v>
      </c>
      <c r="CD147" s="3" t="n">
        <f aca="false">SUM(BZ147:CC147)</f>
        <v>382.9</v>
      </c>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2.75" hidden="false" customHeight="false" outlineLevel="0" collapsed="false">
      <c r="A148" s="1" t="n">
        <v>1993</v>
      </c>
      <c r="B148" s="2" t="s">
        <v>137</v>
      </c>
      <c r="C148" s="3" t="n">
        <v>197.9</v>
      </c>
      <c r="D148" s="3" t="n">
        <v>44.4</v>
      </c>
      <c r="E148" s="3" t="n">
        <v>3.4</v>
      </c>
      <c r="F148" s="3" t="n">
        <v>10.7</v>
      </c>
      <c r="G148" s="3" t="n">
        <f aca="false">SUM(C148:F148)</f>
        <v>256.4</v>
      </c>
      <c r="H148" s="3" t="n">
        <v>54.1</v>
      </c>
      <c r="I148" s="3" t="n">
        <v>0</v>
      </c>
      <c r="J148" s="3" t="n">
        <v>0.6</v>
      </c>
      <c r="K148" s="3" t="n">
        <v>6.1</v>
      </c>
      <c r="L148" s="3" t="n">
        <f aca="false">SUM(H148:K148)</f>
        <v>60.8</v>
      </c>
      <c r="M148" s="3" t="n">
        <v>24</v>
      </c>
      <c r="N148" s="3" t="n">
        <v>36.5</v>
      </c>
      <c r="O148" s="3" t="n">
        <v>7.2</v>
      </c>
      <c r="P148" s="3" t="n">
        <v>0</v>
      </c>
      <c r="Q148" s="3" t="n">
        <f aca="false">SUM(M148:P148)</f>
        <v>67.7</v>
      </c>
      <c r="R148" s="3" t="n">
        <v>15.6</v>
      </c>
      <c r="S148" s="3" t="n">
        <v>0.8</v>
      </c>
      <c r="T148" s="3" t="n">
        <v>0</v>
      </c>
      <c r="U148" s="3" t="n">
        <v>0</v>
      </c>
      <c r="V148" s="3" t="n">
        <f aca="false">SUM(R148:U148)</f>
        <v>16.4</v>
      </c>
      <c r="W148" s="3" t="n">
        <v>86.2</v>
      </c>
      <c r="X148" s="3" t="n">
        <v>152.3</v>
      </c>
      <c r="Y148" s="3" t="n">
        <v>12.9</v>
      </c>
      <c r="Z148" s="3" t="n">
        <v>0</v>
      </c>
      <c r="AA148" s="3" t="n">
        <f aca="false">SUM(W148:Z148)</f>
        <v>251.4</v>
      </c>
      <c r="AB148" s="3" t="n">
        <v>30.9</v>
      </c>
      <c r="AC148" s="3" t="n">
        <v>0.4</v>
      </c>
      <c r="AD148" s="3" t="n">
        <v>0.1</v>
      </c>
      <c r="AE148" s="3" t="n">
        <v>9.2</v>
      </c>
      <c r="AF148" s="3" t="n">
        <f aca="false">SUM(AB148:AE148)</f>
        <v>40.6</v>
      </c>
      <c r="AG148" s="3" t="n">
        <v>0</v>
      </c>
      <c r="AH148" s="3" t="n">
        <v>95.5</v>
      </c>
      <c r="AI148" s="3" t="n">
        <v>91.2</v>
      </c>
      <c r="AJ148" s="3" t="n">
        <v>1.3</v>
      </c>
      <c r="AK148" s="3" t="n">
        <f aca="false">SUM(AG148:AJ148)</f>
        <v>188</v>
      </c>
      <c r="AL148" s="3" t="n">
        <v>213.5</v>
      </c>
      <c r="AM148" s="3" t="n">
        <v>162</v>
      </c>
      <c r="AN148" s="3" t="n">
        <v>197.9</v>
      </c>
      <c r="AO148" s="3" t="n">
        <v>38.2</v>
      </c>
      <c r="AP148" s="3" t="n">
        <f aca="false">SUM(AL148:AO148)</f>
        <v>611.6</v>
      </c>
      <c r="AQ148" s="3" t="n">
        <v>0</v>
      </c>
      <c r="AR148" s="3" t="n">
        <v>0</v>
      </c>
      <c r="AS148" s="3" t="n">
        <v>0</v>
      </c>
      <c r="AT148" s="3" t="n">
        <v>1.3</v>
      </c>
      <c r="AU148" s="3" t="n">
        <f aca="false">SUM(AQ148:AT148)</f>
        <v>1.3</v>
      </c>
      <c r="AV148" s="3" t="n">
        <v>0</v>
      </c>
      <c r="AW148" s="3" t="n">
        <v>0</v>
      </c>
      <c r="AX148" s="3" t="n">
        <v>0</v>
      </c>
      <c r="AY148" s="3" t="n">
        <v>9.2</v>
      </c>
      <c r="AZ148" s="3" t="n">
        <f aca="false">SUM(AV148:AY148)</f>
        <v>9.2</v>
      </c>
      <c r="BA148" s="3" t="n">
        <v>0</v>
      </c>
      <c r="BB148" s="3" t="n">
        <v>0</v>
      </c>
      <c r="BC148" s="3" t="n">
        <v>0</v>
      </c>
      <c r="BD148" s="3" t="n">
        <v>6.1</v>
      </c>
      <c r="BE148" s="3" t="n">
        <f aca="false">SUM(BA148:BD148)</f>
        <v>6.1</v>
      </c>
      <c r="BF148" s="3" t="n">
        <v>0</v>
      </c>
      <c r="BG148" s="3" t="n">
        <v>0</v>
      </c>
      <c r="BH148" s="3" t="n">
        <v>0</v>
      </c>
      <c r="BI148" s="3" t="n">
        <v>7</v>
      </c>
      <c r="BJ148" s="3" t="n">
        <f aca="false">SUM(BF148:BI148)</f>
        <v>7</v>
      </c>
      <c r="BK148" s="3" t="n">
        <v>0</v>
      </c>
      <c r="BL148" s="3" t="n">
        <v>0</v>
      </c>
      <c r="BM148" s="3" t="n">
        <v>0</v>
      </c>
      <c r="BN148" s="3" t="n">
        <v>16.6</v>
      </c>
      <c r="BO148" s="3" t="n">
        <f aca="false">SUM(BK148:BN148)</f>
        <v>16.6</v>
      </c>
      <c r="BP148" s="3" t="n">
        <v>0</v>
      </c>
      <c r="BQ148" s="3" t="n">
        <v>0</v>
      </c>
      <c r="BR148" s="3" t="n">
        <v>0</v>
      </c>
      <c r="BS148" s="3" t="n">
        <v>25.3</v>
      </c>
      <c r="BT148" s="3" t="n">
        <f aca="false">SUM(BP148:BS148)</f>
        <v>25.3</v>
      </c>
      <c r="BU148" s="3" t="n">
        <f aca="false">+C148+H148+M148+R148+W148+AB148+AG148+AL148+CK148</f>
        <v>622.2</v>
      </c>
      <c r="BV148" s="3" t="n">
        <f aca="false">+D148+I148+N148+S148+X148+AC148+AH148+AM148+CL148</f>
        <v>491.9</v>
      </c>
      <c r="BW148" s="3" t="n">
        <f aca="false">+E148+J148+O148+T148+Y148+AD148+AI148+AN148+CM148</f>
        <v>313.3</v>
      </c>
      <c r="BX148" s="3" t="n">
        <f aca="false">+F148+K148+P148+U148+Z148+AE148+AJ148+AO148+CN148</f>
        <v>65.5</v>
      </c>
      <c r="BY148" s="3" t="n">
        <f aca="false">SUM(BU148:BX148)</f>
        <v>1492.9</v>
      </c>
      <c r="BZ148" s="3" t="n">
        <f aca="false">AQ148+AV148+BA148+BF148+BK148+BP148</f>
        <v>0</v>
      </c>
      <c r="CA148" s="3" t="n">
        <f aca="false">AR148+AW148+BB148+BG148+BL148+BQ148</f>
        <v>0</v>
      </c>
      <c r="CB148" s="3" t="n">
        <f aca="false">AS148+AX148+BC148+BH148+BM148+BR148</f>
        <v>0</v>
      </c>
      <c r="CC148" s="3" t="n">
        <f aca="false">AT148+AY148+BD148+BI148+BN148+BS148</f>
        <v>65.5</v>
      </c>
      <c r="CD148" s="3" t="n">
        <f aca="false">SUM(BZ148:CC148)</f>
        <v>65.5</v>
      </c>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2.75" hidden="false" customHeight="false" outlineLevel="0" collapsed="false">
      <c r="A149" s="1" t="n">
        <v>1993</v>
      </c>
      <c r="B149" s="2" t="s">
        <v>138</v>
      </c>
      <c r="C149" s="3" t="n">
        <v>2328.3</v>
      </c>
      <c r="D149" s="3" t="n">
        <v>226</v>
      </c>
      <c r="E149" s="3" t="n">
        <v>88.3</v>
      </c>
      <c r="F149" s="3" t="n">
        <v>0</v>
      </c>
      <c r="G149" s="3" t="n">
        <f aca="false">SUM(C149:F149)</f>
        <v>2642.6</v>
      </c>
      <c r="H149" s="3" t="n">
        <v>885.2</v>
      </c>
      <c r="I149" s="3" t="n">
        <v>247.6</v>
      </c>
      <c r="J149" s="3" t="n">
        <v>827.7</v>
      </c>
      <c r="K149" s="3" t="n">
        <v>63.6</v>
      </c>
      <c r="L149" s="3" t="n">
        <f aca="false">SUM(H149:K149)</f>
        <v>2024.1</v>
      </c>
      <c r="M149" s="3" t="n">
        <v>115.4</v>
      </c>
      <c r="N149" s="3" t="n">
        <v>115.4</v>
      </c>
      <c r="O149" s="3" t="n">
        <v>0</v>
      </c>
      <c r="P149" s="3" t="n">
        <v>0</v>
      </c>
      <c r="Q149" s="3" t="n">
        <f aca="false">SUM(M149:P149)</f>
        <v>230.8</v>
      </c>
      <c r="R149" s="3" t="n">
        <v>21.2</v>
      </c>
      <c r="S149" s="3" t="n">
        <v>31.7</v>
      </c>
      <c r="T149" s="3" t="n">
        <v>0</v>
      </c>
      <c r="U149" s="3" t="n">
        <v>0</v>
      </c>
      <c r="V149" s="3" t="n">
        <f aca="false">SUM(R149:U149)</f>
        <v>52.9</v>
      </c>
      <c r="W149" s="3" t="n">
        <v>879.8</v>
      </c>
      <c r="X149" s="3" t="n">
        <v>892.7</v>
      </c>
      <c r="Y149" s="3" t="n">
        <v>0</v>
      </c>
      <c r="Z149" s="3" t="n">
        <v>0</v>
      </c>
      <c r="AA149" s="3" t="n">
        <f aca="false">SUM(W149:Z149)</f>
        <v>1772.5</v>
      </c>
      <c r="AB149" s="3" t="n">
        <v>536.9</v>
      </c>
      <c r="AC149" s="3" t="n">
        <v>9.2</v>
      </c>
      <c r="AD149" s="3" t="n">
        <v>0.8</v>
      </c>
      <c r="AE149" s="3" t="n">
        <v>0</v>
      </c>
      <c r="AF149" s="3" t="n">
        <f aca="false">SUM(AB149:AE149)</f>
        <v>546.9</v>
      </c>
      <c r="AG149" s="3" t="n">
        <v>0</v>
      </c>
      <c r="AH149" s="3" t="n">
        <v>214.9</v>
      </c>
      <c r="AI149" s="3" t="n">
        <v>1398.5</v>
      </c>
      <c r="AJ149" s="3" t="n">
        <v>39.4</v>
      </c>
      <c r="AK149" s="3" t="n">
        <f aca="false">SUM(AG149:AJ149)</f>
        <v>1652.8</v>
      </c>
      <c r="AL149" s="3" t="n">
        <v>1607.9</v>
      </c>
      <c r="AM149" s="3" t="n">
        <v>711.8</v>
      </c>
      <c r="AN149" s="3" t="n">
        <v>2850.6</v>
      </c>
      <c r="AO149" s="3" t="n">
        <v>9.1</v>
      </c>
      <c r="AP149" s="3" t="n">
        <f aca="false">SUM(AL149:AO149)</f>
        <v>5179.4</v>
      </c>
      <c r="AQ149" s="3" t="n">
        <v>0</v>
      </c>
      <c r="AR149" s="3" t="n">
        <v>0</v>
      </c>
      <c r="AS149" s="3" t="n">
        <v>2.2</v>
      </c>
      <c r="AT149" s="3" t="n">
        <v>0</v>
      </c>
      <c r="AU149" s="3" t="n">
        <f aca="false">SUM(AQ149:AT149)</f>
        <v>2.2</v>
      </c>
      <c r="AV149" s="3" t="n">
        <v>5.1</v>
      </c>
      <c r="AW149" s="3" t="n">
        <v>0</v>
      </c>
      <c r="AX149" s="3" t="n">
        <v>0</v>
      </c>
      <c r="AY149" s="3" t="n">
        <v>0</v>
      </c>
      <c r="AZ149" s="3" t="n">
        <f aca="false">SUM(AV149:AY149)</f>
        <v>5.1</v>
      </c>
      <c r="BA149" s="3" t="n">
        <v>13.8</v>
      </c>
      <c r="BB149" s="3" t="n">
        <v>0.5</v>
      </c>
      <c r="BC149" s="3" t="n">
        <v>37.8</v>
      </c>
      <c r="BD149" s="3" t="n">
        <v>63.6</v>
      </c>
      <c r="BE149" s="3" t="n">
        <f aca="false">SUM(BA149:BD149)</f>
        <v>115.7</v>
      </c>
      <c r="BF149" s="3" t="n">
        <v>0</v>
      </c>
      <c r="BG149" s="3" t="n">
        <v>0</v>
      </c>
      <c r="BH149" s="3" t="n">
        <v>0</v>
      </c>
      <c r="BI149" s="3" t="n">
        <v>0</v>
      </c>
      <c r="BJ149" s="3" t="n">
        <f aca="false">SUM(BF149:BI149)</f>
        <v>0</v>
      </c>
      <c r="BK149" s="3" t="n">
        <v>0.4</v>
      </c>
      <c r="BL149" s="3" t="n">
        <v>0.3</v>
      </c>
      <c r="BM149" s="3" t="n">
        <v>2.7</v>
      </c>
      <c r="BN149" s="3" t="n">
        <v>5.1</v>
      </c>
      <c r="BO149" s="3" t="n">
        <f aca="false">SUM(BK149:BN149)</f>
        <v>8.5</v>
      </c>
      <c r="BP149" s="3" t="n">
        <v>15.2</v>
      </c>
      <c r="BQ149" s="3" t="n">
        <v>4</v>
      </c>
      <c r="BR149" s="3" t="n">
        <v>14.8</v>
      </c>
      <c r="BS149" s="3" t="n">
        <v>1.7</v>
      </c>
      <c r="BT149" s="3" t="n">
        <f aca="false">SUM(BP149:BS149)</f>
        <v>35.7</v>
      </c>
      <c r="BU149" s="3" t="n">
        <f aca="false">+C149+H149+M149+R149+W149+AB149+AG149+AL149+CK149</f>
        <v>6374.7</v>
      </c>
      <c r="BV149" s="3" t="n">
        <f aca="false">+D149+I149+N149+S149+X149+AC149+AH149+AM149+CL149</f>
        <v>2449.3</v>
      </c>
      <c r="BW149" s="3" t="n">
        <f aca="false">+E149+J149+O149+T149+Y149+AD149+AI149+AN149+CM149</f>
        <v>5165.9</v>
      </c>
      <c r="BX149" s="3" t="n">
        <f aca="false">+F149+K149+P149+U149+Z149+AE149+AJ149+AO149+CN149</f>
        <v>112.1</v>
      </c>
      <c r="BY149" s="3" t="n">
        <f aca="false">SUM(BU149:BX149)</f>
        <v>14102</v>
      </c>
      <c r="BZ149" s="3" t="n">
        <f aca="false">AQ149+AV149+BA149+BF149+BK149+BP149</f>
        <v>34.5</v>
      </c>
      <c r="CA149" s="3" t="n">
        <f aca="false">AR149+AW149+BB149+BG149+BL149+BQ149</f>
        <v>4.8</v>
      </c>
      <c r="CB149" s="3" t="n">
        <f aca="false">AS149+AX149+BC149+BH149+BM149+BR149</f>
        <v>57.5</v>
      </c>
      <c r="CC149" s="3" t="n">
        <f aca="false">AT149+AY149+BD149+BI149+BN149+BS149</f>
        <v>70.4</v>
      </c>
      <c r="CD149" s="3" t="n">
        <f aca="false">SUM(BZ149:CC149)</f>
        <v>167.2</v>
      </c>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2.75" hidden="false" customHeight="false" outlineLevel="0" collapsed="false">
      <c r="A150" s="1" t="n">
        <v>1993</v>
      </c>
      <c r="B150" s="2" t="s">
        <v>139</v>
      </c>
      <c r="C150" s="3" t="n">
        <v>3660.8</v>
      </c>
      <c r="D150" s="3" t="n">
        <v>171.3</v>
      </c>
      <c r="E150" s="3" t="n">
        <v>235.1</v>
      </c>
      <c r="F150" s="3" t="n">
        <v>0</v>
      </c>
      <c r="G150" s="3" t="n">
        <f aca="false">SUM(C150:F150)</f>
        <v>4067.2</v>
      </c>
      <c r="H150" s="3" t="n">
        <v>951</v>
      </c>
      <c r="I150" s="3" t="n">
        <v>6.2</v>
      </c>
      <c r="J150" s="3" t="n">
        <v>244.9</v>
      </c>
      <c r="K150" s="3" t="n">
        <v>82.2</v>
      </c>
      <c r="L150" s="3" t="n">
        <f aca="false">SUM(H150:K150)</f>
        <v>1284.3</v>
      </c>
      <c r="M150" s="3" t="n">
        <v>259.3</v>
      </c>
      <c r="N150" s="3" t="n">
        <v>364.1</v>
      </c>
      <c r="O150" s="3" t="n">
        <v>0</v>
      </c>
      <c r="P150" s="3" t="n">
        <v>0</v>
      </c>
      <c r="Q150" s="3" t="n">
        <f aca="false">SUM(M150:P150)</f>
        <v>623.4</v>
      </c>
      <c r="R150" s="3" t="n">
        <v>96.2</v>
      </c>
      <c r="S150" s="3" t="n">
        <v>15.7</v>
      </c>
      <c r="T150" s="3" t="n">
        <v>0</v>
      </c>
      <c r="U150" s="3" t="n">
        <v>0</v>
      </c>
      <c r="V150" s="3" t="n">
        <f aca="false">SUM(R150:U150)</f>
        <v>111.9</v>
      </c>
      <c r="W150" s="3" t="n">
        <v>918.6</v>
      </c>
      <c r="X150" s="3" t="n">
        <v>1297.8</v>
      </c>
      <c r="Y150" s="3" t="n">
        <v>0</v>
      </c>
      <c r="Z150" s="3" t="n">
        <v>0</v>
      </c>
      <c r="AA150" s="3" t="n">
        <f aca="false">SUM(W150:Z150)</f>
        <v>2216.4</v>
      </c>
      <c r="AB150" s="3" t="n">
        <v>261</v>
      </c>
      <c r="AC150" s="3" t="n">
        <v>0.7</v>
      </c>
      <c r="AD150" s="3" t="n">
        <v>30.6</v>
      </c>
      <c r="AE150" s="3" t="n">
        <v>10.4</v>
      </c>
      <c r="AF150" s="3" t="n">
        <f aca="false">SUM(AB150:AE150)</f>
        <v>302.7</v>
      </c>
      <c r="AG150" s="3" t="n">
        <v>18.6</v>
      </c>
      <c r="AH150" s="3" t="n">
        <v>379.1</v>
      </c>
      <c r="AI150" s="3" t="n">
        <v>836.4</v>
      </c>
      <c r="AJ150" s="3" t="n">
        <v>106.7</v>
      </c>
      <c r="AK150" s="3" t="n">
        <f aca="false">SUM(AG150:AJ150)</f>
        <v>1340.8</v>
      </c>
      <c r="AL150" s="3" t="n">
        <v>1575.7</v>
      </c>
      <c r="AM150" s="3" t="n">
        <v>729.3</v>
      </c>
      <c r="AN150" s="3" t="n">
        <v>1132.8</v>
      </c>
      <c r="AO150" s="3" t="n">
        <v>298.3</v>
      </c>
      <c r="AP150" s="3" t="n">
        <f aca="false">SUM(AL150:AO150)</f>
        <v>3736.1</v>
      </c>
      <c r="AQ150" s="3" t="n">
        <v>0</v>
      </c>
      <c r="AR150" s="3" t="n">
        <v>357.9</v>
      </c>
      <c r="AS150" s="3" t="n">
        <v>224.4</v>
      </c>
      <c r="AT150" s="3" t="n">
        <v>106.7</v>
      </c>
      <c r="AU150" s="3" t="n">
        <f aca="false">SUM(AQ150:AT150)</f>
        <v>689</v>
      </c>
      <c r="AV150" s="3" t="n">
        <v>0</v>
      </c>
      <c r="AW150" s="3" t="n">
        <v>0.5</v>
      </c>
      <c r="AX150" s="3" t="n">
        <v>0.5</v>
      </c>
      <c r="AY150" s="3" t="n">
        <v>10.4</v>
      </c>
      <c r="AZ150" s="3" t="n">
        <f aca="false">SUM(AV150:AY150)</f>
        <v>11.4</v>
      </c>
      <c r="BA150" s="3" t="n">
        <v>0</v>
      </c>
      <c r="BB150" s="3" t="n">
        <v>0</v>
      </c>
      <c r="BC150" s="3" t="n">
        <v>29.1</v>
      </c>
      <c r="BD150" s="3" t="n">
        <v>82.2</v>
      </c>
      <c r="BE150" s="3" t="n">
        <f aca="false">SUM(BA150:BD150)</f>
        <v>111.3</v>
      </c>
      <c r="BF150" s="3" t="n">
        <v>0</v>
      </c>
      <c r="BG150" s="3" t="n">
        <v>0</v>
      </c>
      <c r="BH150" s="3" t="n">
        <v>0</v>
      </c>
      <c r="BI150" s="3" t="n">
        <v>47.7</v>
      </c>
      <c r="BJ150" s="3" t="n">
        <f aca="false">SUM(BF150:BI150)</f>
        <v>47.7</v>
      </c>
      <c r="BK150" s="3" t="n">
        <v>0.4</v>
      </c>
      <c r="BL150" s="3" t="n">
        <v>7.6</v>
      </c>
      <c r="BM150" s="3" t="n">
        <v>38.4</v>
      </c>
      <c r="BN150" s="3" t="n">
        <v>10.8</v>
      </c>
      <c r="BO150" s="3" t="n">
        <f aca="false">SUM(BK150:BN150)</f>
        <v>57.2</v>
      </c>
      <c r="BP150" s="3" t="n">
        <v>0</v>
      </c>
      <c r="BQ150" s="3" t="n">
        <v>1.7</v>
      </c>
      <c r="BR150" s="3" t="n">
        <v>133.5</v>
      </c>
      <c r="BS150" s="3" t="n">
        <v>106.3</v>
      </c>
      <c r="BT150" s="3" t="n">
        <f aca="false">SUM(BP150:BS150)</f>
        <v>241.5</v>
      </c>
      <c r="BU150" s="3" t="n">
        <f aca="false">+C150+H150+M150+R150+W150+AB150+AG150+AL150+CK150</f>
        <v>7741.2</v>
      </c>
      <c r="BV150" s="3" t="n">
        <f aca="false">+D150+I150+N150+S150+X150+AC150+AH150+AM150+CL150</f>
        <v>2964.2</v>
      </c>
      <c r="BW150" s="3" t="n">
        <f aca="false">+E150+J150+O150+T150+Y150+AD150+AI150+AN150+CM150</f>
        <v>2479.8</v>
      </c>
      <c r="BX150" s="3" t="n">
        <f aca="false">+F150+K150+P150+U150+Z150+AE150+AJ150+AO150+CN150</f>
        <v>497.6</v>
      </c>
      <c r="BY150" s="3" t="n">
        <f aca="false">SUM(BU150:BX150)</f>
        <v>13682.8</v>
      </c>
      <c r="BZ150" s="3" t="n">
        <f aca="false">AQ150+AV150+BA150+BF150+BK150+BP150</f>
        <v>0.4</v>
      </c>
      <c r="CA150" s="3" t="n">
        <f aca="false">AR150+AW150+BB150+BG150+BL150+BQ150</f>
        <v>367.7</v>
      </c>
      <c r="CB150" s="3" t="n">
        <f aca="false">AS150+AX150+BC150+BH150+BM150+BR150</f>
        <v>425.9</v>
      </c>
      <c r="CC150" s="3" t="n">
        <f aca="false">AT150+AY150+BD150+BI150+BN150+BS150</f>
        <v>364.1</v>
      </c>
      <c r="CD150" s="3" t="n">
        <f aca="false">SUM(BZ150:CC150)</f>
        <v>1158.1</v>
      </c>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2.75" hidden="false" customHeight="false" outlineLevel="0" collapsed="false">
      <c r="A151" s="1" t="n">
        <v>1993</v>
      </c>
      <c r="B151" s="2" t="s">
        <v>140</v>
      </c>
      <c r="C151" s="3" t="n">
        <v>1159.6</v>
      </c>
      <c r="D151" s="3" t="n">
        <v>153.6</v>
      </c>
      <c r="E151" s="3" t="n">
        <v>9.8</v>
      </c>
      <c r="F151" s="3" t="n">
        <v>18.8</v>
      </c>
      <c r="G151" s="3" t="n">
        <f aca="false">SUM(C151:F151)</f>
        <v>1341.8</v>
      </c>
      <c r="H151" s="3" t="n">
        <v>293.3</v>
      </c>
      <c r="I151" s="3" t="n">
        <v>38.5</v>
      </c>
      <c r="J151" s="3" t="n">
        <v>226.2</v>
      </c>
      <c r="K151" s="3" t="n">
        <v>13.7</v>
      </c>
      <c r="L151" s="3" t="n">
        <f aca="false">SUM(H151:K151)</f>
        <v>571.7</v>
      </c>
      <c r="M151" s="3" t="n">
        <v>23</v>
      </c>
      <c r="N151" s="3" t="n">
        <v>89.7</v>
      </c>
      <c r="O151" s="3" t="n">
        <v>3.9</v>
      </c>
      <c r="P151" s="3" t="n">
        <v>0</v>
      </c>
      <c r="Q151" s="3" t="n">
        <f aca="false">SUM(M151:P151)</f>
        <v>116.6</v>
      </c>
      <c r="R151" s="3" t="n">
        <v>1.4</v>
      </c>
      <c r="S151" s="3" t="n">
        <v>3</v>
      </c>
      <c r="T151" s="3" t="n">
        <v>0</v>
      </c>
      <c r="U151" s="3" t="n">
        <v>0</v>
      </c>
      <c r="V151" s="3" t="n">
        <f aca="false">SUM(R151:U151)</f>
        <v>4.4</v>
      </c>
      <c r="W151" s="3" t="n">
        <v>133.7</v>
      </c>
      <c r="X151" s="3" t="n">
        <v>867.6</v>
      </c>
      <c r="Y151" s="3" t="n">
        <v>150.7</v>
      </c>
      <c r="Z151" s="3" t="n">
        <v>0</v>
      </c>
      <c r="AA151" s="3" t="n">
        <f aca="false">SUM(W151:Z151)</f>
        <v>1152</v>
      </c>
      <c r="AB151" s="3" t="n">
        <v>29.4</v>
      </c>
      <c r="AC151" s="3" t="n">
        <v>0.3</v>
      </c>
      <c r="AD151" s="3" t="n">
        <v>2.3</v>
      </c>
      <c r="AE151" s="3" t="n">
        <v>54.4</v>
      </c>
      <c r="AF151" s="3" t="n">
        <f aca="false">SUM(AB151:AE151)</f>
        <v>86.4</v>
      </c>
      <c r="AG151" s="3" t="n">
        <v>4.9</v>
      </c>
      <c r="AH151" s="3" t="n">
        <v>235.3</v>
      </c>
      <c r="AI151" s="3" t="n">
        <v>376.5</v>
      </c>
      <c r="AJ151" s="3" t="n">
        <v>9.2</v>
      </c>
      <c r="AK151" s="3" t="n">
        <f aca="false">SUM(AG151:AJ151)</f>
        <v>625.9</v>
      </c>
      <c r="AL151" s="3" t="n">
        <v>383</v>
      </c>
      <c r="AM151" s="3" t="n">
        <v>326.7</v>
      </c>
      <c r="AN151" s="3" t="n">
        <v>464.7</v>
      </c>
      <c r="AO151" s="3" t="n">
        <v>0</v>
      </c>
      <c r="AP151" s="3" t="n">
        <f aca="false">SUM(AL151:AO151)</f>
        <v>1174.4</v>
      </c>
      <c r="AQ151" s="3" t="n">
        <v>3.1</v>
      </c>
      <c r="AR151" s="3" t="n">
        <v>231.3</v>
      </c>
      <c r="AS151" s="3" t="n">
        <v>98.5</v>
      </c>
      <c r="AT151" s="3" t="n">
        <v>9.2</v>
      </c>
      <c r="AU151" s="3" t="n">
        <f aca="false">SUM(AQ151:AT151)</f>
        <v>342.1</v>
      </c>
      <c r="AV151" s="3" t="n">
        <v>0</v>
      </c>
      <c r="AW151" s="3" t="n">
        <v>0</v>
      </c>
      <c r="AX151" s="3" t="n">
        <v>0</v>
      </c>
      <c r="AY151" s="3" t="n">
        <v>54.4</v>
      </c>
      <c r="AZ151" s="3" t="n">
        <f aca="false">SUM(AV151:AY151)</f>
        <v>54.4</v>
      </c>
      <c r="BA151" s="3" t="n">
        <v>0</v>
      </c>
      <c r="BB151" s="3" t="n">
        <v>0.1</v>
      </c>
      <c r="BC151" s="3" t="n">
        <v>17</v>
      </c>
      <c r="BD151" s="3" t="n">
        <v>13.7</v>
      </c>
      <c r="BE151" s="3" t="n">
        <f aca="false">SUM(BA151:BD151)</f>
        <v>30.8</v>
      </c>
      <c r="BF151" s="3" t="n">
        <v>0</v>
      </c>
      <c r="BG151" s="3" t="n">
        <v>0</v>
      </c>
      <c r="BH151" s="3" t="n">
        <v>0</v>
      </c>
      <c r="BI151" s="3" t="n">
        <v>0</v>
      </c>
      <c r="BJ151" s="3" t="n">
        <f aca="false">SUM(BF151:BI151)</f>
        <v>0</v>
      </c>
      <c r="BK151" s="3" t="n">
        <v>0</v>
      </c>
      <c r="BL151" s="3" t="n">
        <v>0</v>
      </c>
      <c r="BM151" s="3" t="n">
        <v>0</v>
      </c>
      <c r="BN151" s="3" t="n">
        <v>0</v>
      </c>
      <c r="BO151" s="3" t="n">
        <f aca="false">SUM(BK151:BN151)</f>
        <v>0</v>
      </c>
      <c r="BP151" s="3" t="n">
        <v>0</v>
      </c>
      <c r="BQ151" s="3" t="n">
        <v>0</v>
      </c>
      <c r="BR151" s="3" t="n">
        <v>0</v>
      </c>
      <c r="BS151" s="3" t="n">
        <v>17.3</v>
      </c>
      <c r="BT151" s="3" t="n">
        <f aca="false">SUM(BP151:BS151)</f>
        <v>17.3</v>
      </c>
      <c r="BU151" s="3" t="n">
        <f aca="false">+C151+H151+M151+R151+W151+AB151+AG151+AL151+CK151</f>
        <v>2028.3</v>
      </c>
      <c r="BV151" s="3" t="n">
        <f aca="false">+D151+I151+N151+S151+X151+AC151+AH151+AM151+CL151</f>
        <v>1714.7</v>
      </c>
      <c r="BW151" s="3" t="n">
        <f aca="false">+E151+J151+O151+T151+Y151+AD151+AI151+AN151+CM151</f>
        <v>1234.1</v>
      </c>
      <c r="BX151" s="3" t="n">
        <f aca="false">+F151+K151+P151+U151+Z151+AE151+AJ151+AO151+CN151</f>
        <v>96.1</v>
      </c>
      <c r="BY151" s="3" t="n">
        <f aca="false">SUM(BU151:BX151)</f>
        <v>5073.2</v>
      </c>
      <c r="BZ151" s="3" t="n">
        <f aca="false">AQ151+AV151+BA151+BF151+BK151+BP151</f>
        <v>3.1</v>
      </c>
      <c r="CA151" s="3" t="n">
        <f aca="false">AR151+AW151+BB151+BG151+BL151+BQ151</f>
        <v>231.4</v>
      </c>
      <c r="CB151" s="3" t="n">
        <f aca="false">AS151+AX151+BC151+BH151+BM151+BR151</f>
        <v>115.5</v>
      </c>
      <c r="CC151" s="3" t="n">
        <f aca="false">AT151+AY151+BD151+BI151+BN151+BS151</f>
        <v>94.6</v>
      </c>
      <c r="CD151" s="3" t="n">
        <f aca="false">SUM(BZ151:CC151)</f>
        <v>444.6</v>
      </c>
      <c r="CE151" s="0"/>
      <c r="CF151" s="0"/>
      <c r="CG151" s="0"/>
      <c r="CH151" s="0"/>
      <c r="CI151" s="8"/>
      <c r="CJ151" s="8"/>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2.75" hidden="false" customHeight="false" outlineLevel="0" collapsed="false">
      <c r="A152" s="1" t="n">
        <v>1993</v>
      </c>
      <c r="B152" s="2" t="s">
        <v>141</v>
      </c>
      <c r="C152" s="3" t="n">
        <v>2372.2</v>
      </c>
      <c r="D152" s="3" t="n">
        <v>235.6</v>
      </c>
      <c r="E152" s="3" t="n">
        <v>225.9</v>
      </c>
      <c r="F152" s="3" t="n">
        <v>0</v>
      </c>
      <c r="G152" s="3" t="n">
        <f aca="false">SUM(C152:F152)</f>
        <v>2833.7</v>
      </c>
      <c r="H152" s="3" t="n">
        <v>938.7</v>
      </c>
      <c r="I152" s="3" t="n">
        <v>418.4</v>
      </c>
      <c r="J152" s="3" t="n">
        <v>1116.1</v>
      </c>
      <c r="K152" s="3" t="n">
        <v>0</v>
      </c>
      <c r="L152" s="3" t="n">
        <f aca="false">SUM(H152:K152)</f>
        <v>2473.2</v>
      </c>
      <c r="M152" s="3" t="n">
        <v>157.2</v>
      </c>
      <c r="N152" s="3" t="n">
        <v>244.7</v>
      </c>
      <c r="O152" s="3" t="n">
        <v>0</v>
      </c>
      <c r="P152" s="3" t="n">
        <v>0</v>
      </c>
      <c r="Q152" s="3" t="n">
        <f aca="false">SUM(M152:P152)</f>
        <v>401.9</v>
      </c>
      <c r="R152" s="3" t="n">
        <v>162.8</v>
      </c>
      <c r="S152" s="3" t="n">
        <v>0</v>
      </c>
      <c r="T152" s="3" t="n">
        <v>0</v>
      </c>
      <c r="U152" s="3" t="n">
        <v>0</v>
      </c>
      <c r="V152" s="3" t="n">
        <f aca="false">SUM(R152:U152)</f>
        <v>162.8</v>
      </c>
      <c r="W152" s="3" t="n">
        <v>801.4</v>
      </c>
      <c r="X152" s="3" t="n">
        <v>1233.6</v>
      </c>
      <c r="Y152" s="3" t="n">
        <v>0</v>
      </c>
      <c r="Z152" s="3" t="n">
        <v>0</v>
      </c>
      <c r="AA152" s="3" t="n">
        <f aca="false">SUM(W152:Z152)</f>
        <v>2035</v>
      </c>
      <c r="AB152" s="3" t="n">
        <v>256.7</v>
      </c>
      <c r="AC152" s="3" t="n">
        <v>0.1</v>
      </c>
      <c r="AD152" s="3" t="n">
        <v>26.1</v>
      </c>
      <c r="AE152" s="3" t="n">
        <v>0</v>
      </c>
      <c r="AF152" s="3" t="n">
        <f aca="false">SUM(AB152:AE152)</f>
        <v>282.9</v>
      </c>
      <c r="AG152" s="3" t="n">
        <v>0</v>
      </c>
      <c r="AH152" s="3" t="n">
        <v>315.7</v>
      </c>
      <c r="AI152" s="3" t="n">
        <v>947</v>
      </c>
      <c r="AJ152" s="3" t="n">
        <v>0</v>
      </c>
      <c r="AK152" s="3" t="n">
        <f aca="false">SUM(AG152:AJ152)</f>
        <v>1262.7</v>
      </c>
      <c r="AL152" s="3" t="n">
        <v>2233.2</v>
      </c>
      <c r="AM152" s="3" t="n">
        <v>909.4</v>
      </c>
      <c r="AN152" s="3" t="n">
        <v>1954.7</v>
      </c>
      <c r="AO152" s="3" t="n">
        <v>0</v>
      </c>
      <c r="AP152" s="3" t="n">
        <f aca="false">SUM(AL152:AO152)</f>
        <v>5097.3</v>
      </c>
      <c r="AQ152" s="3" t="n">
        <v>0</v>
      </c>
      <c r="AR152" s="3" t="n">
        <v>0</v>
      </c>
      <c r="AS152" s="3" t="n">
        <v>0</v>
      </c>
      <c r="AT152" s="3" t="n">
        <v>0</v>
      </c>
      <c r="AU152" s="3" t="n">
        <f aca="false">SUM(AQ152:AT152)</f>
        <v>0</v>
      </c>
      <c r="AV152" s="3" t="n">
        <v>0</v>
      </c>
      <c r="AW152" s="3" t="n">
        <v>0</v>
      </c>
      <c r="AX152" s="3" t="n">
        <v>0</v>
      </c>
      <c r="AY152" s="3" t="n">
        <v>0</v>
      </c>
      <c r="AZ152" s="3" t="n">
        <f aca="false">SUM(AV152:AY152)</f>
        <v>0</v>
      </c>
      <c r="BA152" s="3" t="n">
        <v>0</v>
      </c>
      <c r="BB152" s="3" t="n">
        <v>0</v>
      </c>
      <c r="BC152" s="3" t="n">
        <v>0</v>
      </c>
      <c r="BD152" s="3" t="n">
        <v>0</v>
      </c>
      <c r="BE152" s="3" t="n">
        <f aca="false">SUM(BA152:BD152)</f>
        <v>0</v>
      </c>
      <c r="BF152" s="3" t="n">
        <v>0</v>
      </c>
      <c r="BG152" s="3" t="n">
        <v>0</v>
      </c>
      <c r="BH152" s="3" t="n">
        <v>0</v>
      </c>
      <c r="BI152" s="3" t="n">
        <v>0</v>
      </c>
      <c r="BJ152" s="3" t="n">
        <f aca="false">SUM(BF152:BI152)</f>
        <v>0</v>
      </c>
      <c r="BK152" s="3" t="n">
        <v>0</v>
      </c>
      <c r="BL152" s="3" t="n">
        <v>0</v>
      </c>
      <c r="BM152" s="3" t="n">
        <v>0</v>
      </c>
      <c r="BN152" s="3" t="n">
        <v>0</v>
      </c>
      <c r="BO152" s="3" t="n">
        <f aca="false">SUM(BK152:BN152)</f>
        <v>0</v>
      </c>
      <c r="BP152" s="3" t="n">
        <v>0</v>
      </c>
      <c r="BQ152" s="3" t="n">
        <v>0</v>
      </c>
      <c r="BR152" s="3" t="n">
        <v>0</v>
      </c>
      <c r="BS152" s="3" t="n">
        <v>0</v>
      </c>
      <c r="BT152" s="3" t="n">
        <f aca="false">SUM(BP152:BS152)</f>
        <v>0</v>
      </c>
      <c r="BU152" s="3" t="n">
        <f aca="false">+C152+H152+M152+R152+W152+AB152+AG152+AL152+CK152</f>
        <v>6922.2</v>
      </c>
      <c r="BV152" s="3" t="n">
        <f aca="false">+D152+I152+N152+S152+X152+AC152+AH152+AM152+CL152</f>
        <v>3357.5</v>
      </c>
      <c r="BW152" s="3" t="n">
        <f aca="false">+E152+J152+O152+T152+Y152+AD152+AI152+AN152+CM152</f>
        <v>4269.8</v>
      </c>
      <c r="BX152" s="3" t="n">
        <f aca="false">+F152+K152+P152+U152+Z152+AE152+AJ152+AO152+CN152</f>
        <v>0</v>
      </c>
      <c r="BY152" s="3" t="n">
        <f aca="false">SUM(BU152:BX152)</f>
        <v>14549.5</v>
      </c>
      <c r="BZ152" s="3" t="n">
        <f aca="false">AQ152+AV152+BA152+BF152+BK152+BP152</f>
        <v>0</v>
      </c>
      <c r="CA152" s="3" t="n">
        <f aca="false">AR152+AW152+BB152+BG152+BL152+BQ152</f>
        <v>0</v>
      </c>
      <c r="CB152" s="3" t="n">
        <f aca="false">AS152+AX152+BC152+BH152+BM152+BR152</f>
        <v>0</v>
      </c>
      <c r="CC152" s="3" t="n">
        <f aca="false">AT152+AY152+BD152+BI152+BN152+BS152</f>
        <v>0</v>
      </c>
      <c r="CD152" s="3" t="n">
        <f aca="false">SUM(BZ152:CC152)</f>
        <v>0</v>
      </c>
      <c r="CE152" s="0"/>
      <c r="CF152" s="0"/>
      <c r="CG152" s="0"/>
      <c r="CH152" s="0"/>
      <c r="CI152" s="10"/>
      <c r="CJ152" s="1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2.75" hidden="false" customHeight="false" outlineLevel="0" collapsed="false">
      <c r="A153" s="1" t="n">
        <v>1993</v>
      </c>
      <c r="B153" s="2" t="s">
        <v>142</v>
      </c>
      <c r="C153" s="3" t="n">
        <v>5.9</v>
      </c>
      <c r="D153" s="3" t="n">
        <v>35.1</v>
      </c>
      <c r="E153" s="3" t="n">
        <v>322</v>
      </c>
      <c r="F153" s="3" t="n">
        <v>0</v>
      </c>
      <c r="G153" s="3" t="n">
        <f aca="false">SUM(C153:F153)</f>
        <v>363</v>
      </c>
      <c r="H153" s="3" t="n">
        <v>122.4</v>
      </c>
      <c r="I153" s="3" t="n">
        <v>2.2</v>
      </c>
      <c r="J153" s="3" t="n">
        <v>25.5</v>
      </c>
      <c r="K153" s="3" t="n">
        <v>8</v>
      </c>
      <c r="L153" s="3" t="n">
        <f aca="false">SUM(H153:K153)</f>
        <v>158.1</v>
      </c>
      <c r="M153" s="3" t="n">
        <v>9.4</v>
      </c>
      <c r="N153" s="3" t="n">
        <v>19.5</v>
      </c>
      <c r="O153" s="3" t="n">
        <v>0</v>
      </c>
      <c r="P153" s="3" t="n">
        <v>0</v>
      </c>
      <c r="Q153" s="3" t="n">
        <f aca="false">SUM(M153:P153)</f>
        <v>28.9</v>
      </c>
      <c r="R153" s="3" t="n">
        <v>0.3</v>
      </c>
      <c r="S153" s="3" t="n">
        <v>0</v>
      </c>
      <c r="T153" s="3" t="n">
        <v>0</v>
      </c>
      <c r="U153" s="3" t="n">
        <v>0</v>
      </c>
      <c r="V153" s="3" t="n">
        <f aca="false">SUM(R153:U153)</f>
        <v>0.3</v>
      </c>
      <c r="W153" s="3" t="n">
        <v>35.6</v>
      </c>
      <c r="X153" s="3" t="n">
        <v>90.6</v>
      </c>
      <c r="Y153" s="3" t="n">
        <v>0</v>
      </c>
      <c r="Z153" s="3" t="n">
        <v>0</v>
      </c>
      <c r="AA153" s="3" t="n">
        <f aca="false">SUM(W153:Z153)</f>
        <v>126.2</v>
      </c>
      <c r="AB153" s="3" t="n">
        <v>21.2</v>
      </c>
      <c r="AC153" s="3" t="n">
        <v>0</v>
      </c>
      <c r="AD153" s="3" t="n">
        <v>2.7</v>
      </c>
      <c r="AE153" s="3" t="n">
        <v>1.3</v>
      </c>
      <c r="AF153" s="3" t="n">
        <f aca="false">SUM(AB153:AE153)</f>
        <v>25.2</v>
      </c>
      <c r="AG153" s="3" t="n">
        <v>0.5</v>
      </c>
      <c r="AH153" s="3" t="n">
        <v>121.8</v>
      </c>
      <c r="AI153" s="3" t="n">
        <v>148.9</v>
      </c>
      <c r="AJ153" s="3" t="n">
        <v>0</v>
      </c>
      <c r="AK153" s="3" t="n">
        <f aca="false">SUM(AG153:AJ153)</f>
        <v>271.2</v>
      </c>
      <c r="AL153" s="3" t="n">
        <v>225.9</v>
      </c>
      <c r="AM153" s="3" t="n">
        <v>120.2</v>
      </c>
      <c r="AN153" s="3" t="n">
        <v>455.9</v>
      </c>
      <c r="AO153" s="3" t="n">
        <v>2.4</v>
      </c>
      <c r="AP153" s="3" t="n">
        <f aca="false">SUM(AL153:AO153)</f>
        <v>804.4</v>
      </c>
      <c r="AQ153" s="3" t="n">
        <v>0</v>
      </c>
      <c r="AR153" s="3" t="n">
        <v>79</v>
      </c>
      <c r="AS153" s="3" t="n">
        <v>42.5</v>
      </c>
      <c r="AT153" s="3" t="n">
        <v>0</v>
      </c>
      <c r="AU153" s="3" t="n">
        <f aca="false">SUM(AQ153:AT153)</f>
        <v>121.5</v>
      </c>
      <c r="AV153" s="3" t="n">
        <v>0</v>
      </c>
      <c r="AW153" s="3" t="n">
        <v>0</v>
      </c>
      <c r="AX153" s="3" t="n">
        <v>0</v>
      </c>
      <c r="AY153" s="3" t="n">
        <v>1.3</v>
      </c>
      <c r="AZ153" s="3" t="n">
        <f aca="false">SUM(AV153:AY153)</f>
        <v>1.3</v>
      </c>
      <c r="BA153" s="3" t="n">
        <v>0.4</v>
      </c>
      <c r="BB153" s="3" t="n">
        <v>0</v>
      </c>
      <c r="BC153" s="3" t="n">
        <v>0</v>
      </c>
      <c r="BD153" s="3" t="n">
        <v>8</v>
      </c>
      <c r="BE153" s="3" t="n">
        <f aca="false">SUM(BA153:BD153)</f>
        <v>8.4</v>
      </c>
      <c r="BF153" s="3" t="n">
        <v>0</v>
      </c>
      <c r="BG153" s="3" t="n">
        <v>0</v>
      </c>
      <c r="BH153" s="3" t="n">
        <v>0</v>
      </c>
      <c r="BI153" s="3" t="n">
        <v>0</v>
      </c>
      <c r="BJ153" s="3" t="n">
        <f aca="false">SUM(BF153:BI153)</f>
        <v>0</v>
      </c>
      <c r="BK153" s="3" t="n">
        <v>0</v>
      </c>
      <c r="BL153" s="3" t="n">
        <v>0</v>
      </c>
      <c r="BM153" s="3" t="n">
        <v>0</v>
      </c>
      <c r="BN153" s="3" t="n">
        <v>0</v>
      </c>
      <c r="BO153" s="3" t="n">
        <f aca="false">SUM(BK153:BN153)</f>
        <v>0</v>
      </c>
      <c r="BP153" s="3" t="n">
        <v>0</v>
      </c>
      <c r="BQ153" s="3" t="n">
        <v>0</v>
      </c>
      <c r="BR153" s="3" t="n">
        <v>2</v>
      </c>
      <c r="BS153" s="3" t="n">
        <v>2.4</v>
      </c>
      <c r="BT153" s="3" t="n">
        <f aca="false">SUM(BP153:BS153)</f>
        <v>4.4</v>
      </c>
      <c r="BU153" s="3" t="n">
        <f aca="false">+C153+H153+M153+R153+W153+AB153+AG153+AL153+CK153</f>
        <v>421.2</v>
      </c>
      <c r="BV153" s="3" t="n">
        <f aca="false">+D153+I153+N153+S153+X153+AC153+AH153+AM153+CL153</f>
        <v>389.4</v>
      </c>
      <c r="BW153" s="3" t="n">
        <f aca="false">+E153+J153+O153+T153+Y153+AD153+AI153+AN153+CM153</f>
        <v>955</v>
      </c>
      <c r="BX153" s="3" t="n">
        <f aca="false">+F153+K153+P153+U153+Z153+AE153+AJ153+AO153+CN153</f>
        <v>11.7</v>
      </c>
      <c r="BY153" s="3" t="n">
        <f aca="false">SUM(BU153:BX153)</f>
        <v>1777.3</v>
      </c>
      <c r="BZ153" s="3" t="n">
        <f aca="false">AQ153+AV153+BA153+BF153+BK153+BP153</f>
        <v>0.4</v>
      </c>
      <c r="CA153" s="3" t="n">
        <f aca="false">AR153+AW153+BB153+BG153+BL153+BQ153</f>
        <v>79</v>
      </c>
      <c r="CB153" s="3" t="n">
        <f aca="false">AS153+AX153+BC153+BH153+BM153+BR153</f>
        <v>44.5</v>
      </c>
      <c r="CC153" s="3" t="n">
        <f aca="false">AT153+AY153+BD153+BI153+BN153+BS153</f>
        <v>11.7</v>
      </c>
      <c r="CD153" s="3" t="n">
        <f aca="false">SUM(BZ153:CC153)</f>
        <v>135.6</v>
      </c>
      <c r="CE153" s="0"/>
      <c r="CF153" s="0"/>
      <c r="CG153" s="0"/>
      <c r="CH153" s="0"/>
      <c r="CI153" s="8"/>
      <c r="CJ153" s="8"/>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2.75" hidden="false" customHeight="false" outlineLevel="0" collapsed="false">
      <c r="A154" s="1" t="n">
        <v>1994</v>
      </c>
      <c r="B154" s="2" t="s">
        <v>93</v>
      </c>
      <c r="C154" s="10" t="n">
        <v>1959.8</v>
      </c>
      <c r="D154" s="3" t="n">
        <v>408.5</v>
      </c>
      <c r="E154" s="3" t="n">
        <v>60</v>
      </c>
      <c r="F154" s="3" t="n">
        <v>0</v>
      </c>
      <c r="G154" s="3" t="n">
        <f aca="false">SUM(C154:F154)</f>
        <v>2428.3</v>
      </c>
      <c r="H154" s="3" t="n">
        <v>921.1</v>
      </c>
      <c r="I154" s="3" t="n">
        <v>371.2</v>
      </c>
      <c r="J154" s="3" t="n">
        <v>1510.9</v>
      </c>
      <c r="K154" s="3" t="n">
        <v>0</v>
      </c>
      <c r="L154" s="3" t="n">
        <f aca="false">SUM(H154:K154)</f>
        <v>2803.2</v>
      </c>
      <c r="M154" s="3" t="n">
        <v>9.2</v>
      </c>
      <c r="N154" s="3" t="n">
        <v>58</v>
      </c>
      <c r="O154" s="3" t="n">
        <v>15</v>
      </c>
      <c r="P154" s="3" t="n">
        <v>0</v>
      </c>
      <c r="Q154" s="3" t="n">
        <f aca="false">SUM(M154:P154)</f>
        <v>82.2</v>
      </c>
      <c r="R154" s="3" t="n">
        <v>0</v>
      </c>
      <c r="S154" s="3" t="n">
        <v>0</v>
      </c>
      <c r="T154" s="3" t="n">
        <v>1.4</v>
      </c>
      <c r="U154" s="3" t="n">
        <v>0</v>
      </c>
      <c r="V154" s="3" t="n">
        <f aca="false">SUM(R154:U154)</f>
        <v>1.4</v>
      </c>
      <c r="W154" s="3" t="n">
        <v>197.6</v>
      </c>
      <c r="X154" s="3" t="n">
        <v>1282.1</v>
      </c>
      <c r="Y154" s="3" t="n">
        <v>346.3</v>
      </c>
      <c r="Z154" s="3" t="n">
        <v>0</v>
      </c>
      <c r="AA154" s="3" t="n">
        <f aca="false">SUM(W154:Z154)</f>
        <v>1826</v>
      </c>
      <c r="AB154" s="3" t="n">
        <v>195.5</v>
      </c>
      <c r="AC154" s="3" t="n">
        <v>2.5</v>
      </c>
      <c r="AD154" s="3" t="n">
        <v>28.2</v>
      </c>
      <c r="AE154" s="3" t="n">
        <v>4</v>
      </c>
      <c r="AF154" s="3" t="n">
        <f aca="false">SUM(AB154:AE154)</f>
        <v>230.2</v>
      </c>
      <c r="AG154" s="3" t="n">
        <v>1.8</v>
      </c>
      <c r="AH154" s="3" t="n">
        <v>312.5</v>
      </c>
      <c r="AI154" s="3" t="n">
        <v>399.2</v>
      </c>
      <c r="AJ154" s="3" t="n">
        <v>9.6</v>
      </c>
      <c r="AK154" s="3" t="n">
        <f aca="false">SUM(AG154:AJ154)</f>
        <v>723.1</v>
      </c>
      <c r="AL154" s="3" t="n">
        <v>593.6</v>
      </c>
      <c r="AM154" s="3" t="n">
        <v>641.2</v>
      </c>
      <c r="AN154" s="3" t="n">
        <v>1362.6</v>
      </c>
      <c r="AO154" s="3" t="n">
        <v>0</v>
      </c>
      <c r="AP154" s="3" t="n">
        <f aca="false">SUM(AL154:AO154)</f>
        <v>2597.4</v>
      </c>
      <c r="AQ154" s="3" t="n">
        <v>0.2</v>
      </c>
      <c r="AR154" s="3" t="n">
        <v>312.5</v>
      </c>
      <c r="AS154" s="3" t="n">
        <v>109.7</v>
      </c>
      <c r="AT154" s="3" t="n">
        <v>9.6</v>
      </c>
      <c r="AU154" s="3" t="n">
        <f aca="false">SUM(AQ154:AT154)</f>
        <v>432</v>
      </c>
      <c r="AV154" s="3" t="n">
        <v>2.4</v>
      </c>
      <c r="AW154" s="3" t="n">
        <v>0</v>
      </c>
      <c r="AX154" s="3" t="n">
        <v>0.5</v>
      </c>
      <c r="AY154" s="3" t="n">
        <v>4</v>
      </c>
      <c r="AZ154" s="3" t="n">
        <f aca="false">SUM(AV154:AY154)</f>
        <v>6.9</v>
      </c>
      <c r="BA154" s="3" t="n">
        <v>1.1</v>
      </c>
      <c r="BB154" s="3" t="n">
        <v>0</v>
      </c>
      <c r="BC154" s="3" t="n">
        <v>0</v>
      </c>
      <c r="BD154" s="3" t="n">
        <v>0</v>
      </c>
      <c r="BE154" s="3" t="n">
        <f aca="false">SUM(BA154:BD154)</f>
        <v>1.1</v>
      </c>
      <c r="BF154" s="3" t="n">
        <v>0</v>
      </c>
      <c r="BG154" s="3" t="n">
        <v>0</v>
      </c>
      <c r="BH154" s="3" t="n">
        <v>0</v>
      </c>
      <c r="BI154" s="3" t="n">
        <v>0</v>
      </c>
      <c r="BJ154" s="3" t="n">
        <f aca="false">SUM(BF154:BI154)</f>
        <v>0</v>
      </c>
      <c r="BK154" s="3" t="n">
        <v>0</v>
      </c>
      <c r="BL154" s="3" t="n">
        <v>0</v>
      </c>
      <c r="BM154" s="3" t="n">
        <v>0</v>
      </c>
      <c r="BN154" s="3" t="n">
        <v>0</v>
      </c>
      <c r="BO154" s="3" t="n">
        <f aca="false">SUM(BK154:BN154)</f>
        <v>0</v>
      </c>
      <c r="BP154" s="3" t="n">
        <v>12.2</v>
      </c>
      <c r="BQ154" s="3" t="n">
        <v>0</v>
      </c>
      <c r="BR154" s="3" t="n">
        <v>0</v>
      </c>
      <c r="BS154" s="3" t="n">
        <v>0</v>
      </c>
      <c r="BT154" s="3" t="n">
        <f aca="false">SUM(BP154:BS154)</f>
        <v>12.2</v>
      </c>
      <c r="BU154" s="3" t="n">
        <f aca="false">+C154+H154+M154+R154+W154+AB154+AG154+AL154+CK154</f>
        <v>3878.6</v>
      </c>
      <c r="BV154" s="3" t="n">
        <f aca="false">+D154+I154+N154+S154+X154+AC154+AH154+AM154+CL154</f>
        <v>3076</v>
      </c>
      <c r="BW154" s="3" t="n">
        <f aca="false">+E154+J154+O154+T154+Y154+AD154+AI154+AN154+CM154</f>
        <v>3723.6</v>
      </c>
      <c r="BX154" s="3" t="n">
        <f aca="false">+F154+K154+P154+U154+Z154+AE154+AJ154+AO154+CN154</f>
        <v>13.6</v>
      </c>
      <c r="BY154" s="3" t="n">
        <f aca="false">SUM(BU154:BX154)</f>
        <v>10691.8</v>
      </c>
      <c r="BZ154" s="3" t="n">
        <f aca="false">AQ154+AV154+BA154+BF154+BK154+BP154</f>
        <v>15.9</v>
      </c>
      <c r="CA154" s="3" t="n">
        <f aca="false">AR154+AW154+BB154+BG154+BL154+BQ154</f>
        <v>312.5</v>
      </c>
      <c r="CB154" s="3" t="n">
        <f aca="false">AS154+AX154+BC154+BH154+BM154+BR154</f>
        <v>110.2</v>
      </c>
      <c r="CC154" s="3" t="n">
        <f aca="false">AT154+AY154+BD154+BI154+BN154+BS154</f>
        <v>13.6</v>
      </c>
      <c r="CD154" s="3" t="n">
        <f aca="false">SUM(BZ154:CC154)</f>
        <v>452.2</v>
      </c>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2.75" hidden="false" customHeight="false" outlineLevel="0" collapsed="false">
      <c r="A155" s="1" t="n">
        <v>1994</v>
      </c>
      <c r="B155" s="2" t="s">
        <v>94</v>
      </c>
      <c r="C155" s="3" t="n">
        <v>738.7</v>
      </c>
      <c r="D155" s="3" t="n">
        <v>83.9</v>
      </c>
      <c r="E155" s="3" t="n">
        <v>19.2</v>
      </c>
      <c r="F155" s="3" t="n">
        <v>0</v>
      </c>
      <c r="G155" s="3" t="n">
        <f aca="false">SUM(C155:F155)</f>
        <v>841.8</v>
      </c>
      <c r="H155" s="3" t="n">
        <v>189.5</v>
      </c>
      <c r="I155" s="3" t="n">
        <v>59.5</v>
      </c>
      <c r="J155" s="3" t="n">
        <v>151.1</v>
      </c>
      <c r="K155" s="3" t="n">
        <v>0</v>
      </c>
      <c r="L155" s="3" t="n">
        <f aca="false">SUM(H155:K155)</f>
        <v>400.1</v>
      </c>
      <c r="M155" s="3" t="n">
        <v>55.6</v>
      </c>
      <c r="N155" s="3" t="n">
        <v>55.4</v>
      </c>
      <c r="O155" s="3" t="n">
        <v>11.5</v>
      </c>
      <c r="P155" s="3" t="n">
        <v>0</v>
      </c>
      <c r="Q155" s="3" t="n">
        <f aca="false">SUM(M155:P155)</f>
        <v>122.5</v>
      </c>
      <c r="R155" s="3" t="n">
        <v>38</v>
      </c>
      <c r="S155" s="3" t="n">
        <v>0.2</v>
      </c>
      <c r="T155" s="3" t="n">
        <v>22</v>
      </c>
      <c r="U155" s="3" t="n">
        <v>0</v>
      </c>
      <c r="V155" s="3" t="n">
        <f aca="false">SUM(R155:U155)</f>
        <v>60.2</v>
      </c>
      <c r="W155" s="3" t="n">
        <v>126.8</v>
      </c>
      <c r="X155" s="3" t="n">
        <v>136</v>
      </c>
      <c r="Y155" s="3" t="n">
        <v>1.4</v>
      </c>
      <c r="Z155" s="3" t="n">
        <v>0</v>
      </c>
      <c r="AA155" s="3" t="n">
        <f aca="false">SUM(W155:Z155)</f>
        <v>264.2</v>
      </c>
      <c r="AB155" s="3" t="n">
        <v>135.5</v>
      </c>
      <c r="AC155" s="3" t="n">
        <v>0</v>
      </c>
      <c r="AD155" s="3" t="n">
        <v>3.6</v>
      </c>
      <c r="AE155" s="3" t="n">
        <v>0</v>
      </c>
      <c r="AF155" s="3" t="n">
        <f aca="false">SUM(AB155:AE155)</f>
        <v>139.1</v>
      </c>
      <c r="AG155" s="3" t="n">
        <v>171.1</v>
      </c>
      <c r="AH155" s="3" t="n">
        <v>411.8</v>
      </c>
      <c r="AI155" s="3" t="n">
        <v>237.6</v>
      </c>
      <c r="AJ155" s="3" t="n">
        <v>0</v>
      </c>
      <c r="AK155" s="3" t="n">
        <f aca="false">SUM(AG155:AJ155)</f>
        <v>820.5</v>
      </c>
      <c r="AL155" s="3" t="n">
        <v>1577.5</v>
      </c>
      <c r="AM155" s="3" t="n">
        <v>221.4</v>
      </c>
      <c r="AN155" s="3" t="n">
        <v>533</v>
      </c>
      <c r="AO155" s="3" t="n">
        <v>0</v>
      </c>
      <c r="AP155" s="3" t="n">
        <f aca="false">SUM(AL155:AO155)</f>
        <v>2331.9</v>
      </c>
      <c r="AQ155" s="3" t="n">
        <v>43</v>
      </c>
      <c r="AR155" s="3" t="n">
        <v>411.2</v>
      </c>
      <c r="AS155" s="3" t="n">
        <v>40.3</v>
      </c>
      <c r="AT155" s="3" t="n">
        <v>0</v>
      </c>
      <c r="AU155" s="3" t="n">
        <f aca="false">SUM(AQ155:AT155)</f>
        <v>494.5</v>
      </c>
      <c r="AV155" s="3" t="n">
        <v>4</v>
      </c>
      <c r="AW155" s="3" t="n">
        <v>0</v>
      </c>
      <c r="AX155" s="3" t="n">
        <v>0</v>
      </c>
      <c r="AY155" s="3" t="n">
        <v>0</v>
      </c>
      <c r="AZ155" s="3" t="n">
        <f aca="false">SUM(AV155:AY155)</f>
        <v>4</v>
      </c>
      <c r="BA155" s="3" t="n">
        <v>18.8</v>
      </c>
      <c r="BB155" s="3" t="n">
        <v>6.9</v>
      </c>
      <c r="BC155" s="3" t="n">
        <v>1.3</v>
      </c>
      <c r="BD155" s="3" t="n">
        <v>0</v>
      </c>
      <c r="BE155" s="3" t="n">
        <f aca="false">SUM(BA155:BD155)</f>
        <v>27</v>
      </c>
      <c r="BF155" s="3" t="n">
        <v>0</v>
      </c>
      <c r="BG155" s="3" t="n">
        <v>9.1</v>
      </c>
      <c r="BH155" s="3" t="n">
        <v>19</v>
      </c>
      <c r="BI155" s="3" t="n">
        <v>0</v>
      </c>
      <c r="BJ155" s="3" t="n">
        <f aca="false">SUM(BF155:BI155)</f>
        <v>28.1</v>
      </c>
      <c r="BK155" s="3" t="n">
        <v>43.5</v>
      </c>
      <c r="BL155" s="3" t="n">
        <v>3</v>
      </c>
      <c r="BM155" s="3" t="n">
        <v>2.3</v>
      </c>
      <c r="BN155" s="3" t="n">
        <v>0</v>
      </c>
      <c r="BO155" s="3" t="n">
        <f aca="false">SUM(BK155:BN155)</f>
        <v>48.8</v>
      </c>
      <c r="BP155" s="3" t="n">
        <v>506.7</v>
      </c>
      <c r="BQ155" s="3" t="n">
        <v>11.7</v>
      </c>
      <c r="BR155" s="3" t="n">
        <v>80.2</v>
      </c>
      <c r="BS155" s="3" t="n">
        <v>0</v>
      </c>
      <c r="BT155" s="3" t="n">
        <f aca="false">SUM(BP155:BS155)</f>
        <v>598.6</v>
      </c>
      <c r="BU155" s="3" t="n">
        <f aca="false">+C155+H155+M155+R155+W155+AB155+AG155+AL155+CK155</f>
        <v>3032.7</v>
      </c>
      <c r="BV155" s="3" t="n">
        <f aca="false">+D155+I155+N155+S155+X155+AC155+AH155+AM155+CL155</f>
        <v>968.2</v>
      </c>
      <c r="BW155" s="3" t="n">
        <f aca="false">+E155+J155+O155+T155+Y155+AD155+AI155+AN155+CM155</f>
        <v>979.4</v>
      </c>
      <c r="BX155" s="3" t="n">
        <f aca="false">+F155+K155+P155+U155+Z155+AE155+AJ155+AO155+CN155</f>
        <v>0</v>
      </c>
      <c r="BY155" s="3" t="n">
        <f aca="false">SUM(BU155:BX155)</f>
        <v>4980.3</v>
      </c>
      <c r="BZ155" s="3" t="n">
        <f aca="false">AQ155+AV155+BA155+BF155+BK155+BP155</f>
        <v>616</v>
      </c>
      <c r="CA155" s="3" t="n">
        <f aca="false">AR155+AW155+BB155+BG155+BL155+BQ155</f>
        <v>441.9</v>
      </c>
      <c r="CB155" s="3" t="n">
        <f aca="false">AS155+AX155+BC155+BH155+BM155+BR155</f>
        <v>143.1</v>
      </c>
      <c r="CC155" s="3" t="n">
        <f aca="false">AT155+AY155+BD155+BI155+BN155+BS155</f>
        <v>0</v>
      </c>
      <c r="CD155" s="3" t="n">
        <f aca="false">SUM(BZ155:CC155)</f>
        <v>1201</v>
      </c>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2.75" hidden="false" customHeight="false" outlineLevel="0" collapsed="false">
      <c r="A156" s="1" t="n">
        <v>1994</v>
      </c>
      <c r="B156" s="2" t="s">
        <v>95</v>
      </c>
      <c r="C156" s="3" t="n">
        <v>1556.1</v>
      </c>
      <c r="D156" s="3" t="n">
        <v>340.5</v>
      </c>
      <c r="E156" s="3" t="n">
        <v>4.9</v>
      </c>
      <c r="F156" s="3" t="n">
        <v>0</v>
      </c>
      <c r="G156" s="3" t="n">
        <f aca="false">SUM(C156:F156)</f>
        <v>1901.5</v>
      </c>
      <c r="H156" s="3" t="n">
        <v>630.5</v>
      </c>
      <c r="I156" s="3" t="n">
        <v>258.5</v>
      </c>
      <c r="J156" s="3" t="n">
        <v>13</v>
      </c>
      <c r="K156" s="3" t="n">
        <v>0</v>
      </c>
      <c r="L156" s="3" t="n">
        <f aca="false">SUM(H156:K156)</f>
        <v>902</v>
      </c>
      <c r="M156" s="3" t="n">
        <v>86.6</v>
      </c>
      <c r="N156" s="3" t="n">
        <v>192.3</v>
      </c>
      <c r="O156" s="3" t="n">
        <v>0</v>
      </c>
      <c r="P156" s="3" t="n">
        <v>0</v>
      </c>
      <c r="Q156" s="3" t="n">
        <f aca="false">SUM(M156:P156)</f>
        <v>278.9</v>
      </c>
      <c r="R156" s="3" t="n">
        <v>18.2</v>
      </c>
      <c r="S156" s="3" t="n">
        <v>4.1</v>
      </c>
      <c r="T156" s="3" t="n">
        <v>0</v>
      </c>
      <c r="U156" s="3" t="n">
        <v>0</v>
      </c>
      <c r="V156" s="3" t="n">
        <f aca="false">SUM(R156:U156)</f>
        <v>22.3</v>
      </c>
      <c r="W156" s="3" t="n">
        <v>386.5</v>
      </c>
      <c r="X156" s="3" t="n">
        <v>997.3</v>
      </c>
      <c r="Y156" s="3" t="n">
        <v>0</v>
      </c>
      <c r="Z156" s="3" t="n">
        <v>0</v>
      </c>
      <c r="AA156" s="3" t="n">
        <f aca="false">SUM(W156:Z156)</f>
        <v>1383.8</v>
      </c>
      <c r="AB156" s="3" t="n">
        <v>312.3</v>
      </c>
      <c r="AC156" s="3" t="n">
        <v>2</v>
      </c>
      <c r="AD156" s="3" t="n">
        <v>24.8</v>
      </c>
      <c r="AE156" s="3" t="n">
        <v>0</v>
      </c>
      <c r="AF156" s="3" t="n">
        <f aca="false">SUM(AB156:AE156)</f>
        <v>339.1</v>
      </c>
      <c r="AG156" s="3" t="n">
        <v>0.1</v>
      </c>
      <c r="AH156" s="3" t="n">
        <v>251.2</v>
      </c>
      <c r="AI156" s="3" t="n">
        <v>486.3</v>
      </c>
      <c r="AJ156" s="3" t="n">
        <v>69.3</v>
      </c>
      <c r="AK156" s="3" t="n">
        <f aca="false">SUM(AG156:AJ156)</f>
        <v>806.9</v>
      </c>
      <c r="AL156" s="3" t="n">
        <v>944.5</v>
      </c>
      <c r="AM156" s="3" t="n">
        <v>953.2</v>
      </c>
      <c r="AN156" s="3" t="n">
        <v>1455.8</v>
      </c>
      <c r="AO156" s="3" t="n">
        <v>0</v>
      </c>
      <c r="AP156" s="3" t="n">
        <f aca="false">SUM(AL156:AO156)</f>
        <v>3353.5</v>
      </c>
      <c r="AQ156" s="3" t="n">
        <v>0</v>
      </c>
      <c r="AR156" s="3" t="n">
        <v>196.1</v>
      </c>
      <c r="AS156" s="3" t="n">
        <v>296.2</v>
      </c>
      <c r="AT156" s="3" t="n">
        <v>69.3</v>
      </c>
      <c r="AU156" s="3" t="n">
        <f aca="false">SUM(AQ156:AT156)</f>
        <v>561.6</v>
      </c>
      <c r="AV156" s="3" t="n">
        <v>1.2</v>
      </c>
      <c r="AW156" s="3" t="n">
        <v>0</v>
      </c>
      <c r="AX156" s="3" t="n">
        <v>2</v>
      </c>
      <c r="AY156" s="3" t="n">
        <v>0</v>
      </c>
      <c r="AZ156" s="3" t="n">
        <f aca="false">SUM(AV156:AY156)</f>
        <v>3.2</v>
      </c>
      <c r="BA156" s="3" t="n">
        <v>3.4</v>
      </c>
      <c r="BB156" s="3" t="n">
        <v>0</v>
      </c>
      <c r="BC156" s="3" t="n">
        <v>0</v>
      </c>
      <c r="BD156" s="3" t="n">
        <v>0</v>
      </c>
      <c r="BE156" s="3" t="n">
        <f aca="false">SUM(BA156:BD156)</f>
        <v>3.4</v>
      </c>
      <c r="BF156" s="3" t="n">
        <v>0</v>
      </c>
      <c r="BG156" s="3" t="n">
        <v>0</v>
      </c>
      <c r="BH156" s="3" t="n">
        <v>0</v>
      </c>
      <c r="BI156" s="3" t="n">
        <v>0</v>
      </c>
      <c r="BJ156" s="3" t="n">
        <f aca="false">SUM(BF156:BI156)</f>
        <v>0</v>
      </c>
      <c r="BK156" s="3" t="n">
        <v>0</v>
      </c>
      <c r="BL156" s="3" t="n">
        <v>0</v>
      </c>
      <c r="BM156" s="3" t="n">
        <v>0</v>
      </c>
      <c r="BN156" s="3" t="n">
        <v>0</v>
      </c>
      <c r="BO156" s="3" t="n">
        <f aca="false">SUM(BK156:BN156)</f>
        <v>0</v>
      </c>
      <c r="BP156" s="3" t="n">
        <v>3</v>
      </c>
      <c r="BQ156" s="3" t="n">
        <v>0</v>
      </c>
      <c r="BR156" s="9" t="n">
        <v>4.6</v>
      </c>
      <c r="BS156" s="3" t="n">
        <v>0</v>
      </c>
      <c r="BT156" s="3" t="n">
        <f aca="false">SUM(BP156:BS156)</f>
        <v>7.6</v>
      </c>
      <c r="BU156" s="3" t="n">
        <f aca="false">+C156+H156+M156+R156+W156+AB156+AG156+AL156+CK156</f>
        <v>3934.8</v>
      </c>
      <c r="BV156" s="3" t="n">
        <f aca="false">+D156+I156+N156+S156+X156+AC156+AH156+AM156+CL156</f>
        <v>2999.1</v>
      </c>
      <c r="BW156" s="3" t="n">
        <f aca="false">+E156+J156+O156+T156+Y156+AD156+AI156+AN156+CM156</f>
        <v>1984.8</v>
      </c>
      <c r="BX156" s="3" t="n">
        <f aca="false">+F156+K156+P156+U156+Z156+AE156+AJ156+AO156+CN156</f>
        <v>69.3</v>
      </c>
      <c r="BY156" s="3" t="n">
        <f aca="false">SUM(BU156:BX156)</f>
        <v>8988</v>
      </c>
      <c r="BZ156" s="3" t="n">
        <f aca="false">AQ156+AV156+BA156+BF156+BK156+BP156</f>
        <v>7.6</v>
      </c>
      <c r="CA156" s="3" t="n">
        <f aca="false">AR156+AW156+BB156+BG156+BL156+BQ156</f>
        <v>196.1</v>
      </c>
      <c r="CB156" s="3" t="n">
        <f aca="false">AS156+AX156+BC156+BH156+BM156+BR156</f>
        <v>302.8</v>
      </c>
      <c r="CC156" s="3" t="n">
        <f aca="false">AT156+AY156+BD156+BI156+BN156+BS156</f>
        <v>69.3</v>
      </c>
      <c r="CD156" s="3" t="n">
        <f aca="false">SUM(BZ156:CC156)</f>
        <v>575.8</v>
      </c>
      <c r="CE156" s="0"/>
      <c r="CF156" s="0"/>
      <c r="CG156" s="0"/>
      <c r="CH156" s="0"/>
      <c r="CI156" s="8"/>
      <c r="CJ156" s="8"/>
      <c r="CK156" s="0"/>
      <c r="CL156" s="0"/>
      <c r="CM156" s="0"/>
      <c r="CN156" s="0"/>
      <c r="CO156" s="4" t="n">
        <f aca="false">SUM(CK156:CN156)</f>
        <v>0</v>
      </c>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2.75" hidden="false" customHeight="false" outlineLevel="0" collapsed="false">
      <c r="A157" s="1" t="n">
        <v>1994</v>
      </c>
      <c r="B157" s="2" t="s">
        <v>96</v>
      </c>
      <c r="C157" s="3" t="n">
        <v>1058.7</v>
      </c>
      <c r="D157" s="3" t="n">
        <v>190</v>
      </c>
      <c r="E157" s="3" t="n">
        <v>177.4</v>
      </c>
      <c r="F157" s="3" t="n">
        <v>0</v>
      </c>
      <c r="G157" s="3" t="n">
        <f aca="false">SUM(C157:F157)</f>
        <v>1426.1</v>
      </c>
      <c r="H157" s="3" t="n">
        <v>370.6</v>
      </c>
      <c r="I157" s="3" t="n">
        <v>2.8</v>
      </c>
      <c r="J157" s="3" t="n">
        <v>679</v>
      </c>
      <c r="K157" s="3" t="n">
        <v>16.4</v>
      </c>
      <c r="L157" s="3" t="n">
        <f aca="false">SUM(H157:K157)</f>
        <v>1068.8</v>
      </c>
      <c r="M157" s="3" t="n">
        <v>16</v>
      </c>
      <c r="N157" s="3" t="n">
        <v>46.7</v>
      </c>
      <c r="O157" s="3" t="n">
        <v>0</v>
      </c>
      <c r="P157" s="3" t="n">
        <v>0</v>
      </c>
      <c r="Q157" s="3" t="n">
        <f aca="false">SUM(M157:P157)</f>
        <v>62.7</v>
      </c>
      <c r="R157" s="3" t="n">
        <v>61</v>
      </c>
      <c r="S157" s="3" t="n">
        <v>84.2</v>
      </c>
      <c r="T157" s="3" t="n">
        <v>5.2</v>
      </c>
      <c r="U157" s="3" t="n">
        <v>0</v>
      </c>
      <c r="V157" s="3" t="n">
        <f aca="false">SUM(R157:U157)</f>
        <v>150.4</v>
      </c>
      <c r="W157" s="3" t="n">
        <v>229.1</v>
      </c>
      <c r="X157" s="3" t="n">
        <v>811.7</v>
      </c>
      <c r="Y157" s="3" t="n">
        <v>53.8</v>
      </c>
      <c r="Z157" s="3" t="n">
        <v>0</v>
      </c>
      <c r="AA157" s="3" t="n">
        <f aca="false">SUM(W157:Z157)</f>
        <v>1094.6</v>
      </c>
      <c r="AB157" s="3" t="n">
        <v>92.8</v>
      </c>
      <c r="AC157" s="3" t="n">
        <v>0</v>
      </c>
      <c r="AD157" s="3" t="n">
        <v>19.8</v>
      </c>
      <c r="AE157" s="3" t="n">
        <v>0</v>
      </c>
      <c r="AF157" s="3" t="n">
        <f aca="false">SUM(AB157:AE157)</f>
        <v>112.6</v>
      </c>
      <c r="AG157" s="3" t="n">
        <v>0.4</v>
      </c>
      <c r="AH157" s="3" t="n">
        <v>0</v>
      </c>
      <c r="AI157" s="3" t="n">
        <v>527.8</v>
      </c>
      <c r="AJ157" s="3" t="n">
        <v>0</v>
      </c>
      <c r="AK157" s="3" t="n">
        <f aca="false">SUM(AG157:AJ157)</f>
        <v>528.2</v>
      </c>
      <c r="AL157" s="3" t="n">
        <v>370.6</v>
      </c>
      <c r="AM157" s="3" t="n">
        <v>661.2</v>
      </c>
      <c r="AN157" s="3" t="n">
        <v>1110.7</v>
      </c>
      <c r="AO157" s="3" t="n">
        <v>22.1</v>
      </c>
      <c r="AP157" s="3" t="n">
        <f aca="false">SUM(AL157:AO157)</f>
        <v>2164.6</v>
      </c>
      <c r="AQ157" s="3" t="n">
        <v>0</v>
      </c>
      <c r="AR157" s="3" t="n">
        <v>0</v>
      </c>
      <c r="AS157" s="3" t="n">
        <v>0</v>
      </c>
      <c r="AT157" s="3" t="n">
        <v>0</v>
      </c>
      <c r="AU157" s="3" t="n">
        <f aca="false">SUM(AQ157:AT157)</f>
        <v>0</v>
      </c>
      <c r="AV157" s="3" t="n">
        <v>0</v>
      </c>
      <c r="AW157" s="3" t="n">
        <v>0</v>
      </c>
      <c r="AX157" s="3" t="n">
        <v>0.7</v>
      </c>
      <c r="AY157" s="3" t="n">
        <v>0</v>
      </c>
      <c r="AZ157" s="3" t="n">
        <f aca="false">SUM(AV157:AY157)</f>
        <v>0.7</v>
      </c>
      <c r="BA157" s="3" t="n">
        <v>0</v>
      </c>
      <c r="BB157" s="3" t="n">
        <v>0</v>
      </c>
      <c r="BC157" s="3" t="n">
        <v>1.9</v>
      </c>
      <c r="BD157" s="3" t="n">
        <v>16.4</v>
      </c>
      <c r="BE157" s="3" t="n">
        <f aca="false">SUM(BA157:BD157)</f>
        <v>18.3</v>
      </c>
      <c r="BF157" s="3" t="n">
        <v>0</v>
      </c>
      <c r="BG157" s="3" t="n">
        <v>0</v>
      </c>
      <c r="BH157" s="3" t="n">
        <v>0</v>
      </c>
      <c r="BI157" s="3" t="n">
        <v>0</v>
      </c>
      <c r="BJ157" s="3" t="n">
        <f aca="false">SUM(BF157:BI157)</f>
        <v>0</v>
      </c>
      <c r="BK157" s="3" t="n">
        <v>0</v>
      </c>
      <c r="BL157" s="3" t="n">
        <v>0</v>
      </c>
      <c r="BM157" s="3" t="n">
        <v>0</v>
      </c>
      <c r="BN157" s="3" t="n">
        <v>0</v>
      </c>
      <c r="BO157" s="3" t="n">
        <f aca="false">SUM(BK157:BN157)</f>
        <v>0</v>
      </c>
      <c r="BP157" s="3" t="n">
        <v>1.9</v>
      </c>
      <c r="BQ157" s="3" t="n">
        <v>0.1</v>
      </c>
      <c r="BR157" s="3" t="n">
        <v>10.5</v>
      </c>
      <c r="BS157" s="3" t="n">
        <v>0</v>
      </c>
      <c r="BT157" s="3" t="n">
        <f aca="false">SUM(BP157:BS157)</f>
        <v>12.5</v>
      </c>
      <c r="BU157" s="3" t="n">
        <f aca="false">+C157+H157+M157+R157+W157+AB157+AG157+AL157+CK157</f>
        <v>2199.2</v>
      </c>
      <c r="BV157" s="3" t="n">
        <f aca="false">+D157+I157+N157+S157+X157+AC157+AH157+AM157+CL157</f>
        <v>1796.6</v>
      </c>
      <c r="BW157" s="3" t="n">
        <f aca="false">+E157+J157+O157+T157+Y157+AD157+AI157+AN157+CM157</f>
        <v>2573.7</v>
      </c>
      <c r="BX157" s="3" t="n">
        <f aca="false">+F157+K157+P157+U157+Z157+AE157+AJ157+AO157+CN157</f>
        <v>38.5</v>
      </c>
      <c r="BY157" s="3" t="n">
        <f aca="false">SUM(BU157:BX157)</f>
        <v>6608</v>
      </c>
      <c r="BZ157" s="3" t="n">
        <f aca="false">AQ157+AV157+BA157+BF157+BK157+BP157</f>
        <v>1.9</v>
      </c>
      <c r="CA157" s="3" t="n">
        <f aca="false">AR157+AW157+BB157+BG157+BL157+BQ157</f>
        <v>0.1</v>
      </c>
      <c r="CB157" s="3" t="n">
        <f aca="false">AS157+AX157+BC157+BH157+BM157+BR157</f>
        <v>13.1</v>
      </c>
      <c r="CC157" s="3" t="n">
        <f aca="false">AT157+AY157+BD157+BI157+BN157+BS157</f>
        <v>16.4</v>
      </c>
      <c r="CD157" s="3" t="n">
        <f aca="false">SUM(BZ157:CC157)</f>
        <v>31.5</v>
      </c>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2.75" hidden="false" customHeight="false" outlineLevel="0" collapsed="false">
      <c r="A158" s="1" t="n">
        <v>1994</v>
      </c>
      <c r="B158" s="2" t="s">
        <v>97</v>
      </c>
      <c r="C158" s="3" t="n">
        <v>13538.6</v>
      </c>
      <c r="D158" s="3" t="n">
        <v>2232.2</v>
      </c>
      <c r="E158" s="3" t="n">
        <v>592.6</v>
      </c>
      <c r="F158" s="3" t="n">
        <v>31.9</v>
      </c>
      <c r="G158" s="3" t="n">
        <f aca="false">SUM(C158:F158)</f>
        <v>16395.3</v>
      </c>
      <c r="H158" s="3" t="n">
        <v>4524.8</v>
      </c>
      <c r="I158" s="3" t="n">
        <v>636.1</v>
      </c>
      <c r="J158" s="3" t="n">
        <v>1038.1</v>
      </c>
      <c r="K158" s="3" t="n">
        <v>1024.1</v>
      </c>
      <c r="L158" s="3" t="n">
        <f aca="false">SUM(H158:K158)</f>
        <v>7223.1</v>
      </c>
      <c r="M158" s="3" t="n">
        <v>2757</v>
      </c>
      <c r="N158" s="3" t="n">
        <v>2874</v>
      </c>
      <c r="O158" s="3" t="n">
        <v>0</v>
      </c>
      <c r="P158" s="3" t="n">
        <v>0</v>
      </c>
      <c r="Q158" s="3" t="n">
        <f aca="false">SUM(M158:P158)</f>
        <v>5631</v>
      </c>
      <c r="R158" s="3" t="n">
        <v>2485.5</v>
      </c>
      <c r="S158" s="3" t="n">
        <v>350.7</v>
      </c>
      <c r="T158" s="3" t="n">
        <v>0</v>
      </c>
      <c r="U158" s="3" t="n">
        <v>0</v>
      </c>
      <c r="V158" s="3" t="n">
        <f aca="false">SUM(R158:U158)</f>
        <v>2836.2</v>
      </c>
      <c r="W158" s="3" t="n">
        <v>5827.1</v>
      </c>
      <c r="X158" s="3" t="n">
        <v>9466.2</v>
      </c>
      <c r="Y158" s="3" t="n">
        <v>1912.5</v>
      </c>
      <c r="Z158" s="3" t="n">
        <v>0</v>
      </c>
      <c r="AA158" s="3" t="n">
        <f aca="false">SUM(W158:Z158)</f>
        <v>17205.8</v>
      </c>
      <c r="AB158" s="3" t="n">
        <v>3065.7</v>
      </c>
      <c r="AC158" s="3" t="n">
        <v>1.7</v>
      </c>
      <c r="AD158" s="3" t="n">
        <v>44.9</v>
      </c>
      <c r="AE158" s="3" t="n">
        <v>555.5</v>
      </c>
      <c r="AF158" s="3" t="n">
        <f aca="false">SUM(AB158:AE158)</f>
        <v>3667.8</v>
      </c>
      <c r="AG158" s="3" t="n">
        <v>0</v>
      </c>
      <c r="AH158" s="3" t="n">
        <v>2020.1</v>
      </c>
      <c r="AI158" s="3" t="n">
        <v>3688.3</v>
      </c>
      <c r="AJ158" s="3" t="n">
        <v>303.9</v>
      </c>
      <c r="AK158" s="3" t="n">
        <f aca="false">SUM(AG158:AJ158)</f>
        <v>6012.3</v>
      </c>
      <c r="AL158" s="3" t="n">
        <v>6759.2</v>
      </c>
      <c r="AM158" s="3" t="n">
        <v>15022.8</v>
      </c>
      <c r="AN158" s="3" t="n">
        <v>7139.3</v>
      </c>
      <c r="AO158" s="3" t="n">
        <v>251.1</v>
      </c>
      <c r="AP158" s="3" t="n">
        <f aca="false">SUM(AL158:AO158)</f>
        <v>29172.4</v>
      </c>
      <c r="AQ158" s="3" t="n">
        <v>0</v>
      </c>
      <c r="AR158" s="3" t="n">
        <v>1220</v>
      </c>
      <c r="AS158" s="3" t="n">
        <v>408</v>
      </c>
      <c r="AT158" s="3" t="n">
        <v>88.2</v>
      </c>
      <c r="AU158" s="3" t="n">
        <f aca="false">SUM(AQ158:AT158)</f>
        <v>1716.2</v>
      </c>
      <c r="AV158" s="3" t="n">
        <v>0</v>
      </c>
      <c r="AW158" s="3" t="n">
        <v>0</v>
      </c>
      <c r="AX158" s="3" t="n">
        <v>0</v>
      </c>
      <c r="AY158" s="3" t="n">
        <v>396.7</v>
      </c>
      <c r="AZ158" s="3" t="n">
        <f aca="false">SUM(AV158:AY158)</f>
        <v>396.7</v>
      </c>
      <c r="BA158" s="3" t="n">
        <v>0</v>
      </c>
      <c r="BB158" s="3" t="n">
        <v>0</v>
      </c>
      <c r="BC158" s="3" t="n">
        <v>356.7</v>
      </c>
      <c r="BD158" s="3" t="n">
        <v>1019.1</v>
      </c>
      <c r="BE158" s="3" t="n">
        <f aca="false">SUM(BA158:BD158)</f>
        <v>1375.8</v>
      </c>
      <c r="BF158" s="3" t="n">
        <v>0</v>
      </c>
      <c r="BG158" s="3" t="n">
        <v>4.6</v>
      </c>
      <c r="BH158" s="3" t="n">
        <v>3.7</v>
      </c>
      <c r="BI158" s="3" t="n">
        <v>2.2</v>
      </c>
      <c r="BJ158" s="3" t="n">
        <f aca="false">SUM(BF158:BI158)</f>
        <v>10.5</v>
      </c>
      <c r="BK158" s="3" t="n">
        <v>0</v>
      </c>
      <c r="BL158" s="3" t="n">
        <v>1.5</v>
      </c>
      <c r="BM158" s="3" t="n">
        <v>635.4</v>
      </c>
      <c r="BN158" s="3" t="n">
        <v>81.7</v>
      </c>
      <c r="BO158" s="3" t="n">
        <f aca="false">SUM(BK158:BN158)</f>
        <v>718.6</v>
      </c>
      <c r="BP158" s="3" t="n">
        <v>0</v>
      </c>
      <c r="BQ158" s="3" t="n">
        <v>55.6</v>
      </c>
      <c r="BR158" s="3" t="n">
        <v>44</v>
      </c>
      <c r="BS158" s="3" t="n">
        <v>14.5</v>
      </c>
      <c r="BT158" s="3" t="n">
        <f aca="false">SUM(BP158:BS158)</f>
        <v>114.1</v>
      </c>
      <c r="BU158" s="3" t="n">
        <f aca="false">+C158+H158+M158+R158+W158+AB158+AG158+AL158+CK158</f>
        <v>38957.9</v>
      </c>
      <c r="BV158" s="3" t="n">
        <f aca="false">+D158+I158+N158+S158+X158+AC158+AH158+AM158+CL158</f>
        <v>32603.8</v>
      </c>
      <c r="BW158" s="3" t="n">
        <f aca="false">+E158+J158+O158+T158+Y158+AD158+AI158+AN158+CM158</f>
        <v>14415.7</v>
      </c>
      <c r="BX158" s="3" t="n">
        <f aca="false">+F158+K158+P158+U158+Z158+AE158+AJ158+AO158+CN158</f>
        <v>2166.5</v>
      </c>
      <c r="BY158" s="3" t="n">
        <f aca="false">SUM(BU158:BX158)</f>
        <v>88143.9</v>
      </c>
      <c r="BZ158" s="3" t="n">
        <f aca="false">AQ158+AV158+BA158+BF158+BK158+BP158</f>
        <v>0</v>
      </c>
      <c r="CA158" s="3" t="n">
        <f aca="false">AR158+AW158+BB158+BG158+BL158+BQ158</f>
        <v>1281.7</v>
      </c>
      <c r="CB158" s="3" t="n">
        <f aca="false">AS158+AX158+BC158+BH158+BM158+BR158</f>
        <v>1447.8</v>
      </c>
      <c r="CC158" s="3" t="n">
        <f aca="false">AT158+AY158+BD158+BI158+BN158+BS158</f>
        <v>1602.4</v>
      </c>
      <c r="CD158" s="3" t="n">
        <f aca="false">SUM(BZ158:CC158)</f>
        <v>4331.9</v>
      </c>
      <c r="CE158" s="10"/>
      <c r="CF158" s="10"/>
      <c r="CG158" s="10"/>
      <c r="CH158" s="1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75" hidden="false" customHeight="false" outlineLevel="0" collapsed="false">
      <c r="A159" s="1" t="n">
        <v>1994</v>
      </c>
      <c r="B159" s="2" t="s">
        <v>98</v>
      </c>
      <c r="C159" s="3" t="n">
        <v>1416.7</v>
      </c>
      <c r="D159" s="3" t="n">
        <v>159.9</v>
      </c>
      <c r="E159" s="3" t="n">
        <v>58.1</v>
      </c>
      <c r="F159" s="3" t="n">
        <v>0</v>
      </c>
      <c r="G159" s="3" t="n">
        <f aca="false">SUM(C159:F159)</f>
        <v>1634.7</v>
      </c>
      <c r="H159" s="3" t="n">
        <v>586.5</v>
      </c>
      <c r="I159" s="3" t="n">
        <v>30.1</v>
      </c>
      <c r="J159" s="3" t="n">
        <v>642.5</v>
      </c>
      <c r="K159" s="3" t="n">
        <v>0</v>
      </c>
      <c r="L159" s="3" t="n">
        <f aca="false">SUM(H159:K159)</f>
        <v>1259.1</v>
      </c>
      <c r="M159" s="3" t="n">
        <v>39.6</v>
      </c>
      <c r="N159" s="3" t="n">
        <v>70</v>
      </c>
      <c r="O159" s="3" t="n">
        <v>26</v>
      </c>
      <c r="P159" s="3" t="n">
        <v>0</v>
      </c>
      <c r="Q159" s="3" t="n">
        <f aca="false">SUM(M159:P159)</f>
        <v>135.6</v>
      </c>
      <c r="R159" s="3" t="n">
        <v>10</v>
      </c>
      <c r="S159" s="3" t="n">
        <v>0</v>
      </c>
      <c r="T159" s="3" t="n">
        <v>2.2</v>
      </c>
      <c r="U159" s="3" t="n">
        <v>0</v>
      </c>
      <c r="V159" s="3" t="n">
        <f aca="false">SUM(R159:U159)</f>
        <v>12.2</v>
      </c>
      <c r="W159" s="3" t="n">
        <v>521.7</v>
      </c>
      <c r="X159" s="3" t="n">
        <v>590.3</v>
      </c>
      <c r="Y159" s="3" t="n">
        <v>29.1</v>
      </c>
      <c r="Z159" s="3" t="n">
        <v>0</v>
      </c>
      <c r="AA159" s="3" t="n">
        <f aca="false">SUM(W159:Z159)</f>
        <v>1141.1</v>
      </c>
      <c r="AB159" s="3" t="n">
        <v>373</v>
      </c>
      <c r="AC159" s="3" t="n">
        <v>2.8</v>
      </c>
      <c r="AD159" s="3" t="n">
        <v>40.8</v>
      </c>
      <c r="AE159" s="3" t="n">
        <v>0</v>
      </c>
      <c r="AF159" s="3" t="n">
        <f aca="false">SUM(AB159:AE159)</f>
        <v>416.6</v>
      </c>
      <c r="AG159" s="3" t="n">
        <v>0</v>
      </c>
      <c r="AH159" s="3" t="n">
        <v>278.8</v>
      </c>
      <c r="AI159" s="3" t="n">
        <v>325.7</v>
      </c>
      <c r="AJ159" s="3" t="n">
        <v>0</v>
      </c>
      <c r="AK159" s="3" t="n">
        <f aca="false">SUM(AG159:AJ159)</f>
        <v>604.5</v>
      </c>
      <c r="AL159" s="3" t="n">
        <v>610.3</v>
      </c>
      <c r="AM159" s="3" t="n">
        <v>525.3</v>
      </c>
      <c r="AN159" s="3" t="n">
        <v>1039.7</v>
      </c>
      <c r="AO159" s="3" t="n">
        <v>0</v>
      </c>
      <c r="AP159" s="3" t="n">
        <f aca="false">SUM(AL159:AO159)</f>
        <v>2175.3</v>
      </c>
      <c r="AQ159" s="3" t="n">
        <v>0</v>
      </c>
      <c r="AR159" s="3" t="n">
        <v>278.8</v>
      </c>
      <c r="AS159" s="3" t="n">
        <v>99.9</v>
      </c>
      <c r="AT159" s="3" t="n">
        <v>0</v>
      </c>
      <c r="AU159" s="3" t="n">
        <f aca="false">SUM(AQ159:AT159)</f>
        <v>378.7</v>
      </c>
      <c r="AV159" s="3" t="n">
        <v>135.8</v>
      </c>
      <c r="AW159" s="3" t="n">
        <v>0</v>
      </c>
      <c r="AX159" s="3" t="n">
        <v>0</v>
      </c>
      <c r="AY159" s="3" t="n">
        <v>0</v>
      </c>
      <c r="AZ159" s="3" t="n">
        <f aca="false">SUM(AV159:AY159)</f>
        <v>135.8</v>
      </c>
      <c r="BA159" s="3" t="n">
        <v>54.8</v>
      </c>
      <c r="BB159" s="3" t="n">
        <v>3.2</v>
      </c>
      <c r="BC159" s="3" t="n">
        <v>29</v>
      </c>
      <c r="BD159" s="3" t="n">
        <v>0</v>
      </c>
      <c r="BE159" s="3" t="n">
        <f aca="false">SUM(BA159:BD159)</f>
        <v>87</v>
      </c>
      <c r="BF159" s="3" t="n">
        <v>0</v>
      </c>
      <c r="BG159" s="3" t="n">
        <v>0</v>
      </c>
      <c r="BH159" s="3" t="n">
        <v>0</v>
      </c>
      <c r="BI159" s="3" t="n">
        <v>0</v>
      </c>
      <c r="BJ159" s="3" t="n">
        <f aca="false">SUM(BF159:BI159)</f>
        <v>0</v>
      </c>
      <c r="BK159" s="3" t="n">
        <v>0</v>
      </c>
      <c r="BL159" s="3" t="n">
        <v>118.5</v>
      </c>
      <c r="BM159" s="3" t="n">
        <v>25.2</v>
      </c>
      <c r="BN159" s="3" t="n">
        <v>0</v>
      </c>
      <c r="BO159" s="3" t="n">
        <f aca="false">SUM(BK159:BN159)</f>
        <v>143.7</v>
      </c>
      <c r="BP159" s="3" t="n">
        <v>44</v>
      </c>
      <c r="BQ159" s="3" t="n">
        <v>1.7</v>
      </c>
      <c r="BR159" s="3" t="n">
        <v>17.6</v>
      </c>
      <c r="BS159" s="3" t="n">
        <v>0</v>
      </c>
      <c r="BT159" s="3" t="n">
        <f aca="false">SUM(BP159:BS159)</f>
        <v>63.3</v>
      </c>
      <c r="BU159" s="3" t="n">
        <f aca="false">+C159+H159+M159+R159+W159+AB159+AG159+AL159+CK159</f>
        <v>3557.8</v>
      </c>
      <c r="BV159" s="3" t="n">
        <f aca="false">+D159+I159+N159+S159+X159+AC159+AH159+AM159+CL159</f>
        <v>1657.2</v>
      </c>
      <c r="BW159" s="3" t="n">
        <f aca="false">+E159+J159+O159+T159+Y159+AD159+AI159+AN159+CM159</f>
        <v>2164.1</v>
      </c>
      <c r="BX159" s="3" t="n">
        <f aca="false">+F159+K159+P159+U159+Z159+AE159+AJ159+AO159+CN159</f>
        <v>0</v>
      </c>
      <c r="BY159" s="3" t="n">
        <f aca="false">SUM(BU159:BX159)</f>
        <v>7379.1</v>
      </c>
      <c r="BZ159" s="3" t="n">
        <f aca="false">AQ159+AV159+BA159+BF159+BK159+BP159</f>
        <v>234.6</v>
      </c>
      <c r="CA159" s="3" t="n">
        <f aca="false">AR159+AW159+BB159+BG159+BL159+BQ159</f>
        <v>402.2</v>
      </c>
      <c r="CB159" s="3" t="n">
        <f aca="false">AS159+AX159+BC159+BH159+BM159+BR159</f>
        <v>171.7</v>
      </c>
      <c r="CC159" s="3" t="n">
        <f aca="false">AT159+AY159+BD159+BI159+BN159+BS159</f>
        <v>0</v>
      </c>
      <c r="CD159" s="3" t="n">
        <f aca="false">SUM(BZ159:CC159)</f>
        <v>808.5</v>
      </c>
      <c r="CE159" s="0"/>
      <c r="CF159" s="0"/>
      <c r="CG159" s="0"/>
      <c r="CH159" s="0"/>
      <c r="CI159" s="0"/>
      <c r="CJ159" s="0"/>
      <c r="CK159" s="4" t="n">
        <v>0</v>
      </c>
      <c r="CL159" s="4" t="n">
        <v>0</v>
      </c>
      <c r="CM159" s="4" t="n">
        <v>0</v>
      </c>
      <c r="CN159" s="4" t="n">
        <v>0</v>
      </c>
      <c r="CO159" s="4" t="n">
        <f aca="false">SUM(CK159:CN159)</f>
        <v>0</v>
      </c>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75" hidden="false" customHeight="false" outlineLevel="0" collapsed="false">
      <c r="A160" s="1" t="n">
        <v>1994</v>
      </c>
      <c r="B160" s="2" t="s">
        <v>99</v>
      </c>
      <c r="C160" s="3" t="n">
        <v>1515.2</v>
      </c>
      <c r="D160" s="3" t="n">
        <v>179.4</v>
      </c>
      <c r="E160" s="3" t="n">
        <v>3.2</v>
      </c>
      <c r="F160" s="3" t="n">
        <v>131.2</v>
      </c>
      <c r="G160" s="3" t="n">
        <f aca="false">SUM(C160:F160)</f>
        <v>1829</v>
      </c>
      <c r="H160" s="3" t="n">
        <v>514.4</v>
      </c>
      <c r="I160" s="3" t="n">
        <v>41.1</v>
      </c>
      <c r="J160" s="3" t="n">
        <v>583.2</v>
      </c>
      <c r="K160" s="3" t="n">
        <v>125.7</v>
      </c>
      <c r="L160" s="3" t="n">
        <f aca="false">SUM(H160:K160)</f>
        <v>1264.4</v>
      </c>
      <c r="M160" s="3" t="n">
        <v>197.3</v>
      </c>
      <c r="N160" s="3" t="n">
        <v>197.3</v>
      </c>
      <c r="O160" s="3" t="n">
        <v>0</v>
      </c>
      <c r="P160" s="3" t="n">
        <v>0</v>
      </c>
      <c r="Q160" s="3" t="n">
        <f aca="false">SUM(M160:P160)</f>
        <v>394.6</v>
      </c>
      <c r="R160" s="3" t="n">
        <v>262</v>
      </c>
      <c r="S160" s="3" t="n">
        <v>10</v>
      </c>
      <c r="T160" s="3" t="n">
        <v>0</v>
      </c>
      <c r="U160" s="3" t="n">
        <v>0</v>
      </c>
      <c r="V160" s="3" t="n">
        <f aca="false">SUM(R160:U160)</f>
        <v>272</v>
      </c>
      <c r="W160" s="3" t="n">
        <v>975</v>
      </c>
      <c r="X160" s="3" t="n">
        <v>975</v>
      </c>
      <c r="Y160" s="3" t="n">
        <v>0</v>
      </c>
      <c r="Z160" s="3" t="n">
        <v>0</v>
      </c>
      <c r="AA160" s="3" t="n">
        <f aca="false">SUM(W160:Z160)</f>
        <v>1950</v>
      </c>
      <c r="AB160" s="3" t="n">
        <v>346</v>
      </c>
      <c r="AC160" s="3" t="n">
        <v>1.3</v>
      </c>
      <c r="AD160" s="3" t="n">
        <v>0</v>
      </c>
      <c r="AE160" s="3" t="n">
        <v>42.1</v>
      </c>
      <c r="AF160" s="3" t="n">
        <f aca="false">SUM(AB160:AE160)</f>
        <v>389.4</v>
      </c>
      <c r="AG160" s="3" t="n">
        <v>0</v>
      </c>
      <c r="AH160" s="3" t="n">
        <v>377.7</v>
      </c>
      <c r="AI160" s="3" t="n">
        <v>739.3</v>
      </c>
      <c r="AJ160" s="3" t="n">
        <v>204.5</v>
      </c>
      <c r="AK160" s="3" t="n">
        <f aca="false">SUM(AG160:AJ160)</f>
        <v>1321.5</v>
      </c>
      <c r="AL160" s="3" t="n">
        <v>4094.3</v>
      </c>
      <c r="AM160" s="3" t="n">
        <v>320.3</v>
      </c>
      <c r="AN160" s="3" t="n">
        <v>142.7</v>
      </c>
      <c r="AO160" s="3" t="n">
        <v>254.9</v>
      </c>
      <c r="AP160" s="3" t="n">
        <f aca="false">SUM(AL160:AO160)</f>
        <v>4812.2</v>
      </c>
      <c r="AQ160" s="3" t="n">
        <v>0</v>
      </c>
      <c r="AR160" s="3" t="n">
        <v>377.7</v>
      </c>
      <c r="AS160" s="3" t="n">
        <v>0</v>
      </c>
      <c r="AT160" s="3" t="n">
        <v>204.5</v>
      </c>
      <c r="AU160" s="3" t="n">
        <f aca="false">SUM(AQ160:AT160)</f>
        <v>582.2</v>
      </c>
      <c r="AV160" s="3" t="n">
        <v>0</v>
      </c>
      <c r="AW160" s="3" t="n">
        <v>0</v>
      </c>
      <c r="AX160" s="3" t="n">
        <v>0</v>
      </c>
      <c r="AY160" s="3" t="n">
        <v>42.1</v>
      </c>
      <c r="AZ160" s="3" t="n">
        <f aca="false">SUM(AV160:AY160)</f>
        <v>42.1</v>
      </c>
      <c r="BA160" s="3" t="n">
        <v>0</v>
      </c>
      <c r="BB160" s="3" t="n">
        <v>0</v>
      </c>
      <c r="BC160" s="3" t="n">
        <v>0</v>
      </c>
      <c r="BD160" s="3" t="n">
        <v>125.7</v>
      </c>
      <c r="BE160" s="3" t="n">
        <f aca="false">SUM(BA160:BD160)</f>
        <v>125.7</v>
      </c>
      <c r="BF160" s="3" t="n">
        <v>0</v>
      </c>
      <c r="BG160" s="3" t="n">
        <v>0</v>
      </c>
      <c r="BH160" s="3" t="n">
        <v>0</v>
      </c>
      <c r="BI160" s="3" t="n">
        <v>61.5</v>
      </c>
      <c r="BJ160" s="3" t="n">
        <f aca="false">SUM(BF160:BI160)</f>
        <v>61.5</v>
      </c>
      <c r="BK160" s="3" t="n">
        <v>0</v>
      </c>
      <c r="BL160" s="3" t="n">
        <v>0</v>
      </c>
      <c r="BM160" s="3" t="n">
        <v>0</v>
      </c>
      <c r="BN160" s="3" t="n">
        <v>137</v>
      </c>
      <c r="BO160" s="3" t="n">
        <f aca="false">SUM(BK160:BN160)</f>
        <v>137</v>
      </c>
      <c r="BP160" s="3" t="n">
        <v>0</v>
      </c>
      <c r="BQ160" s="3" t="n">
        <v>0</v>
      </c>
      <c r="BR160" s="3" t="n">
        <v>0</v>
      </c>
      <c r="BS160" s="3" t="n">
        <v>187.6</v>
      </c>
      <c r="BT160" s="3" t="n">
        <f aca="false">SUM(BP160:BS160)</f>
        <v>187.6</v>
      </c>
      <c r="BU160" s="3" t="n">
        <f aca="false">+C160+H160+M160+R160+W160+AB160+AG160+AL160+CK160</f>
        <v>7904.2</v>
      </c>
      <c r="BV160" s="3" t="n">
        <f aca="false">+D160+I160+N160+S160+X160+AC160+AH160+AM160+CL160</f>
        <v>2102.1</v>
      </c>
      <c r="BW160" s="3" t="n">
        <f aca="false">+E160+J160+O160+T160+Y160+AD160+AI160+AN160+CM160</f>
        <v>1468.4</v>
      </c>
      <c r="BX160" s="3" t="n">
        <f aca="false">+F160+K160+P160+U160+Z160+AE160+AJ160+AO160+CN160</f>
        <v>758.4</v>
      </c>
      <c r="BY160" s="3" t="n">
        <f aca="false">SUM(BU160:BX160)</f>
        <v>12233.1</v>
      </c>
      <c r="BZ160" s="3" t="n">
        <f aca="false">AQ160+AV160+BA160+BF160+BK160+BP160</f>
        <v>0</v>
      </c>
      <c r="CA160" s="3" t="n">
        <f aca="false">AR160+AW160+BB160+BG160+BL160+BQ160</f>
        <v>377.7</v>
      </c>
      <c r="CB160" s="3" t="n">
        <f aca="false">AS160+AX160+BC160+BH160+BM160+BR160</f>
        <v>0</v>
      </c>
      <c r="CC160" s="3" t="n">
        <f aca="false">AT160+AY160+BD160+BI160+BN160+BS160</f>
        <v>758.4</v>
      </c>
      <c r="CD160" s="3" t="n">
        <f aca="false">SUM(BZ160:CC160)</f>
        <v>1136.1</v>
      </c>
      <c r="CE160" s="10"/>
      <c r="CF160" s="10"/>
      <c r="CG160" s="10"/>
      <c r="CH160" s="1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75" hidden="false" customHeight="false" outlineLevel="0" collapsed="false">
      <c r="A161" s="1" t="n">
        <v>1994</v>
      </c>
      <c r="B161" s="2" t="s">
        <v>100</v>
      </c>
      <c r="C161" s="3" t="n">
        <v>457.6</v>
      </c>
      <c r="D161" s="3" t="n">
        <v>67</v>
      </c>
      <c r="E161" s="3" t="n">
        <v>191</v>
      </c>
      <c r="F161" s="3" t="n">
        <v>41.1</v>
      </c>
      <c r="G161" s="3" t="n">
        <f aca="false">SUM(C161:F161)</f>
        <v>756.7</v>
      </c>
      <c r="H161" s="3" t="n">
        <v>141.6</v>
      </c>
      <c r="I161" s="3" t="n">
        <v>12.4</v>
      </c>
      <c r="J161" s="3" t="n">
        <v>23.4</v>
      </c>
      <c r="K161" s="3" t="n">
        <v>8.3</v>
      </c>
      <c r="L161" s="3" t="n">
        <f aca="false">SUM(H161:K161)</f>
        <v>185.7</v>
      </c>
      <c r="M161" s="3" t="n">
        <v>20</v>
      </c>
      <c r="N161" s="3" t="n">
        <v>20</v>
      </c>
      <c r="O161" s="3" t="n">
        <v>0</v>
      </c>
      <c r="P161" s="3" t="n">
        <v>0</v>
      </c>
      <c r="Q161" s="3" t="n">
        <f aca="false">SUM(M161:P161)</f>
        <v>40</v>
      </c>
      <c r="R161" s="3" t="n">
        <v>4.5</v>
      </c>
      <c r="S161" s="3" t="n">
        <v>1.3</v>
      </c>
      <c r="T161" s="3" t="n">
        <v>0</v>
      </c>
      <c r="U161" s="3" t="n">
        <v>0</v>
      </c>
      <c r="V161" s="3" t="n">
        <f aca="false">SUM(R161:U161)</f>
        <v>5.8</v>
      </c>
      <c r="W161" s="3" t="n">
        <v>124.7</v>
      </c>
      <c r="X161" s="3" t="n">
        <v>125</v>
      </c>
      <c r="Y161" s="3" t="n">
        <v>1</v>
      </c>
      <c r="Z161" s="3" t="n">
        <v>0</v>
      </c>
      <c r="AA161" s="3" t="n">
        <f aca="false">SUM(W161:Z161)</f>
        <v>250.7</v>
      </c>
      <c r="AB161" s="3" t="n">
        <v>84.8</v>
      </c>
      <c r="AC161" s="3" t="n">
        <v>0.4</v>
      </c>
      <c r="AD161" s="3" t="n">
        <v>1.1</v>
      </c>
      <c r="AE161" s="3" t="n">
        <v>0.6</v>
      </c>
      <c r="AF161" s="3" t="n">
        <f aca="false">SUM(AB161:AE161)</f>
        <v>86.9</v>
      </c>
      <c r="AG161" s="3" t="n">
        <v>0</v>
      </c>
      <c r="AH161" s="3" t="n">
        <v>64.1</v>
      </c>
      <c r="AI161" s="3" t="n">
        <v>146.1</v>
      </c>
      <c r="AJ161" s="3" t="n">
        <v>83.1</v>
      </c>
      <c r="AK161" s="3" t="n">
        <f aca="false">SUM(AG161:AJ161)</f>
        <v>293.3</v>
      </c>
      <c r="AL161" s="3" t="n">
        <v>512.1</v>
      </c>
      <c r="AM161" s="3" t="n">
        <v>178</v>
      </c>
      <c r="AN161" s="3" t="n">
        <v>685</v>
      </c>
      <c r="AO161" s="3" t="n">
        <v>26.6</v>
      </c>
      <c r="AP161" s="3" t="n">
        <f aca="false">SUM(AL161:AO161)</f>
        <v>1401.7</v>
      </c>
      <c r="AQ161" s="3" t="n">
        <v>0</v>
      </c>
      <c r="AR161" s="3" t="n">
        <v>56</v>
      </c>
      <c r="AS161" s="3" t="n">
        <v>73.8</v>
      </c>
      <c r="AT161" s="3" t="n">
        <v>83.1</v>
      </c>
      <c r="AU161" s="3" t="n">
        <f aca="false">SUM(AQ161:AT161)</f>
        <v>212.9</v>
      </c>
      <c r="AV161" s="3" t="n">
        <v>0.4</v>
      </c>
      <c r="AW161" s="3" t="n">
        <v>0</v>
      </c>
      <c r="AX161" s="3" t="n">
        <v>0.1</v>
      </c>
      <c r="AY161" s="3" t="n">
        <v>0.6</v>
      </c>
      <c r="AZ161" s="3" t="n">
        <f aca="false">SUM(AV161:AY161)</f>
        <v>1.1</v>
      </c>
      <c r="BA161" s="3" t="n">
        <v>2.3</v>
      </c>
      <c r="BB161" s="3" t="n">
        <v>0</v>
      </c>
      <c r="BC161" s="3" t="n">
        <v>1.9</v>
      </c>
      <c r="BD161" s="3" t="n">
        <v>8.3</v>
      </c>
      <c r="BE161" s="3" t="n">
        <f aca="false">SUM(BA161:BD161)</f>
        <v>12.5</v>
      </c>
      <c r="BF161" s="3" t="n">
        <v>0</v>
      </c>
      <c r="BG161" s="3" t="n">
        <v>0.3</v>
      </c>
      <c r="BH161" s="3" t="n">
        <v>0</v>
      </c>
      <c r="BI161" s="3" t="n">
        <v>0.2</v>
      </c>
      <c r="BJ161" s="3" t="n">
        <f aca="false">SUM(BF161:BI161)</f>
        <v>0.5</v>
      </c>
      <c r="BK161" s="3" t="n">
        <v>0.5</v>
      </c>
      <c r="BL161" s="3" t="n">
        <v>0</v>
      </c>
      <c r="BM161" s="3" t="n">
        <v>14.7</v>
      </c>
      <c r="BN161" s="3" t="n">
        <v>7</v>
      </c>
      <c r="BO161" s="3" t="n">
        <f aca="false">SUM(BK161:BN161)</f>
        <v>22.2</v>
      </c>
      <c r="BP161" s="3" t="n">
        <v>12.1</v>
      </c>
      <c r="BQ161" s="3" t="n">
        <v>0</v>
      </c>
      <c r="BR161" s="3" t="n">
        <v>16.8</v>
      </c>
      <c r="BS161" s="3" t="n">
        <v>60.5</v>
      </c>
      <c r="BT161" s="3" t="n">
        <f aca="false">SUM(BP161:BS161)</f>
        <v>89.4</v>
      </c>
      <c r="BU161" s="3" t="n">
        <f aca="false">+C161+H161+M161+R161+W161+AB161+AG161+AL161+CK161</f>
        <v>1345.3</v>
      </c>
      <c r="BV161" s="3" t="n">
        <f aca="false">+D161+I161+N161+S161+X161+AC161+AH161+AM161+CL161</f>
        <v>468.2</v>
      </c>
      <c r="BW161" s="3" t="n">
        <f aca="false">+E161+J161+O161+T161+Y161+AD161+AI161+AN161+CM161</f>
        <v>1047.6</v>
      </c>
      <c r="BX161" s="3" t="n">
        <f aca="false">+F161+K161+P161+U161+Z161+AE161+AJ161+AO161+CN161</f>
        <v>159.7</v>
      </c>
      <c r="BY161" s="3" t="n">
        <f aca="false">SUM(BU161:BX161)</f>
        <v>3020.8</v>
      </c>
      <c r="BZ161" s="3" t="n">
        <f aca="false">AQ161+AV161+BA161+BF161+BK161+BP161</f>
        <v>15.3</v>
      </c>
      <c r="CA161" s="3" t="n">
        <f aca="false">AR161+AW161+BB161+BG161+BL161+BQ161</f>
        <v>56.3</v>
      </c>
      <c r="CB161" s="3" t="n">
        <f aca="false">AS161+AX161+BC161+BH161+BM161+BR161</f>
        <v>107.3</v>
      </c>
      <c r="CC161" s="3" t="n">
        <f aca="false">AT161+AY161+BD161+BI161+BN161+BS161</f>
        <v>159.7</v>
      </c>
      <c r="CD161" s="3" t="n">
        <f aca="false">SUM(BZ161:CC161)</f>
        <v>338.6</v>
      </c>
      <c r="CE161" s="10"/>
      <c r="CF161" s="10"/>
      <c r="CG161" s="10"/>
      <c r="CH161" s="1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2.75" hidden="false" customHeight="false" outlineLevel="0" collapsed="false">
      <c r="A162" s="1" t="n">
        <v>1994</v>
      </c>
      <c r="B162" s="2" t="s">
        <v>101</v>
      </c>
      <c r="C162" s="3" t="n">
        <v>4899.7</v>
      </c>
      <c r="D162" s="3" t="n">
        <v>846.7</v>
      </c>
      <c r="E162" s="3" t="n">
        <v>650.8</v>
      </c>
      <c r="F162" s="3" t="n">
        <v>0</v>
      </c>
      <c r="G162" s="3" t="n">
        <f aca="false">SUM(C162:F162)</f>
        <v>6397.2</v>
      </c>
      <c r="H162" s="3" t="n">
        <v>1581.7</v>
      </c>
      <c r="I162" s="3" t="n">
        <v>105.9</v>
      </c>
      <c r="J162" s="3" t="n">
        <v>243.9</v>
      </c>
      <c r="K162" s="3" t="n">
        <v>612.4</v>
      </c>
      <c r="L162" s="3" t="n">
        <f aca="false">SUM(H162:K162)</f>
        <v>2543.9</v>
      </c>
      <c r="M162" s="3" t="n">
        <v>345</v>
      </c>
      <c r="N162" s="3" t="n">
        <v>450.8</v>
      </c>
      <c r="O162" s="3" t="n">
        <v>26.1</v>
      </c>
      <c r="P162" s="3" t="n">
        <v>0</v>
      </c>
      <c r="Q162" s="3" t="n">
        <f aca="false">SUM(M162:P162)</f>
        <v>821.9</v>
      </c>
      <c r="R162" s="3" t="n">
        <v>21.8</v>
      </c>
      <c r="S162" s="3" t="n">
        <v>30.9</v>
      </c>
      <c r="T162" s="3" t="n">
        <v>0</v>
      </c>
      <c r="U162" s="3" t="n">
        <v>0</v>
      </c>
      <c r="V162" s="3" t="n">
        <f aca="false">SUM(R162:U162)</f>
        <v>52.7</v>
      </c>
      <c r="W162" s="3" t="n">
        <v>1769.1</v>
      </c>
      <c r="X162" s="3" t="n">
        <v>2970.9</v>
      </c>
      <c r="Y162" s="3" t="n">
        <v>592</v>
      </c>
      <c r="Z162" s="3" t="n">
        <v>0</v>
      </c>
      <c r="AA162" s="3" t="n">
        <f aca="false">SUM(W162:Z162)</f>
        <v>5332</v>
      </c>
      <c r="AB162" s="3" t="n">
        <v>1119.5</v>
      </c>
      <c r="AC162" s="3" t="n">
        <v>16.3</v>
      </c>
      <c r="AD162" s="3" t="n">
        <v>36.4</v>
      </c>
      <c r="AE162" s="3" t="n">
        <v>0</v>
      </c>
      <c r="AF162" s="3" t="n">
        <f aca="false">SUM(AB162:AE162)</f>
        <v>1172.2</v>
      </c>
      <c r="AG162" s="3" t="n">
        <v>0</v>
      </c>
      <c r="AH162" s="3" t="n">
        <v>740.9</v>
      </c>
      <c r="AI162" s="3" t="n">
        <v>3454</v>
      </c>
      <c r="AJ162" s="3" t="n">
        <v>158.6</v>
      </c>
      <c r="AK162" s="3" t="n">
        <f aca="false">SUM(AG162:AJ162)</f>
        <v>4353.5</v>
      </c>
      <c r="AL162" s="3" t="n">
        <v>3403.2</v>
      </c>
      <c r="AM162" s="3" t="n">
        <v>1842.4</v>
      </c>
      <c r="AN162" s="3" t="n">
        <v>9922.6</v>
      </c>
      <c r="AO162" s="3" t="n">
        <v>907.4</v>
      </c>
      <c r="AP162" s="3" t="n">
        <f aca="false">SUM(AL162:AO162)</f>
        <v>16075.6</v>
      </c>
      <c r="AQ162" s="3" t="n">
        <v>0</v>
      </c>
      <c r="AR162" s="3" t="n">
        <v>740.9</v>
      </c>
      <c r="AS162" s="3" t="n">
        <v>2865</v>
      </c>
      <c r="AT162" s="3" t="n">
        <v>158.6</v>
      </c>
      <c r="AU162" s="3" t="n">
        <f aca="false">SUM(AQ162:AT162)</f>
        <v>3764.5</v>
      </c>
      <c r="AV162" s="3" t="n">
        <v>110.7</v>
      </c>
      <c r="AW162" s="3" t="n">
        <v>0</v>
      </c>
      <c r="AX162" s="3" t="n">
        <v>9.6</v>
      </c>
      <c r="AY162" s="3" t="n">
        <v>0</v>
      </c>
      <c r="AZ162" s="3" t="n">
        <f aca="false">SUM(AV162:AY162)</f>
        <v>120.3</v>
      </c>
      <c r="BA162" s="3" t="n">
        <v>10</v>
      </c>
      <c r="BB162" s="3" t="n">
        <v>0</v>
      </c>
      <c r="BC162" s="3" t="n">
        <v>61</v>
      </c>
      <c r="BD162" s="3" t="n">
        <v>612</v>
      </c>
      <c r="BE162" s="3" t="n">
        <f aca="false">SUM(BA162:BD162)</f>
        <v>683</v>
      </c>
      <c r="BF162" s="3" t="n">
        <v>0</v>
      </c>
      <c r="BG162" s="3" t="n">
        <v>10.9</v>
      </c>
      <c r="BH162" s="3" t="n">
        <v>89.2</v>
      </c>
      <c r="BI162" s="3" t="n">
        <v>0</v>
      </c>
      <c r="BJ162" s="3" t="n">
        <f aca="false">SUM(BF162:BI162)</f>
        <v>100.1</v>
      </c>
      <c r="BK162" s="3" t="n">
        <v>22.1</v>
      </c>
      <c r="BL162" s="3" t="n">
        <v>0</v>
      </c>
      <c r="BM162" s="3" t="n">
        <v>562.8</v>
      </c>
      <c r="BN162" s="3" t="n">
        <v>300</v>
      </c>
      <c r="BO162" s="3" t="n">
        <f aca="false">SUM(BK162:BN162)</f>
        <v>884.9</v>
      </c>
      <c r="BP162" s="3" t="n">
        <v>85</v>
      </c>
      <c r="BQ162" s="3" t="n">
        <v>0</v>
      </c>
      <c r="BR162" s="3" t="n">
        <v>550</v>
      </c>
      <c r="BS162" s="3" t="n">
        <v>607.4</v>
      </c>
      <c r="BT162" s="3" t="n">
        <f aca="false">SUM(BP162:BS162)</f>
        <v>1242.4</v>
      </c>
      <c r="BU162" s="3" t="n">
        <f aca="false">+C162+H162+M162+R162+W162+AB162+AG162+AL162+CK162</f>
        <v>13140</v>
      </c>
      <c r="BV162" s="3" t="n">
        <f aca="false">+D162+I162+N162+S162+X162+AC162+AH162+AM162+CL162</f>
        <v>7004.8</v>
      </c>
      <c r="BW162" s="3" t="n">
        <f aca="false">+E162+J162+O162+T162+Y162+AD162+AI162+AN162+CM162</f>
        <v>14925.8</v>
      </c>
      <c r="BX162" s="3" t="n">
        <f aca="false">+F162+K162+P162+U162+Z162+AE162+AJ162+AO162+CN162</f>
        <v>1678.4</v>
      </c>
      <c r="BY162" s="3" t="n">
        <f aca="false">SUM(BU162:BX162)</f>
        <v>36749</v>
      </c>
      <c r="BZ162" s="3" t="n">
        <f aca="false">AQ162+AV162+BA162+BF162+BK162+BP162</f>
        <v>227.8</v>
      </c>
      <c r="CA162" s="3" t="n">
        <f aca="false">AR162+AW162+BB162+BG162+BL162+BQ162</f>
        <v>751.8</v>
      </c>
      <c r="CB162" s="3" t="n">
        <f aca="false">AS162+AX162+BC162+BH162+BM162+BR162</f>
        <v>4137.6</v>
      </c>
      <c r="CC162" s="3" t="n">
        <f aca="false">AT162+AY162+BD162+BI162+BN162+BS162</f>
        <v>1678</v>
      </c>
      <c r="CD162" s="3" t="n">
        <f aca="false">SUM(BZ162:CC162)</f>
        <v>6795.2</v>
      </c>
      <c r="CE162" s="10"/>
      <c r="CF162" s="10"/>
      <c r="CG162" s="10"/>
      <c r="CH162" s="10"/>
      <c r="CI162" s="10"/>
      <c r="CJ162" s="1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2.75" hidden="false" customHeight="false" outlineLevel="0" collapsed="false">
      <c r="A163" s="1" t="n">
        <v>1994</v>
      </c>
      <c r="B163" s="2" t="s">
        <v>102</v>
      </c>
      <c r="C163" s="3" t="n">
        <v>3233</v>
      </c>
      <c r="D163" s="3" t="n">
        <v>537.5</v>
      </c>
      <c r="E163" s="3" t="n">
        <v>145.5</v>
      </c>
      <c r="F163" s="3" t="n">
        <v>339.8</v>
      </c>
      <c r="G163" s="3" t="n">
        <f aca="false">SUM(C163:F163)</f>
        <v>4255.8</v>
      </c>
      <c r="H163" s="3" t="n">
        <v>1264.4</v>
      </c>
      <c r="I163" s="3" t="n">
        <v>26.6</v>
      </c>
      <c r="J163" s="3" t="n">
        <v>1156.2</v>
      </c>
      <c r="K163" s="3" t="n">
        <v>135</v>
      </c>
      <c r="L163" s="3" t="n">
        <f aca="false">SUM(H163:K163)</f>
        <v>2582.2</v>
      </c>
      <c r="M163" s="3" t="n">
        <v>160.8</v>
      </c>
      <c r="N163" s="3" t="n">
        <v>266.6</v>
      </c>
      <c r="O163" s="3" t="n">
        <v>0</v>
      </c>
      <c r="P163" s="3" t="n">
        <v>0</v>
      </c>
      <c r="Q163" s="3" t="n">
        <f aca="false">SUM(M163:P163)</f>
        <v>427.4</v>
      </c>
      <c r="R163" s="3" t="n">
        <v>0</v>
      </c>
      <c r="S163" s="3" t="n">
        <v>0</v>
      </c>
      <c r="T163" s="3" t="n">
        <v>0</v>
      </c>
      <c r="U163" s="3" t="n">
        <v>0</v>
      </c>
      <c r="V163" s="3" t="n">
        <f aca="false">SUM(R163:U163)</f>
        <v>0</v>
      </c>
      <c r="W163" s="3" t="n">
        <v>954.6</v>
      </c>
      <c r="X163" s="3" t="n">
        <v>1949.9</v>
      </c>
      <c r="Y163" s="3" t="n">
        <v>221.8</v>
      </c>
      <c r="Z163" s="3" t="n">
        <v>0</v>
      </c>
      <c r="AA163" s="3" t="n">
        <f aca="false">SUM(W163:Z163)</f>
        <v>3126.3</v>
      </c>
      <c r="AB163" s="3" t="n">
        <v>572.8</v>
      </c>
      <c r="AC163" s="3" t="n">
        <v>2.4</v>
      </c>
      <c r="AD163" s="3" t="n">
        <v>7.3</v>
      </c>
      <c r="AE163" s="3" t="n">
        <v>26.5</v>
      </c>
      <c r="AF163" s="3" t="n">
        <f aca="false">SUM(AB163:AE163)</f>
        <v>609</v>
      </c>
      <c r="AG163" s="3" t="n">
        <v>7.3</v>
      </c>
      <c r="AH163" s="3" t="n">
        <v>569.6</v>
      </c>
      <c r="AI163" s="3" t="n">
        <v>445.2</v>
      </c>
      <c r="AJ163" s="3" t="n">
        <v>130.3</v>
      </c>
      <c r="AK163" s="3" t="n">
        <f aca="false">SUM(AG163:AJ163)</f>
        <v>1152.4</v>
      </c>
      <c r="AL163" s="3" t="n">
        <v>2665</v>
      </c>
      <c r="AM163" s="3" t="n">
        <v>1265</v>
      </c>
      <c r="AN163" s="3" t="n">
        <v>370.6</v>
      </c>
      <c r="AO163" s="3" t="n">
        <v>175.4</v>
      </c>
      <c r="AP163" s="3" t="n">
        <f aca="false">SUM(AL163:AO163)</f>
        <v>4476</v>
      </c>
      <c r="AQ163" s="3" t="n">
        <v>2.2</v>
      </c>
      <c r="AR163" s="3" t="n">
        <v>512</v>
      </c>
      <c r="AS163" s="3" t="n">
        <v>191.2</v>
      </c>
      <c r="AT163" s="3" t="n">
        <v>130.3</v>
      </c>
      <c r="AU163" s="3" t="n">
        <f aca="false">SUM(AQ163:AT163)</f>
        <v>835.7</v>
      </c>
      <c r="AV163" s="3" t="n">
        <v>0</v>
      </c>
      <c r="AW163" s="3" t="n">
        <v>0</v>
      </c>
      <c r="AX163" s="3" t="n">
        <v>0</v>
      </c>
      <c r="AY163" s="3" t="n">
        <v>26.5</v>
      </c>
      <c r="AZ163" s="3" t="n">
        <f aca="false">SUM(AV163:AY163)</f>
        <v>26.5</v>
      </c>
      <c r="BA163" s="3" t="n">
        <v>48.7</v>
      </c>
      <c r="BB163" s="3" t="n">
        <v>0</v>
      </c>
      <c r="BC163" s="3" t="n">
        <v>0</v>
      </c>
      <c r="BD163" s="3" t="n">
        <v>135</v>
      </c>
      <c r="BE163" s="3" t="n">
        <f aca="false">SUM(BA163:BD163)</f>
        <v>183.7</v>
      </c>
      <c r="BF163" s="3" t="n">
        <v>3.4</v>
      </c>
      <c r="BG163" s="3" t="n">
        <v>51.8</v>
      </c>
      <c r="BH163" s="3" t="n">
        <v>1.2</v>
      </c>
      <c r="BI163" s="3" t="n">
        <v>0</v>
      </c>
      <c r="BJ163" s="3" t="n">
        <f aca="false">SUM(BF163:BI163)</f>
        <v>56.4</v>
      </c>
      <c r="BK163" s="3" t="n">
        <v>0.7</v>
      </c>
      <c r="BL163" s="3" t="n">
        <v>8.9</v>
      </c>
      <c r="BM163" s="3" t="n">
        <v>11.4</v>
      </c>
      <c r="BN163" s="3" t="n">
        <v>35</v>
      </c>
      <c r="BO163" s="3" t="n">
        <f aca="false">SUM(BK163:BN163)</f>
        <v>56</v>
      </c>
      <c r="BP163" s="3" t="n">
        <v>19.8</v>
      </c>
      <c r="BQ163" s="3" t="n">
        <v>0</v>
      </c>
      <c r="BR163" s="3" t="n">
        <v>0</v>
      </c>
      <c r="BS163" s="3" t="n">
        <v>480.2</v>
      </c>
      <c r="BT163" s="3" t="n">
        <f aca="false">SUM(BP163:BS163)</f>
        <v>500</v>
      </c>
      <c r="BU163" s="3" t="n">
        <f aca="false">+C163+H163+M163+R163+W163+AB163+AG163+AL163+CK163</f>
        <v>8857.9</v>
      </c>
      <c r="BV163" s="3" t="n">
        <f aca="false">+D163+I163+N163+S163+X163+AC163+AH163+AM163+CL163</f>
        <v>4617.6</v>
      </c>
      <c r="BW163" s="3" t="n">
        <f aca="false">+E163+J163+O163+T163+Y163+AD163+AI163+AN163+CM163</f>
        <v>2346.6</v>
      </c>
      <c r="BX163" s="3" t="n">
        <f aca="false">+F163+K163+P163+U163+Z163+AE163+AJ163+AO163+CN163</f>
        <v>807</v>
      </c>
      <c r="BY163" s="3" t="n">
        <f aca="false">SUM(BU163:BX163)</f>
        <v>16629.1</v>
      </c>
      <c r="BZ163" s="3" t="n">
        <f aca="false">AQ163+AV163+BA163+BF163+BK163+BP163</f>
        <v>74.8</v>
      </c>
      <c r="CA163" s="3" t="n">
        <f aca="false">AR163+AW163+BB163+BG163+BL163+BQ163</f>
        <v>572.7</v>
      </c>
      <c r="CB163" s="3" t="n">
        <f aca="false">AS163+AX163+BC163+BH163+BM163+BR163</f>
        <v>203.8</v>
      </c>
      <c r="CC163" s="3" t="n">
        <f aca="false">AT163+AY163+BD163+BI163+BN163+BS163</f>
        <v>807</v>
      </c>
      <c r="CD163" s="3" t="n">
        <f aca="false">SUM(BZ163:CC163)</f>
        <v>1658.3</v>
      </c>
      <c r="CE163" s="10"/>
      <c r="CF163" s="10"/>
      <c r="CG163" s="10"/>
      <c r="CH163" s="10"/>
      <c r="CI163" s="8"/>
      <c r="CJ163" s="8"/>
      <c r="CK163" s="4" t="n">
        <v>0</v>
      </c>
      <c r="CL163" s="4" t="n">
        <v>0</v>
      </c>
      <c r="CM163" s="4" t="n">
        <v>0</v>
      </c>
      <c r="CN163" s="4" t="n">
        <v>0</v>
      </c>
      <c r="CO163" s="4" t="n">
        <f aca="false">SUM(CK163:CN163)</f>
        <v>0</v>
      </c>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2.75" hidden="false" customHeight="false" outlineLevel="0" collapsed="false">
      <c r="A164" s="1" t="n">
        <v>1994</v>
      </c>
      <c r="B164" s="2" t="s">
        <v>103</v>
      </c>
      <c r="C164" s="3" t="n">
        <v>782.8</v>
      </c>
      <c r="D164" s="3" t="n">
        <v>77.8</v>
      </c>
      <c r="E164" s="3" t="n">
        <v>20.9</v>
      </c>
      <c r="F164" s="3" t="n">
        <v>0</v>
      </c>
      <c r="G164" s="3" t="n">
        <f aca="false">SUM(C164:F164)</f>
        <v>881.5</v>
      </c>
      <c r="H164" s="3" t="n">
        <v>352.2</v>
      </c>
      <c r="I164" s="3" t="n">
        <v>3.2</v>
      </c>
      <c r="J164" s="3" t="n">
        <v>38.5</v>
      </c>
      <c r="K164" s="3" t="n">
        <v>0</v>
      </c>
      <c r="L164" s="3" t="n">
        <f aca="false">SUM(H164:K164)</f>
        <v>393.9</v>
      </c>
      <c r="M164" s="3" t="n">
        <v>75.3</v>
      </c>
      <c r="N164" s="3" t="n">
        <v>76.3</v>
      </c>
      <c r="O164" s="3" t="n">
        <v>0</v>
      </c>
      <c r="P164" s="3" t="n">
        <v>0</v>
      </c>
      <c r="Q164" s="3" t="n">
        <f aca="false">SUM(M164:P164)</f>
        <v>151.6</v>
      </c>
      <c r="R164" s="3" t="n">
        <v>58.2</v>
      </c>
      <c r="S164" s="3" t="n">
        <v>2.7</v>
      </c>
      <c r="T164" s="3" t="n">
        <v>0</v>
      </c>
      <c r="U164" s="3" t="n">
        <v>0</v>
      </c>
      <c r="V164" s="3" t="n">
        <f aca="false">SUM(R164:U164)</f>
        <v>60.9</v>
      </c>
      <c r="W164" s="3" t="n">
        <v>263.8</v>
      </c>
      <c r="X164" s="3" t="n">
        <v>230.6</v>
      </c>
      <c r="Y164" s="3" t="n">
        <v>15.6</v>
      </c>
      <c r="Z164" s="3" t="n">
        <v>0</v>
      </c>
      <c r="AA164" s="3" t="n">
        <f aca="false">SUM(W164:Z164)</f>
        <v>510</v>
      </c>
      <c r="AB164" s="3" t="n">
        <v>90</v>
      </c>
      <c r="AC164" s="3" t="n">
        <v>1.2</v>
      </c>
      <c r="AD164" s="3" t="n">
        <v>2.2</v>
      </c>
      <c r="AE164" s="3" t="n">
        <v>0</v>
      </c>
      <c r="AF164" s="3" t="n">
        <f aca="false">SUM(AB164:AE164)</f>
        <v>93.4</v>
      </c>
      <c r="AG164" s="3" t="n">
        <v>0.2</v>
      </c>
      <c r="AH164" s="3" t="n">
        <v>237.4</v>
      </c>
      <c r="AI164" s="3" t="n">
        <v>616.9</v>
      </c>
      <c r="AJ164" s="3" t="n">
        <v>135.4</v>
      </c>
      <c r="AK164" s="3" t="n">
        <f aca="false">SUM(AG164:AJ164)</f>
        <v>989.9</v>
      </c>
      <c r="AL164" s="3" t="n">
        <v>1436.9</v>
      </c>
      <c r="AM164" s="3" t="n">
        <v>201.6</v>
      </c>
      <c r="AN164" s="3" t="n">
        <v>798.9</v>
      </c>
      <c r="AO164" s="3" t="n">
        <v>737.9</v>
      </c>
      <c r="AP164" s="3" t="n">
        <f aca="false">SUM(AL164:AO164)</f>
        <v>3175.3</v>
      </c>
      <c r="AQ164" s="3" t="n">
        <v>0</v>
      </c>
      <c r="AR164" s="3" t="n">
        <v>235.3</v>
      </c>
      <c r="AS164" s="3" t="n">
        <v>77.2</v>
      </c>
      <c r="AT164" s="3" t="n">
        <v>135.4</v>
      </c>
      <c r="AU164" s="3" t="n">
        <f aca="false">SUM(AQ164:AT164)</f>
        <v>447.9</v>
      </c>
      <c r="AV164" s="3" t="n">
        <v>0</v>
      </c>
      <c r="AW164" s="3" t="n">
        <v>0</v>
      </c>
      <c r="AX164" s="3" t="n">
        <v>0</v>
      </c>
      <c r="AY164" s="3" t="n">
        <v>0</v>
      </c>
      <c r="AZ164" s="3" t="n">
        <f aca="false">SUM(AV164:AY164)</f>
        <v>0</v>
      </c>
      <c r="BA164" s="3" t="n">
        <v>0</v>
      </c>
      <c r="BB164" s="3" t="n">
        <v>0</v>
      </c>
      <c r="BC164" s="3" t="n">
        <v>0</v>
      </c>
      <c r="BD164" s="3" t="n">
        <v>0</v>
      </c>
      <c r="BE164" s="3" t="n">
        <f aca="false">SUM(BA164:BD164)</f>
        <v>0</v>
      </c>
      <c r="BF164" s="3" t="n">
        <v>0</v>
      </c>
      <c r="BG164" s="3" t="n">
        <v>0</v>
      </c>
      <c r="BH164" s="3" t="n">
        <v>0</v>
      </c>
      <c r="BI164" s="3" t="n">
        <v>0</v>
      </c>
      <c r="BJ164" s="3" t="n">
        <f aca="false">SUM(BF164:BI164)</f>
        <v>0</v>
      </c>
      <c r="BK164" s="3" t="n">
        <v>0</v>
      </c>
      <c r="BL164" s="3" t="n">
        <v>0</v>
      </c>
      <c r="BM164" s="3" t="n">
        <v>0</v>
      </c>
      <c r="BN164" s="3" t="n">
        <v>0</v>
      </c>
      <c r="BO164" s="3" t="n">
        <f aca="false">SUM(BK164:BN164)</f>
        <v>0</v>
      </c>
      <c r="BP164" s="3" t="n">
        <v>0</v>
      </c>
      <c r="BQ164" s="3" t="n">
        <v>2</v>
      </c>
      <c r="BR164" s="3" t="n">
        <v>64.1</v>
      </c>
      <c r="BS164" s="3" t="n">
        <v>737.9</v>
      </c>
      <c r="BT164" s="3" t="n">
        <f aca="false">SUM(BP164:BS164)</f>
        <v>804</v>
      </c>
      <c r="BU164" s="3" t="n">
        <f aca="false">+C164+H164+M164+R164+W164+AB164+AG164+AL164+CK164</f>
        <v>3059.4</v>
      </c>
      <c r="BV164" s="3" t="n">
        <f aca="false">+D164+I164+N164+S164+X164+AC164+AH164+AM164+CL164</f>
        <v>830.8</v>
      </c>
      <c r="BW164" s="3" t="n">
        <f aca="false">+E164+J164+O164+T164+Y164+AD164+AI164+AN164+CM164</f>
        <v>1493</v>
      </c>
      <c r="BX164" s="3" t="n">
        <f aca="false">+F164+K164+P164+U164+Z164+AE164+AJ164+AO164+CN164</f>
        <v>873.3</v>
      </c>
      <c r="BY164" s="3" t="n">
        <f aca="false">SUM(BU164:BX164)</f>
        <v>6256.5</v>
      </c>
      <c r="BZ164" s="3" t="n">
        <f aca="false">AQ164+AV164+BA164+BF164+BK164+BP164</f>
        <v>0</v>
      </c>
      <c r="CA164" s="3" t="n">
        <f aca="false">AR164+AW164+BB164+BG164+BL164+BQ164</f>
        <v>237.3</v>
      </c>
      <c r="CB164" s="3" t="n">
        <f aca="false">AS164+AX164+BC164+BH164+BM164+BR164</f>
        <v>141.3</v>
      </c>
      <c r="CC164" s="3" t="n">
        <f aca="false">AT164+AY164+BD164+BI164+BN164+BS164</f>
        <v>873.3</v>
      </c>
      <c r="CD164" s="3" t="n">
        <f aca="false">SUM(BZ164:CC164)</f>
        <v>1251.9</v>
      </c>
      <c r="CE164" s="0"/>
      <c r="CF164" s="0"/>
      <c r="CG164" s="0"/>
      <c r="CH164" s="0"/>
      <c r="CI164" s="10"/>
      <c r="CJ164" s="1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2.75" hidden="false" customHeight="false" outlineLevel="0" collapsed="false">
      <c r="A165" s="1" t="n">
        <v>1994</v>
      </c>
      <c r="B165" s="2" t="s">
        <v>104</v>
      </c>
      <c r="C165" s="3" t="n">
        <v>541.4</v>
      </c>
      <c r="D165" s="3" t="n">
        <v>82</v>
      </c>
      <c r="E165" s="3" t="n">
        <v>34.9</v>
      </c>
      <c r="F165" s="3" t="n">
        <v>0.9</v>
      </c>
      <c r="G165" s="3" t="n">
        <f aca="false">SUM(C165:F165)</f>
        <v>659.2</v>
      </c>
      <c r="H165" s="3" t="n">
        <v>182.9</v>
      </c>
      <c r="I165" s="3" t="n">
        <v>1.2</v>
      </c>
      <c r="J165" s="3" t="n">
        <v>52.7</v>
      </c>
      <c r="K165" s="3" t="n">
        <v>0.5</v>
      </c>
      <c r="L165" s="3" t="n">
        <f aca="false">SUM(H165:K165)</f>
        <v>237.3</v>
      </c>
      <c r="M165" s="3" t="n">
        <v>6.7</v>
      </c>
      <c r="N165" s="3" t="n">
        <v>15.4</v>
      </c>
      <c r="O165" s="3" t="n">
        <v>9.2</v>
      </c>
      <c r="P165" s="3" t="n">
        <v>0</v>
      </c>
      <c r="Q165" s="3" t="n">
        <f aca="false">SUM(M165:P165)</f>
        <v>31.3</v>
      </c>
      <c r="R165" s="3" t="n">
        <v>9</v>
      </c>
      <c r="S165" s="3" t="n">
        <v>0</v>
      </c>
      <c r="T165" s="3" t="n">
        <v>0</v>
      </c>
      <c r="U165" s="3" t="n">
        <v>0</v>
      </c>
      <c r="V165" s="3" t="n">
        <f aca="false">SUM(R165:U165)</f>
        <v>9</v>
      </c>
      <c r="W165" s="3" t="n">
        <v>86.9</v>
      </c>
      <c r="X165" s="3" t="n">
        <v>214.1</v>
      </c>
      <c r="Y165" s="3" t="n">
        <v>19</v>
      </c>
      <c r="Z165" s="3" t="n">
        <v>0</v>
      </c>
      <c r="AA165" s="3" t="n">
        <f aca="false">SUM(W165:Z165)</f>
        <v>320</v>
      </c>
      <c r="AB165" s="3" t="n">
        <v>54.9</v>
      </c>
      <c r="AC165" s="3" t="n">
        <v>3</v>
      </c>
      <c r="AD165" s="3" t="n">
        <v>11</v>
      </c>
      <c r="AE165" s="3" t="n">
        <v>2.3</v>
      </c>
      <c r="AF165" s="3" t="n">
        <f aca="false">SUM(AB165:AE165)</f>
        <v>71.2</v>
      </c>
      <c r="AG165" s="3" t="n">
        <v>0</v>
      </c>
      <c r="AH165" s="3" t="n">
        <v>99</v>
      </c>
      <c r="AI165" s="3" t="n">
        <v>212.6</v>
      </c>
      <c r="AJ165" s="3" t="n">
        <v>0</v>
      </c>
      <c r="AK165" s="3" t="n">
        <f aca="false">SUM(AG165:AJ165)</f>
        <v>311.6</v>
      </c>
      <c r="AL165" s="3" t="n">
        <v>226.2</v>
      </c>
      <c r="AM165" s="3" t="n">
        <v>318.8</v>
      </c>
      <c r="AN165" s="3" t="n">
        <v>202.3</v>
      </c>
      <c r="AO165" s="3" t="n">
        <v>0.5</v>
      </c>
      <c r="AP165" s="3" t="n">
        <f aca="false">SUM(AL165:AO165)</f>
        <v>747.8</v>
      </c>
      <c r="AQ165" s="3" t="n">
        <v>0</v>
      </c>
      <c r="AR165" s="3" t="n">
        <v>78.4</v>
      </c>
      <c r="AS165" s="3" t="n">
        <v>43.7</v>
      </c>
      <c r="AT165" s="3" t="n">
        <v>0</v>
      </c>
      <c r="AU165" s="3" t="n">
        <f aca="false">SUM(AQ165:AT165)</f>
        <v>122.1</v>
      </c>
      <c r="AV165" s="3" t="n">
        <v>0</v>
      </c>
      <c r="AW165" s="3" t="n">
        <v>0</v>
      </c>
      <c r="AX165" s="3" t="n">
        <v>2</v>
      </c>
      <c r="AY165" s="3" t="n">
        <v>2.3</v>
      </c>
      <c r="AZ165" s="3" t="n">
        <f aca="false">SUM(AV165:AY165)</f>
        <v>4.3</v>
      </c>
      <c r="BA165" s="3" t="n">
        <v>0</v>
      </c>
      <c r="BB165" s="3" t="n">
        <v>0</v>
      </c>
      <c r="BC165" s="3" t="n">
        <v>6.4</v>
      </c>
      <c r="BD165" s="3" t="n">
        <v>0.5</v>
      </c>
      <c r="BE165" s="3" t="n">
        <f aca="false">SUM(BA165:BD165)</f>
        <v>6.9</v>
      </c>
      <c r="BF165" s="3" t="n">
        <v>0</v>
      </c>
      <c r="BG165" s="3" t="n">
        <v>0</v>
      </c>
      <c r="BH165" s="3" t="n">
        <v>0</v>
      </c>
      <c r="BI165" s="3" t="n">
        <v>0</v>
      </c>
      <c r="BJ165" s="3" t="n">
        <f aca="false">SUM(BF165:BI165)</f>
        <v>0</v>
      </c>
      <c r="BK165" s="3" t="n">
        <v>0</v>
      </c>
      <c r="BL165" s="3" t="n">
        <v>0</v>
      </c>
      <c r="BM165" s="3" t="n">
        <v>0</v>
      </c>
      <c r="BN165" s="3" t="n">
        <v>0</v>
      </c>
      <c r="BO165" s="3" t="n">
        <f aca="false">SUM(BK165:BN165)</f>
        <v>0</v>
      </c>
      <c r="BP165" s="3" t="n">
        <v>0</v>
      </c>
      <c r="BQ165" s="3" t="n">
        <v>0</v>
      </c>
      <c r="BR165" s="3" t="n">
        <v>4.2</v>
      </c>
      <c r="BS165" s="3" t="n">
        <v>1.4</v>
      </c>
      <c r="BT165" s="3" t="n">
        <f aca="false">SUM(BP165:BS165)</f>
        <v>5.6</v>
      </c>
      <c r="BU165" s="3" t="n">
        <f aca="false">+C165+H165+M165+R165+W165+AB165+AG165+AL165+CK165</f>
        <v>1108</v>
      </c>
      <c r="BV165" s="3" t="n">
        <f aca="false">+D165+I165+N165+S165+X165+AC165+AH165+AM165+CL165</f>
        <v>733.5</v>
      </c>
      <c r="BW165" s="3" t="n">
        <f aca="false">+E165+J165+O165+T165+Y165+AD165+AI165+AN165+CM165</f>
        <v>541.7</v>
      </c>
      <c r="BX165" s="3" t="n">
        <f aca="false">+F165+K165+P165+U165+Z165+AE165+AJ165+AO165+CN165</f>
        <v>4.2</v>
      </c>
      <c r="BY165" s="3" t="n">
        <f aca="false">SUM(BU165:BX165)</f>
        <v>2387.4</v>
      </c>
      <c r="BZ165" s="3" t="n">
        <f aca="false">AQ165+AV165+BA165+BF165+BK165+BP165</f>
        <v>0</v>
      </c>
      <c r="CA165" s="3" t="n">
        <f aca="false">AR165+AW165+BB165+BG165+BL165+BQ165</f>
        <v>78.4</v>
      </c>
      <c r="CB165" s="3" t="n">
        <f aca="false">AS165+AX165+BC165+BH165+BM165+BR165</f>
        <v>56.3</v>
      </c>
      <c r="CC165" s="3" t="n">
        <f aca="false">AT165+AY165+BD165+BI165+BN165+BS165</f>
        <v>4.2</v>
      </c>
      <c r="CD165" s="3" t="n">
        <f aca="false">SUM(BZ165:CC165)</f>
        <v>138.9</v>
      </c>
      <c r="CE165" s="0"/>
      <c r="CF165" s="0"/>
      <c r="CG165" s="0"/>
      <c r="CH165" s="0"/>
      <c r="CI165" s="10"/>
      <c r="CJ165" s="1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2.75" hidden="false" customHeight="false" outlineLevel="0" collapsed="false">
      <c r="A166" s="1" t="n">
        <v>1994</v>
      </c>
      <c r="B166" s="2" t="s">
        <v>105</v>
      </c>
      <c r="C166" s="3" t="n">
        <v>3583</v>
      </c>
      <c r="D166" s="3" t="n">
        <v>788.8</v>
      </c>
      <c r="E166" s="3" t="n">
        <v>49</v>
      </c>
      <c r="F166" s="3" t="n">
        <v>1.2</v>
      </c>
      <c r="G166" s="3" t="n">
        <f aca="false">SUM(C166:F166)</f>
        <v>4422</v>
      </c>
      <c r="H166" s="3" t="n">
        <v>1720.4</v>
      </c>
      <c r="I166" s="3" t="n">
        <v>16.6</v>
      </c>
      <c r="J166" s="3" t="n">
        <v>577.8</v>
      </c>
      <c r="K166" s="3" t="n">
        <v>144.5</v>
      </c>
      <c r="L166" s="3" t="n">
        <f aca="false">SUM(H166:K166)</f>
        <v>2459.3</v>
      </c>
      <c r="M166" s="3" t="n">
        <v>467.9</v>
      </c>
      <c r="N166" s="3" t="n">
        <v>462.5</v>
      </c>
      <c r="O166" s="3" t="n">
        <v>0</v>
      </c>
      <c r="P166" s="3" t="n">
        <v>0</v>
      </c>
      <c r="Q166" s="3" t="n">
        <f aca="false">SUM(M166:P166)</f>
        <v>930.4</v>
      </c>
      <c r="R166" s="3" t="n">
        <v>110.9</v>
      </c>
      <c r="S166" s="3" t="n">
        <v>6.1</v>
      </c>
      <c r="T166" s="3" t="n">
        <v>0</v>
      </c>
      <c r="U166" s="3" t="n">
        <v>0</v>
      </c>
      <c r="V166" s="3" t="n">
        <f aca="false">SUM(R166:U166)</f>
        <v>117</v>
      </c>
      <c r="W166" s="3" t="n">
        <v>2049.6</v>
      </c>
      <c r="X166" s="3" t="n">
        <v>2430.7</v>
      </c>
      <c r="Y166" s="3" t="n">
        <v>725.3</v>
      </c>
      <c r="Z166" s="3" t="n">
        <v>0</v>
      </c>
      <c r="AA166" s="3" t="n">
        <f aca="false">SUM(W166:Z166)</f>
        <v>5205.6</v>
      </c>
      <c r="AB166" s="3" t="n">
        <v>669.3</v>
      </c>
      <c r="AC166" s="3" t="n">
        <v>0</v>
      </c>
      <c r="AD166" s="3" t="n">
        <v>39.4</v>
      </c>
      <c r="AE166" s="3" t="n">
        <v>26.9</v>
      </c>
      <c r="AF166" s="3" t="n">
        <f aca="false">SUM(AB166:AE166)</f>
        <v>735.6</v>
      </c>
      <c r="AG166" s="3" t="n">
        <v>39.3</v>
      </c>
      <c r="AH166" s="3" t="n">
        <v>112.4</v>
      </c>
      <c r="AI166" s="3" t="n">
        <v>2136.2</v>
      </c>
      <c r="AJ166" s="3" t="n">
        <v>288.1</v>
      </c>
      <c r="AK166" s="3" t="n">
        <f aca="false">SUM(AG166:AJ166)</f>
        <v>2576</v>
      </c>
      <c r="AL166" s="3" t="n">
        <v>2963</v>
      </c>
      <c r="AM166" s="3" t="n">
        <v>1624.5</v>
      </c>
      <c r="AN166" s="3" t="n">
        <v>2654.6</v>
      </c>
      <c r="AO166" s="3" t="n">
        <v>270.3</v>
      </c>
      <c r="AP166" s="3" t="n">
        <f aca="false">SUM(AL166:AO166)</f>
        <v>7512.4</v>
      </c>
      <c r="AQ166" s="3" t="n">
        <v>0</v>
      </c>
      <c r="AR166" s="3" t="n">
        <v>0</v>
      </c>
      <c r="AS166" s="3" t="n">
        <v>966.2</v>
      </c>
      <c r="AT166" s="3" t="n">
        <v>288.1</v>
      </c>
      <c r="AU166" s="3" t="n">
        <f aca="false">SUM(AQ166:AT166)</f>
        <v>1254.3</v>
      </c>
      <c r="AV166" s="3" t="n">
        <v>2</v>
      </c>
      <c r="AW166" s="3" t="n">
        <v>0</v>
      </c>
      <c r="AX166" s="3" t="n">
        <v>0</v>
      </c>
      <c r="AY166" s="3" t="n">
        <v>26.9</v>
      </c>
      <c r="AZ166" s="3" t="n">
        <f aca="false">SUM(AV166:AY166)</f>
        <v>28.9</v>
      </c>
      <c r="BA166" s="3" t="n">
        <v>4.6</v>
      </c>
      <c r="BB166" s="3" t="n">
        <v>0</v>
      </c>
      <c r="BC166" s="3" t="n">
        <v>3.1</v>
      </c>
      <c r="BD166" s="3" t="n">
        <v>144.5</v>
      </c>
      <c r="BE166" s="3" t="n">
        <f aca="false">SUM(BA166:BD166)</f>
        <v>152.2</v>
      </c>
      <c r="BF166" s="3" t="n">
        <v>0</v>
      </c>
      <c r="BG166" s="3" t="n">
        <v>0</v>
      </c>
      <c r="BH166" s="3" t="n">
        <v>0</v>
      </c>
      <c r="BI166" s="3" t="n">
        <v>0</v>
      </c>
      <c r="BJ166" s="3" t="n">
        <f aca="false">SUM(BF166:BI166)</f>
        <v>0</v>
      </c>
      <c r="BK166" s="3" t="n">
        <v>0.2</v>
      </c>
      <c r="BL166" s="3" t="n">
        <v>0</v>
      </c>
      <c r="BM166" s="3" t="n">
        <v>0.1</v>
      </c>
      <c r="BN166" s="3" t="n">
        <v>110.6</v>
      </c>
      <c r="BO166" s="3" t="n">
        <f aca="false">SUM(BK166:BN166)</f>
        <v>110.9</v>
      </c>
      <c r="BP166" s="3" t="n">
        <v>8.5</v>
      </c>
      <c r="BQ166" s="3" t="n">
        <v>0</v>
      </c>
      <c r="BR166" s="3" t="n">
        <v>18.1</v>
      </c>
      <c r="BS166" s="3" t="n">
        <v>160.2</v>
      </c>
      <c r="BT166" s="3" t="n">
        <f aca="false">SUM(BP166:BS166)</f>
        <v>186.8</v>
      </c>
      <c r="BU166" s="3" t="n">
        <f aca="false">+C166+H166+M166+R166+W166+AB166+AG166+AL166+CK166</f>
        <v>11603.4</v>
      </c>
      <c r="BV166" s="3" t="n">
        <f aca="false">+D166+I166+N166+S166+X166+AC166+AH166+AM166+CL166</f>
        <v>5441.6</v>
      </c>
      <c r="BW166" s="3" t="n">
        <f aca="false">+E166+J166+O166+T166+Y166+AD166+AI166+AN166+CM166</f>
        <v>6182.3</v>
      </c>
      <c r="BX166" s="3" t="n">
        <f aca="false">+F166+K166+P166+U166+Z166+AE166+AJ166+AO166+CN166</f>
        <v>731</v>
      </c>
      <c r="BY166" s="3" t="n">
        <f aca="false">SUM(BU166:BX166)</f>
        <v>23958.3</v>
      </c>
      <c r="BZ166" s="3" t="n">
        <f aca="false">AQ166+AV166+BA166+BF166+BK166+BP166</f>
        <v>15.3</v>
      </c>
      <c r="CA166" s="3" t="n">
        <f aca="false">AR166+AW166+BB166+BG166+BL166+BQ166</f>
        <v>0</v>
      </c>
      <c r="CB166" s="3" t="n">
        <f aca="false">AS166+AX166+BC166+BH166+BM166+BR166</f>
        <v>987.5</v>
      </c>
      <c r="CC166" s="3" t="n">
        <f aca="false">AT166+AY166+BD166+BI166+BN166+BS166</f>
        <v>730.3</v>
      </c>
      <c r="CD166" s="3" t="n">
        <f aca="false">SUM(BZ166:CC166)</f>
        <v>1733.1</v>
      </c>
      <c r="CE166" s="0"/>
      <c r="CF166" s="0"/>
      <c r="CG166" s="0"/>
      <c r="CH166" s="0"/>
      <c r="CI166" s="8"/>
      <c r="CJ166" s="8"/>
      <c r="CK166" s="4" t="n">
        <v>0</v>
      </c>
      <c r="CL166" s="4" t="n">
        <v>0</v>
      </c>
      <c r="CM166" s="4" t="n">
        <v>0</v>
      </c>
      <c r="CN166" s="4" t="n">
        <v>0</v>
      </c>
      <c r="CO166" s="4" t="n">
        <f aca="false">SUM(CK166:CN166)</f>
        <v>0</v>
      </c>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75" hidden="false" customHeight="false" outlineLevel="0" collapsed="false">
      <c r="A167" s="1" t="n">
        <v>1994</v>
      </c>
      <c r="B167" s="2" t="s">
        <v>106</v>
      </c>
      <c r="C167" s="3" t="n">
        <v>2726.3</v>
      </c>
      <c r="D167" s="3" t="n">
        <v>290.6</v>
      </c>
      <c r="E167" s="3" t="n">
        <v>27.9</v>
      </c>
      <c r="F167" s="3" t="n">
        <v>0</v>
      </c>
      <c r="G167" s="3" t="n">
        <f aca="false">SUM(C167:F167)</f>
        <v>3044.8</v>
      </c>
      <c r="H167" s="3" t="n">
        <v>986.2</v>
      </c>
      <c r="I167" s="3" t="n">
        <v>24.8</v>
      </c>
      <c r="J167" s="3" t="n">
        <v>3.8</v>
      </c>
      <c r="K167" s="3" t="n">
        <v>0</v>
      </c>
      <c r="L167" s="3" t="n">
        <f aca="false">SUM(H167:K167)</f>
        <v>1014.8</v>
      </c>
      <c r="M167" s="3" t="n">
        <v>50.9</v>
      </c>
      <c r="N167" s="3" t="n">
        <v>147</v>
      </c>
      <c r="O167" s="3" t="n">
        <v>0</v>
      </c>
      <c r="P167" s="3" t="n">
        <v>0</v>
      </c>
      <c r="Q167" s="3" t="n">
        <f aca="false">SUM(M167:P167)</f>
        <v>197.9</v>
      </c>
      <c r="R167" s="3" t="n">
        <v>0</v>
      </c>
      <c r="S167" s="3" t="n">
        <v>0</v>
      </c>
      <c r="T167" s="3" t="n">
        <v>0</v>
      </c>
      <c r="U167" s="3" t="n">
        <v>0</v>
      </c>
      <c r="V167" s="3" t="n">
        <f aca="false">SUM(R167:U167)</f>
        <v>0</v>
      </c>
      <c r="W167" s="3" t="n">
        <v>1090.5</v>
      </c>
      <c r="X167" s="3" t="n">
        <v>1934.5</v>
      </c>
      <c r="Y167" s="3" t="n">
        <v>35</v>
      </c>
      <c r="Z167" s="3" t="n">
        <v>0</v>
      </c>
      <c r="AA167" s="3" t="n">
        <f aca="false">SUM(W167:Z167)</f>
        <v>3060</v>
      </c>
      <c r="AB167" s="3" t="n">
        <v>307.6</v>
      </c>
      <c r="AC167" s="3" t="n">
        <v>7.2</v>
      </c>
      <c r="AD167" s="3" t="n">
        <v>18.2</v>
      </c>
      <c r="AE167" s="3" t="n">
        <v>11.7</v>
      </c>
      <c r="AF167" s="3" t="n">
        <f aca="false">SUM(AB167:AE167)</f>
        <v>344.7</v>
      </c>
      <c r="AG167" s="3" t="n">
        <v>1.3</v>
      </c>
      <c r="AH167" s="3" t="n">
        <v>393</v>
      </c>
      <c r="AI167" s="3" t="n">
        <v>794.5</v>
      </c>
      <c r="AJ167" s="3" t="n">
        <v>35.1</v>
      </c>
      <c r="AK167" s="3" t="n">
        <f aca="false">SUM(AG167:AJ167)</f>
        <v>1223.9</v>
      </c>
      <c r="AL167" s="3" t="n">
        <v>1477</v>
      </c>
      <c r="AM167" s="3" t="n">
        <v>960</v>
      </c>
      <c r="AN167" s="3" t="n">
        <v>1199.8</v>
      </c>
      <c r="AO167" s="3" t="n">
        <v>0</v>
      </c>
      <c r="AP167" s="3" t="n">
        <f aca="false">SUM(AL167:AO167)</f>
        <v>3636.8</v>
      </c>
      <c r="AQ167" s="3" t="n">
        <v>1.1</v>
      </c>
      <c r="AR167" s="3" t="n">
        <v>286.5</v>
      </c>
      <c r="AS167" s="3" t="n">
        <v>259.4</v>
      </c>
      <c r="AT167" s="3" t="n">
        <v>35.1</v>
      </c>
      <c r="AU167" s="3" t="n">
        <f aca="false">SUM(AQ167:AT167)</f>
        <v>582.1</v>
      </c>
      <c r="AV167" s="3" t="n">
        <v>9.5</v>
      </c>
      <c r="AW167" s="3" t="n">
        <v>0</v>
      </c>
      <c r="AX167" s="3" t="n">
        <v>24.6</v>
      </c>
      <c r="AY167" s="3" t="n">
        <v>11.7</v>
      </c>
      <c r="AZ167" s="3" t="n">
        <f aca="false">SUM(AV167:AY167)</f>
        <v>45.8</v>
      </c>
      <c r="BA167" s="3" t="n">
        <v>0</v>
      </c>
      <c r="BB167" s="3" t="n">
        <v>0</v>
      </c>
      <c r="BC167" s="3" t="n">
        <v>5</v>
      </c>
      <c r="BD167" s="3" t="n">
        <v>0</v>
      </c>
      <c r="BE167" s="3" t="n">
        <f aca="false">SUM(BA167:BD167)</f>
        <v>5</v>
      </c>
      <c r="BF167" s="3" t="n">
        <v>0</v>
      </c>
      <c r="BG167" s="3" t="n">
        <v>0</v>
      </c>
      <c r="BH167" s="3" t="n">
        <v>0</v>
      </c>
      <c r="BI167" s="3" t="n">
        <v>0</v>
      </c>
      <c r="BJ167" s="3" t="n">
        <f aca="false">SUM(BF167:BI167)</f>
        <v>0</v>
      </c>
      <c r="BK167" s="3" t="n">
        <v>0</v>
      </c>
      <c r="BL167" s="3" t="n">
        <v>0</v>
      </c>
      <c r="BM167" s="3" t="n">
        <v>0</v>
      </c>
      <c r="BN167" s="3" t="n">
        <v>0</v>
      </c>
      <c r="BO167" s="3" t="n">
        <f aca="false">SUM(BK167:BN167)</f>
        <v>0</v>
      </c>
      <c r="BP167" s="3" t="n">
        <v>31.7</v>
      </c>
      <c r="BQ167" s="3" t="n">
        <v>0</v>
      </c>
      <c r="BR167" s="3" t="n">
        <v>42</v>
      </c>
      <c r="BS167" s="3" t="n">
        <v>0</v>
      </c>
      <c r="BT167" s="3" t="n">
        <f aca="false">SUM(BP167:BS167)</f>
        <v>73.7</v>
      </c>
      <c r="BU167" s="3" t="n">
        <f aca="false">+C167+H167+M167+R167+W167+AB167+AG167+AL167+CK167</f>
        <v>6639.8</v>
      </c>
      <c r="BV167" s="3" t="n">
        <f aca="false">+D167+I167+N167+S167+X167+AC167+AH167+AM167+CL167</f>
        <v>3757.1</v>
      </c>
      <c r="BW167" s="3" t="n">
        <f aca="false">+E167+J167+O167+T167+Y167+AD167+AI167+AN167+CM167</f>
        <v>2079.2</v>
      </c>
      <c r="BX167" s="3" t="n">
        <f aca="false">+F167+K167+P167+U167+Z167+AE167+AJ167+AO167+CN167</f>
        <v>46.8</v>
      </c>
      <c r="BY167" s="3" t="n">
        <f aca="false">SUM(BU167:BX167)</f>
        <v>12522.9</v>
      </c>
      <c r="BZ167" s="3" t="n">
        <f aca="false">AQ167+AV167+BA167+BF167+BK167+BP167</f>
        <v>42.3</v>
      </c>
      <c r="CA167" s="3" t="n">
        <f aca="false">AR167+AW167+BB167+BG167+BL167+BQ167</f>
        <v>286.5</v>
      </c>
      <c r="CB167" s="3" t="n">
        <f aca="false">AS167+AX167+BC167+BH167+BM167+BR167</f>
        <v>331</v>
      </c>
      <c r="CC167" s="3" t="n">
        <f aca="false">AT167+AY167+BD167+BI167+BN167+BS167</f>
        <v>46.8</v>
      </c>
      <c r="CD167" s="3" t="n">
        <f aca="false">SUM(BZ167:CC167)</f>
        <v>706.6</v>
      </c>
      <c r="CE167" s="0"/>
      <c r="CF167" s="0"/>
      <c r="CG167" s="0"/>
      <c r="CH167" s="0"/>
      <c r="CI167" s="10"/>
      <c r="CJ167" s="1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75" hidden="false" customHeight="false" outlineLevel="0" collapsed="false">
      <c r="A168" s="1" t="n">
        <v>1994</v>
      </c>
      <c r="B168" s="2" t="s">
        <v>107</v>
      </c>
      <c r="C168" s="3" t="n">
        <v>1377</v>
      </c>
      <c r="D168" s="3" t="n">
        <v>205.6</v>
      </c>
      <c r="E168" s="3" t="n">
        <v>16.8</v>
      </c>
      <c r="F168" s="3" t="n">
        <v>0</v>
      </c>
      <c r="G168" s="3" t="n">
        <f aca="false">SUM(C168:F168)</f>
        <v>1599.4</v>
      </c>
      <c r="H168" s="3" t="n">
        <v>686.2</v>
      </c>
      <c r="I168" s="3" t="n">
        <v>242.8</v>
      </c>
      <c r="J168" s="3" t="n">
        <v>1326</v>
      </c>
      <c r="K168" s="3" t="n">
        <v>0</v>
      </c>
      <c r="L168" s="3" t="n">
        <f aca="false">SUM(H168:K168)</f>
        <v>2255</v>
      </c>
      <c r="M168" s="3" t="n">
        <v>44.2</v>
      </c>
      <c r="N168" s="3" t="n">
        <v>87.3</v>
      </c>
      <c r="O168" s="3" t="n">
        <v>43.8</v>
      </c>
      <c r="P168" s="3" t="n">
        <v>0</v>
      </c>
      <c r="Q168" s="3" t="n">
        <f aca="false">SUM(M168:P168)</f>
        <v>175.3</v>
      </c>
      <c r="R168" s="3" t="n">
        <v>18.8</v>
      </c>
      <c r="S168" s="3" t="n">
        <v>0</v>
      </c>
      <c r="T168" s="3" t="n">
        <v>0</v>
      </c>
      <c r="U168" s="3" t="n">
        <v>0</v>
      </c>
      <c r="V168" s="3" t="n">
        <f aca="false">SUM(R168:U168)</f>
        <v>18.8</v>
      </c>
      <c r="W168" s="3" t="n">
        <v>320.7</v>
      </c>
      <c r="X168" s="3" t="n">
        <v>636.5</v>
      </c>
      <c r="Y168" s="3" t="n">
        <v>86.7</v>
      </c>
      <c r="Z168" s="3" t="n">
        <v>0</v>
      </c>
      <c r="AA168" s="3" t="n">
        <f aca="false">SUM(W168:Z168)</f>
        <v>1043.9</v>
      </c>
      <c r="AB168" s="3" t="n">
        <v>139.3</v>
      </c>
      <c r="AC168" s="3" t="n">
        <v>0</v>
      </c>
      <c r="AD168" s="3" t="n">
        <v>17.9</v>
      </c>
      <c r="AE168" s="3" t="n">
        <v>0</v>
      </c>
      <c r="AF168" s="3" t="n">
        <f aca="false">SUM(AB168:AE168)</f>
        <v>157.2</v>
      </c>
      <c r="AG168" s="3" t="n">
        <v>11</v>
      </c>
      <c r="AH168" s="3" t="n">
        <v>230.7</v>
      </c>
      <c r="AI168" s="3" t="n">
        <v>528.6</v>
      </c>
      <c r="AJ168" s="3" t="n">
        <v>0</v>
      </c>
      <c r="AK168" s="3" t="n">
        <f aca="false">SUM(AG168:AJ168)</f>
        <v>770.3</v>
      </c>
      <c r="AL168" s="3" t="n">
        <v>905.9</v>
      </c>
      <c r="AM168" s="3" t="n">
        <v>587.2</v>
      </c>
      <c r="AN168" s="3" t="n">
        <v>603.9</v>
      </c>
      <c r="AO168" s="3" t="n">
        <v>0</v>
      </c>
      <c r="AP168" s="3" t="n">
        <f aca="false">SUM(AL168:AO168)</f>
        <v>2097</v>
      </c>
      <c r="AQ168" s="3" t="n">
        <v>0</v>
      </c>
      <c r="AR168" s="3" t="n">
        <v>0</v>
      </c>
      <c r="AS168" s="3" t="n">
        <v>2.3</v>
      </c>
      <c r="AT168" s="3" t="n">
        <v>0</v>
      </c>
      <c r="AU168" s="3" t="n">
        <f aca="false">SUM(AQ168:AT168)</f>
        <v>2.3</v>
      </c>
      <c r="AV168" s="3" t="n">
        <v>0.5</v>
      </c>
      <c r="AW168" s="3" t="n">
        <v>0</v>
      </c>
      <c r="AX168" s="3" t="n">
        <v>0</v>
      </c>
      <c r="AY168" s="3" t="n">
        <v>0</v>
      </c>
      <c r="AZ168" s="3" t="n">
        <f aca="false">SUM(AV168:AY168)</f>
        <v>0.5</v>
      </c>
      <c r="BA168" s="3" t="n">
        <v>0.1</v>
      </c>
      <c r="BB168" s="3" t="n">
        <v>0</v>
      </c>
      <c r="BC168" s="3" t="n">
        <v>0</v>
      </c>
      <c r="BD168" s="3" t="n">
        <v>0</v>
      </c>
      <c r="BE168" s="3" t="n">
        <f aca="false">SUM(BA168:BD168)</f>
        <v>0.1</v>
      </c>
      <c r="BF168" s="3" t="n">
        <v>0</v>
      </c>
      <c r="BG168" s="3" t="n">
        <v>0</v>
      </c>
      <c r="BH168" s="3" t="n">
        <v>0</v>
      </c>
      <c r="BI168" s="3" t="n">
        <v>0</v>
      </c>
      <c r="BJ168" s="3" t="n">
        <f aca="false">SUM(BF168:BI168)</f>
        <v>0</v>
      </c>
      <c r="BK168" s="3" t="n">
        <v>1.7</v>
      </c>
      <c r="BL168" s="3" t="n">
        <v>0</v>
      </c>
      <c r="BM168" s="3" t="n">
        <v>5.3</v>
      </c>
      <c r="BN168" s="3" t="n">
        <v>0</v>
      </c>
      <c r="BO168" s="3" t="n">
        <f aca="false">SUM(BK168:BN168)</f>
        <v>7</v>
      </c>
      <c r="BP168" s="3" t="n">
        <v>0.8</v>
      </c>
      <c r="BQ168" s="3" t="n">
        <v>0</v>
      </c>
      <c r="BR168" s="3" t="n">
        <v>2.7</v>
      </c>
      <c r="BS168" s="3" t="n">
        <v>0</v>
      </c>
      <c r="BT168" s="3" t="n">
        <f aca="false">SUM(BP168:BS168)</f>
        <v>3.5</v>
      </c>
      <c r="BU168" s="3" t="n">
        <f aca="false">+C168+H168+M168+R168+W168+AB168+AG168+AL168+CK168</f>
        <v>3503.1</v>
      </c>
      <c r="BV168" s="3" t="n">
        <f aca="false">+D168+I168+N168+S168+X168+AC168+AH168+AM168+CL168</f>
        <v>1990.1</v>
      </c>
      <c r="BW168" s="3" t="n">
        <f aca="false">+E168+J168+O168+T168+Y168+AD168+AI168+AN168+CM168</f>
        <v>2623.7</v>
      </c>
      <c r="BX168" s="3" t="n">
        <f aca="false">+F168+K168+P168+U168+Z168+AE168+AJ168+AO168+CN168</f>
        <v>0</v>
      </c>
      <c r="BY168" s="3" t="n">
        <f aca="false">SUM(BU168:BX168)</f>
        <v>8116.9</v>
      </c>
      <c r="BZ168" s="3" t="n">
        <f aca="false">AQ168+AV168+BA168+BF168+BK168+BP168</f>
        <v>3.1</v>
      </c>
      <c r="CA168" s="3" t="n">
        <f aca="false">AR168+AW168+BB168+BG168+BL168+BQ168</f>
        <v>0</v>
      </c>
      <c r="CB168" s="3" t="n">
        <f aca="false">AS168+AX168+BC168+BH168+BM168+BR168</f>
        <v>10.3</v>
      </c>
      <c r="CC168" s="3" t="n">
        <f aca="false">AT168+AY168+BD168+BI168+BN168+BS168</f>
        <v>0</v>
      </c>
      <c r="CD168" s="3" t="n">
        <f aca="false">SUM(BZ168:CC168)</f>
        <v>13.4</v>
      </c>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2.75" hidden="false" customHeight="false" outlineLevel="0" collapsed="false">
      <c r="A169" s="1" t="n">
        <v>1994</v>
      </c>
      <c r="B169" s="2" t="s">
        <v>108</v>
      </c>
      <c r="C169" s="3" t="n">
        <v>1532.8</v>
      </c>
      <c r="D169" s="3" t="n">
        <v>161.3</v>
      </c>
      <c r="E169" s="3" t="n">
        <v>11.2</v>
      </c>
      <c r="F169" s="3" t="n">
        <v>0</v>
      </c>
      <c r="G169" s="3" t="n">
        <f aca="false">SUM(C169:F169)</f>
        <v>1705.3</v>
      </c>
      <c r="H169" s="3" t="n">
        <v>501.3</v>
      </c>
      <c r="I169" s="3" t="n">
        <v>115.3</v>
      </c>
      <c r="J169" s="3" t="n">
        <v>624.5</v>
      </c>
      <c r="K169" s="3" t="n">
        <v>11</v>
      </c>
      <c r="L169" s="3" t="n">
        <f aca="false">SUM(H169:K169)</f>
        <v>1252.1</v>
      </c>
      <c r="M169" s="3" t="n">
        <v>51.2</v>
      </c>
      <c r="N169" s="3" t="n">
        <v>74</v>
      </c>
      <c r="O169" s="3" t="n">
        <v>0</v>
      </c>
      <c r="P169" s="3" t="n">
        <v>0</v>
      </c>
      <c r="Q169" s="3" t="n">
        <f aca="false">SUM(M169:P169)</f>
        <v>125.2</v>
      </c>
      <c r="R169" s="3" t="n">
        <v>10.3</v>
      </c>
      <c r="S169" s="3" t="n">
        <v>0</v>
      </c>
      <c r="T169" s="3" t="n">
        <v>0.5</v>
      </c>
      <c r="U169" s="3" t="n">
        <v>0</v>
      </c>
      <c r="V169" s="3" t="n">
        <f aca="false">SUM(R169:U169)</f>
        <v>10.8</v>
      </c>
      <c r="W169" s="3" t="n">
        <v>148.4</v>
      </c>
      <c r="X169" s="3" t="n">
        <v>405.6</v>
      </c>
      <c r="Y169" s="3" t="n">
        <v>142.4</v>
      </c>
      <c r="Z169" s="3" t="n">
        <v>0</v>
      </c>
      <c r="AA169" s="3" t="n">
        <f aca="false">SUM(W169:Z169)</f>
        <v>696.4</v>
      </c>
      <c r="AB169" s="3" t="n">
        <v>177.8</v>
      </c>
      <c r="AC169" s="3" t="n">
        <v>0.6</v>
      </c>
      <c r="AD169" s="3" t="n">
        <v>20.8</v>
      </c>
      <c r="AE169" s="3" t="n">
        <v>0.8</v>
      </c>
      <c r="AF169" s="3" t="n">
        <f aca="false">SUM(AB169:AE169)</f>
        <v>200</v>
      </c>
      <c r="AG169" s="3" t="n">
        <v>88.8</v>
      </c>
      <c r="AH169" s="3" t="n">
        <v>204.1</v>
      </c>
      <c r="AI169" s="3" t="n">
        <v>274.4</v>
      </c>
      <c r="AJ169" s="3" t="n">
        <v>34.1</v>
      </c>
      <c r="AK169" s="3" t="n">
        <f aca="false">SUM(AG169:AJ169)</f>
        <v>601.4</v>
      </c>
      <c r="AL169" s="3" t="n">
        <v>600.4</v>
      </c>
      <c r="AM169" s="3" t="n">
        <v>650.4</v>
      </c>
      <c r="AN169" s="3" t="n">
        <v>940.5</v>
      </c>
      <c r="AO169" s="3" t="n">
        <v>0</v>
      </c>
      <c r="AP169" s="3" t="n">
        <f aca="false">SUM(AL169:AO169)</f>
        <v>2191.3</v>
      </c>
      <c r="AQ169" s="3" t="n">
        <v>79.1</v>
      </c>
      <c r="AR169" s="3" t="n">
        <v>195.5</v>
      </c>
      <c r="AS169" s="3" t="n">
        <v>0.1</v>
      </c>
      <c r="AT169" s="3" t="n">
        <v>0.5</v>
      </c>
      <c r="AU169" s="3" t="n">
        <f aca="false">SUM(AQ169:AT169)</f>
        <v>275.2</v>
      </c>
      <c r="AV169" s="3" t="n">
        <v>3.4</v>
      </c>
      <c r="AW169" s="3" t="n">
        <v>0</v>
      </c>
      <c r="AX169" s="3" t="n">
        <v>11.1</v>
      </c>
      <c r="AY169" s="3" t="n">
        <v>0</v>
      </c>
      <c r="AZ169" s="3" t="n">
        <f aca="false">SUM(AV169:AY169)</f>
        <v>14.5</v>
      </c>
      <c r="BA169" s="3" t="n">
        <v>0.6</v>
      </c>
      <c r="BB169" s="3" t="n">
        <v>5.6</v>
      </c>
      <c r="BC169" s="3" t="n">
        <v>40.9</v>
      </c>
      <c r="BD169" s="3" t="n">
        <v>7.8</v>
      </c>
      <c r="BE169" s="3" t="n">
        <f aca="false">SUM(BA169:BD169)</f>
        <v>54.9</v>
      </c>
      <c r="BF169" s="3" t="n">
        <v>0</v>
      </c>
      <c r="BG169" s="3" t="n">
        <v>0</v>
      </c>
      <c r="BH169" s="3" t="n">
        <v>0</v>
      </c>
      <c r="BI169" s="3" t="n">
        <v>0</v>
      </c>
      <c r="BJ169" s="3" t="n">
        <f aca="false">SUM(BF169:BI169)</f>
        <v>0</v>
      </c>
      <c r="BK169" s="3" t="n">
        <v>0</v>
      </c>
      <c r="BL169" s="3" t="n">
        <v>0</v>
      </c>
      <c r="BM169" s="3" t="n">
        <v>0</v>
      </c>
      <c r="BN169" s="3" t="n">
        <v>0</v>
      </c>
      <c r="BO169" s="3" t="n">
        <f aca="false">SUM(BK169:BN169)</f>
        <v>0</v>
      </c>
      <c r="BP169" s="3" t="n">
        <v>1.8</v>
      </c>
      <c r="BQ169" s="3" t="n">
        <v>2.3</v>
      </c>
      <c r="BR169" s="3" t="n">
        <v>12.3</v>
      </c>
      <c r="BS169" s="3" t="n">
        <v>0</v>
      </c>
      <c r="BT169" s="3" t="n">
        <f aca="false">SUM(BP169:BS169)</f>
        <v>16.4</v>
      </c>
      <c r="BU169" s="3" t="n">
        <f aca="false">+C169+H169+M169+R169+W169+AB169+AG169+AL169+CK169</f>
        <v>3111</v>
      </c>
      <c r="BV169" s="3" t="n">
        <f aca="false">+D169+I169+N169+S169+X169+AC169+AH169+AM169+CL169</f>
        <v>1611.3</v>
      </c>
      <c r="BW169" s="3" t="n">
        <f aca="false">+E169+J169+O169+T169+Y169+AD169+AI169+AN169+CM169</f>
        <v>2014.3</v>
      </c>
      <c r="BX169" s="3" t="n">
        <f aca="false">+F169+K169+P169+U169+Z169+AE169+AJ169+AO169+CN169</f>
        <v>45.9</v>
      </c>
      <c r="BY169" s="3" t="n">
        <f aca="false">SUM(BU169:BX169)</f>
        <v>6782.5</v>
      </c>
      <c r="BZ169" s="3" t="n">
        <f aca="false">AQ169+AV169+BA169+BF169+BK169+BP169</f>
        <v>84.9</v>
      </c>
      <c r="CA169" s="3" t="n">
        <f aca="false">AR169+AW169+BB169+BG169+BL169+BQ169</f>
        <v>203.4</v>
      </c>
      <c r="CB169" s="3" t="n">
        <f aca="false">AS169+AX169+BC169+BH169+BM169+BR169</f>
        <v>64.4</v>
      </c>
      <c r="CC169" s="3" t="n">
        <f aca="false">AT169+AY169+BD169+BI169+BN169+BS169</f>
        <v>8.3</v>
      </c>
      <c r="CD169" s="3" t="n">
        <f aca="false">SUM(BZ169:CC169)</f>
        <v>361</v>
      </c>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2.75" hidden="false" customHeight="false" outlineLevel="0" collapsed="false">
      <c r="A170" s="1" t="n">
        <v>1994</v>
      </c>
      <c r="B170" s="2" t="s">
        <v>109</v>
      </c>
      <c r="C170" s="3" t="n">
        <v>2117</v>
      </c>
      <c r="D170" s="3" t="n">
        <v>369.3</v>
      </c>
      <c r="E170" s="3" t="n">
        <v>95.8</v>
      </c>
      <c r="F170" s="3" t="n">
        <v>0</v>
      </c>
      <c r="G170" s="3" t="n">
        <f aca="false">SUM(C170:F170)</f>
        <v>2582.1</v>
      </c>
      <c r="H170" s="3" t="n">
        <v>759</v>
      </c>
      <c r="I170" s="3" t="n">
        <v>2.2</v>
      </c>
      <c r="J170" s="3" t="n">
        <v>1215.8</v>
      </c>
      <c r="K170" s="3" t="n">
        <v>0</v>
      </c>
      <c r="L170" s="3" t="n">
        <f aca="false">SUM(H170:K170)</f>
        <v>1977</v>
      </c>
      <c r="M170" s="3" t="n">
        <v>58.6</v>
      </c>
      <c r="N170" s="3" t="n">
        <v>146.5</v>
      </c>
      <c r="O170" s="3" t="n">
        <v>2.2</v>
      </c>
      <c r="P170" s="3" t="n">
        <v>0</v>
      </c>
      <c r="Q170" s="3" t="n">
        <f aca="false">SUM(M170:P170)</f>
        <v>207.3</v>
      </c>
      <c r="R170" s="3" t="n">
        <v>24.7</v>
      </c>
      <c r="S170" s="3" t="n">
        <v>38.6</v>
      </c>
      <c r="T170" s="3" t="n">
        <v>18.2</v>
      </c>
      <c r="U170" s="3" t="n">
        <v>0</v>
      </c>
      <c r="V170" s="3" t="n">
        <f aca="false">SUM(R170:U170)</f>
        <v>81.5</v>
      </c>
      <c r="W170" s="3" t="n">
        <v>391</v>
      </c>
      <c r="X170" s="3" t="n">
        <v>1296.2</v>
      </c>
      <c r="Y170" s="3" t="n">
        <v>158</v>
      </c>
      <c r="Z170" s="3" t="n">
        <v>0</v>
      </c>
      <c r="AA170" s="3" t="n">
        <f aca="false">SUM(W170:Z170)</f>
        <v>1845.2</v>
      </c>
      <c r="AB170" s="3" t="n">
        <v>174.6</v>
      </c>
      <c r="AC170" s="3" t="n">
        <v>1.2</v>
      </c>
      <c r="AD170" s="3" t="n">
        <v>9.6</v>
      </c>
      <c r="AE170" s="3" t="n">
        <v>0</v>
      </c>
      <c r="AF170" s="3" t="n">
        <f aca="false">SUM(AB170:AE170)</f>
        <v>185.4</v>
      </c>
      <c r="AG170" s="3" t="n">
        <v>2.9</v>
      </c>
      <c r="AH170" s="3" t="n">
        <v>243.8</v>
      </c>
      <c r="AI170" s="3" t="n">
        <v>783.4</v>
      </c>
      <c r="AJ170" s="3" t="n">
        <v>0</v>
      </c>
      <c r="AK170" s="3" t="n">
        <f aca="false">SUM(AG170:AJ170)</f>
        <v>1030.1</v>
      </c>
      <c r="AL170" s="3" t="n">
        <v>1112.1</v>
      </c>
      <c r="AM170" s="3" t="n">
        <v>602.9</v>
      </c>
      <c r="AN170" s="3" t="n">
        <v>1154.9</v>
      </c>
      <c r="AO170" s="3" t="n">
        <v>0</v>
      </c>
      <c r="AP170" s="3" t="n">
        <f aca="false">SUM(AL170:AO170)</f>
        <v>2869.9</v>
      </c>
      <c r="AQ170" s="3" t="n">
        <v>0</v>
      </c>
      <c r="AR170" s="3" t="n">
        <v>0</v>
      </c>
      <c r="AS170" s="3" t="n">
        <v>2.4</v>
      </c>
      <c r="AT170" s="3" t="n">
        <v>0</v>
      </c>
      <c r="AU170" s="3" t="n">
        <f aca="false">SUM(AQ170:AT170)</f>
        <v>2.4</v>
      </c>
      <c r="AV170" s="3" t="n">
        <v>0</v>
      </c>
      <c r="AW170" s="3" t="n">
        <v>0</v>
      </c>
      <c r="AX170" s="3" t="n">
        <v>20</v>
      </c>
      <c r="AY170" s="3" t="n">
        <v>0</v>
      </c>
      <c r="AZ170" s="3" t="n">
        <f aca="false">SUM(AV170:AY170)</f>
        <v>20</v>
      </c>
      <c r="BA170" s="3" t="n">
        <v>0</v>
      </c>
      <c r="BB170" s="3" t="n">
        <v>0</v>
      </c>
      <c r="BC170" s="3" t="n">
        <v>103</v>
      </c>
      <c r="BD170" s="3" t="n">
        <v>0</v>
      </c>
      <c r="BE170" s="3" t="n">
        <f aca="false">SUM(BA170:BD170)</f>
        <v>103</v>
      </c>
      <c r="BF170" s="3" t="n">
        <v>0</v>
      </c>
      <c r="BG170" s="3" t="n">
        <v>0</v>
      </c>
      <c r="BH170" s="3" t="n">
        <v>0</v>
      </c>
      <c r="BI170" s="3" t="n">
        <v>0</v>
      </c>
      <c r="BJ170" s="3" t="n">
        <f aca="false">SUM(BF170:BI170)</f>
        <v>0</v>
      </c>
      <c r="BK170" s="3" t="n">
        <v>0</v>
      </c>
      <c r="BL170" s="3" t="n">
        <v>0</v>
      </c>
      <c r="BM170" s="3" t="n">
        <v>3</v>
      </c>
      <c r="BN170" s="3" t="n">
        <v>0</v>
      </c>
      <c r="BO170" s="3" t="n">
        <f aca="false">SUM(BK170:BN170)</f>
        <v>3</v>
      </c>
      <c r="BP170" s="3" t="n">
        <v>0</v>
      </c>
      <c r="BQ170" s="3" t="n">
        <v>0</v>
      </c>
      <c r="BR170" s="3" t="n">
        <v>80.3</v>
      </c>
      <c r="BS170" s="3" t="n">
        <v>0</v>
      </c>
      <c r="BT170" s="3" t="n">
        <f aca="false">SUM(BP170:BS170)</f>
        <v>80.3</v>
      </c>
      <c r="BU170" s="3" t="n">
        <f aca="false">+C170+H170+M170+R170+W170+AB170+AG170+AL170+CK170</f>
        <v>4639.9</v>
      </c>
      <c r="BV170" s="3" t="n">
        <f aca="false">+D170+I170+N170+S170+X170+AC170+AH170+AM170+CL170</f>
        <v>2700.7</v>
      </c>
      <c r="BW170" s="3" t="n">
        <f aca="false">+E170+J170+O170+T170+Y170+AD170+AI170+AN170+CM170</f>
        <v>3437.9</v>
      </c>
      <c r="BX170" s="3" t="n">
        <f aca="false">+F170+K170+P170+U170+Z170+AE170+AJ170+AO170+CN170</f>
        <v>0</v>
      </c>
      <c r="BY170" s="3" t="n">
        <f aca="false">SUM(BU170:BX170)</f>
        <v>10778.5</v>
      </c>
      <c r="BZ170" s="3" t="n">
        <f aca="false">AQ170+AV170+BA170+BF170+BK170+BP170</f>
        <v>0</v>
      </c>
      <c r="CA170" s="3" t="n">
        <f aca="false">AR170+AW170+BB170+BG170+BL170+BQ170</f>
        <v>0</v>
      </c>
      <c r="CB170" s="3" t="n">
        <f aca="false">AS170+AX170+BC170+BH170+BM170+BR170</f>
        <v>208.7</v>
      </c>
      <c r="CC170" s="3" t="n">
        <f aca="false">AT170+AY170+BD170+BI170+BN170+BS170</f>
        <v>0</v>
      </c>
      <c r="CD170" s="3" t="n">
        <f aca="false">SUM(BZ170:CC170)</f>
        <v>208.7</v>
      </c>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2.75" hidden="false" customHeight="false" outlineLevel="0" collapsed="false">
      <c r="A171" s="1" t="n">
        <v>1994</v>
      </c>
      <c r="B171" s="2" t="s">
        <v>110</v>
      </c>
      <c r="C171" s="3" t="n">
        <v>1838.8</v>
      </c>
      <c r="D171" s="3" t="n">
        <v>471.1</v>
      </c>
      <c r="E171" s="3" t="n">
        <v>233.6</v>
      </c>
      <c r="F171" s="3" t="n">
        <v>0</v>
      </c>
      <c r="G171" s="3" t="n">
        <f aca="false">SUM(C171:F171)</f>
        <v>2543.5</v>
      </c>
      <c r="H171" s="3" t="n">
        <v>567.3</v>
      </c>
      <c r="I171" s="3" t="n">
        <v>94.6</v>
      </c>
      <c r="J171" s="3" t="n">
        <v>765.3</v>
      </c>
      <c r="K171" s="3" t="n">
        <v>59.6</v>
      </c>
      <c r="L171" s="3" t="n">
        <f aca="false">SUM(H171:K171)</f>
        <v>1486.8</v>
      </c>
      <c r="M171" s="3" t="n">
        <v>46.3</v>
      </c>
      <c r="N171" s="3" t="n">
        <v>113.7</v>
      </c>
      <c r="O171" s="3" t="n">
        <v>11</v>
      </c>
      <c r="P171" s="3" t="n">
        <v>0</v>
      </c>
      <c r="Q171" s="3" t="n">
        <f aca="false">SUM(M171:P171)</f>
        <v>171</v>
      </c>
      <c r="R171" s="3" t="n">
        <v>3.8</v>
      </c>
      <c r="S171" s="3" t="n">
        <v>10.5</v>
      </c>
      <c r="T171" s="3" t="n">
        <v>0</v>
      </c>
      <c r="U171" s="3" t="n">
        <v>0</v>
      </c>
      <c r="V171" s="3" t="n">
        <f aca="false">SUM(R171:U171)</f>
        <v>14.3</v>
      </c>
      <c r="W171" s="3" t="n">
        <v>362.2</v>
      </c>
      <c r="X171" s="3" t="n">
        <v>3348.2</v>
      </c>
      <c r="Y171" s="3" t="n">
        <v>838</v>
      </c>
      <c r="Z171" s="3" t="n">
        <v>0</v>
      </c>
      <c r="AA171" s="3" t="n">
        <f aca="false">SUM(W171:Z171)</f>
        <v>4548.4</v>
      </c>
      <c r="AB171" s="3" t="n">
        <v>320.5</v>
      </c>
      <c r="AC171" s="3" t="n">
        <v>0.9</v>
      </c>
      <c r="AD171" s="3" t="n">
        <v>13.2</v>
      </c>
      <c r="AE171" s="3" t="n">
        <v>10.5</v>
      </c>
      <c r="AF171" s="3" t="n">
        <f aca="false">SUM(AB171:AE171)</f>
        <v>345.1</v>
      </c>
      <c r="AG171" s="3" t="n">
        <v>32.5</v>
      </c>
      <c r="AH171" s="3" t="n">
        <v>312.4</v>
      </c>
      <c r="AI171" s="3" t="n">
        <v>489.3</v>
      </c>
      <c r="AJ171" s="3" t="n">
        <v>31.5</v>
      </c>
      <c r="AK171" s="3" t="n">
        <f aca="false">SUM(AG171:AJ171)</f>
        <v>865.7</v>
      </c>
      <c r="AL171" s="3" t="n">
        <v>1218</v>
      </c>
      <c r="AM171" s="3" t="n">
        <v>823.7</v>
      </c>
      <c r="AN171" s="3" t="n">
        <v>2388</v>
      </c>
      <c r="AO171" s="3" t="n">
        <v>98.4</v>
      </c>
      <c r="AP171" s="3" t="n">
        <f aca="false">SUM(AL171:AO171)</f>
        <v>4528.1</v>
      </c>
      <c r="AQ171" s="3" t="n">
        <v>0</v>
      </c>
      <c r="AR171" s="3" t="n">
        <v>305.8</v>
      </c>
      <c r="AS171" s="3" t="n">
        <v>234</v>
      </c>
      <c r="AT171" s="3" t="n">
        <v>31.5</v>
      </c>
      <c r="AU171" s="3" t="n">
        <f aca="false">SUM(AQ171:AT171)</f>
        <v>571.3</v>
      </c>
      <c r="AV171" s="3" t="n">
        <v>0</v>
      </c>
      <c r="AW171" s="3" t="n">
        <v>0</v>
      </c>
      <c r="AX171" s="3" t="n">
        <v>0.1</v>
      </c>
      <c r="AY171" s="3" t="n">
        <v>10.5</v>
      </c>
      <c r="AZ171" s="3" t="n">
        <f aca="false">SUM(AV171:AY171)</f>
        <v>10.6</v>
      </c>
      <c r="BA171" s="3" t="n">
        <v>0</v>
      </c>
      <c r="BB171" s="3" t="n">
        <v>25.7</v>
      </c>
      <c r="BC171" s="3" t="n">
        <v>65.1</v>
      </c>
      <c r="BD171" s="3" t="n">
        <v>59.6</v>
      </c>
      <c r="BE171" s="3" t="n">
        <f aca="false">SUM(BA171:BD171)</f>
        <v>150.4</v>
      </c>
      <c r="BF171" s="3" t="n">
        <v>0</v>
      </c>
      <c r="BG171" s="3" t="n">
        <v>0</v>
      </c>
      <c r="BH171" s="3" t="n">
        <v>0</v>
      </c>
      <c r="BI171" s="3" t="n">
        <v>0</v>
      </c>
      <c r="BJ171" s="3" t="n">
        <f aca="false">SUM(BF171:BI171)</f>
        <v>0</v>
      </c>
      <c r="BK171" s="3" t="n">
        <v>0</v>
      </c>
      <c r="BL171" s="3" t="n">
        <v>0</v>
      </c>
      <c r="BM171" s="3" t="n">
        <v>0</v>
      </c>
      <c r="BN171" s="3" t="n">
        <v>0</v>
      </c>
      <c r="BO171" s="3" t="n">
        <f aca="false">SUM(BK171:BN171)</f>
        <v>0</v>
      </c>
      <c r="BP171" s="3" t="n">
        <v>0</v>
      </c>
      <c r="BQ171" s="3" t="n">
        <v>15</v>
      </c>
      <c r="BR171" s="3" t="n">
        <v>0.9</v>
      </c>
      <c r="BS171" s="3" t="n">
        <v>98.4</v>
      </c>
      <c r="BT171" s="3" t="n">
        <f aca="false">SUM(BP171:BS171)</f>
        <v>114.3</v>
      </c>
      <c r="BU171" s="3" t="n">
        <f aca="false">+C171+H171+M171+R171+W171+AB171+AG171+AL171+CK171</f>
        <v>4389.4</v>
      </c>
      <c r="BV171" s="3" t="n">
        <f aca="false">+D171+I171+N171+S171+X171+AC171+AH171+AM171+CL171</f>
        <v>5175.1</v>
      </c>
      <c r="BW171" s="3" t="n">
        <f aca="false">+E171+J171+O171+T171+Y171+AD171+AI171+AN171+CM171</f>
        <v>4738.4</v>
      </c>
      <c r="BX171" s="3" t="n">
        <f aca="false">+F171+K171+P171+U171+Z171+AE171+AJ171+AO171+CN171</f>
        <v>200</v>
      </c>
      <c r="BY171" s="3" t="n">
        <f aca="false">SUM(BU171:BX171)</f>
        <v>14502.9</v>
      </c>
      <c r="BZ171" s="3" t="n">
        <f aca="false">AQ171+AV171+BA171+BF171+BK171+BP171</f>
        <v>0</v>
      </c>
      <c r="CA171" s="3" t="n">
        <f aca="false">AR171+AW171+BB171+BG171+BL171+BQ171</f>
        <v>346.5</v>
      </c>
      <c r="CB171" s="3" t="n">
        <f aca="false">AS171+AX171+BC171+BH171+BM171+BR171</f>
        <v>300.1</v>
      </c>
      <c r="CC171" s="3" t="n">
        <f aca="false">AT171+AY171+BD171+BI171+BN171+BS171</f>
        <v>200</v>
      </c>
      <c r="CD171" s="3" t="n">
        <f aca="false">SUM(BZ171:CC171)</f>
        <v>846.6</v>
      </c>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2.75" hidden="false" customHeight="false" outlineLevel="0" collapsed="false">
      <c r="A172" s="1" t="n">
        <v>1994</v>
      </c>
      <c r="B172" s="2" t="s">
        <v>111</v>
      </c>
      <c r="C172" s="3" t="n">
        <v>517.6</v>
      </c>
      <c r="D172" s="3" t="n">
        <v>15.3</v>
      </c>
      <c r="E172" s="3" t="n">
        <v>0</v>
      </c>
      <c r="F172" s="3" t="n">
        <v>0</v>
      </c>
      <c r="G172" s="3" t="n">
        <f aca="false">SUM(C172:F172)</f>
        <v>532.9</v>
      </c>
      <c r="H172" s="3" t="n">
        <v>163.7</v>
      </c>
      <c r="I172" s="3" t="n">
        <v>0</v>
      </c>
      <c r="J172" s="3" t="n">
        <v>0.5</v>
      </c>
      <c r="K172" s="3" t="n">
        <v>2.9</v>
      </c>
      <c r="L172" s="3" t="n">
        <f aca="false">SUM(H172:K172)</f>
        <v>167.1</v>
      </c>
      <c r="M172" s="3" t="n">
        <v>43.6</v>
      </c>
      <c r="N172" s="3" t="n">
        <v>74.6</v>
      </c>
      <c r="O172" s="3" t="n">
        <v>45.3</v>
      </c>
      <c r="P172" s="3" t="n">
        <v>0</v>
      </c>
      <c r="Q172" s="3" t="n">
        <f aca="false">SUM(M172:P172)</f>
        <v>163.5</v>
      </c>
      <c r="R172" s="3" t="n">
        <v>20.9</v>
      </c>
      <c r="S172" s="3" t="n">
        <v>0.3</v>
      </c>
      <c r="T172" s="3" t="n">
        <v>0.3</v>
      </c>
      <c r="U172" s="3" t="n">
        <v>0</v>
      </c>
      <c r="V172" s="3" t="n">
        <f aca="false">SUM(R172:U172)</f>
        <v>21.5</v>
      </c>
      <c r="W172" s="3" t="n">
        <v>180.6</v>
      </c>
      <c r="X172" s="3" t="n">
        <v>537.3</v>
      </c>
      <c r="Y172" s="3" t="n">
        <v>118.3</v>
      </c>
      <c r="Z172" s="3" t="n">
        <v>0</v>
      </c>
      <c r="AA172" s="3" t="n">
        <f aca="false">SUM(W172:Z172)</f>
        <v>836.2</v>
      </c>
      <c r="AB172" s="3" t="n">
        <v>59.9</v>
      </c>
      <c r="AC172" s="3" t="n">
        <v>1.1</v>
      </c>
      <c r="AD172" s="3" t="n">
        <v>0.7</v>
      </c>
      <c r="AE172" s="3" t="n">
        <v>0.3</v>
      </c>
      <c r="AF172" s="3" t="n">
        <f aca="false">SUM(AB172:AE172)</f>
        <v>62</v>
      </c>
      <c r="AG172" s="3" t="n">
        <v>2.3</v>
      </c>
      <c r="AH172" s="3" t="n">
        <v>99.4</v>
      </c>
      <c r="AI172" s="3" t="n">
        <v>170.2</v>
      </c>
      <c r="AJ172" s="3" t="n">
        <v>43.2</v>
      </c>
      <c r="AK172" s="3" t="n">
        <f aca="false">SUM(AG172:AJ172)</f>
        <v>315.1</v>
      </c>
      <c r="AL172" s="3" t="n">
        <v>604.2</v>
      </c>
      <c r="AM172" s="3" t="n">
        <v>276.8</v>
      </c>
      <c r="AN172" s="3" t="n">
        <v>587.4</v>
      </c>
      <c r="AO172" s="3" t="n">
        <v>8.1</v>
      </c>
      <c r="AP172" s="3" t="n">
        <f aca="false">SUM(AL172:AO172)</f>
        <v>1476.5</v>
      </c>
      <c r="AQ172" s="3" t="n">
        <v>0</v>
      </c>
      <c r="AR172" s="3" t="n">
        <v>69.1</v>
      </c>
      <c r="AS172" s="3" t="n">
        <v>13.6</v>
      </c>
      <c r="AT172" s="3" t="n">
        <v>20.5</v>
      </c>
      <c r="AU172" s="3" t="n">
        <f aca="false">SUM(AQ172:AT172)</f>
        <v>103.2</v>
      </c>
      <c r="AV172" s="3" t="n">
        <v>0.2</v>
      </c>
      <c r="AW172" s="3" t="n">
        <v>0</v>
      </c>
      <c r="AX172" s="3" t="n">
        <v>0.1</v>
      </c>
      <c r="AY172" s="3" t="n">
        <v>0.3</v>
      </c>
      <c r="AZ172" s="3" t="n">
        <f aca="false">SUM(AV172:AY172)</f>
        <v>0.6</v>
      </c>
      <c r="BA172" s="3" t="n">
        <v>0</v>
      </c>
      <c r="BB172" s="3" t="n">
        <v>0</v>
      </c>
      <c r="BC172" s="3" t="n">
        <v>0</v>
      </c>
      <c r="BD172" s="3" t="n">
        <v>0</v>
      </c>
      <c r="BE172" s="3" t="n">
        <f aca="false">SUM(BA172:BD172)</f>
        <v>0</v>
      </c>
      <c r="BF172" s="3" t="n">
        <v>0</v>
      </c>
      <c r="BG172" s="3" t="n">
        <v>0</v>
      </c>
      <c r="BH172" s="3" t="n">
        <v>0</v>
      </c>
      <c r="BI172" s="3" t="n">
        <v>0</v>
      </c>
      <c r="BJ172" s="3" t="n">
        <f aca="false">SUM(BF172:BI172)</f>
        <v>0</v>
      </c>
      <c r="BK172" s="3" t="n">
        <v>0</v>
      </c>
      <c r="BL172" s="3" t="n">
        <v>0.3</v>
      </c>
      <c r="BM172" s="3" t="n">
        <v>0.7</v>
      </c>
      <c r="BN172" s="3" t="n">
        <v>0</v>
      </c>
      <c r="BO172" s="3" t="n">
        <f aca="false">SUM(BK172:BN172)</f>
        <v>1</v>
      </c>
      <c r="BP172" s="3" t="n">
        <v>3.6</v>
      </c>
      <c r="BQ172" s="3" t="n">
        <v>2.5</v>
      </c>
      <c r="BR172" s="3" t="n">
        <v>4.2</v>
      </c>
      <c r="BS172" s="3" t="n">
        <v>1.2</v>
      </c>
      <c r="BT172" s="3" t="n">
        <f aca="false">SUM(BP172:BS172)</f>
        <v>11.5</v>
      </c>
      <c r="BU172" s="3" t="n">
        <f aca="false">+C172+H172+M172+R172+W172+AB172+AG172+AL172+CK172</f>
        <v>1592.8</v>
      </c>
      <c r="BV172" s="3" t="n">
        <f aca="false">+D172+I172+N172+S172+X172+AC172+AH172+AM172+CL172</f>
        <v>1004.8</v>
      </c>
      <c r="BW172" s="3" t="n">
        <f aca="false">+E172+J172+O172+T172+Y172+AD172+AI172+AN172+CM172</f>
        <v>922.7</v>
      </c>
      <c r="BX172" s="3" t="n">
        <f aca="false">+F172+K172+P172+U172+Z172+AE172+AJ172+AO172+CN172</f>
        <v>54.5</v>
      </c>
      <c r="BY172" s="3" t="n">
        <f aca="false">SUM(BU172:BX172)</f>
        <v>3574.8</v>
      </c>
      <c r="BZ172" s="3" t="n">
        <f aca="false">AQ172+AV172+BA172+BF172+BK172+BP172</f>
        <v>3.8</v>
      </c>
      <c r="CA172" s="3" t="n">
        <f aca="false">AR172+AW172+BB172+BG172+BL172+BQ172</f>
        <v>71.9</v>
      </c>
      <c r="CB172" s="3" t="n">
        <f aca="false">AS172+AX172+BC172+BH172+BM172+BR172</f>
        <v>18.6</v>
      </c>
      <c r="CC172" s="3" t="n">
        <f aca="false">AT172+AY172+BD172+BI172+BN172+BS172</f>
        <v>22</v>
      </c>
      <c r="CD172" s="3" t="n">
        <f aca="false">SUM(BZ172:CC172)</f>
        <v>116.3</v>
      </c>
      <c r="CE172" s="0"/>
      <c r="CF172" s="0"/>
      <c r="CG172" s="0"/>
      <c r="CH172" s="0"/>
      <c r="CI172" s="8"/>
      <c r="CJ172" s="8"/>
      <c r="CK172" s="4" t="n">
        <v>0</v>
      </c>
      <c r="CL172" s="4" t="n">
        <v>0</v>
      </c>
      <c r="CM172" s="4" t="n">
        <v>0</v>
      </c>
      <c r="CN172" s="4" t="n">
        <v>0</v>
      </c>
      <c r="CO172" s="4" t="n">
        <f aca="false">SUM(CK172:CN172)</f>
        <v>0</v>
      </c>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2.75" hidden="false" customHeight="false" outlineLevel="0" collapsed="false">
      <c r="A173" s="1" t="n">
        <v>1994</v>
      </c>
      <c r="B173" s="2" t="s">
        <v>112</v>
      </c>
      <c r="C173" s="3" t="n">
        <v>1996.8</v>
      </c>
      <c r="D173" s="3" t="n">
        <v>287.8</v>
      </c>
      <c r="E173" s="3" t="n">
        <v>18.5</v>
      </c>
      <c r="F173" s="3" t="n">
        <v>0</v>
      </c>
      <c r="G173" s="3" t="n">
        <f aca="false">SUM(C173:F173)</f>
        <v>2303.1</v>
      </c>
      <c r="H173" s="3" t="n">
        <v>748.7</v>
      </c>
      <c r="I173" s="3" t="n">
        <v>274.1</v>
      </c>
      <c r="J173" s="3" t="n">
        <v>849.9</v>
      </c>
      <c r="K173" s="3" t="n">
        <v>93.5</v>
      </c>
      <c r="L173" s="3" t="n">
        <f aca="false">SUM(H173:K173)</f>
        <v>1966.2</v>
      </c>
      <c r="M173" s="3" t="n">
        <v>131.9</v>
      </c>
      <c r="N173" s="3" t="n">
        <v>135.1</v>
      </c>
      <c r="O173" s="3" t="n">
        <v>42.3</v>
      </c>
      <c r="P173" s="3" t="n">
        <v>0</v>
      </c>
      <c r="Q173" s="3" t="n">
        <f aca="false">SUM(M173:P173)</f>
        <v>309.3</v>
      </c>
      <c r="R173" s="3" t="n">
        <v>47</v>
      </c>
      <c r="S173" s="3" t="n">
        <v>13.1</v>
      </c>
      <c r="T173" s="3" t="n">
        <v>1.3</v>
      </c>
      <c r="U173" s="3" t="n">
        <v>0</v>
      </c>
      <c r="V173" s="3" t="n">
        <f aca="false">SUM(R173:U173)</f>
        <v>61.4</v>
      </c>
      <c r="W173" s="3" t="n">
        <v>972.1</v>
      </c>
      <c r="X173" s="3" t="n">
        <v>907.2</v>
      </c>
      <c r="Y173" s="3" t="n">
        <v>10.1</v>
      </c>
      <c r="Z173" s="3" t="n">
        <v>0</v>
      </c>
      <c r="AA173" s="3" t="n">
        <f aca="false">SUM(W173:Z173)</f>
        <v>1889.4</v>
      </c>
      <c r="AB173" s="3" t="n">
        <v>549.8</v>
      </c>
      <c r="AC173" s="3" t="n">
        <v>11.5</v>
      </c>
      <c r="AD173" s="3" t="n">
        <v>44.6</v>
      </c>
      <c r="AE173" s="3" t="n">
        <v>27.5</v>
      </c>
      <c r="AF173" s="3" t="n">
        <f aca="false">SUM(AB173:AE173)</f>
        <v>633.4</v>
      </c>
      <c r="AG173" s="3" t="n">
        <v>0</v>
      </c>
      <c r="AH173" s="3" t="n">
        <v>366</v>
      </c>
      <c r="AI173" s="3" t="n">
        <v>1331.5</v>
      </c>
      <c r="AJ173" s="3" t="n">
        <v>39.5</v>
      </c>
      <c r="AK173" s="3" t="n">
        <f aca="false">SUM(AG173:AJ173)</f>
        <v>1737</v>
      </c>
      <c r="AL173" s="3" t="n">
        <v>2160.3</v>
      </c>
      <c r="AM173" s="3" t="n">
        <v>797.7</v>
      </c>
      <c r="AN173" s="3" t="n">
        <v>666.1</v>
      </c>
      <c r="AO173" s="3" t="n">
        <v>249</v>
      </c>
      <c r="AP173" s="3" t="n">
        <f aca="false">SUM(AL173:AO173)</f>
        <v>3873.1</v>
      </c>
      <c r="AQ173" s="3" t="n">
        <v>0</v>
      </c>
      <c r="AR173" s="3" t="n">
        <v>335.9</v>
      </c>
      <c r="AS173" s="3" t="n">
        <v>293.1</v>
      </c>
      <c r="AT173" s="3" t="n">
        <v>39.5</v>
      </c>
      <c r="AU173" s="3" t="n">
        <f aca="false">SUM(AQ173:AT173)</f>
        <v>668.5</v>
      </c>
      <c r="AV173" s="3" t="n">
        <v>0</v>
      </c>
      <c r="AW173" s="3" t="n">
        <v>0</v>
      </c>
      <c r="AX173" s="3" t="n">
        <v>10.7</v>
      </c>
      <c r="AY173" s="3" t="n">
        <v>27.5</v>
      </c>
      <c r="AZ173" s="3" t="n">
        <f aca="false">SUM(AV173:AY173)</f>
        <v>38.2</v>
      </c>
      <c r="BA173" s="3" t="n">
        <v>0</v>
      </c>
      <c r="BB173" s="3" t="n">
        <v>0</v>
      </c>
      <c r="BC173" s="3" t="n">
        <v>31.1</v>
      </c>
      <c r="BD173" s="3" t="n">
        <v>93.5</v>
      </c>
      <c r="BE173" s="3" t="n">
        <f aca="false">SUM(BA173:BD173)</f>
        <v>124.6</v>
      </c>
      <c r="BF173" s="3" t="n">
        <v>10.2</v>
      </c>
      <c r="BG173" s="3" t="n">
        <v>0</v>
      </c>
      <c r="BH173" s="3" t="n">
        <v>32.9</v>
      </c>
      <c r="BI173" s="3" t="n">
        <v>8.4</v>
      </c>
      <c r="BJ173" s="3" t="n">
        <f aca="false">SUM(BF173:BI173)</f>
        <v>51.5</v>
      </c>
      <c r="BK173" s="3" t="n">
        <v>8</v>
      </c>
      <c r="BL173" s="3" t="n">
        <v>47</v>
      </c>
      <c r="BM173" s="3" t="n">
        <v>103.5</v>
      </c>
      <c r="BN173" s="3" t="n">
        <v>45.9</v>
      </c>
      <c r="BO173" s="3" t="n">
        <f aca="false">SUM(BK173:BN173)</f>
        <v>204.4</v>
      </c>
      <c r="BP173" s="3" t="n">
        <v>7.9</v>
      </c>
      <c r="BQ173" s="3" t="n">
        <v>1.1</v>
      </c>
      <c r="BR173" s="3" t="n">
        <v>70.8</v>
      </c>
      <c r="BS173" s="3" t="n">
        <v>194.7</v>
      </c>
      <c r="BT173" s="3" t="n">
        <f aca="false">SUM(BP173:BS173)</f>
        <v>274.5</v>
      </c>
      <c r="BU173" s="3" t="n">
        <f aca="false">+C173+H173+M173+R173+W173+AB173+AG173+AL173+CK173</f>
        <v>6606.6</v>
      </c>
      <c r="BV173" s="3" t="n">
        <f aca="false">+D173+I173+N173+S173+X173+AC173+AH173+AM173+CL173</f>
        <v>2792.5</v>
      </c>
      <c r="BW173" s="3" t="n">
        <f aca="false">+E173+J173+O173+T173+Y173+AD173+AI173+AN173+CM173</f>
        <v>2964.3</v>
      </c>
      <c r="BX173" s="3" t="n">
        <f aca="false">+F173+K173+P173+U173+Z173+AE173+AJ173+AO173+CN173</f>
        <v>409.5</v>
      </c>
      <c r="BY173" s="3" t="n">
        <f aca="false">SUM(BU173:BX173)</f>
        <v>12772.9</v>
      </c>
      <c r="BZ173" s="3" t="n">
        <f aca="false">AQ173+AV173+BA173+BF173+BK173+BP173</f>
        <v>26.1</v>
      </c>
      <c r="CA173" s="3" t="n">
        <f aca="false">AR173+AW173+BB173+BG173+BL173+BQ173</f>
        <v>384</v>
      </c>
      <c r="CB173" s="3" t="n">
        <f aca="false">AS173+AX173+BC173+BH173+BM173+BR173</f>
        <v>542.1</v>
      </c>
      <c r="CC173" s="3" t="n">
        <f aca="false">AT173+AY173+BD173+BI173+BN173+BS173</f>
        <v>409.5</v>
      </c>
      <c r="CD173" s="3" t="n">
        <f aca="false">SUM(BZ173:CC173)</f>
        <v>1361.7</v>
      </c>
      <c r="CE173" s="0"/>
      <c r="CF173" s="0"/>
      <c r="CG173" s="0"/>
      <c r="CH173" s="0"/>
      <c r="CI173" s="10"/>
      <c r="CJ173" s="1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2.75" hidden="false" customHeight="false" outlineLevel="0" collapsed="false">
      <c r="A174" s="1" t="n">
        <v>1994</v>
      </c>
      <c r="B174" s="2" t="s">
        <v>113</v>
      </c>
      <c r="C174" s="3" t="n">
        <v>1804.3</v>
      </c>
      <c r="D174" s="3" t="n">
        <v>375</v>
      </c>
      <c r="E174" s="3" t="n">
        <v>0</v>
      </c>
      <c r="F174" s="3" t="n">
        <v>3</v>
      </c>
      <c r="G174" s="3" t="n">
        <f aca="false">SUM(C174:F174)</f>
        <v>2182.3</v>
      </c>
      <c r="H174" s="3" t="n">
        <v>670.1</v>
      </c>
      <c r="I174" s="3" t="n">
        <v>183</v>
      </c>
      <c r="J174" s="3" t="n">
        <v>2.4</v>
      </c>
      <c r="K174" s="3" t="n">
        <v>0.9</v>
      </c>
      <c r="L174" s="3" t="n">
        <f aca="false">SUM(H174:K174)</f>
        <v>856.4</v>
      </c>
      <c r="M174" s="3" t="n">
        <v>356</v>
      </c>
      <c r="N174" s="3" t="n">
        <v>402.6</v>
      </c>
      <c r="O174" s="3" t="n">
        <v>0</v>
      </c>
      <c r="P174" s="3" t="n">
        <v>0</v>
      </c>
      <c r="Q174" s="3" t="n">
        <f aca="false">SUM(M174:P174)</f>
        <v>758.6</v>
      </c>
      <c r="R174" s="3" t="n">
        <v>307</v>
      </c>
      <c r="S174" s="3" t="n">
        <v>26</v>
      </c>
      <c r="T174" s="3" t="n">
        <v>0</v>
      </c>
      <c r="U174" s="3" t="n">
        <v>0</v>
      </c>
      <c r="V174" s="3" t="n">
        <f aca="false">SUM(R174:U174)</f>
        <v>333</v>
      </c>
      <c r="W174" s="3" t="n">
        <v>1530.6</v>
      </c>
      <c r="X174" s="3" t="n">
        <v>1996.6</v>
      </c>
      <c r="Y174" s="3" t="n">
        <v>0</v>
      </c>
      <c r="Z174" s="3" t="n">
        <v>0</v>
      </c>
      <c r="AA174" s="3" t="n">
        <f aca="false">SUM(W174:Z174)</f>
        <v>3527.2</v>
      </c>
      <c r="AB174" s="3" t="n">
        <v>280.5</v>
      </c>
      <c r="AC174" s="3" t="n">
        <v>0</v>
      </c>
      <c r="AD174" s="3" t="n">
        <v>0</v>
      </c>
      <c r="AE174" s="3" t="n">
        <v>4.5</v>
      </c>
      <c r="AF174" s="3" t="n">
        <f aca="false">SUM(AB174:AE174)</f>
        <v>285</v>
      </c>
      <c r="AG174" s="3" t="n">
        <v>663.2</v>
      </c>
      <c r="AH174" s="3" t="n">
        <v>1095.6</v>
      </c>
      <c r="AI174" s="3" t="n">
        <v>0</v>
      </c>
      <c r="AJ174" s="3" t="n">
        <v>396.6</v>
      </c>
      <c r="AK174" s="3" t="n">
        <f aca="false">SUM(AG174:AJ174)</f>
        <v>2155.4</v>
      </c>
      <c r="AL174" s="3" t="n">
        <v>6464</v>
      </c>
      <c r="AM174" s="3" t="n">
        <v>476</v>
      </c>
      <c r="AN174" s="3" t="n">
        <v>544</v>
      </c>
      <c r="AO174" s="3" t="n">
        <v>351.3</v>
      </c>
      <c r="AP174" s="3" t="n">
        <f aca="false">SUM(AL174:AO174)</f>
        <v>7835.3</v>
      </c>
      <c r="AQ174" s="3" t="n">
        <v>0</v>
      </c>
      <c r="AR174" s="3" t="n">
        <v>1095.6</v>
      </c>
      <c r="AS174" s="3" t="n">
        <v>0</v>
      </c>
      <c r="AT174" s="3" t="n">
        <v>396.6</v>
      </c>
      <c r="AU174" s="3" t="n">
        <f aca="false">SUM(AQ174:AT174)</f>
        <v>1492.2</v>
      </c>
      <c r="AV174" s="3" t="n">
        <v>0</v>
      </c>
      <c r="AW174" s="3" t="n">
        <v>0</v>
      </c>
      <c r="AX174" s="3" t="n">
        <v>0</v>
      </c>
      <c r="AY174" s="3" t="n">
        <v>4.5</v>
      </c>
      <c r="AZ174" s="3" t="n">
        <f aca="false">SUM(AV174:AY174)</f>
        <v>4.5</v>
      </c>
      <c r="BA174" s="3" t="n">
        <v>0</v>
      </c>
      <c r="BB174" s="3" t="n">
        <v>0</v>
      </c>
      <c r="BC174" s="3" t="n">
        <v>0</v>
      </c>
      <c r="BD174" s="3" t="n">
        <v>0.9</v>
      </c>
      <c r="BE174" s="3" t="n">
        <f aca="false">SUM(BA174:BD174)</f>
        <v>0.9</v>
      </c>
      <c r="BF174" s="3" t="n">
        <v>0</v>
      </c>
      <c r="BG174" s="3" t="n">
        <v>0</v>
      </c>
      <c r="BH174" s="3" t="n">
        <v>0</v>
      </c>
      <c r="BI174" s="3" t="n">
        <v>34.4</v>
      </c>
      <c r="BJ174" s="3" t="n">
        <f aca="false">SUM(BF174:BI174)</f>
        <v>34.4</v>
      </c>
      <c r="BK174" s="3" t="n">
        <v>0</v>
      </c>
      <c r="BL174" s="3" t="n">
        <v>0</v>
      </c>
      <c r="BM174" s="3" t="n">
        <v>0</v>
      </c>
      <c r="BN174" s="3" t="n">
        <v>116.7</v>
      </c>
      <c r="BO174" s="3" t="n">
        <f aca="false">SUM(BK174:BN174)</f>
        <v>116.7</v>
      </c>
      <c r="BP174" s="3" t="n">
        <v>0</v>
      </c>
      <c r="BQ174" s="3" t="n">
        <v>0</v>
      </c>
      <c r="BR174" s="3" t="n">
        <v>0</v>
      </c>
      <c r="BS174" s="3" t="n">
        <v>203.2</v>
      </c>
      <c r="BT174" s="3" t="n">
        <f aca="false">SUM(BP174:BS174)</f>
        <v>203.2</v>
      </c>
      <c r="BU174" s="3" t="n">
        <f aca="false">+C174+H174+M174+R174+W174+AB174+AG174+AL174+CK174</f>
        <v>12075.7</v>
      </c>
      <c r="BV174" s="3" t="n">
        <f aca="false">+D174+I174+N174+S174+X174+AC174+AH174+AM174+CL174</f>
        <v>4554.8</v>
      </c>
      <c r="BW174" s="3" t="n">
        <f aca="false">+E174+J174+O174+T174+Y174+AD174+AI174+AN174+CM174</f>
        <v>546.4</v>
      </c>
      <c r="BX174" s="3" t="n">
        <f aca="false">+F174+K174+P174+U174+Z174+AE174+AJ174+AO174+CN174</f>
        <v>756.3</v>
      </c>
      <c r="BY174" s="3" t="n">
        <f aca="false">SUM(BU174:BX174)</f>
        <v>17933.2</v>
      </c>
      <c r="BZ174" s="3" t="n">
        <f aca="false">AQ174+AV174+BA174+BF174+BK174+BP174</f>
        <v>0</v>
      </c>
      <c r="CA174" s="3" t="n">
        <f aca="false">AR174+AW174+BB174+BG174+BL174+BQ174</f>
        <v>1095.6</v>
      </c>
      <c r="CB174" s="3" t="n">
        <f aca="false">AS174+AX174+BC174+BH174+BM174+BR174</f>
        <v>0</v>
      </c>
      <c r="CC174" s="3" t="n">
        <f aca="false">AT174+AY174+BD174+BI174+BN174+BS174</f>
        <v>756.3</v>
      </c>
      <c r="CD174" s="3" t="n">
        <f aca="false">SUM(BZ174:CC174)</f>
        <v>1851.9</v>
      </c>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2.75" hidden="false" customHeight="false" outlineLevel="0" collapsed="false">
      <c r="A175" s="1" t="n">
        <v>1994</v>
      </c>
      <c r="B175" s="2" t="s">
        <v>114</v>
      </c>
      <c r="C175" s="3" t="n">
        <v>746</v>
      </c>
      <c r="D175" s="3" t="n">
        <v>678</v>
      </c>
      <c r="E175" s="3" t="n">
        <v>3477</v>
      </c>
      <c r="F175" s="3" t="n">
        <v>0</v>
      </c>
      <c r="G175" s="3" t="n">
        <f aca="false">SUM(C175:F175)</f>
        <v>4901</v>
      </c>
      <c r="H175" s="3" t="n">
        <v>1588</v>
      </c>
      <c r="I175" s="3" t="n">
        <v>4</v>
      </c>
      <c r="J175" s="3" t="n">
        <v>0</v>
      </c>
      <c r="K175" s="3" t="n">
        <v>0</v>
      </c>
      <c r="L175" s="3" t="n">
        <f aca="false">SUM(H175:K175)</f>
        <v>1592</v>
      </c>
      <c r="M175" s="3" t="n">
        <v>429</v>
      </c>
      <c r="N175" s="3" t="n">
        <v>556</v>
      </c>
      <c r="O175" s="3" t="n">
        <v>177</v>
      </c>
      <c r="P175" s="3" t="n">
        <v>0</v>
      </c>
      <c r="Q175" s="3" t="n">
        <f aca="false">SUM(M175:P175)</f>
        <v>1162</v>
      </c>
      <c r="R175" s="3" t="n">
        <v>127</v>
      </c>
      <c r="S175" s="3" t="n">
        <v>5</v>
      </c>
      <c r="T175" s="3" t="n">
        <v>5</v>
      </c>
      <c r="U175" s="3" t="n">
        <v>0</v>
      </c>
      <c r="V175" s="3" t="n">
        <f aca="false">SUM(R175:U175)</f>
        <v>137</v>
      </c>
      <c r="W175" s="3" t="n">
        <v>1260</v>
      </c>
      <c r="X175" s="3" t="n">
        <v>2815</v>
      </c>
      <c r="Y175" s="3" t="n">
        <v>585</v>
      </c>
      <c r="Z175" s="3" t="n">
        <v>0</v>
      </c>
      <c r="AA175" s="3" t="n">
        <f aca="false">SUM(W175:Z175)</f>
        <v>4660</v>
      </c>
      <c r="AB175" s="3" t="n">
        <v>1047</v>
      </c>
      <c r="AC175" s="3" t="n">
        <v>2</v>
      </c>
      <c r="AD175" s="3" t="n">
        <v>25</v>
      </c>
      <c r="AE175" s="3" t="n">
        <v>0</v>
      </c>
      <c r="AF175" s="3" t="n">
        <f aca="false">SUM(AB175:AE175)</f>
        <v>1074</v>
      </c>
      <c r="AG175" s="3" t="n">
        <v>0</v>
      </c>
      <c r="AH175" s="3" t="n">
        <v>457</v>
      </c>
      <c r="AI175" s="3" t="n">
        <v>1488</v>
      </c>
      <c r="AJ175" s="3" t="n">
        <v>0</v>
      </c>
      <c r="AK175" s="3" t="n">
        <f aca="false">SUM(AG175:AJ175)</f>
        <v>1945</v>
      </c>
      <c r="AL175" s="3" t="n">
        <v>2522</v>
      </c>
      <c r="AM175" s="3" t="n">
        <v>1803</v>
      </c>
      <c r="AN175" s="3" t="n">
        <v>2711</v>
      </c>
      <c r="AO175" s="3" t="n">
        <v>5</v>
      </c>
      <c r="AP175" s="3" t="n">
        <f aca="false">SUM(AL175:AO175)</f>
        <v>7041</v>
      </c>
      <c r="AQ175" s="3" t="n">
        <v>0</v>
      </c>
      <c r="AR175" s="3" t="n">
        <v>43</v>
      </c>
      <c r="AS175" s="3" t="n">
        <v>14</v>
      </c>
      <c r="AT175" s="3" t="n">
        <v>0</v>
      </c>
      <c r="AU175" s="3" t="n">
        <f aca="false">SUM(AQ175:AT175)</f>
        <v>57</v>
      </c>
      <c r="AV175" s="3" t="n">
        <v>10</v>
      </c>
      <c r="AW175" s="3" t="n">
        <v>0</v>
      </c>
      <c r="AX175" s="3" t="n">
        <v>0</v>
      </c>
      <c r="AY175" s="3" t="n">
        <v>0</v>
      </c>
      <c r="AZ175" s="3" t="n">
        <f aca="false">SUM(AV175:AY175)</f>
        <v>10</v>
      </c>
      <c r="BA175" s="3" t="n">
        <v>32</v>
      </c>
      <c r="BB175" s="3" t="n">
        <v>0</v>
      </c>
      <c r="BC175" s="3" t="n">
        <v>0</v>
      </c>
      <c r="BD175" s="3" t="n">
        <v>0</v>
      </c>
      <c r="BE175" s="3" t="n">
        <f aca="false">SUM(BA175:BD175)</f>
        <v>32</v>
      </c>
      <c r="BF175" s="3" t="n">
        <v>0</v>
      </c>
      <c r="BG175" s="3" t="n">
        <v>0</v>
      </c>
      <c r="BH175" s="3" t="n">
        <v>0</v>
      </c>
      <c r="BI175" s="3" t="n">
        <v>0</v>
      </c>
      <c r="BJ175" s="3" t="n">
        <f aca="false">SUM(BF175:BI175)</f>
        <v>0</v>
      </c>
      <c r="BK175" s="3" t="n">
        <v>0</v>
      </c>
      <c r="BL175" s="3" t="n">
        <v>2</v>
      </c>
      <c r="BM175" s="3" t="n">
        <v>26</v>
      </c>
      <c r="BN175" s="3" t="n">
        <v>0</v>
      </c>
      <c r="BO175" s="3" t="n">
        <f aca="false">SUM(BK175:BN175)</f>
        <v>28</v>
      </c>
      <c r="BP175" s="3" t="n">
        <v>162</v>
      </c>
      <c r="BQ175" s="3" t="n">
        <v>1</v>
      </c>
      <c r="BR175" s="3" t="n">
        <v>1</v>
      </c>
      <c r="BS175" s="3" t="n">
        <v>5</v>
      </c>
      <c r="BT175" s="3" t="n">
        <f aca="false">SUM(BP175:BS175)</f>
        <v>169</v>
      </c>
      <c r="BU175" s="3" t="n">
        <f aca="false">+C175+H175+M175+R175+W175+AB175+AG175+AL175+CK175</f>
        <v>7719</v>
      </c>
      <c r="BV175" s="3" t="n">
        <f aca="false">+D175+I175+N175+S175+X175+AC175+AH175+AM175+CL175</f>
        <v>6320</v>
      </c>
      <c r="BW175" s="3" t="n">
        <f aca="false">+E175+J175+O175+T175+Y175+AD175+AI175+AN175+CM175</f>
        <v>8468</v>
      </c>
      <c r="BX175" s="3" t="n">
        <f aca="false">+F175+K175+P175+U175+Z175+AE175+AJ175+AO175+CN175</f>
        <v>5</v>
      </c>
      <c r="BY175" s="3" t="n">
        <f aca="false">SUM(BU175:BX175)</f>
        <v>22512</v>
      </c>
      <c r="BZ175" s="3" t="n">
        <f aca="false">AQ175+AV175+BA175+BF175+BK175+BP175</f>
        <v>204</v>
      </c>
      <c r="CA175" s="3" t="n">
        <f aca="false">AR175+AW175+BB175+BG175+BL175+BQ175</f>
        <v>46</v>
      </c>
      <c r="CB175" s="3" t="n">
        <f aca="false">AS175+AX175+BC175+BH175+BM175+BR175</f>
        <v>41</v>
      </c>
      <c r="CC175" s="3" t="n">
        <f aca="false">AT175+AY175+BD175+BI175+BN175+BS175</f>
        <v>5</v>
      </c>
      <c r="CD175" s="3" t="n">
        <f aca="false">SUM(BZ175:CC175)</f>
        <v>296</v>
      </c>
      <c r="CE175" s="0"/>
      <c r="CF175" s="0"/>
      <c r="CG175" s="0"/>
      <c r="CH175" s="0"/>
      <c r="CI175" s="8"/>
      <c r="CJ175" s="8"/>
      <c r="CK175" s="4" t="n">
        <v>0</v>
      </c>
      <c r="CL175" s="4" t="n">
        <v>0</v>
      </c>
      <c r="CM175" s="4" t="n">
        <v>0</v>
      </c>
      <c r="CN175" s="4" t="n">
        <v>0</v>
      </c>
      <c r="CO175" s="4" t="n">
        <f aca="false">SUM(CK175:CN175)</f>
        <v>0</v>
      </c>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2.75" hidden="false" customHeight="false" outlineLevel="0" collapsed="false">
      <c r="A176" s="1" t="n">
        <v>1994</v>
      </c>
      <c r="B176" s="2" t="s">
        <v>115</v>
      </c>
      <c r="C176" s="3" t="n">
        <v>2613.1</v>
      </c>
      <c r="D176" s="3" t="n">
        <v>303.6</v>
      </c>
      <c r="E176" s="3" t="n">
        <v>40.2</v>
      </c>
      <c r="F176" s="3" t="n">
        <v>26</v>
      </c>
      <c r="G176" s="3" t="n">
        <f aca="false">SUM(C176:F176)</f>
        <v>2982.9</v>
      </c>
      <c r="H176" s="3" t="n">
        <v>1431</v>
      </c>
      <c r="I176" s="3" t="n">
        <v>37</v>
      </c>
      <c r="J176" s="3" t="n">
        <v>9.4</v>
      </c>
      <c r="K176" s="3" t="n">
        <v>50.2</v>
      </c>
      <c r="L176" s="3" t="n">
        <f aca="false">SUM(H176:K176)</f>
        <v>1527.6</v>
      </c>
      <c r="M176" s="3" t="n">
        <v>153.2</v>
      </c>
      <c r="N176" s="3" t="n">
        <v>179.1</v>
      </c>
      <c r="O176" s="3" t="n">
        <v>0</v>
      </c>
      <c r="P176" s="3" t="n">
        <v>0</v>
      </c>
      <c r="Q176" s="3" t="n">
        <f aca="false">SUM(M176:P176)</f>
        <v>332.3</v>
      </c>
      <c r="R176" s="3" t="n">
        <v>125.5</v>
      </c>
      <c r="S176" s="3" t="n">
        <v>0.7</v>
      </c>
      <c r="T176" s="3" t="n">
        <v>0</v>
      </c>
      <c r="U176" s="3" t="n">
        <v>0</v>
      </c>
      <c r="V176" s="3" t="n">
        <f aca="false">SUM(R176:U176)</f>
        <v>126.2</v>
      </c>
      <c r="W176" s="3" t="n">
        <v>1189.7</v>
      </c>
      <c r="X176" s="3" t="n">
        <v>1329.1</v>
      </c>
      <c r="Y176" s="3" t="n">
        <v>0</v>
      </c>
      <c r="Z176" s="3" t="n">
        <v>0</v>
      </c>
      <c r="AA176" s="3" t="n">
        <f aca="false">SUM(W176:Z176)</f>
        <v>2518.8</v>
      </c>
      <c r="AB176" s="3" t="n">
        <v>199.4</v>
      </c>
      <c r="AC176" s="3" t="n">
        <v>4.3</v>
      </c>
      <c r="AD176" s="3" t="n">
        <v>6.5</v>
      </c>
      <c r="AE176" s="3" t="n">
        <v>12.3</v>
      </c>
      <c r="AF176" s="3" t="n">
        <f aca="false">SUM(AB176:AE176)</f>
        <v>222.5</v>
      </c>
      <c r="AG176" s="3" t="n">
        <v>42.3</v>
      </c>
      <c r="AH176" s="3" t="n">
        <v>134.1</v>
      </c>
      <c r="AI176" s="3" t="n">
        <v>1023.8</v>
      </c>
      <c r="AJ176" s="3" t="n">
        <v>9</v>
      </c>
      <c r="AK176" s="3" t="n">
        <f aca="false">SUM(AG176:AJ176)</f>
        <v>1209.2</v>
      </c>
      <c r="AL176" s="3" t="n">
        <v>2599.3</v>
      </c>
      <c r="AM176" s="3" t="n">
        <v>841.1</v>
      </c>
      <c r="AN176" s="3" t="n">
        <v>775</v>
      </c>
      <c r="AO176" s="3" t="n">
        <v>87.8</v>
      </c>
      <c r="AP176" s="3" t="n">
        <f aca="false">SUM(AL176:AO176)</f>
        <v>4303.2</v>
      </c>
      <c r="AQ176" s="3" t="n">
        <v>0</v>
      </c>
      <c r="AR176" s="3" t="n">
        <v>80.7</v>
      </c>
      <c r="AS176" s="3" t="n">
        <v>339</v>
      </c>
      <c r="AT176" s="3" t="n">
        <v>9</v>
      </c>
      <c r="AU176" s="3" t="n">
        <f aca="false">SUM(AQ176:AT176)</f>
        <v>428.7</v>
      </c>
      <c r="AV176" s="3" t="n">
        <v>1.8</v>
      </c>
      <c r="AW176" s="3" t="n">
        <v>0.1</v>
      </c>
      <c r="AX176" s="3" t="n">
        <v>0.4</v>
      </c>
      <c r="AY176" s="3" t="n">
        <v>12.3</v>
      </c>
      <c r="AZ176" s="3" t="n">
        <f aca="false">SUM(AV176:AY176)</f>
        <v>14.6</v>
      </c>
      <c r="BA176" s="3" t="n">
        <v>15.9</v>
      </c>
      <c r="BB176" s="3" t="n">
        <v>0.7</v>
      </c>
      <c r="BC176" s="3" t="n">
        <v>0.2</v>
      </c>
      <c r="BD176" s="3" t="n">
        <v>50.2</v>
      </c>
      <c r="BE176" s="3" t="n">
        <f aca="false">SUM(BA176:BD176)</f>
        <v>67</v>
      </c>
      <c r="BF176" s="3" t="n">
        <v>0</v>
      </c>
      <c r="BG176" s="3" t="n">
        <v>0</v>
      </c>
      <c r="BH176" s="3" t="n">
        <v>0</v>
      </c>
      <c r="BI176" s="3" t="n">
        <v>0</v>
      </c>
      <c r="BJ176" s="3" t="n">
        <f aca="false">SUM(BF176:BI176)</f>
        <v>0</v>
      </c>
      <c r="BK176" s="3" t="n">
        <v>1.5</v>
      </c>
      <c r="BL176" s="3" t="n">
        <v>1.6</v>
      </c>
      <c r="BM176" s="3" t="n">
        <v>10.2</v>
      </c>
      <c r="BN176" s="3" t="n">
        <v>20.2</v>
      </c>
      <c r="BO176" s="3" t="n">
        <f aca="false">SUM(BK176:BN176)</f>
        <v>33.5</v>
      </c>
      <c r="BP176" s="3" t="n">
        <v>12.3</v>
      </c>
      <c r="BQ176" s="3" t="n">
        <v>7.4</v>
      </c>
      <c r="BR176" s="3" t="n">
        <v>13.3</v>
      </c>
      <c r="BS176" s="3" t="n">
        <v>93.7</v>
      </c>
      <c r="BT176" s="3" t="n">
        <f aca="false">SUM(BP176:BS176)</f>
        <v>126.7</v>
      </c>
      <c r="BU176" s="3" t="n">
        <f aca="false">+C176+H176+M176+R176+W176+AB176+AG176+AL176+CK176</f>
        <v>8353.5</v>
      </c>
      <c r="BV176" s="3" t="n">
        <f aca="false">+D176+I176+N176+S176+X176+AC176+AH176+AM176+CL176</f>
        <v>2829</v>
      </c>
      <c r="BW176" s="3" t="n">
        <f aca="false">+E176+J176+O176+T176+Y176+AD176+AI176+AN176+CM176</f>
        <v>1854.9</v>
      </c>
      <c r="BX176" s="3" t="n">
        <f aca="false">+F176+K176+P176+U176+Z176+AE176+AJ176+AO176+CN176</f>
        <v>185.3</v>
      </c>
      <c r="BY176" s="3" t="n">
        <f aca="false">SUM(BU176:BX176)</f>
        <v>13222.7</v>
      </c>
      <c r="BZ176" s="3" t="n">
        <f aca="false">AQ176+AV176+BA176+BF176+BK176+BP176</f>
        <v>31.5</v>
      </c>
      <c r="CA176" s="3" t="n">
        <f aca="false">AR176+AW176+BB176+BG176+BL176+BQ176</f>
        <v>90.5</v>
      </c>
      <c r="CB176" s="3" t="n">
        <f aca="false">AS176+AX176+BC176+BH176+BM176+BR176</f>
        <v>363.1</v>
      </c>
      <c r="CC176" s="3" t="n">
        <f aca="false">AT176+AY176+BD176+BI176+BN176+BS176</f>
        <v>185.4</v>
      </c>
      <c r="CD176" s="3" t="n">
        <f aca="false">SUM(BZ176:CC176)</f>
        <v>670.5</v>
      </c>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2.75" hidden="false" customHeight="false" outlineLevel="0" collapsed="false">
      <c r="A177" s="1" t="n">
        <v>1994</v>
      </c>
      <c r="B177" s="2" t="s">
        <v>116</v>
      </c>
      <c r="C177" s="3" t="n">
        <v>961.7</v>
      </c>
      <c r="D177" s="3" t="n">
        <v>320.9</v>
      </c>
      <c r="E177" s="3" t="n">
        <v>101.5</v>
      </c>
      <c r="F177" s="3" t="n">
        <v>0</v>
      </c>
      <c r="G177" s="3" t="n">
        <f aca="false">SUM(C177:F177)</f>
        <v>1384.1</v>
      </c>
      <c r="H177" s="3" t="n">
        <v>365.3</v>
      </c>
      <c r="I177" s="3" t="n">
        <v>61.9</v>
      </c>
      <c r="J177" s="3" t="n">
        <v>488.6</v>
      </c>
      <c r="K177" s="3" t="n">
        <v>0</v>
      </c>
      <c r="L177" s="3" t="n">
        <f aca="false">SUM(H177:K177)</f>
        <v>915.8</v>
      </c>
      <c r="M177" s="3" t="n">
        <v>17.4</v>
      </c>
      <c r="N177" s="3" t="n">
        <v>55.2</v>
      </c>
      <c r="O177" s="3" t="n">
        <v>0</v>
      </c>
      <c r="P177" s="3" t="n">
        <v>0</v>
      </c>
      <c r="Q177" s="3" t="n">
        <f aca="false">SUM(M177:P177)</f>
        <v>72.6</v>
      </c>
      <c r="R177" s="3" t="n">
        <v>0</v>
      </c>
      <c r="S177" s="3" t="n">
        <v>1.4</v>
      </c>
      <c r="T177" s="3" t="n">
        <v>0</v>
      </c>
      <c r="U177" s="3" t="n">
        <v>0</v>
      </c>
      <c r="V177" s="3" t="n">
        <f aca="false">SUM(R177:U177)</f>
        <v>1.4</v>
      </c>
      <c r="W177" s="3" t="n">
        <v>159.9</v>
      </c>
      <c r="X177" s="3" t="n">
        <v>1057.3</v>
      </c>
      <c r="Y177" s="3" t="n">
        <v>124.3</v>
      </c>
      <c r="Z177" s="3" t="n">
        <v>0</v>
      </c>
      <c r="AA177" s="3" t="n">
        <f aca="false">SUM(W177:Z177)</f>
        <v>1341.5</v>
      </c>
      <c r="AB177" s="3" t="n">
        <v>94.5</v>
      </c>
      <c r="AC177" s="3" t="n">
        <v>0.8</v>
      </c>
      <c r="AD177" s="3" t="n">
        <v>3.2</v>
      </c>
      <c r="AE177" s="3" t="n">
        <v>0</v>
      </c>
      <c r="AF177" s="3" t="n">
        <f aca="false">SUM(AB177:AE177)</f>
        <v>98.5</v>
      </c>
      <c r="AG177" s="3" t="n">
        <v>1.7</v>
      </c>
      <c r="AH177" s="3" t="n">
        <v>226.3</v>
      </c>
      <c r="AI177" s="3" t="n">
        <v>373.2</v>
      </c>
      <c r="AJ177" s="3" t="n">
        <v>0</v>
      </c>
      <c r="AK177" s="3" t="n">
        <f aca="false">SUM(AG177:AJ177)</f>
        <v>601.2</v>
      </c>
      <c r="AL177" s="3" t="n">
        <v>549.8</v>
      </c>
      <c r="AM177" s="3" t="n">
        <v>588.4</v>
      </c>
      <c r="AN177" s="3" t="n">
        <v>324.3</v>
      </c>
      <c r="AO177" s="3" t="n">
        <v>0</v>
      </c>
      <c r="AP177" s="3" t="n">
        <f aca="false">SUM(AL177:AO177)</f>
        <v>1462.5</v>
      </c>
      <c r="AQ177" s="3" t="n">
        <v>0</v>
      </c>
      <c r="AR177" s="3" t="n">
        <v>163.9</v>
      </c>
      <c r="AS177" s="3" t="n">
        <v>140.2</v>
      </c>
      <c r="AT177" s="3" t="n">
        <v>0</v>
      </c>
      <c r="AU177" s="3" t="n">
        <f aca="false">SUM(AQ177:AT177)</f>
        <v>304.1</v>
      </c>
      <c r="AV177" s="3" t="n">
        <v>1.4</v>
      </c>
      <c r="AW177" s="3" t="n">
        <v>0</v>
      </c>
      <c r="AX177" s="3" t="n">
        <v>0.1</v>
      </c>
      <c r="AY177" s="3" t="n">
        <v>0</v>
      </c>
      <c r="AZ177" s="3" t="n">
        <f aca="false">SUM(AV177:AY177)</f>
        <v>1.5</v>
      </c>
      <c r="BA177" s="3" t="n">
        <v>8.3</v>
      </c>
      <c r="BB177" s="3" t="n">
        <v>0.9</v>
      </c>
      <c r="BC177" s="3" t="n">
        <v>18.5</v>
      </c>
      <c r="BD177" s="3" t="n">
        <v>0</v>
      </c>
      <c r="BE177" s="3" t="n">
        <f aca="false">SUM(BA177:BD177)</f>
        <v>27.7</v>
      </c>
      <c r="BF177" s="3" t="n">
        <v>0</v>
      </c>
      <c r="BG177" s="3" t="n">
        <v>0</v>
      </c>
      <c r="BH177" s="3" t="n">
        <v>0</v>
      </c>
      <c r="BI177" s="3" t="n">
        <v>0</v>
      </c>
      <c r="BJ177" s="3" t="n">
        <f aca="false">SUM(BF177:BI177)</f>
        <v>0</v>
      </c>
      <c r="BK177" s="3" t="n">
        <v>1.7</v>
      </c>
      <c r="BL177" s="3" t="n">
        <v>1.1</v>
      </c>
      <c r="BM177" s="3" t="n">
        <v>5.7</v>
      </c>
      <c r="BN177" s="3" t="n">
        <v>0</v>
      </c>
      <c r="BO177" s="3" t="n">
        <f aca="false">SUM(BK177:BN177)</f>
        <v>8.5</v>
      </c>
      <c r="BP177" s="3" t="n">
        <v>17.2</v>
      </c>
      <c r="BQ177" s="3" t="n">
        <v>6.5</v>
      </c>
      <c r="BR177" s="3" t="n">
        <v>16.6</v>
      </c>
      <c r="BS177" s="3" t="n">
        <v>0</v>
      </c>
      <c r="BT177" s="3" t="n">
        <f aca="false">SUM(BP177:BS177)</f>
        <v>40.3</v>
      </c>
      <c r="BU177" s="3" t="n">
        <f aca="false">+C177+H177+M177+R177+W177+AB177+AG177+AL177+CK177</f>
        <v>2150.3</v>
      </c>
      <c r="BV177" s="3" t="n">
        <f aca="false">+D177+I177+N177+S177+X177+AC177+AH177+AM177+CL177</f>
        <v>2312.2</v>
      </c>
      <c r="BW177" s="3" t="n">
        <f aca="false">+E177+J177+O177+T177+Y177+AD177+AI177+AN177+CM177</f>
        <v>1415.1</v>
      </c>
      <c r="BX177" s="3" t="n">
        <f aca="false">+F177+K177+P177+U177+Z177+AE177+AJ177+AO177+CN177</f>
        <v>0</v>
      </c>
      <c r="BY177" s="3" t="n">
        <f aca="false">SUM(BU177:BX177)</f>
        <v>5877.6</v>
      </c>
      <c r="BZ177" s="3" t="n">
        <f aca="false">AQ177+AV177+BA177+BF177+BK177+BP177</f>
        <v>28.6</v>
      </c>
      <c r="CA177" s="3" t="n">
        <f aca="false">AR177+AW177+BB177+BG177+BL177+BQ177</f>
        <v>172.4</v>
      </c>
      <c r="CB177" s="3" t="n">
        <f aca="false">AS177+AX177+BC177+BH177+BM177+BR177</f>
        <v>181.1</v>
      </c>
      <c r="CC177" s="3" t="n">
        <f aca="false">AT177+AY177+BD177+BI177+BN177+BS177</f>
        <v>0</v>
      </c>
      <c r="CD177" s="3" t="n">
        <f aca="false">SUM(BZ177:CC177)</f>
        <v>382.1</v>
      </c>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2.75" hidden="false" customHeight="false" outlineLevel="0" collapsed="false">
      <c r="A178" s="1" t="n">
        <v>1994</v>
      </c>
      <c r="B178" s="2" t="s">
        <v>117</v>
      </c>
      <c r="C178" s="3" t="n">
        <v>1695</v>
      </c>
      <c r="D178" s="3" t="n">
        <v>369</v>
      </c>
      <c r="E178" s="3" t="n">
        <v>529</v>
      </c>
      <c r="F178" s="3" t="n">
        <v>0</v>
      </c>
      <c r="G178" s="3" t="n">
        <f aca="false">SUM(C178:F178)</f>
        <v>2593</v>
      </c>
      <c r="H178" s="3" t="n">
        <v>597</v>
      </c>
      <c r="I178" s="3" t="n">
        <v>3</v>
      </c>
      <c r="J178" s="3" t="n">
        <v>42</v>
      </c>
      <c r="K178" s="3" t="n">
        <v>0</v>
      </c>
      <c r="L178" s="3" t="n">
        <f aca="false">SUM(H178:K178)</f>
        <v>642</v>
      </c>
      <c r="M178" s="3" t="n">
        <v>113</v>
      </c>
      <c r="N178" s="3" t="n">
        <v>173</v>
      </c>
      <c r="O178" s="3" t="n">
        <v>0</v>
      </c>
      <c r="P178" s="3" t="n">
        <v>0</v>
      </c>
      <c r="Q178" s="3" t="n">
        <f aca="false">SUM(M178:P178)</f>
        <v>286</v>
      </c>
      <c r="R178" s="3" t="n">
        <v>31</v>
      </c>
      <c r="S178" s="3" t="n">
        <v>1</v>
      </c>
      <c r="T178" s="3" t="n">
        <v>13</v>
      </c>
      <c r="U178" s="3" t="n">
        <v>0</v>
      </c>
      <c r="V178" s="3" t="n">
        <f aca="false">SUM(R178:U178)</f>
        <v>45</v>
      </c>
      <c r="W178" s="3" t="n">
        <v>296</v>
      </c>
      <c r="X178" s="3" t="n">
        <v>1437</v>
      </c>
      <c r="Y178" s="3" t="n">
        <v>494</v>
      </c>
      <c r="Z178" s="3" t="n">
        <v>0</v>
      </c>
      <c r="AA178" s="3" t="n">
        <f aca="false">SUM(W178:Z178)</f>
        <v>2227</v>
      </c>
      <c r="AB178" s="3" t="n">
        <v>184</v>
      </c>
      <c r="AC178" s="3" t="n">
        <v>2</v>
      </c>
      <c r="AD178" s="3" t="n">
        <v>19</v>
      </c>
      <c r="AE178" s="3" t="n">
        <v>0</v>
      </c>
      <c r="AF178" s="3" t="n">
        <f aca="false">SUM(AB178:AE178)</f>
        <v>205</v>
      </c>
      <c r="AG178" s="3" t="n">
        <v>4</v>
      </c>
      <c r="AH178" s="3" t="n">
        <v>22</v>
      </c>
      <c r="AI178" s="3" t="n">
        <v>961</v>
      </c>
      <c r="AJ178" s="3" t="n">
        <v>1</v>
      </c>
      <c r="AK178" s="3" t="n">
        <f aca="false">SUM(AG178:AJ178)</f>
        <v>988</v>
      </c>
      <c r="AL178" s="3" t="n">
        <v>1740</v>
      </c>
      <c r="AM178" s="3" t="n">
        <v>865</v>
      </c>
      <c r="AN178" s="3" t="n">
        <v>945</v>
      </c>
      <c r="AO178" s="3" t="n">
        <v>21</v>
      </c>
      <c r="AP178" s="3" t="n">
        <f aca="false">SUM(AL178:AO178)</f>
        <v>3571</v>
      </c>
      <c r="AQ178" s="3" t="n">
        <v>0</v>
      </c>
      <c r="AR178" s="3" t="n">
        <v>0</v>
      </c>
      <c r="AS178" s="3" t="n">
        <v>961</v>
      </c>
      <c r="AT178" s="3" t="n">
        <v>1</v>
      </c>
      <c r="AU178" s="3" t="n">
        <f aca="false">SUM(AQ178:AT178)</f>
        <v>962</v>
      </c>
      <c r="AV178" s="3" t="n">
        <v>1</v>
      </c>
      <c r="AW178" s="3" t="n">
        <v>0</v>
      </c>
      <c r="AX178" s="3" t="n">
        <v>0</v>
      </c>
      <c r="AY178" s="3" t="n">
        <v>0</v>
      </c>
      <c r="AZ178" s="3" t="n">
        <f aca="false">SUM(AV178:AY178)</f>
        <v>1</v>
      </c>
      <c r="BA178" s="3" t="n">
        <v>4</v>
      </c>
      <c r="BB178" s="3" t="n">
        <v>0</v>
      </c>
      <c r="BC178" s="3" t="n">
        <v>0</v>
      </c>
      <c r="BD178" s="3" t="n">
        <v>0</v>
      </c>
      <c r="BE178" s="3" t="n">
        <f aca="false">SUM(BA178:BD178)</f>
        <v>4</v>
      </c>
      <c r="BF178" s="3" t="n">
        <v>0</v>
      </c>
      <c r="BG178" s="3" t="n">
        <v>0</v>
      </c>
      <c r="BH178" s="3" t="n">
        <v>0</v>
      </c>
      <c r="BI178" s="3" t="n">
        <v>0</v>
      </c>
      <c r="BJ178" s="3" t="n">
        <f aca="false">SUM(BF178:BI178)</f>
        <v>0</v>
      </c>
      <c r="BK178" s="3" t="n">
        <v>0</v>
      </c>
      <c r="BL178" s="3" t="n">
        <v>29</v>
      </c>
      <c r="BM178" s="3" t="n">
        <v>0</v>
      </c>
      <c r="BN178" s="3" t="n">
        <v>21</v>
      </c>
      <c r="BO178" s="3" t="n">
        <f aca="false">SUM(BK178:BN178)</f>
        <v>50</v>
      </c>
      <c r="BP178" s="3" t="n">
        <v>9</v>
      </c>
      <c r="BQ178" s="3" t="n">
        <v>2</v>
      </c>
      <c r="BR178" s="3" t="n">
        <v>27</v>
      </c>
      <c r="BS178" s="3" t="n">
        <v>1</v>
      </c>
      <c r="BT178" s="3" t="n">
        <f aca="false">SUM(BP178:BS178)</f>
        <v>39</v>
      </c>
      <c r="BU178" s="3" t="n">
        <f aca="false">+C178+H178+M178+R178+W178+AB178+AG178+AL178+CK178</f>
        <v>4660</v>
      </c>
      <c r="BV178" s="3" t="n">
        <f aca="false">+D178+I178+N178+S178+X178+AC178+AH178+AM178+CL178</f>
        <v>2872</v>
      </c>
      <c r="BW178" s="3" t="n">
        <f aca="false">+E178+J178+O178+T178+Y178+AD178+AI178+AN178+CM178</f>
        <v>3003</v>
      </c>
      <c r="BX178" s="3" t="n">
        <f aca="false">+F178+K178+P178+U178+Z178+AE178+AJ178+AO178+CN178</f>
        <v>22</v>
      </c>
      <c r="BY178" s="3" t="n">
        <f aca="false">SUM(BU178:BX178)</f>
        <v>10557</v>
      </c>
      <c r="BZ178" s="3" t="n">
        <f aca="false">AQ178+AV178+BA178+BF178+BK178+BP178</f>
        <v>14</v>
      </c>
      <c r="CA178" s="3" t="n">
        <f aca="false">AR178+AW178+BB178+BG178+BL178+BQ178</f>
        <v>31</v>
      </c>
      <c r="CB178" s="3" t="n">
        <f aca="false">AS178+AX178+BC178+BH178+BM178+BR178</f>
        <v>988</v>
      </c>
      <c r="CC178" s="3" t="n">
        <f aca="false">AT178+AY178+BD178+BI178+BN178+BS178</f>
        <v>23</v>
      </c>
      <c r="CD178" s="3" t="n">
        <f aca="false">SUM(BZ178:CC178)</f>
        <v>1056</v>
      </c>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2.75" hidden="false" customHeight="false" outlineLevel="0" collapsed="false">
      <c r="A179" s="1" t="n">
        <v>1994</v>
      </c>
      <c r="B179" s="2" t="s">
        <v>118</v>
      </c>
      <c r="C179" s="3" t="n">
        <v>454</v>
      </c>
      <c r="D179" s="3" t="n">
        <v>9</v>
      </c>
      <c r="E179" s="3" t="n">
        <v>2</v>
      </c>
      <c r="F179" s="3" t="n">
        <v>0</v>
      </c>
      <c r="G179" s="3" t="n">
        <f aca="false">SUM(C179:F179)</f>
        <v>465</v>
      </c>
      <c r="H179" s="3" t="n">
        <v>109</v>
      </c>
      <c r="I179" s="3" t="n">
        <v>13</v>
      </c>
      <c r="J179" s="3" t="n">
        <v>82</v>
      </c>
      <c r="K179" s="3" t="n">
        <v>0</v>
      </c>
      <c r="L179" s="3" t="n">
        <f aca="false">SUM(H179:K179)</f>
        <v>204</v>
      </c>
      <c r="M179" s="3" t="n">
        <v>14</v>
      </c>
      <c r="N179" s="3" t="n">
        <v>37</v>
      </c>
      <c r="O179" s="3" t="n">
        <v>1</v>
      </c>
      <c r="P179" s="3" t="n">
        <v>0</v>
      </c>
      <c r="Q179" s="3" t="n">
        <f aca="false">SUM(M179:P179)</f>
        <v>52</v>
      </c>
      <c r="R179" s="3" t="n">
        <v>0</v>
      </c>
      <c r="S179" s="3" t="n">
        <v>0</v>
      </c>
      <c r="T179" s="3" t="n">
        <v>0</v>
      </c>
      <c r="U179" s="3" t="n">
        <v>0</v>
      </c>
      <c r="V179" s="3" t="n">
        <f aca="false">SUM(R179:U179)</f>
        <v>0</v>
      </c>
      <c r="W179" s="3" t="n">
        <v>81</v>
      </c>
      <c r="X179" s="3" t="n">
        <v>235</v>
      </c>
      <c r="Y179" s="3" t="n">
        <v>11</v>
      </c>
      <c r="Z179" s="3" t="n">
        <v>0</v>
      </c>
      <c r="AA179" s="3" t="n">
        <f aca="false">SUM(W179:Z179)</f>
        <v>327</v>
      </c>
      <c r="AB179" s="3" t="n">
        <v>35</v>
      </c>
      <c r="AC179" s="3" t="n">
        <v>1</v>
      </c>
      <c r="AD179" s="3" t="n">
        <v>5</v>
      </c>
      <c r="AE179" s="3" t="n">
        <v>0</v>
      </c>
      <c r="AF179" s="3" t="n">
        <f aca="false">SUM(AB179:AE179)</f>
        <v>41</v>
      </c>
      <c r="AG179" s="3" t="n">
        <v>5</v>
      </c>
      <c r="AH179" s="3" t="n">
        <v>152</v>
      </c>
      <c r="AI179" s="3" t="n">
        <v>159</v>
      </c>
      <c r="AJ179" s="3" t="n">
        <v>0</v>
      </c>
      <c r="AK179" s="3" t="n">
        <f aca="false">SUM(AG179:AJ179)</f>
        <v>316</v>
      </c>
      <c r="AL179" s="3" t="n">
        <v>206</v>
      </c>
      <c r="AM179" s="3" t="n">
        <v>214</v>
      </c>
      <c r="AN179" s="3" t="n">
        <v>473</v>
      </c>
      <c r="AO179" s="3" t="n">
        <v>0</v>
      </c>
      <c r="AP179" s="3" t="n">
        <f aca="false">SUM(AL179:AO179)</f>
        <v>893</v>
      </c>
      <c r="AQ179" s="3" t="n">
        <v>0</v>
      </c>
      <c r="AR179" s="3" t="n">
        <v>0</v>
      </c>
      <c r="AS179" s="3" t="n">
        <v>0</v>
      </c>
      <c r="AT179" s="3" t="n">
        <v>0</v>
      </c>
      <c r="AU179" s="3" t="n">
        <f aca="false">SUM(AQ179:AT179)</f>
        <v>0</v>
      </c>
      <c r="AV179" s="3" t="n">
        <v>0</v>
      </c>
      <c r="AW179" s="3" t="n">
        <v>0</v>
      </c>
      <c r="AX179" s="3" t="n">
        <v>0</v>
      </c>
      <c r="AY179" s="3" t="n">
        <v>0</v>
      </c>
      <c r="AZ179" s="3" t="n">
        <f aca="false">SUM(AV179:AY179)</f>
        <v>0</v>
      </c>
      <c r="BA179" s="3" t="n">
        <v>0</v>
      </c>
      <c r="BB179" s="3" t="n">
        <v>0</v>
      </c>
      <c r="BC179" s="3" t="n">
        <v>0</v>
      </c>
      <c r="BD179" s="3" t="n">
        <v>0</v>
      </c>
      <c r="BE179" s="3" t="n">
        <f aca="false">SUM(BA179:BD179)</f>
        <v>0</v>
      </c>
      <c r="BF179" s="3" t="n">
        <v>0</v>
      </c>
      <c r="BG179" s="3" t="n">
        <v>0</v>
      </c>
      <c r="BH179" s="3" t="n">
        <v>0</v>
      </c>
      <c r="BI179" s="3" t="n">
        <v>0</v>
      </c>
      <c r="BJ179" s="3" t="n">
        <f aca="false">SUM(BF179:BI179)</f>
        <v>0</v>
      </c>
      <c r="BK179" s="3" t="n">
        <v>0</v>
      </c>
      <c r="BL179" s="3" t="n">
        <v>0</v>
      </c>
      <c r="BM179" s="3" t="n">
        <v>0</v>
      </c>
      <c r="BN179" s="3" t="n">
        <v>0</v>
      </c>
      <c r="BO179" s="3" t="n">
        <f aca="false">SUM(BK179:BN179)</f>
        <v>0</v>
      </c>
      <c r="BP179" s="3" t="n">
        <v>0</v>
      </c>
      <c r="BQ179" s="3" t="n">
        <v>0</v>
      </c>
      <c r="BR179" s="3" t="n">
        <v>0</v>
      </c>
      <c r="BS179" s="3" t="n">
        <v>0</v>
      </c>
      <c r="BT179" s="3" t="n">
        <f aca="false">SUM(BP179:BS179)</f>
        <v>0</v>
      </c>
      <c r="BU179" s="3" t="n">
        <f aca="false">+C179+H179+M179+R179+W179+AB179+AG179+AL179+CK179</f>
        <v>904</v>
      </c>
      <c r="BV179" s="3" t="n">
        <f aca="false">+D179+I179+N179+S179+X179+AC179+AH179+AM179+CL179</f>
        <v>661</v>
      </c>
      <c r="BW179" s="3" t="n">
        <f aca="false">+E179+J179+O179+T179+Y179+AD179+AI179+AN179+CM179</f>
        <v>733</v>
      </c>
      <c r="BX179" s="3" t="n">
        <f aca="false">+F179+K179+P179+U179+Z179+AE179+AJ179+AO179+CN179</f>
        <v>0</v>
      </c>
      <c r="BY179" s="3" t="n">
        <f aca="false">SUM(BU179:BX179)</f>
        <v>2298</v>
      </c>
      <c r="BZ179" s="3" t="n">
        <f aca="false">AQ179+AV179+BA179+BF179+BK179+BP179</f>
        <v>0</v>
      </c>
      <c r="CA179" s="3" t="n">
        <f aca="false">AR179+AW179+BB179+BG179+BL179+BQ179</f>
        <v>0</v>
      </c>
      <c r="CB179" s="3" t="n">
        <f aca="false">AS179+AX179+BC179+BH179+BM179+BR179</f>
        <v>0</v>
      </c>
      <c r="CC179" s="3" t="n">
        <f aca="false">AT179+AY179+BD179+BI179+BN179+BS179</f>
        <v>0</v>
      </c>
      <c r="CD179" s="3" t="n">
        <f aca="false">SUM(BZ179:CC179)</f>
        <v>0</v>
      </c>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2.75" hidden="false" customHeight="false" outlineLevel="0" collapsed="false">
      <c r="A180" s="1" t="n">
        <v>1994</v>
      </c>
      <c r="B180" s="2" t="s">
        <v>119</v>
      </c>
      <c r="C180" s="3" t="n">
        <v>513.6</v>
      </c>
      <c r="D180" s="3" t="n">
        <v>129.7</v>
      </c>
      <c r="E180" s="3" t="n">
        <v>1.8</v>
      </c>
      <c r="F180" s="3" t="n">
        <v>0</v>
      </c>
      <c r="G180" s="3" t="n">
        <f aca="false">SUM(C180:F180)</f>
        <v>645.1</v>
      </c>
      <c r="H180" s="3" t="n">
        <v>371.1</v>
      </c>
      <c r="I180" s="3" t="n">
        <v>70.2</v>
      </c>
      <c r="J180" s="3" t="n">
        <v>436.4</v>
      </c>
      <c r="K180" s="3" t="n">
        <v>9.8</v>
      </c>
      <c r="L180" s="3" t="n">
        <f aca="false">SUM(H180:K180)</f>
        <v>887.5</v>
      </c>
      <c r="M180" s="3" t="n">
        <v>23.6</v>
      </c>
      <c r="N180" s="3" t="n">
        <v>37.5</v>
      </c>
      <c r="O180" s="3" t="n">
        <v>0</v>
      </c>
      <c r="P180" s="3" t="n">
        <v>0</v>
      </c>
      <c r="Q180" s="3" t="n">
        <f aca="false">SUM(M180:P180)</f>
        <v>61.1</v>
      </c>
      <c r="R180" s="3" t="n">
        <v>6.4</v>
      </c>
      <c r="S180" s="3" t="n">
        <v>0.3</v>
      </c>
      <c r="T180" s="3" t="n">
        <v>0</v>
      </c>
      <c r="U180" s="3" t="n">
        <v>0</v>
      </c>
      <c r="V180" s="3" t="n">
        <f aca="false">SUM(R180:U180)</f>
        <v>6.7</v>
      </c>
      <c r="W180" s="3" t="n">
        <v>203</v>
      </c>
      <c r="X180" s="3" t="n">
        <v>374.4</v>
      </c>
      <c r="Y180" s="3" t="n">
        <v>9.2</v>
      </c>
      <c r="Z180" s="3" t="n">
        <v>0</v>
      </c>
      <c r="AA180" s="3" t="n">
        <f aca="false">SUM(W180:Z180)</f>
        <v>586.6</v>
      </c>
      <c r="AB180" s="3" t="n">
        <v>59.4</v>
      </c>
      <c r="AC180" s="3" t="n">
        <v>0.9</v>
      </c>
      <c r="AD180" s="3" t="n">
        <v>4.9</v>
      </c>
      <c r="AE180" s="3" t="n">
        <v>0</v>
      </c>
      <c r="AF180" s="3" t="n">
        <f aca="false">SUM(AB180:AE180)</f>
        <v>65.2</v>
      </c>
      <c r="AG180" s="3" t="n">
        <v>1.9</v>
      </c>
      <c r="AH180" s="3" t="n">
        <v>2.5</v>
      </c>
      <c r="AI180" s="3" t="n">
        <v>421.9</v>
      </c>
      <c r="AJ180" s="3" t="n">
        <v>0</v>
      </c>
      <c r="AK180" s="3" t="n">
        <f aca="false">SUM(AG180:AJ180)</f>
        <v>426.3</v>
      </c>
      <c r="AL180" s="3" t="n">
        <v>432.7</v>
      </c>
      <c r="AM180" s="3" t="n">
        <v>358.1</v>
      </c>
      <c r="AN180" s="3" t="n">
        <v>384.1</v>
      </c>
      <c r="AO180" s="3" t="n">
        <v>0</v>
      </c>
      <c r="AP180" s="3" t="n">
        <f aca="false">SUM(AL180:AO180)</f>
        <v>1174.9</v>
      </c>
      <c r="AQ180" s="3" t="n">
        <v>0</v>
      </c>
      <c r="AR180" s="3" t="n">
        <v>0</v>
      </c>
      <c r="AS180" s="3" t="n">
        <v>399.7</v>
      </c>
      <c r="AT180" s="3" t="n">
        <v>0</v>
      </c>
      <c r="AU180" s="3" t="n">
        <f aca="false">SUM(AQ180:AT180)</f>
        <v>399.7</v>
      </c>
      <c r="AV180" s="3" t="n">
        <v>0.9</v>
      </c>
      <c r="AW180" s="3" t="n">
        <v>0</v>
      </c>
      <c r="AX180" s="3" t="n">
        <v>0</v>
      </c>
      <c r="AY180" s="3" t="n">
        <v>0</v>
      </c>
      <c r="AZ180" s="3" t="n">
        <f aca="false">SUM(AV180:AY180)</f>
        <v>0.9</v>
      </c>
      <c r="BA180" s="3" t="n">
        <v>13.3</v>
      </c>
      <c r="BB180" s="3" t="n">
        <v>8.2</v>
      </c>
      <c r="BC180" s="3" t="n">
        <v>19.2</v>
      </c>
      <c r="BD180" s="3" t="n">
        <v>9.8</v>
      </c>
      <c r="BE180" s="3" t="n">
        <f aca="false">SUM(BA180:BD180)</f>
        <v>50.5</v>
      </c>
      <c r="BF180" s="3" t="n">
        <v>0</v>
      </c>
      <c r="BG180" s="3" t="n">
        <v>0</v>
      </c>
      <c r="BH180" s="3" t="n">
        <v>0</v>
      </c>
      <c r="BI180" s="3" t="n">
        <v>0</v>
      </c>
      <c r="BJ180" s="3" t="n">
        <f aca="false">SUM(BF180:BI180)</f>
        <v>0</v>
      </c>
      <c r="BK180" s="3" t="n">
        <v>0</v>
      </c>
      <c r="BL180" s="3" t="n">
        <v>0</v>
      </c>
      <c r="BM180" s="3" t="n">
        <v>0</v>
      </c>
      <c r="BN180" s="3" t="n">
        <v>0</v>
      </c>
      <c r="BO180" s="3" t="n">
        <f aca="false">SUM(BK180:BN180)</f>
        <v>0</v>
      </c>
      <c r="BP180" s="3" t="n">
        <v>3.9</v>
      </c>
      <c r="BQ180" s="3" t="n">
        <v>3.2</v>
      </c>
      <c r="BR180" s="3" t="n">
        <v>5.8</v>
      </c>
      <c r="BS180" s="3" t="n">
        <v>0</v>
      </c>
      <c r="BT180" s="3" t="n">
        <f aca="false">SUM(BP180:BS180)</f>
        <v>12.9</v>
      </c>
      <c r="BU180" s="3" t="n">
        <f aca="false">+C180+H180+M180+R180+W180+AB180+AG180+AL180+CK180</f>
        <v>1611.7</v>
      </c>
      <c r="BV180" s="3" t="n">
        <f aca="false">+D180+I180+N180+S180+X180+AC180+AH180+AM180+CL180</f>
        <v>973.6</v>
      </c>
      <c r="BW180" s="3" t="n">
        <f aca="false">+E180+J180+O180+T180+Y180+AD180+AI180+AN180+CM180</f>
        <v>1258.3</v>
      </c>
      <c r="BX180" s="3" t="n">
        <f aca="false">+F180+K180+P180+U180+Z180+AE180+AJ180+AO180+CN180</f>
        <v>9.8</v>
      </c>
      <c r="BY180" s="3" t="n">
        <f aca="false">SUM(BU180:BX180)</f>
        <v>3853.4</v>
      </c>
      <c r="BZ180" s="3" t="n">
        <f aca="false">AQ180+AV180+BA180+BF180+BK180+BP180</f>
        <v>18.1</v>
      </c>
      <c r="CA180" s="3" t="n">
        <f aca="false">AR180+AW180+BB180+BG180+BL180+BQ180</f>
        <v>11.4</v>
      </c>
      <c r="CB180" s="3" t="n">
        <f aca="false">AS180+AX180+BC180+BH180+BM180+BR180</f>
        <v>424.7</v>
      </c>
      <c r="CC180" s="3" t="n">
        <f aca="false">AT180+AY180+BD180+BI180+BN180+BS180</f>
        <v>9.8</v>
      </c>
      <c r="CD180" s="3" t="n">
        <f aca="false">SUM(BZ180:CC180)</f>
        <v>464</v>
      </c>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2.75" hidden="false" customHeight="false" outlineLevel="0" collapsed="false">
      <c r="A181" s="1" t="n">
        <v>1994</v>
      </c>
      <c r="B181" s="2" t="s">
        <v>120</v>
      </c>
      <c r="C181" s="3" t="n">
        <v>334.3</v>
      </c>
      <c r="D181" s="3" t="n">
        <v>71.9</v>
      </c>
      <c r="E181" s="3" t="n">
        <v>78</v>
      </c>
      <c r="F181" s="3" t="n">
        <v>0</v>
      </c>
      <c r="G181" s="3" t="n">
        <f aca="false">SUM(C181:F181)</f>
        <v>484.2</v>
      </c>
      <c r="H181" s="3" t="n">
        <v>198.8</v>
      </c>
      <c r="I181" s="3" t="n">
        <v>0</v>
      </c>
      <c r="J181" s="3" t="n">
        <v>56</v>
      </c>
      <c r="K181" s="3" t="n">
        <v>40.1</v>
      </c>
      <c r="L181" s="3" t="n">
        <f aca="false">SUM(H181:K181)</f>
        <v>294.9</v>
      </c>
      <c r="M181" s="3" t="n">
        <v>23.4</v>
      </c>
      <c r="N181" s="3" t="n">
        <v>23.4</v>
      </c>
      <c r="O181" s="3" t="n">
        <v>0</v>
      </c>
      <c r="P181" s="3" t="n">
        <v>0</v>
      </c>
      <c r="Q181" s="3" t="n">
        <f aca="false">SUM(M181:P181)</f>
        <v>46.8</v>
      </c>
      <c r="R181" s="3" t="n">
        <v>3.8</v>
      </c>
      <c r="S181" s="3" t="n">
        <v>0.2</v>
      </c>
      <c r="T181" s="3" t="n">
        <v>0</v>
      </c>
      <c r="U181" s="3" t="n">
        <v>0</v>
      </c>
      <c r="V181" s="3" t="n">
        <f aca="false">SUM(R181:U181)</f>
        <v>4</v>
      </c>
      <c r="W181" s="3" t="n">
        <v>116.3</v>
      </c>
      <c r="X181" s="3" t="n">
        <v>198.6</v>
      </c>
      <c r="Y181" s="3" t="n">
        <v>55.6</v>
      </c>
      <c r="Z181" s="3" t="n">
        <v>0</v>
      </c>
      <c r="AA181" s="3" t="n">
        <f aca="false">SUM(W181:Z181)</f>
        <v>370.5</v>
      </c>
      <c r="AB181" s="3" t="n">
        <v>111.6</v>
      </c>
      <c r="AC181" s="3" t="n">
        <v>6.9</v>
      </c>
      <c r="AD181" s="3" t="n">
        <v>83</v>
      </c>
      <c r="AE181" s="3" t="n">
        <v>10</v>
      </c>
      <c r="AF181" s="3" t="n">
        <f aca="false">SUM(AB181:AE181)</f>
        <v>211.5</v>
      </c>
      <c r="AG181" s="3" t="n">
        <v>0</v>
      </c>
      <c r="AH181" s="3" t="n">
        <v>109</v>
      </c>
      <c r="AI181" s="3" t="n">
        <v>306.9</v>
      </c>
      <c r="AJ181" s="3" t="n">
        <v>0</v>
      </c>
      <c r="AK181" s="3" t="n">
        <f aca="false">SUM(AG181:AJ181)</f>
        <v>415.9</v>
      </c>
      <c r="AL181" s="3" t="n">
        <v>235.1</v>
      </c>
      <c r="AM181" s="3" t="n">
        <v>202.7</v>
      </c>
      <c r="AN181" s="3" t="n">
        <v>1365</v>
      </c>
      <c r="AO181" s="3" t="n">
        <v>27.7</v>
      </c>
      <c r="AP181" s="3" t="n">
        <f aca="false">SUM(AL181:AO181)</f>
        <v>1830.5</v>
      </c>
      <c r="AQ181" s="3" t="n">
        <v>0</v>
      </c>
      <c r="AR181" s="3" t="n">
        <v>5</v>
      </c>
      <c r="AS181" s="3" t="n">
        <v>0</v>
      </c>
      <c r="AT181" s="3" t="n">
        <v>0</v>
      </c>
      <c r="AU181" s="3" t="n">
        <f aca="false">SUM(AQ181:AT181)</f>
        <v>5</v>
      </c>
      <c r="AV181" s="3" t="n">
        <v>0.9</v>
      </c>
      <c r="AW181" s="3" t="n">
        <v>0</v>
      </c>
      <c r="AX181" s="3" t="n">
        <v>0</v>
      </c>
      <c r="AY181" s="3" t="n">
        <v>10</v>
      </c>
      <c r="AZ181" s="3" t="n">
        <f aca="false">SUM(AV181:AY181)</f>
        <v>10.9</v>
      </c>
      <c r="BA181" s="3" t="n">
        <v>0.6</v>
      </c>
      <c r="BB181" s="3" t="n">
        <v>0</v>
      </c>
      <c r="BC181" s="3" t="n">
        <v>0</v>
      </c>
      <c r="BD181" s="3" t="n">
        <v>40.1</v>
      </c>
      <c r="BE181" s="3" t="n">
        <f aca="false">SUM(BA181:BD181)</f>
        <v>40.7</v>
      </c>
      <c r="BF181" s="3" t="n">
        <v>0</v>
      </c>
      <c r="BG181" s="3" t="n">
        <v>0</v>
      </c>
      <c r="BH181" s="3" t="n">
        <v>0</v>
      </c>
      <c r="BI181" s="3" t="n">
        <v>0</v>
      </c>
      <c r="BJ181" s="3" t="n">
        <f aca="false">SUM(BF181:BI181)</f>
        <v>0</v>
      </c>
      <c r="BK181" s="3" t="n">
        <v>0.1</v>
      </c>
      <c r="BL181" s="3" t="n">
        <v>0</v>
      </c>
      <c r="BM181" s="3" t="n">
        <v>0.4</v>
      </c>
      <c r="BN181" s="3" t="n">
        <v>0.4</v>
      </c>
      <c r="BO181" s="3" t="n">
        <f aca="false">SUM(BK181:BN181)</f>
        <v>0.9</v>
      </c>
      <c r="BP181" s="3" t="n">
        <v>0.2</v>
      </c>
      <c r="BQ181" s="3" t="n">
        <v>6.7</v>
      </c>
      <c r="BR181" s="3" t="n">
        <v>0</v>
      </c>
      <c r="BS181" s="3" t="n">
        <v>27.3</v>
      </c>
      <c r="BT181" s="3" t="n">
        <f aca="false">SUM(BP181:BS181)</f>
        <v>34.2</v>
      </c>
      <c r="BU181" s="3" t="n">
        <f aca="false">+C181+H181+M181+R181+W181+AB181+AG181+AL181+CK181</f>
        <v>1023.3</v>
      </c>
      <c r="BV181" s="3" t="n">
        <f aca="false">+D181+I181+N181+S181+X181+AC181+AH181+AM181+CL181</f>
        <v>612.7</v>
      </c>
      <c r="BW181" s="3" t="n">
        <f aca="false">+E181+J181+O181+T181+Y181+AD181+AI181+AN181+CM181</f>
        <v>1944.5</v>
      </c>
      <c r="BX181" s="3" t="n">
        <f aca="false">+F181+K181+P181+U181+Z181+AE181+AJ181+AO181+CN181</f>
        <v>77.8</v>
      </c>
      <c r="BY181" s="3" t="n">
        <f aca="false">SUM(BU181:BX181)</f>
        <v>3658.3</v>
      </c>
      <c r="BZ181" s="3" t="n">
        <f aca="false">AQ181+AV181+BA181+BF181+BK181+BP181</f>
        <v>1.8</v>
      </c>
      <c r="CA181" s="3" t="n">
        <f aca="false">AR181+AW181+BB181+BG181+BL181+BQ181</f>
        <v>11.7</v>
      </c>
      <c r="CB181" s="3" t="n">
        <f aca="false">AS181+AX181+BC181+BH181+BM181+BR181</f>
        <v>0.4</v>
      </c>
      <c r="CC181" s="3" t="n">
        <f aca="false">AT181+AY181+BD181+BI181+BN181+BS181</f>
        <v>77.8</v>
      </c>
      <c r="CD181" s="3" t="n">
        <f aca="false">SUM(BZ181:CC181)</f>
        <v>91.7</v>
      </c>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2.75" hidden="false" customHeight="false" outlineLevel="0" collapsed="false">
      <c r="A182" s="1" t="n">
        <v>1994</v>
      </c>
      <c r="B182" s="2" t="s">
        <v>121</v>
      </c>
      <c r="C182" s="3" t="n">
        <v>57.4</v>
      </c>
      <c r="D182" s="3" t="n">
        <v>65.2</v>
      </c>
      <c r="E182" s="3" t="n">
        <v>38.4</v>
      </c>
      <c r="F182" s="3" t="n">
        <v>0.1</v>
      </c>
      <c r="G182" s="3" t="n">
        <f aca="false">SUM(C182:F182)</f>
        <v>161.1</v>
      </c>
      <c r="H182" s="3" t="n">
        <v>79.3</v>
      </c>
      <c r="I182" s="3" t="n">
        <v>4</v>
      </c>
      <c r="J182" s="3" t="n">
        <v>27.3</v>
      </c>
      <c r="K182" s="3" t="n">
        <v>10</v>
      </c>
      <c r="L182" s="3" t="n">
        <f aca="false">SUM(H182:K182)</f>
        <v>120.6</v>
      </c>
      <c r="M182" s="3" t="n">
        <v>27.7</v>
      </c>
      <c r="N182" s="3" t="n">
        <v>31.1</v>
      </c>
      <c r="O182" s="3" t="n">
        <v>3.4</v>
      </c>
      <c r="P182" s="3" t="n">
        <v>0</v>
      </c>
      <c r="Q182" s="3" t="n">
        <f aca="false">SUM(M182:P182)</f>
        <v>62.2</v>
      </c>
      <c r="R182" s="3" t="n">
        <v>4.8</v>
      </c>
      <c r="S182" s="3" t="n">
        <v>0.5</v>
      </c>
      <c r="T182" s="3" t="n">
        <v>4.6</v>
      </c>
      <c r="U182" s="3" t="n">
        <v>0</v>
      </c>
      <c r="V182" s="3" t="n">
        <f aca="false">SUM(R182:U182)</f>
        <v>9.9</v>
      </c>
      <c r="W182" s="3" t="n">
        <v>165.9</v>
      </c>
      <c r="X182" s="3" t="n">
        <v>454.3</v>
      </c>
      <c r="Y182" s="3" t="n">
        <v>286</v>
      </c>
      <c r="Z182" s="3" t="n">
        <v>0</v>
      </c>
      <c r="AA182" s="3" t="n">
        <f aca="false">SUM(W182:Z182)</f>
        <v>906.2</v>
      </c>
      <c r="AB182" s="3" t="n">
        <v>38.6</v>
      </c>
      <c r="AC182" s="3" t="n">
        <v>1.9</v>
      </c>
      <c r="AD182" s="3" t="n">
        <v>3.1</v>
      </c>
      <c r="AE182" s="3" t="n">
        <v>0.9</v>
      </c>
      <c r="AF182" s="3" t="n">
        <f aca="false">SUM(AB182:AE182)</f>
        <v>44.5</v>
      </c>
      <c r="AG182" s="3" t="n">
        <v>2.7</v>
      </c>
      <c r="AH182" s="3" t="n">
        <v>96.1</v>
      </c>
      <c r="AI182" s="3" t="n">
        <v>190.9</v>
      </c>
      <c r="AJ182" s="3" t="n">
        <v>3</v>
      </c>
      <c r="AK182" s="3" t="n">
        <f aca="false">SUM(AG182:AJ182)</f>
        <v>292.7</v>
      </c>
      <c r="AL182" s="3" t="n">
        <v>440.2</v>
      </c>
      <c r="AM182" s="3" t="n">
        <v>204.6</v>
      </c>
      <c r="AN182" s="3" t="n">
        <v>157.1</v>
      </c>
      <c r="AO182" s="3" t="n">
        <v>14.6</v>
      </c>
      <c r="AP182" s="3" t="n">
        <f aca="false">SUM(AL182:AO182)</f>
        <v>816.5</v>
      </c>
      <c r="AQ182" s="3" t="n">
        <v>0.4</v>
      </c>
      <c r="AR182" s="3" t="n">
        <v>0</v>
      </c>
      <c r="AS182" s="3" t="n">
        <v>90.1</v>
      </c>
      <c r="AT182" s="3" t="n">
        <v>3</v>
      </c>
      <c r="AU182" s="3" t="n">
        <f aca="false">SUM(AQ182:AT182)</f>
        <v>93.5</v>
      </c>
      <c r="AV182" s="3" t="n">
        <v>0.2</v>
      </c>
      <c r="AW182" s="3" t="n">
        <v>0.1</v>
      </c>
      <c r="AX182" s="3" t="n">
        <v>0</v>
      </c>
      <c r="AY182" s="3" t="n">
        <v>0.9</v>
      </c>
      <c r="AZ182" s="3" t="n">
        <f aca="false">SUM(AV182:AY182)</f>
        <v>1.2</v>
      </c>
      <c r="BA182" s="3" t="n">
        <v>1.4</v>
      </c>
      <c r="BB182" s="3" t="n">
        <v>0</v>
      </c>
      <c r="BC182" s="3" t="n">
        <v>0</v>
      </c>
      <c r="BD182" s="3" t="n">
        <v>10</v>
      </c>
      <c r="BE182" s="3" t="n">
        <f aca="false">SUM(BA182:BD182)</f>
        <v>11.4</v>
      </c>
      <c r="BF182" s="3" t="n">
        <v>0</v>
      </c>
      <c r="BG182" s="3" t="n">
        <v>0</v>
      </c>
      <c r="BH182" s="3" t="n">
        <v>0</v>
      </c>
      <c r="BI182" s="3" t="n">
        <v>0</v>
      </c>
      <c r="BJ182" s="3" t="n">
        <f aca="false">SUM(BF182:BI182)</f>
        <v>0</v>
      </c>
      <c r="BK182" s="3" t="n">
        <v>1</v>
      </c>
      <c r="BL182" s="3" t="n">
        <v>0.7</v>
      </c>
      <c r="BM182" s="3" t="n">
        <v>0</v>
      </c>
      <c r="BN182" s="3" t="n">
        <v>4.5</v>
      </c>
      <c r="BO182" s="3" t="n">
        <f aca="false">SUM(BK182:BN182)</f>
        <v>6.2</v>
      </c>
      <c r="BP182" s="3" t="n">
        <v>5.4</v>
      </c>
      <c r="BQ182" s="3" t="n">
        <v>3.1</v>
      </c>
      <c r="BR182" s="3" t="n">
        <v>0</v>
      </c>
      <c r="BS182" s="3" t="n">
        <v>10.2</v>
      </c>
      <c r="BT182" s="3" t="n">
        <f aca="false">SUM(BP182:BS182)</f>
        <v>18.7</v>
      </c>
      <c r="BU182" s="3" t="n">
        <f aca="false">+C182+H182+M182+R182+W182+AB182+AG182+AL182+CK182</f>
        <v>816.6</v>
      </c>
      <c r="BV182" s="3" t="n">
        <f aca="false">+D182+I182+N182+S182+X182+AC182+AH182+AM182+CL182</f>
        <v>857.7</v>
      </c>
      <c r="BW182" s="3" t="n">
        <f aca="false">+E182+J182+O182+T182+Y182+AD182+AI182+AN182+CM182</f>
        <v>710.8</v>
      </c>
      <c r="BX182" s="3" t="n">
        <f aca="false">+F182+K182+P182+U182+Z182+AE182+AJ182+AO182+CN182</f>
        <v>28.6</v>
      </c>
      <c r="BY182" s="3" t="n">
        <f aca="false">SUM(BU182:BX182)</f>
        <v>2413.7</v>
      </c>
      <c r="BZ182" s="3" t="n">
        <f aca="false">AQ182+AV182+BA182+BF182+BK182+BP182</f>
        <v>8.4</v>
      </c>
      <c r="CA182" s="3" t="n">
        <f aca="false">AR182+AW182+BB182+BG182+BL182+BQ182</f>
        <v>3.9</v>
      </c>
      <c r="CB182" s="3" t="n">
        <f aca="false">AS182+AX182+BC182+BH182+BM182+BR182</f>
        <v>90.1</v>
      </c>
      <c r="CC182" s="3" t="n">
        <f aca="false">AT182+AY182+BD182+BI182+BN182+BS182</f>
        <v>28.6</v>
      </c>
      <c r="CD182" s="3" t="n">
        <f aca="false">SUM(BZ182:CC182)</f>
        <v>131</v>
      </c>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2.75" hidden="false" customHeight="false" outlineLevel="0" collapsed="false">
      <c r="A183" s="1" t="n">
        <v>1994</v>
      </c>
      <c r="B183" s="2" t="s">
        <v>122</v>
      </c>
      <c r="C183" s="3" t="n">
        <v>4638.1</v>
      </c>
      <c r="D183" s="3" t="n">
        <v>483.4</v>
      </c>
      <c r="E183" s="3" t="n">
        <v>0</v>
      </c>
      <c r="F183" s="3" t="n">
        <v>0</v>
      </c>
      <c r="G183" s="3" t="n">
        <f aca="false">SUM(C183:F183)</f>
        <v>5121.5</v>
      </c>
      <c r="H183" s="3" t="n">
        <v>1004.2</v>
      </c>
      <c r="I183" s="3" t="n">
        <v>13.4</v>
      </c>
      <c r="J183" s="3" t="n">
        <v>0</v>
      </c>
      <c r="K183" s="3" t="n">
        <v>93.8</v>
      </c>
      <c r="L183" s="3" t="n">
        <f aca="false">SUM(H183:K183)</f>
        <v>1111.4</v>
      </c>
      <c r="M183" s="3" t="n">
        <v>243</v>
      </c>
      <c r="N183" s="3" t="n">
        <v>257</v>
      </c>
      <c r="O183" s="3" t="n">
        <v>0</v>
      </c>
      <c r="P183" s="3" t="n">
        <v>0</v>
      </c>
      <c r="Q183" s="3" t="n">
        <f aca="false">SUM(M183:P183)</f>
        <v>500</v>
      </c>
      <c r="R183" s="3" t="n">
        <v>238</v>
      </c>
      <c r="S183" s="3" t="n">
        <v>51</v>
      </c>
      <c r="T183" s="3" t="n">
        <v>0</v>
      </c>
      <c r="U183" s="3" t="n">
        <v>0</v>
      </c>
      <c r="V183" s="3" t="n">
        <f aca="false">SUM(R183:U183)</f>
        <v>289</v>
      </c>
      <c r="W183" s="3" t="n">
        <v>2045.5</v>
      </c>
      <c r="X183" s="3" t="n">
        <v>2385.1</v>
      </c>
      <c r="Y183" s="3" t="n">
        <v>487.9</v>
      </c>
      <c r="Z183" s="3" t="n">
        <v>0</v>
      </c>
      <c r="AA183" s="3" t="n">
        <f aca="false">SUM(W183:Z183)</f>
        <v>4918.5</v>
      </c>
      <c r="AB183" s="3" t="n">
        <v>637.1</v>
      </c>
      <c r="AC183" s="3" t="n">
        <v>2.3</v>
      </c>
      <c r="AD183" s="3" t="n">
        <v>0</v>
      </c>
      <c r="AE183" s="3" t="n">
        <v>27.3</v>
      </c>
      <c r="AF183" s="3" t="n">
        <f aca="false">SUM(AB183:AE183)</f>
        <v>666.7</v>
      </c>
      <c r="AG183" s="3" t="n">
        <v>668.7</v>
      </c>
      <c r="AH183" s="3" t="n">
        <v>499.1</v>
      </c>
      <c r="AI183" s="3" t="n">
        <v>413</v>
      </c>
      <c r="AJ183" s="3" t="n">
        <v>50.5</v>
      </c>
      <c r="AK183" s="3" t="n">
        <f aca="false">SUM(AG183:AJ183)</f>
        <v>1631.3</v>
      </c>
      <c r="AL183" s="3" t="n">
        <v>5142.1</v>
      </c>
      <c r="AM183" s="3" t="n">
        <v>833.8</v>
      </c>
      <c r="AN183" s="3" t="n">
        <v>2136.6</v>
      </c>
      <c r="AO183" s="3" t="n">
        <v>346.1</v>
      </c>
      <c r="AP183" s="3" t="n">
        <f aca="false">SUM(AL183:AO183)</f>
        <v>8458.6</v>
      </c>
      <c r="AQ183" s="3" t="n">
        <v>165.2</v>
      </c>
      <c r="AR183" s="3" t="n">
        <v>483</v>
      </c>
      <c r="AS183" s="3" t="n">
        <v>395.7</v>
      </c>
      <c r="AT183" s="3" t="n">
        <v>50.5</v>
      </c>
      <c r="AU183" s="3" t="n">
        <f aca="false">SUM(AQ183:AT183)</f>
        <v>1094.4</v>
      </c>
      <c r="AV183" s="3" t="n">
        <v>0</v>
      </c>
      <c r="AW183" s="3" t="n">
        <v>0</v>
      </c>
      <c r="AX183" s="3" t="n">
        <v>0</v>
      </c>
      <c r="AY183" s="3" t="n">
        <v>27.3</v>
      </c>
      <c r="AZ183" s="3" t="n">
        <f aca="false">SUM(AV183:AY183)</f>
        <v>27.3</v>
      </c>
      <c r="BA183" s="3" t="n">
        <v>6</v>
      </c>
      <c r="BB183" s="3" t="n">
        <v>0</v>
      </c>
      <c r="BC183" s="3" t="n">
        <v>0</v>
      </c>
      <c r="BD183" s="3" t="n">
        <v>93.8</v>
      </c>
      <c r="BE183" s="3" t="n">
        <f aca="false">SUM(BA183:BD183)</f>
        <v>99.8</v>
      </c>
      <c r="BF183" s="3" t="n">
        <v>0</v>
      </c>
      <c r="BG183" s="3" t="n">
        <v>0</v>
      </c>
      <c r="BH183" s="3" t="n">
        <v>0</v>
      </c>
      <c r="BI183" s="3" t="n">
        <v>0</v>
      </c>
      <c r="BJ183" s="3" t="n">
        <f aca="false">SUM(BF183:BI183)</f>
        <v>0</v>
      </c>
      <c r="BK183" s="3" t="n">
        <v>15.7</v>
      </c>
      <c r="BL183" s="3" t="n">
        <v>66.1</v>
      </c>
      <c r="BM183" s="3" t="n">
        <v>0</v>
      </c>
      <c r="BN183" s="3" t="n">
        <v>223</v>
      </c>
      <c r="BO183" s="3" t="n">
        <f aca="false">SUM(BK183:BN183)</f>
        <v>304.8</v>
      </c>
      <c r="BP183" s="3" t="n">
        <v>181</v>
      </c>
      <c r="BQ183" s="3" t="n">
        <v>0</v>
      </c>
      <c r="BR183" s="3" t="n">
        <v>0</v>
      </c>
      <c r="BS183" s="3" t="n">
        <v>73.7</v>
      </c>
      <c r="BT183" s="3" t="n">
        <f aca="false">SUM(BP183:BS183)</f>
        <v>254.7</v>
      </c>
      <c r="BU183" s="3" t="n">
        <f aca="false">+C183+H183+M183+R183+W183+AB183+AG183+AL183+CK183</f>
        <v>14616.7</v>
      </c>
      <c r="BV183" s="3" t="n">
        <f aca="false">+D183+I183+N183+S183+X183+AC183+AH183+AM183+CL183</f>
        <v>4525.1</v>
      </c>
      <c r="BW183" s="3" t="n">
        <f aca="false">+E183+J183+O183+T183+Y183+AD183+AI183+AN183+CM183</f>
        <v>3037.5</v>
      </c>
      <c r="BX183" s="3" t="n">
        <f aca="false">+F183+K183+P183+U183+Z183+AE183+AJ183+AO183+CN183</f>
        <v>517.7</v>
      </c>
      <c r="BY183" s="3" t="n">
        <f aca="false">SUM(BU183:BX183)</f>
        <v>22697</v>
      </c>
      <c r="BZ183" s="3" t="n">
        <f aca="false">AQ183+AV183+BA183+BF183+BK183+BP183</f>
        <v>367.9</v>
      </c>
      <c r="CA183" s="3" t="n">
        <f aca="false">AR183+AW183+BB183+BG183+BL183+BQ183</f>
        <v>549.1</v>
      </c>
      <c r="CB183" s="3" t="n">
        <f aca="false">AS183+AX183+BC183+BH183+BM183+BR183</f>
        <v>395.7</v>
      </c>
      <c r="CC183" s="3" t="n">
        <f aca="false">AT183+AY183+BD183+BI183+BN183+BS183</f>
        <v>468.3</v>
      </c>
      <c r="CD183" s="3" t="n">
        <f aca="false">SUM(BZ183:CC183)</f>
        <v>1781</v>
      </c>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75" hidden="false" customHeight="false" outlineLevel="0" collapsed="false">
      <c r="A184" s="1" t="n">
        <v>1994</v>
      </c>
      <c r="B184" s="2" t="s">
        <v>123</v>
      </c>
      <c r="C184" s="3" t="n">
        <v>1151.2</v>
      </c>
      <c r="D184" s="3" t="n">
        <v>34</v>
      </c>
      <c r="E184" s="3" t="n">
        <v>21.2</v>
      </c>
      <c r="F184" s="3" t="n">
        <v>23.5</v>
      </c>
      <c r="G184" s="3" t="n">
        <f aca="false">SUM(C184:F184)</f>
        <v>1229.9</v>
      </c>
      <c r="H184" s="3" t="n">
        <v>419.6</v>
      </c>
      <c r="I184" s="3" t="n">
        <v>222.6</v>
      </c>
      <c r="J184" s="3" t="n">
        <v>461.5</v>
      </c>
      <c r="K184" s="3" t="n">
        <v>65</v>
      </c>
      <c r="L184" s="3" t="n">
        <f aca="false">SUM(H184:K184)</f>
        <v>1168.7</v>
      </c>
      <c r="M184" s="3" t="n">
        <v>27.7</v>
      </c>
      <c r="N184" s="3" t="n">
        <v>98.1</v>
      </c>
      <c r="O184" s="3" t="n">
        <v>4.8</v>
      </c>
      <c r="P184" s="3" t="n">
        <v>0</v>
      </c>
      <c r="Q184" s="3" t="n">
        <f aca="false">SUM(M184:P184)</f>
        <v>130.6</v>
      </c>
      <c r="R184" s="3" t="n">
        <v>3.1</v>
      </c>
      <c r="S184" s="3" t="n">
        <v>0</v>
      </c>
      <c r="T184" s="3" t="n">
        <v>0</v>
      </c>
      <c r="U184" s="3" t="n">
        <v>0</v>
      </c>
      <c r="V184" s="3" t="n">
        <f aca="false">SUM(R184:U184)</f>
        <v>3.1</v>
      </c>
      <c r="W184" s="3" t="n">
        <v>143</v>
      </c>
      <c r="X184" s="3" t="n">
        <v>505.8</v>
      </c>
      <c r="Y184" s="3" t="n">
        <v>27.7</v>
      </c>
      <c r="Z184" s="3" t="n">
        <v>0</v>
      </c>
      <c r="AA184" s="3" t="n">
        <f aca="false">SUM(W184:Z184)</f>
        <v>676.5</v>
      </c>
      <c r="AB184" s="3" t="n">
        <v>100.9</v>
      </c>
      <c r="AC184" s="3" t="n">
        <v>0</v>
      </c>
      <c r="AD184" s="3" t="n">
        <v>13.9</v>
      </c>
      <c r="AE184" s="3" t="n">
        <v>5</v>
      </c>
      <c r="AF184" s="3" t="n">
        <f aca="false">SUM(AB184:AE184)</f>
        <v>119.8</v>
      </c>
      <c r="AG184" s="3" t="n">
        <v>13.6</v>
      </c>
      <c r="AH184" s="3" t="n">
        <v>254.4</v>
      </c>
      <c r="AI184" s="3" t="n">
        <v>332</v>
      </c>
      <c r="AJ184" s="3" t="n">
        <v>5.9</v>
      </c>
      <c r="AK184" s="3" t="n">
        <f aca="false">SUM(AG184:AJ184)</f>
        <v>605.9</v>
      </c>
      <c r="AL184" s="3" t="n">
        <v>629.7</v>
      </c>
      <c r="AM184" s="3" t="n">
        <v>311.7</v>
      </c>
      <c r="AN184" s="3" t="n">
        <v>466.3</v>
      </c>
      <c r="AO184" s="3" t="n">
        <v>90.5</v>
      </c>
      <c r="AP184" s="3" t="n">
        <f aca="false">SUM(AL184:AO184)</f>
        <v>1498.2</v>
      </c>
      <c r="AQ184" s="3" t="n">
        <v>13.6</v>
      </c>
      <c r="AR184" s="3" t="n">
        <v>0</v>
      </c>
      <c r="AS184" s="3" t="n">
        <v>12.8</v>
      </c>
      <c r="AT184" s="3" t="n">
        <v>5.9</v>
      </c>
      <c r="AU184" s="3" t="n">
        <f aca="false">SUM(AQ184:AT184)</f>
        <v>32.3</v>
      </c>
      <c r="AV184" s="3" t="n">
        <v>0.5</v>
      </c>
      <c r="AW184" s="3" t="n">
        <v>0</v>
      </c>
      <c r="AX184" s="3" t="n">
        <v>0</v>
      </c>
      <c r="AY184" s="3" t="n">
        <v>5</v>
      </c>
      <c r="AZ184" s="3" t="n">
        <f aca="false">SUM(AV184:AY184)</f>
        <v>5.5</v>
      </c>
      <c r="BA184" s="3" t="n">
        <v>27</v>
      </c>
      <c r="BB184" s="3" t="n">
        <v>0</v>
      </c>
      <c r="BC184" s="3" t="n">
        <v>0</v>
      </c>
      <c r="BD184" s="3" t="n">
        <v>65</v>
      </c>
      <c r="BE184" s="3" t="n">
        <f aca="false">SUM(BA184:BD184)</f>
        <v>92</v>
      </c>
      <c r="BF184" s="3" t="n">
        <v>0</v>
      </c>
      <c r="BG184" s="3" t="n">
        <v>0</v>
      </c>
      <c r="BH184" s="3" t="n">
        <v>0</v>
      </c>
      <c r="BI184" s="3" t="n">
        <v>0</v>
      </c>
      <c r="BJ184" s="3" t="n">
        <f aca="false">SUM(BF184:BI184)</f>
        <v>0</v>
      </c>
      <c r="BK184" s="3" t="n">
        <v>0</v>
      </c>
      <c r="BL184" s="3" t="n">
        <v>0</v>
      </c>
      <c r="BM184" s="3" t="n">
        <v>0</v>
      </c>
      <c r="BN184" s="3" t="n">
        <v>0</v>
      </c>
      <c r="BO184" s="3" t="n">
        <f aca="false">SUM(BK184:BN184)</f>
        <v>0</v>
      </c>
      <c r="BP184" s="3" t="n">
        <v>66.1</v>
      </c>
      <c r="BQ184" s="3" t="n">
        <v>0</v>
      </c>
      <c r="BR184" s="3" t="n">
        <v>16.7</v>
      </c>
      <c r="BS184" s="3" t="n">
        <v>90.5</v>
      </c>
      <c r="BT184" s="3" t="n">
        <f aca="false">SUM(BP184:BS184)</f>
        <v>173.3</v>
      </c>
      <c r="BU184" s="3" t="n">
        <f aca="false">+C184+H184+M184+R184+W184+AB184+AG184+AL184+CK184</f>
        <v>2488.8</v>
      </c>
      <c r="BV184" s="3" t="n">
        <f aca="false">+D184+I184+N184+S184+X184+AC184+AH184+AM184+CL184</f>
        <v>1426.6</v>
      </c>
      <c r="BW184" s="3" t="n">
        <f aca="false">+E184+J184+O184+T184+Y184+AD184+AI184+AN184+CM184</f>
        <v>1327.4</v>
      </c>
      <c r="BX184" s="3" t="n">
        <f aca="false">+F184+K184+P184+U184+Z184+AE184+AJ184+AO184+CN184</f>
        <v>189.9</v>
      </c>
      <c r="BY184" s="3" t="n">
        <f aca="false">SUM(BU184:BX184)</f>
        <v>5432.7</v>
      </c>
      <c r="BZ184" s="3" t="n">
        <f aca="false">AQ184+AV184+BA184+BF184+BK184+BP184</f>
        <v>107.2</v>
      </c>
      <c r="CA184" s="3" t="n">
        <f aca="false">AR184+AW184+BB184+BG184+BL184+BQ184</f>
        <v>0</v>
      </c>
      <c r="CB184" s="3" t="n">
        <f aca="false">AS184+AX184+BC184+BH184+BM184+BR184</f>
        <v>29.5</v>
      </c>
      <c r="CC184" s="3" t="n">
        <f aca="false">AT184+AY184+BD184+BI184+BN184+BS184</f>
        <v>166.4</v>
      </c>
      <c r="CD184" s="3" t="n">
        <f aca="false">SUM(BZ184:CC184)</f>
        <v>303.1</v>
      </c>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2.75" hidden="false" customHeight="false" outlineLevel="0" collapsed="false">
      <c r="A185" s="1" t="n">
        <v>1994</v>
      </c>
      <c r="B185" s="2" t="s">
        <v>124</v>
      </c>
      <c r="C185" s="3" t="n">
        <v>8667.1</v>
      </c>
      <c r="D185" s="3" t="n">
        <v>1548.1</v>
      </c>
      <c r="E185" s="3" t="n">
        <v>1109.1</v>
      </c>
      <c r="F185" s="3" t="n">
        <v>175.7</v>
      </c>
      <c r="G185" s="3" t="n">
        <f aca="false">SUM(C185:F185)</f>
        <v>11500</v>
      </c>
      <c r="H185" s="3" t="n">
        <v>2668.5</v>
      </c>
      <c r="I185" s="3" t="n">
        <v>166.8</v>
      </c>
      <c r="J185" s="3" t="n">
        <v>1490.4</v>
      </c>
      <c r="K185" s="3" t="n">
        <v>0</v>
      </c>
      <c r="L185" s="3" t="n">
        <f aca="false">SUM(H185:K185)</f>
        <v>4325.7</v>
      </c>
      <c r="M185" s="3" t="n">
        <v>813.2</v>
      </c>
      <c r="N185" s="3" t="n">
        <v>1470.2</v>
      </c>
      <c r="O185" s="3" t="n">
        <v>0</v>
      </c>
      <c r="P185" s="3" t="n">
        <v>0</v>
      </c>
      <c r="Q185" s="3" t="n">
        <f aca="false">SUM(M185:P185)</f>
        <v>2283.4</v>
      </c>
      <c r="R185" s="3" t="n">
        <v>1190.7</v>
      </c>
      <c r="S185" s="3" t="n">
        <v>89.1</v>
      </c>
      <c r="T185" s="3" t="n">
        <v>0</v>
      </c>
      <c r="U185" s="3" t="n">
        <v>0</v>
      </c>
      <c r="V185" s="3" t="n">
        <f aca="false">SUM(R185:U185)</f>
        <v>1279.8</v>
      </c>
      <c r="W185" s="3" t="n">
        <v>5748</v>
      </c>
      <c r="X185" s="3" t="n">
        <v>10419.7</v>
      </c>
      <c r="Y185" s="3" t="n">
        <v>600.3</v>
      </c>
      <c r="Z185" s="3" t="n">
        <v>0</v>
      </c>
      <c r="AA185" s="3" t="n">
        <f aca="false">SUM(W185:Z185)</f>
        <v>16768</v>
      </c>
      <c r="AB185" s="3" t="n">
        <v>1863.8</v>
      </c>
      <c r="AC185" s="3" t="n">
        <v>37.2</v>
      </c>
      <c r="AD185" s="3" t="n">
        <v>104.8</v>
      </c>
      <c r="AE185" s="3" t="n">
        <v>136.9</v>
      </c>
      <c r="AF185" s="3" t="n">
        <f aca="false">SUM(AB185:AE185)</f>
        <v>2142.7</v>
      </c>
      <c r="AG185" s="3" t="n">
        <v>601.5</v>
      </c>
      <c r="AH185" s="3" t="n">
        <v>835.1</v>
      </c>
      <c r="AI185" s="3" t="n">
        <v>1501.2</v>
      </c>
      <c r="AJ185" s="3" t="n">
        <v>469.6</v>
      </c>
      <c r="AK185" s="3" t="n">
        <f aca="false">SUM(AG185:AJ185)</f>
        <v>3407.4</v>
      </c>
      <c r="AL185" s="3" t="n">
        <v>8599.5</v>
      </c>
      <c r="AM185" s="3" t="n">
        <v>3686.7</v>
      </c>
      <c r="AN185" s="3" t="n">
        <v>3394.2</v>
      </c>
      <c r="AO185" s="3" t="n">
        <v>519.9</v>
      </c>
      <c r="AP185" s="3" t="n">
        <f aca="false">SUM(AL185:AO185)</f>
        <v>16200.3</v>
      </c>
      <c r="AQ185" s="3" t="n">
        <v>0</v>
      </c>
      <c r="AR185" s="3" t="n">
        <v>816.1</v>
      </c>
      <c r="AS185" s="3" t="n">
        <v>540.4</v>
      </c>
      <c r="AT185" s="3" t="n">
        <v>469.6</v>
      </c>
      <c r="AU185" s="3" t="n">
        <f aca="false">SUM(AQ185:AT185)</f>
        <v>1826.1</v>
      </c>
      <c r="AV185" s="3" t="n">
        <v>0</v>
      </c>
      <c r="AW185" s="3" t="n">
        <v>0</v>
      </c>
      <c r="AX185" s="3" t="n">
        <v>5.9</v>
      </c>
      <c r="AY185" s="3" t="n">
        <v>136.9</v>
      </c>
      <c r="AZ185" s="3" t="n">
        <f aca="false">SUM(AV185:AY185)</f>
        <v>142.8</v>
      </c>
      <c r="BA185" s="3" t="n">
        <v>0</v>
      </c>
      <c r="BB185" s="3" t="n">
        <v>0</v>
      </c>
      <c r="BC185" s="3" t="n">
        <v>30.4</v>
      </c>
      <c r="BD185" s="3" t="n">
        <v>175.7</v>
      </c>
      <c r="BE185" s="3" t="n">
        <f aca="false">SUM(BA185:BD185)</f>
        <v>206.1</v>
      </c>
      <c r="BF185" s="3" t="n">
        <v>0</v>
      </c>
      <c r="BG185" s="3" t="n">
        <v>2.4</v>
      </c>
      <c r="BH185" s="3" t="n">
        <v>15.1</v>
      </c>
      <c r="BI185" s="3" t="n">
        <v>123.4</v>
      </c>
      <c r="BJ185" s="3" t="n">
        <f aca="false">SUM(BF185:BI185)</f>
        <v>140.9</v>
      </c>
      <c r="BK185" s="3" t="n">
        <v>0</v>
      </c>
      <c r="BL185" s="3" t="n">
        <v>92.8</v>
      </c>
      <c r="BM185" s="3" t="n">
        <v>63.9</v>
      </c>
      <c r="BN185" s="3" t="n">
        <v>123.2</v>
      </c>
      <c r="BO185" s="3" t="n">
        <f aca="false">SUM(BK185:BN185)</f>
        <v>279.9</v>
      </c>
      <c r="BP185" s="3" t="n">
        <v>0</v>
      </c>
      <c r="BQ185" s="3" t="n">
        <v>1.3</v>
      </c>
      <c r="BR185" s="3" t="n">
        <v>229.9</v>
      </c>
      <c r="BS185" s="3" t="n">
        <v>273.3</v>
      </c>
      <c r="BT185" s="3" t="n">
        <f aca="false">SUM(BP185:BS185)</f>
        <v>504.5</v>
      </c>
      <c r="BU185" s="3" t="n">
        <f aca="false">+C185+H185+M185+R185+W185+AB185+AG185+AL185+CK185</f>
        <v>30152.3</v>
      </c>
      <c r="BV185" s="3" t="n">
        <f aca="false">+D185+I185+N185+S185+X185+AC185+AH185+AM185+CL185</f>
        <v>18252.9</v>
      </c>
      <c r="BW185" s="3" t="n">
        <f aca="false">+E185+J185+O185+T185+Y185+AD185+AI185+AN185+CM185</f>
        <v>8200</v>
      </c>
      <c r="BX185" s="3" t="n">
        <f aca="false">+F185+K185+P185+U185+Z185+AE185+AJ185+AO185+CN185</f>
        <v>1302.1</v>
      </c>
      <c r="BY185" s="3" t="n">
        <f aca="false">SUM(BU185:BX185)</f>
        <v>57907.3</v>
      </c>
      <c r="BZ185" s="3" t="n">
        <f aca="false">AQ185+AV185+BA185+BF185+BK185+BP185</f>
        <v>0</v>
      </c>
      <c r="CA185" s="3" t="n">
        <f aca="false">AR185+AW185+BB185+BG185+BL185+BQ185</f>
        <v>912.6</v>
      </c>
      <c r="CB185" s="3" t="n">
        <f aca="false">AS185+AX185+BC185+BH185+BM185+BR185</f>
        <v>885.6</v>
      </c>
      <c r="CC185" s="3" t="n">
        <f aca="false">AT185+AY185+BD185+BI185+BN185+BS185</f>
        <v>1302.1</v>
      </c>
      <c r="CD185" s="3" t="n">
        <f aca="false">SUM(BZ185:CC185)</f>
        <v>3100.3</v>
      </c>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2.75" hidden="false" customHeight="false" outlineLevel="0" collapsed="false">
      <c r="A186" s="1" t="n">
        <v>1994</v>
      </c>
      <c r="B186" s="2" t="s">
        <v>125</v>
      </c>
      <c r="C186" s="3" t="n">
        <v>3587.8</v>
      </c>
      <c r="D186" s="3" t="n">
        <v>459.3</v>
      </c>
      <c r="E186" s="3" t="n">
        <v>51.8</v>
      </c>
      <c r="F186" s="3" t="n">
        <v>0</v>
      </c>
      <c r="G186" s="3" t="n">
        <f aca="false">SUM(C186:F186)</f>
        <v>4098.9</v>
      </c>
      <c r="H186" s="3" t="n">
        <v>1780.5</v>
      </c>
      <c r="I186" s="3" t="n">
        <v>78.9</v>
      </c>
      <c r="J186" s="3" t="n">
        <v>1184</v>
      </c>
      <c r="K186" s="3" t="n">
        <v>560</v>
      </c>
      <c r="L186" s="3" t="n">
        <f aca="false">SUM(H186:K186)</f>
        <v>3603.4</v>
      </c>
      <c r="M186" s="3" t="n">
        <v>61</v>
      </c>
      <c r="N186" s="3" t="n">
        <v>246.5</v>
      </c>
      <c r="O186" s="3" t="n">
        <v>56.8</v>
      </c>
      <c r="P186" s="3" t="n">
        <v>0</v>
      </c>
      <c r="Q186" s="3" t="n">
        <f aca="false">SUM(M186:P186)</f>
        <v>364.3</v>
      </c>
      <c r="R186" s="3" t="n">
        <v>54</v>
      </c>
      <c r="S186" s="3" t="n">
        <v>0</v>
      </c>
      <c r="T186" s="3" t="n">
        <v>54</v>
      </c>
      <c r="U186" s="3" t="n">
        <v>0</v>
      </c>
      <c r="V186" s="3" t="n">
        <f aca="false">SUM(R186:U186)</f>
        <v>108</v>
      </c>
      <c r="W186" s="3" t="n">
        <v>771.2</v>
      </c>
      <c r="X186" s="3" t="n">
        <v>2044.5</v>
      </c>
      <c r="Y186" s="3" t="n">
        <v>134.3</v>
      </c>
      <c r="Z186" s="3" t="n">
        <v>0</v>
      </c>
      <c r="AA186" s="3" t="n">
        <f aca="false">SUM(W186:Z186)</f>
        <v>2950</v>
      </c>
      <c r="AB186" s="3" t="n">
        <v>586.7</v>
      </c>
      <c r="AC186" s="3" t="n">
        <v>0</v>
      </c>
      <c r="AD186" s="3" t="n">
        <v>17.8</v>
      </c>
      <c r="AE186" s="3" t="n">
        <v>87.5</v>
      </c>
      <c r="AF186" s="3" t="n">
        <f aca="false">SUM(AB186:AE186)</f>
        <v>692</v>
      </c>
      <c r="AG186" s="3" t="n">
        <v>16.1</v>
      </c>
      <c r="AH186" s="3" t="n">
        <v>524</v>
      </c>
      <c r="AI186" s="3" t="n">
        <v>1225.3</v>
      </c>
      <c r="AJ186" s="3" t="n">
        <v>0</v>
      </c>
      <c r="AK186" s="3" t="n">
        <f aca="false">SUM(AG186:AJ186)</f>
        <v>1765.4</v>
      </c>
      <c r="AL186" s="3" t="n">
        <v>2146.3</v>
      </c>
      <c r="AM186" s="3" t="n">
        <v>1067.9</v>
      </c>
      <c r="AN186" s="3" t="n">
        <v>791.1</v>
      </c>
      <c r="AO186" s="3" t="n">
        <v>180</v>
      </c>
      <c r="AP186" s="3" t="n">
        <f aca="false">SUM(AL186:AO186)</f>
        <v>4185.3</v>
      </c>
      <c r="AQ186" s="3" t="n">
        <v>16.1</v>
      </c>
      <c r="AR186" s="3" t="n">
        <v>524</v>
      </c>
      <c r="AS186" s="3" t="n">
        <v>1099.3</v>
      </c>
      <c r="AT186" s="3" t="n">
        <v>0</v>
      </c>
      <c r="AU186" s="3" t="n">
        <f aca="false">SUM(AQ186:AT186)</f>
        <v>1639.4</v>
      </c>
      <c r="AV186" s="3" t="n">
        <v>25.4</v>
      </c>
      <c r="AW186" s="3" t="n">
        <v>0</v>
      </c>
      <c r="AX186" s="3" t="n">
        <v>0</v>
      </c>
      <c r="AY186" s="3" t="n">
        <v>87.5</v>
      </c>
      <c r="AZ186" s="3" t="n">
        <f aca="false">SUM(AV186:AY186)</f>
        <v>112.9</v>
      </c>
      <c r="BA186" s="3" t="n">
        <v>66.6</v>
      </c>
      <c r="BB186" s="3" t="n">
        <v>0</v>
      </c>
      <c r="BC186" s="3" t="n">
        <v>79.4</v>
      </c>
      <c r="BD186" s="3" t="n">
        <v>560</v>
      </c>
      <c r="BE186" s="3" t="n">
        <f aca="false">SUM(BA186:BD186)</f>
        <v>706</v>
      </c>
      <c r="BF186" s="3" t="n">
        <v>2.3</v>
      </c>
      <c r="BG186" s="3" t="n">
        <v>23.3</v>
      </c>
      <c r="BH186" s="3" t="n">
        <v>6.7</v>
      </c>
      <c r="BI186" s="3" t="n">
        <v>0</v>
      </c>
      <c r="BJ186" s="3" t="n">
        <f aca="false">SUM(BF186:BI186)</f>
        <v>32.3</v>
      </c>
      <c r="BK186" s="3" t="n">
        <v>0</v>
      </c>
      <c r="BL186" s="3" t="n">
        <v>0</v>
      </c>
      <c r="BM186" s="3" t="n">
        <v>0</v>
      </c>
      <c r="BN186" s="3" t="n">
        <v>0</v>
      </c>
      <c r="BO186" s="3" t="n">
        <f aca="false">SUM(BK186:BN186)</f>
        <v>0</v>
      </c>
      <c r="BP186" s="3" t="n">
        <v>100.4</v>
      </c>
      <c r="BQ186" s="3" t="n">
        <v>3.6</v>
      </c>
      <c r="BR186" s="3" t="n">
        <v>1.8</v>
      </c>
      <c r="BS186" s="3" t="n">
        <v>180</v>
      </c>
      <c r="BT186" s="3" t="n">
        <f aca="false">SUM(BP186:BS186)</f>
        <v>285.8</v>
      </c>
      <c r="BU186" s="3" t="n">
        <f aca="false">+C186+H186+M186+R186+W186+AB186+AG186+AL186+CK186</f>
        <v>9003.6</v>
      </c>
      <c r="BV186" s="3" t="n">
        <f aca="false">+D186+I186+N186+S186+X186+AC186+AH186+AM186+CL186</f>
        <v>4421.1</v>
      </c>
      <c r="BW186" s="3" t="n">
        <f aca="false">+E186+J186+O186+T186+Y186+AD186+AI186+AN186+CM186</f>
        <v>3515.1</v>
      </c>
      <c r="BX186" s="3" t="n">
        <f aca="false">+F186+K186+P186+U186+Z186+AE186+AJ186+AO186+CN186</f>
        <v>827.5</v>
      </c>
      <c r="BY186" s="3" t="n">
        <f aca="false">SUM(BU186:BX186)</f>
        <v>17767.3</v>
      </c>
      <c r="BZ186" s="3" t="n">
        <f aca="false">AQ186+AV186+BA186+BF186+BK186+BP186</f>
        <v>210.8</v>
      </c>
      <c r="CA186" s="3" t="n">
        <f aca="false">AR186+AW186+BB186+BG186+BL186+BQ186</f>
        <v>550.9</v>
      </c>
      <c r="CB186" s="3" t="n">
        <f aca="false">AS186+AX186+BC186+BH186+BM186+BR186</f>
        <v>1187.2</v>
      </c>
      <c r="CC186" s="3" t="n">
        <f aca="false">AT186+AY186+BD186+BI186+BN186+BS186</f>
        <v>827.5</v>
      </c>
      <c r="CD186" s="3" t="n">
        <f aca="false">SUM(BZ186:CC186)</f>
        <v>2776.4</v>
      </c>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2.75" hidden="false" customHeight="false" outlineLevel="0" collapsed="false">
      <c r="A187" s="1" t="n">
        <v>1994</v>
      </c>
      <c r="B187" s="2" t="s">
        <v>126</v>
      </c>
      <c r="C187" s="3" t="n">
        <v>226</v>
      </c>
      <c r="D187" s="3" t="n">
        <v>58.5</v>
      </c>
      <c r="E187" s="3" t="n">
        <v>26</v>
      </c>
      <c r="F187" s="3" t="n">
        <v>0</v>
      </c>
      <c r="G187" s="3" t="n">
        <f aca="false">SUM(C187:F187)</f>
        <v>310.5</v>
      </c>
      <c r="H187" s="3" t="n">
        <v>119.1</v>
      </c>
      <c r="I187" s="3" t="n">
        <v>0.5</v>
      </c>
      <c r="J187" s="3" t="n">
        <v>73.8</v>
      </c>
      <c r="K187" s="3" t="n">
        <v>11.2</v>
      </c>
      <c r="L187" s="3" t="n">
        <f aca="false">SUM(H187:K187)</f>
        <v>204.6</v>
      </c>
      <c r="M187" s="3" t="n">
        <v>2.6</v>
      </c>
      <c r="N187" s="3" t="n">
        <v>16.3</v>
      </c>
      <c r="O187" s="3" t="n">
        <v>0</v>
      </c>
      <c r="P187" s="3" t="n">
        <v>0</v>
      </c>
      <c r="Q187" s="3" t="n">
        <f aca="false">SUM(M187:P187)</f>
        <v>18.9</v>
      </c>
      <c r="R187" s="3" t="n">
        <v>1.1</v>
      </c>
      <c r="S187" s="3" t="n">
        <v>0</v>
      </c>
      <c r="T187" s="3" t="n">
        <v>0</v>
      </c>
      <c r="U187" s="3" t="n">
        <v>0</v>
      </c>
      <c r="V187" s="3" t="n">
        <f aca="false">SUM(R187:U187)</f>
        <v>1.1</v>
      </c>
      <c r="W187" s="3" t="n">
        <v>58.8</v>
      </c>
      <c r="X187" s="3" t="n">
        <v>157.1</v>
      </c>
      <c r="Y187" s="3" t="n">
        <v>0</v>
      </c>
      <c r="Z187" s="3" t="n">
        <v>0</v>
      </c>
      <c r="AA187" s="3" t="n">
        <f aca="false">SUM(W187:Z187)</f>
        <v>215.9</v>
      </c>
      <c r="AB187" s="3" t="n">
        <v>14.4</v>
      </c>
      <c r="AC187" s="3" t="n">
        <v>3.7</v>
      </c>
      <c r="AD187" s="3" t="n">
        <v>3.2</v>
      </c>
      <c r="AE187" s="3" t="n">
        <v>0</v>
      </c>
      <c r="AF187" s="3" t="n">
        <f aca="false">SUM(AB187:AE187)</f>
        <v>21.3</v>
      </c>
      <c r="AG187" s="3" t="n">
        <v>0</v>
      </c>
      <c r="AH187" s="3" t="n">
        <v>113.7</v>
      </c>
      <c r="AI187" s="3" t="n">
        <v>93.6</v>
      </c>
      <c r="AJ187" s="3" t="n">
        <v>0</v>
      </c>
      <c r="AK187" s="3" t="n">
        <f aca="false">SUM(AG187:AJ187)</f>
        <v>207.3</v>
      </c>
      <c r="AL187" s="3" t="n">
        <v>159.2</v>
      </c>
      <c r="AM187" s="3" t="n">
        <v>199.3</v>
      </c>
      <c r="AN187" s="3" t="n">
        <v>310.4</v>
      </c>
      <c r="AO187" s="3" t="n">
        <v>2.3</v>
      </c>
      <c r="AP187" s="3" t="n">
        <f aca="false">SUM(AL187:AO187)</f>
        <v>671.2</v>
      </c>
      <c r="AQ187" s="3" t="n">
        <v>0</v>
      </c>
      <c r="AR187" s="3" t="n">
        <v>107.3</v>
      </c>
      <c r="AS187" s="3" t="n">
        <v>26.8</v>
      </c>
      <c r="AT187" s="3" t="n">
        <v>0</v>
      </c>
      <c r="AU187" s="3" t="n">
        <f aca="false">SUM(AQ187:AT187)</f>
        <v>134.1</v>
      </c>
      <c r="AV187" s="3" t="n">
        <v>0</v>
      </c>
      <c r="AW187" s="3" t="n">
        <v>0</v>
      </c>
      <c r="AX187" s="3" t="n">
        <v>0</v>
      </c>
      <c r="AY187" s="3" t="n">
        <v>0</v>
      </c>
      <c r="AZ187" s="3" t="n">
        <f aca="false">SUM(AV187:AY187)</f>
        <v>0</v>
      </c>
      <c r="BA187" s="3" t="n">
        <v>4.1</v>
      </c>
      <c r="BB187" s="3" t="n">
        <v>0</v>
      </c>
      <c r="BC187" s="3" t="n">
        <v>4</v>
      </c>
      <c r="BD187" s="3" t="n">
        <v>11.2</v>
      </c>
      <c r="BE187" s="3" t="n">
        <f aca="false">SUM(BA187:BD187)</f>
        <v>19.3</v>
      </c>
      <c r="BF187" s="3" t="n">
        <v>0</v>
      </c>
      <c r="BG187" s="3" t="n">
        <v>0</v>
      </c>
      <c r="BH187" s="3" t="n">
        <v>0</v>
      </c>
      <c r="BI187" s="3" t="n">
        <v>0</v>
      </c>
      <c r="BJ187" s="3" t="n">
        <f aca="false">SUM(BF187:BI187)</f>
        <v>0</v>
      </c>
      <c r="BK187" s="3" t="n">
        <v>0.5</v>
      </c>
      <c r="BL187" s="3" t="n">
        <v>8.7</v>
      </c>
      <c r="BM187" s="3" t="n">
        <v>3.1</v>
      </c>
      <c r="BN187" s="3" t="n">
        <v>0</v>
      </c>
      <c r="BO187" s="3" t="n">
        <f aca="false">SUM(BK187:BN187)</f>
        <v>12.3</v>
      </c>
      <c r="BP187" s="3" t="n">
        <v>3.6</v>
      </c>
      <c r="BQ187" s="3" t="n">
        <v>0</v>
      </c>
      <c r="BR187" s="3" t="n">
        <v>9.2</v>
      </c>
      <c r="BS187" s="3" t="n">
        <v>2.3</v>
      </c>
      <c r="BT187" s="3" t="n">
        <f aca="false">SUM(BP187:BS187)</f>
        <v>15.1</v>
      </c>
      <c r="BU187" s="3" t="n">
        <f aca="false">+C187+H187+M187+R187+W187+AB187+AG187+AL187+CK187</f>
        <v>581.2</v>
      </c>
      <c r="BV187" s="3" t="n">
        <f aca="false">+D187+I187+N187+S187+X187+AC187+AH187+AM187+CL187</f>
        <v>549.1</v>
      </c>
      <c r="BW187" s="3" t="n">
        <f aca="false">+E187+J187+O187+T187+Y187+AD187+AI187+AN187+CM187</f>
        <v>507</v>
      </c>
      <c r="BX187" s="3" t="n">
        <f aca="false">+F187+K187+P187+U187+Z187+AE187+AJ187+AO187+CN187</f>
        <v>13.5</v>
      </c>
      <c r="BY187" s="3" t="n">
        <f aca="false">SUM(BU187:BX187)</f>
        <v>1650.8</v>
      </c>
      <c r="BZ187" s="3" t="n">
        <f aca="false">AQ187+AV187+BA187+BF187+BK187+BP187</f>
        <v>8.2</v>
      </c>
      <c r="CA187" s="3" t="n">
        <f aca="false">AR187+AW187+BB187+BG187+BL187+BQ187</f>
        <v>116</v>
      </c>
      <c r="CB187" s="3" t="n">
        <f aca="false">AS187+AX187+BC187+BH187+BM187+BR187</f>
        <v>43.1</v>
      </c>
      <c r="CC187" s="3" t="n">
        <f aca="false">AT187+AY187+BD187+BI187+BN187+BS187</f>
        <v>13.5</v>
      </c>
      <c r="CD187" s="3" t="n">
        <f aca="false">SUM(BZ187:CC187)</f>
        <v>180.8</v>
      </c>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2.75" hidden="false" customHeight="false" outlineLevel="0" collapsed="false">
      <c r="A188" s="1" t="n">
        <v>1994</v>
      </c>
      <c r="B188" s="2" t="s">
        <v>127</v>
      </c>
      <c r="C188" s="3" t="n">
        <v>3280.2</v>
      </c>
      <c r="D188" s="3" t="n">
        <v>675.5</v>
      </c>
      <c r="E188" s="3" t="n">
        <v>677.1</v>
      </c>
      <c r="F188" s="3" t="n">
        <v>0</v>
      </c>
      <c r="G188" s="3" t="n">
        <f aca="false">SUM(C188:F188)</f>
        <v>4632.8</v>
      </c>
      <c r="H188" s="3" t="n">
        <v>1771.3</v>
      </c>
      <c r="I188" s="3" t="n">
        <v>11.6</v>
      </c>
      <c r="J188" s="3" t="n">
        <v>14.6</v>
      </c>
      <c r="K188" s="3" t="n">
        <v>262.7</v>
      </c>
      <c r="L188" s="3" t="n">
        <f aca="false">SUM(H188:K188)</f>
        <v>2060.2</v>
      </c>
      <c r="M188" s="3" t="n">
        <v>1031.1</v>
      </c>
      <c r="N188" s="3" t="n">
        <v>0</v>
      </c>
      <c r="O188" s="3" t="n">
        <v>0</v>
      </c>
      <c r="P188" s="3" t="n">
        <v>0</v>
      </c>
      <c r="Q188" s="3" t="n">
        <f aca="false">SUM(M188:P188)</f>
        <v>1031.1</v>
      </c>
      <c r="R188" s="3" t="n">
        <v>208.9</v>
      </c>
      <c r="S188" s="3" t="n">
        <v>0</v>
      </c>
      <c r="T188" s="3" t="n">
        <v>0</v>
      </c>
      <c r="U188" s="3" t="n">
        <v>0</v>
      </c>
      <c r="V188" s="3" t="n">
        <f aca="false">SUM(R188:U188)</f>
        <v>208.9</v>
      </c>
      <c r="W188" s="3" t="n">
        <v>4739.6</v>
      </c>
      <c r="X188" s="3" t="n">
        <v>1263.3</v>
      </c>
      <c r="Y188" s="3" t="n">
        <v>394.8</v>
      </c>
      <c r="Z188" s="3" t="n">
        <v>0</v>
      </c>
      <c r="AA188" s="3" t="n">
        <f aca="false">SUM(W188:Z188)</f>
        <v>6397.7</v>
      </c>
      <c r="AB188" s="3" t="n">
        <v>800.1</v>
      </c>
      <c r="AC188" s="3" t="n">
        <v>12</v>
      </c>
      <c r="AD188" s="3" t="n">
        <v>103</v>
      </c>
      <c r="AE188" s="3" t="n">
        <v>132</v>
      </c>
      <c r="AF188" s="3" t="n">
        <f aca="false">SUM(AB188:AE188)</f>
        <v>1047.1</v>
      </c>
      <c r="AG188" s="3" t="n">
        <v>35.6</v>
      </c>
      <c r="AH188" s="3" t="n">
        <v>653.3</v>
      </c>
      <c r="AI188" s="3" t="n">
        <v>1755.3</v>
      </c>
      <c r="AJ188" s="3" t="n">
        <v>226.9</v>
      </c>
      <c r="AK188" s="3" t="n">
        <f aca="false">SUM(AG188:AJ188)</f>
        <v>2671.1</v>
      </c>
      <c r="AL188" s="3" t="n">
        <v>2566.3</v>
      </c>
      <c r="AM188" s="3" t="n">
        <v>1549</v>
      </c>
      <c r="AN188" s="3" t="n">
        <v>6393.4</v>
      </c>
      <c r="AO188" s="3" t="n">
        <v>74.1</v>
      </c>
      <c r="AP188" s="3" t="n">
        <f aca="false">SUM(AL188:AO188)</f>
        <v>10582.8</v>
      </c>
      <c r="AQ188" s="3" t="n">
        <v>2.6</v>
      </c>
      <c r="AR188" s="3" t="n">
        <v>653.2</v>
      </c>
      <c r="AS188" s="3" t="n">
        <v>267.8</v>
      </c>
      <c r="AT188" s="3" t="n">
        <v>226.9</v>
      </c>
      <c r="AU188" s="3" t="n">
        <f aca="false">SUM(AQ188:AT188)</f>
        <v>1150.5</v>
      </c>
      <c r="AV188" s="3" t="n">
        <v>0.4</v>
      </c>
      <c r="AW188" s="3" t="n">
        <v>0</v>
      </c>
      <c r="AX188" s="3" t="n">
        <v>0</v>
      </c>
      <c r="AY188" s="3" t="n">
        <v>132</v>
      </c>
      <c r="AZ188" s="3" t="n">
        <f aca="false">SUM(AV188:AY188)</f>
        <v>132.4</v>
      </c>
      <c r="BA188" s="3" t="n">
        <v>0</v>
      </c>
      <c r="BB188" s="3" t="n">
        <v>0</v>
      </c>
      <c r="BC188" s="3" t="n">
        <v>0</v>
      </c>
      <c r="BD188" s="3" t="n">
        <v>262.7</v>
      </c>
      <c r="BE188" s="3" t="n">
        <f aca="false">SUM(BA188:BD188)</f>
        <v>262.7</v>
      </c>
      <c r="BF188" s="3" t="n">
        <v>0</v>
      </c>
      <c r="BG188" s="3" t="n">
        <v>0</v>
      </c>
      <c r="BH188" s="3" t="n">
        <v>0</v>
      </c>
      <c r="BI188" s="3" t="n">
        <v>0</v>
      </c>
      <c r="BJ188" s="3" t="n">
        <f aca="false">SUM(BF188:BI188)</f>
        <v>0</v>
      </c>
      <c r="BK188" s="3" t="n">
        <v>1.1</v>
      </c>
      <c r="BL188" s="3" t="n">
        <v>0</v>
      </c>
      <c r="BM188" s="3" t="n">
        <v>3</v>
      </c>
      <c r="BN188" s="3" t="n">
        <v>114.1</v>
      </c>
      <c r="BO188" s="3" t="n">
        <f aca="false">SUM(BK188:BN188)</f>
        <v>118.2</v>
      </c>
      <c r="BP188" s="3" t="n">
        <v>3.9</v>
      </c>
      <c r="BQ188" s="3" t="n">
        <v>0</v>
      </c>
      <c r="BR188" s="3" t="n">
        <v>0</v>
      </c>
      <c r="BS188" s="3" t="n">
        <v>74.1</v>
      </c>
      <c r="BT188" s="3" t="n">
        <f aca="false">SUM(BP188:BS188)</f>
        <v>78</v>
      </c>
      <c r="BU188" s="3" t="n">
        <f aca="false">+C188+H188+M188+R188+W188+AB188+AG188+AL188+CK188</f>
        <v>14433.1</v>
      </c>
      <c r="BV188" s="3" t="n">
        <f aca="false">+D188+I188+N188+S188+X188+AC188+AH188+AM188+CL188</f>
        <v>4164.7</v>
      </c>
      <c r="BW188" s="3" t="n">
        <f aca="false">+E188+J188+O188+T188+Y188+AD188+AI188+AN188+CM188</f>
        <v>9338.2</v>
      </c>
      <c r="BX188" s="3" t="n">
        <f aca="false">+F188+K188+P188+U188+Z188+AE188+AJ188+AO188+CN188</f>
        <v>695.7</v>
      </c>
      <c r="BY188" s="3" t="n">
        <f aca="false">SUM(BU188:BX188)</f>
        <v>28631.7</v>
      </c>
      <c r="BZ188" s="3" t="n">
        <f aca="false">AQ188+AV188+BA188+BF188+BK188+BP188</f>
        <v>8</v>
      </c>
      <c r="CA188" s="3" t="n">
        <f aca="false">AR188+AW188+BB188+BG188+BL188+BQ188</f>
        <v>653.2</v>
      </c>
      <c r="CB188" s="3" t="n">
        <f aca="false">AS188+AX188+BC188+BH188+BM188+BR188</f>
        <v>270.8</v>
      </c>
      <c r="CC188" s="3" t="n">
        <f aca="false">AT188+AY188+BD188+BI188+BN188+BS188</f>
        <v>809.8</v>
      </c>
      <c r="CD188" s="3" t="n">
        <f aca="false">SUM(BZ188:CC188)</f>
        <v>1741.8</v>
      </c>
      <c r="CE188" s="0"/>
      <c r="CF188" s="0"/>
      <c r="CG188" s="0"/>
      <c r="CH188" s="0"/>
      <c r="CI188" s="8"/>
      <c r="CJ188" s="8"/>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2.75" hidden="false" customHeight="false" outlineLevel="0" collapsed="false">
      <c r="A189" s="1" t="n">
        <v>1994</v>
      </c>
      <c r="B189" s="2" t="s">
        <v>128</v>
      </c>
      <c r="C189" s="3" t="n">
        <v>1325</v>
      </c>
      <c r="D189" s="3" t="n">
        <v>241</v>
      </c>
      <c r="E189" s="3" t="n">
        <v>471</v>
      </c>
      <c r="F189" s="3" t="n">
        <v>0</v>
      </c>
      <c r="G189" s="3" t="n">
        <f aca="false">SUM(C189:F189)</f>
        <v>2037</v>
      </c>
      <c r="H189" s="3" t="n">
        <v>642</v>
      </c>
      <c r="I189" s="3" t="n">
        <v>170</v>
      </c>
      <c r="J189" s="3" t="n">
        <v>302</v>
      </c>
      <c r="K189" s="3" t="n">
        <v>86</v>
      </c>
      <c r="L189" s="3" t="n">
        <f aca="false">SUM(H189:K189)</f>
        <v>1200</v>
      </c>
      <c r="M189" s="3" t="n">
        <v>43.3</v>
      </c>
      <c r="N189" s="3" t="n">
        <v>117.8</v>
      </c>
      <c r="O189" s="3" t="n">
        <v>7</v>
      </c>
      <c r="P189" s="3" t="n">
        <v>0</v>
      </c>
      <c r="Q189" s="3" t="n">
        <f aca="false">SUM(M189:P189)</f>
        <v>168.1</v>
      </c>
      <c r="R189" s="3" t="n">
        <v>38.2</v>
      </c>
      <c r="S189" s="3" t="n">
        <v>0</v>
      </c>
      <c r="T189" s="3" t="n">
        <v>0</v>
      </c>
      <c r="U189" s="3" t="n">
        <v>0</v>
      </c>
      <c r="V189" s="3" t="n">
        <f aca="false">SUM(R189:U189)</f>
        <v>38.2</v>
      </c>
      <c r="W189" s="3" t="n">
        <v>277</v>
      </c>
      <c r="X189" s="3" t="n">
        <v>734.5</v>
      </c>
      <c r="Y189" s="3" t="n">
        <v>35</v>
      </c>
      <c r="Z189" s="3" t="n">
        <v>0</v>
      </c>
      <c r="AA189" s="3" t="n">
        <f aca="false">SUM(W189:Z189)</f>
        <v>1046.5</v>
      </c>
      <c r="AB189" s="3" t="n">
        <v>173.5</v>
      </c>
      <c r="AC189" s="3" t="n">
        <v>0.3</v>
      </c>
      <c r="AD189" s="3" t="n">
        <v>19.7</v>
      </c>
      <c r="AE189" s="3" t="n">
        <v>0.1</v>
      </c>
      <c r="AF189" s="3" t="n">
        <f aca="false">SUM(AB189:AE189)</f>
        <v>193.6</v>
      </c>
      <c r="AG189" s="3" t="n">
        <v>7.4</v>
      </c>
      <c r="AH189" s="3" t="n">
        <v>220.5</v>
      </c>
      <c r="AI189" s="3" t="n">
        <v>426</v>
      </c>
      <c r="AJ189" s="3" t="n">
        <v>0</v>
      </c>
      <c r="AK189" s="3" t="n">
        <f aca="false">SUM(AG189:AJ189)</f>
        <v>653.9</v>
      </c>
      <c r="AL189" s="3" t="n">
        <v>725.1</v>
      </c>
      <c r="AM189" s="3" t="n">
        <v>432.4</v>
      </c>
      <c r="AN189" s="3" t="n">
        <v>913.4</v>
      </c>
      <c r="AO189" s="3" t="n">
        <v>9.3</v>
      </c>
      <c r="AP189" s="3" t="n">
        <f aca="false">SUM(AL189:AO189)</f>
        <v>2080.2</v>
      </c>
      <c r="AQ189" s="3" t="n">
        <v>0</v>
      </c>
      <c r="AR189" s="3" t="n">
        <v>220</v>
      </c>
      <c r="AS189" s="3" t="n">
        <v>232.6</v>
      </c>
      <c r="AT189" s="3" t="n">
        <v>0</v>
      </c>
      <c r="AU189" s="3" t="n">
        <f aca="false">SUM(AQ189:AT189)</f>
        <v>452.6</v>
      </c>
      <c r="AV189" s="3" t="n">
        <v>0</v>
      </c>
      <c r="AW189" s="3" t="n">
        <v>0</v>
      </c>
      <c r="AX189" s="3" t="n">
        <v>1</v>
      </c>
      <c r="AY189" s="3" t="n">
        <v>0.1</v>
      </c>
      <c r="AZ189" s="3" t="n">
        <f aca="false">SUM(AV189:AY189)</f>
        <v>1.1</v>
      </c>
      <c r="BA189" s="3" t="n">
        <v>1</v>
      </c>
      <c r="BB189" s="3" t="n">
        <v>0.3</v>
      </c>
      <c r="BC189" s="3" t="n">
        <v>47</v>
      </c>
      <c r="BD189" s="3" t="n">
        <v>86</v>
      </c>
      <c r="BE189" s="3" t="n">
        <f aca="false">SUM(BA189:BD189)</f>
        <v>134.3</v>
      </c>
      <c r="BF189" s="3" t="n">
        <v>0</v>
      </c>
      <c r="BG189" s="3" t="n">
        <v>0</v>
      </c>
      <c r="BH189" s="3" t="n">
        <v>0</v>
      </c>
      <c r="BI189" s="3" t="n">
        <v>0</v>
      </c>
      <c r="BJ189" s="3" t="n">
        <f aca="false">SUM(BF189:BI189)</f>
        <v>0</v>
      </c>
      <c r="BK189" s="3" t="n">
        <v>0</v>
      </c>
      <c r="BL189" s="3" t="n">
        <v>3.1</v>
      </c>
      <c r="BM189" s="3" t="n">
        <v>14.7</v>
      </c>
      <c r="BN189" s="3" t="n">
        <v>1.1</v>
      </c>
      <c r="BO189" s="3" t="n">
        <f aca="false">SUM(BK189:BN189)</f>
        <v>18.9</v>
      </c>
      <c r="BP189" s="3" t="n">
        <v>1</v>
      </c>
      <c r="BQ189" s="3" t="n">
        <v>12</v>
      </c>
      <c r="BR189" s="3" t="n">
        <v>28.7</v>
      </c>
      <c r="BS189" s="3" t="n">
        <v>8</v>
      </c>
      <c r="BT189" s="3" t="n">
        <f aca="false">SUM(BP189:BS189)</f>
        <v>49.7</v>
      </c>
      <c r="BU189" s="3" t="n">
        <f aca="false">+C189+H189+M189+R189+W189+AB189+AG189+AL189+CK189</f>
        <v>3231.5</v>
      </c>
      <c r="BV189" s="3" t="n">
        <f aca="false">+D189+I189+N189+S189+X189+AC189+AH189+AM189+CL189</f>
        <v>1916.5</v>
      </c>
      <c r="BW189" s="3" t="n">
        <f aca="false">+E189+J189+O189+T189+Y189+AD189+AI189+AN189+CM189</f>
        <v>2174.1</v>
      </c>
      <c r="BX189" s="3" t="n">
        <f aca="false">+F189+K189+P189+U189+Z189+AE189+AJ189+AO189+CN189</f>
        <v>95.4</v>
      </c>
      <c r="BY189" s="3" t="n">
        <f aca="false">SUM(BU189:BX189)</f>
        <v>7417.5</v>
      </c>
      <c r="BZ189" s="3" t="n">
        <f aca="false">AQ189+AV189+BA189+BF189+BK189+BP189</f>
        <v>2</v>
      </c>
      <c r="CA189" s="3" t="n">
        <f aca="false">AR189+AW189+BB189+BG189+BL189+BQ189</f>
        <v>235.4</v>
      </c>
      <c r="CB189" s="3" t="n">
        <f aca="false">AS189+AX189+BC189+BH189+BM189+BR189</f>
        <v>324</v>
      </c>
      <c r="CC189" s="3" t="n">
        <f aca="false">AT189+AY189+BD189+BI189+BN189+BS189</f>
        <v>95.2</v>
      </c>
      <c r="CD189" s="3" t="n">
        <f aca="false">SUM(BZ189:CC189)</f>
        <v>656.6</v>
      </c>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2.75" hidden="false" customHeight="false" outlineLevel="0" collapsed="false">
      <c r="A190" s="1" t="n">
        <v>1994</v>
      </c>
      <c r="B190" s="2" t="s">
        <v>129</v>
      </c>
      <c r="C190" s="3" t="n">
        <v>1164</v>
      </c>
      <c r="D190" s="3" t="n">
        <v>191</v>
      </c>
      <c r="E190" s="3" t="n">
        <v>11.1</v>
      </c>
      <c r="F190" s="3" t="n">
        <v>0</v>
      </c>
      <c r="G190" s="3" t="n">
        <f aca="false">SUM(C190:F190)</f>
        <v>1366.1</v>
      </c>
      <c r="H190" s="3" t="n">
        <v>439.6</v>
      </c>
      <c r="I190" s="3" t="n">
        <v>199</v>
      </c>
      <c r="J190" s="3" t="n">
        <v>451</v>
      </c>
      <c r="K190" s="3" t="n">
        <v>37.4</v>
      </c>
      <c r="L190" s="3" t="n">
        <f aca="false">SUM(H190:K190)</f>
        <v>1127</v>
      </c>
      <c r="M190" s="3" t="n">
        <v>63.6</v>
      </c>
      <c r="N190" s="3" t="n">
        <v>127.3</v>
      </c>
      <c r="O190" s="3" t="n">
        <v>14.1</v>
      </c>
      <c r="P190" s="3" t="n">
        <v>0</v>
      </c>
      <c r="Q190" s="3" t="n">
        <f aca="false">SUM(M190:P190)</f>
        <v>205</v>
      </c>
      <c r="R190" s="3" t="n">
        <v>13</v>
      </c>
      <c r="S190" s="3" t="n">
        <v>10.7</v>
      </c>
      <c r="T190" s="3" t="n">
        <v>6</v>
      </c>
      <c r="U190" s="3" t="n">
        <v>0</v>
      </c>
      <c r="V190" s="3" t="n">
        <f aca="false">SUM(R190:U190)</f>
        <v>29.7</v>
      </c>
      <c r="W190" s="3" t="n">
        <v>400.9</v>
      </c>
      <c r="X190" s="3" t="n">
        <v>690.1</v>
      </c>
      <c r="Y190" s="3" t="n">
        <v>17.3</v>
      </c>
      <c r="Z190" s="3" t="n">
        <v>0</v>
      </c>
      <c r="AA190" s="3" t="n">
        <f aca="false">SUM(W190:Z190)</f>
        <v>1108.3</v>
      </c>
      <c r="AB190" s="3" t="n">
        <v>206.5</v>
      </c>
      <c r="AC190" s="3" t="n">
        <v>5.8</v>
      </c>
      <c r="AD190" s="3" t="n">
        <v>8.7</v>
      </c>
      <c r="AE190" s="3" t="n">
        <v>0</v>
      </c>
      <c r="AF190" s="3" t="n">
        <f aca="false">SUM(AB190:AE190)</f>
        <v>221</v>
      </c>
      <c r="AG190" s="3" t="n">
        <v>0</v>
      </c>
      <c r="AH190" s="3" t="n">
        <v>156.9</v>
      </c>
      <c r="AI190" s="3" t="n">
        <v>482</v>
      </c>
      <c r="AJ190" s="3" t="n">
        <v>0</v>
      </c>
      <c r="AK190" s="3" t="n">
        <f aca="false">SUM(AG190:AJ190)</f>
        <v>638.9</v>
      </c>
      <c r="AL190" s="3" t="n">
        <v>793.6</v>
      </c>
      <c r="AM190" s="3" t="n">
        <v>692.4</v>
      </c>
      <c r="AN190" s="3" t="n">
        <v>3264.1</v>
      </c>
      <c r="AO190" s="3" t="n">
        <v>0</v>
      </c>
      <c r="AP190" s="3" t="n">
        <f aca="false">SUM(AL190:AO190)</f>
        <v>4750.1</v>
      </c>
      <c r="AQ190" s="3" t="n">
        <v>0</v>
      </c>
      <c r="AR190" s="3" t="n">
        <v>138</v>
      </c>
      <c r="AS190" s="3" t="n">
        <v>199</v>
      </c>
      <c r="AT190" s="3" t="n">
        <v>0</v>
      </c>
      <c r="AU190" s="3" t="n">
        <f aca="false">SUM(AQ190:AT190)</f>
        <v>337</v>
      </c>
      <c r="AV190" s="3" t="n">
        <v>1.5</v>
      </c>
      <c r="AW190" s="3" t="n">
        <v>0</v>
      </c>
      <c r="AX190" s="3" t="n">
        <v>0.2</v>
      </c>
      <c r="AY190" s="3" t="n">
        <v>0</v>
      </c>
      <c r="AZ190" s="3" t="n">
        <f aca="false">SUM(AV190:AY190)</f>
        <v>1.7</v>
      </c>
      <c r="BA190" s="3" t="n">
        <v>3.2</v>
      </c>
      <c r="BB190" s="3" t="n">
        <v>8.7</v>
      </c>
      <c r="BC190" s="3" t="n">
        <v>4.2</v>
      </c>
      <c r="BD190" s="3" t="n">
        <v>37.4</v>
      </c>
      <c r="BE190" s="3" t="n">
        <f aca="false">SUM(BA190:BD190)</f>
        <v>53.5</v>
      </c>
      <c r="BF190" s="3" t="n">
        <v>0</v>
      </c>
      <c r="BG190" s="3" t="n">
        <v>0</v>
      </c>
      <c r="BH190" s="3" t="n">
        <v>0</v>
      </c>
      <c r="BI190" s="3" t="n">
        <v>0</v>
      </c>
      <c r="BJ190" s="3" t="n">
        <f aca="false">SUM(BF190:BI190)</f>
        <v>0</v>
      </c>
      <c r="BK190" s="3" t="n">
        <v>0</v>
      </c>
      <c r="BL190" s="3" t="n">
        <v>0</v>
      </c>
      <c r="BM190" s="3" t="n">
        <v>0</v>
      </c>
      <c r="BN190" s="3" t="n">
        <v>0</v>
      </c>
      <c r="BO190" s="3" t="n">
        <f aca="false">SUM(BK190:BN190)</f>
        <v>0</v>
      </c>
      <c r="BP190" s="3" t="n">
        <v>3.2</v>
      </c>
      <c r="BQ190" s="3" t="n">
        <v>19.2</v>
      </c>
      <c r="BR190" s="3" t="n">
        <v>11</v>
      </c>
      <c r="BS190" s="3" t="n">
        <v>0</v>
      </c>
      <c r="BT190" s="3" t="n">
        <f aca="false">SUM(BP190:BS190)</f>
        <v>33.4</v>
      </c>
      <c r="BU190" s="3" t="n">
        <f aca="false">+C190+H190+M190+R190+W190+AB190+AG190+AL190+CK190</f>
        <v>3081.2</v>
      </c>
      <c r="BV190" s="3" t="n">
        <f aca="false">+D190+I190+N190+S190+X190+AC190+AH190+AM190+CL190</f>
        <v>2073.2</v>
      </c>
      <c r="BW190" s="3" t="n">
        <f aca="false">+E190+J190+O190+T190+Y190+AD190+AI190+AN190+CM190</f>
        <v>4254.3</v>
      </c>
      <c r="BX190" s="3" t="n">
        <f aca="false">+F190+K190+P190+U190+Z190+AE190+AJ190+AO190+CN190</f>
        <v>37.4</v>
      </c>
      <c r="BY190" s="3" t="n">
        <f aca="false">SUM(BU190:BX190)</f>
        <v>9446.1</v>
      </c>
      <c r="BZ190" s="3" t="n">
        <f aca="false">AQ190+AV190+BA190+BF190+BK190+BP190</f>
        <v>7.9</v>
      </c>
      <c r="CA190" s="3" t="n">
        <f aca="false">AR190+AW190+BB190+BG190+BL190+BQ190</f>
        <v>165.9</v>
      </c>
      <c r="CB190" s="3" t="n">
        <f aca="false">AS190+AX190+BC190+BH190+BM190+BR190</f>
        <v>214.4</v>
      </c>
      <c r="CC190" s="3" t="n">
        <f aca="false">AT190+AY190+BD190+BI190+BN190+BS190</f>
        <v>37.4</v>
      </c>
      <c r="CD190" s="3" t="n">
        <f aca="false">SUM(BZ190:CC190)</f>
        <v>425.6</v>
      </c>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2.75" hidden="false" customHeight="false" outlineLevel="0" collapsed="false">
      <c r="A191" s="1" t="n">
        <v>1994</v>
      </c>
      <c r="B191" s="2" t="s">
        <v>130</v>
      </c>
      <c r="C191" s="3" t="n">
        <v>5232</v>
      </c>
      <c r="D191" s="3" t="n">
        <v>778</v>
      </c>
      <c r="E191" s="3" t="n">
        <v>27</v>
      </c>
      <c r="F191" s="3" t="n">
        <v>0</v>
      </c>
      <c r="G191" s="3" t="n">
        <f aca="false">SUM(C191:F191)</f>
        <v>6037</v>
      </c>
      <c r="H191" s="3" t="n">
        <v>1369</v>
      </c>
      <c r="I191" s="3" t="n">
        <v>257</v>
      </c>
      <c r="J191" s="3" t="n">
        <v>68</v>
      </c>
      <c r="K191" s="3" t="n">
        <v>56</v>
      </c>
      <c r="L191" s="3" t="n">
        <f aca="false">SUM(H191:K191)</f>
        <v>1750</v>
      </c>
      <c r="M191" s="3" t="n">
        <v>391</v>
      </c>
      <c r="N191" s="3" t="n">
        <v>524</v>
      </c>
      <c r="O191" s="3" t="n">
        <v>0</v>
      </c>
      <c r="P191" s="3" t="n">
        <v>0</v>
      </c>
      <c r="Q191" s="3" t="n">
        <f aca="false">SUM(M191:P191)</f>
        <v>915</v>
      </c>
      <c r="R191" s="3" t="n">
        <v>444</v>
      </c>
      <c r="S191" s="3" t="n">
        <v>84</v>
      </c>
      <c r="T191" s="3" t="n">
        <v>0</v>
      </c>
      <c r="U191" s="3" t="n">
        <v>0</v>
      </c>
      <c r="V191" s="3" t="n">
        <f aca="false">SUM(R191:U191)</f>
        <v>528</v>
      </c>
      <c r="W191" s="3" t="n">
        <v>2990</v>
      </c>
      <c r="X191" s="3" t="n">
        <v>4003</v>
      </c>
      <c r="Y191" s="3" t="n">
        <v>303</v>
      </c>
      <c r="Z191" s="3" t="n">
        <v>0</v>
      </c>
      <c r="AA191" s="3" t="n">
        <f aca="false">SUM(W191:Z191)</f>
        <v>7296</v>
      </c>
      <c r="AB191" s="3" t="n">
        <v>695</v>
      </c>
      <c r="AC191" s="3" t="n">
        <v>8</v>
      </c>
      <c r="AD191" s="3" t="n">
        <v>130</v>
      </c>
      <c r="AE191" s="3" t="n">
        <v>22</v>
      </c>
      <c r="AF191" s="3" t="n">
        <f aca="false">SUM(AB191:AE191)</f>
        <v>855</v>
      </c>
      <c r="AG191" s="3" t="n">
        <v>275</v>
      </c>
      <c r="AH191" s="3" t="n">
        <v>837</v>
      </c>
      <c r="AI191" s="3" t="n">
        <v>1652</v>
      </c>
      <c r="AJ191" s="3" t="n">
        <v>150</v>
      </c>
      <c r="AK191" s="3" t="n">
        <f aca="false">SUM(AG191:AJ191)</f>
        <v>2914</v>
      </c>
      <c r="AL191" s="3" t="n">
        <v>3539</v>
      </c>
      <c r="AM191" s="3" t="n">
        <v>1663</v>
      </c>
      <c r="AN191" s="3" t="n">
        <v>3327</v>
      </c>
      <c r="AO191" s="3" t="n">
        <v>50</v>
      </c>
      <c r="AP191" s="3" t="n">
        <f aca="false">SUM(AL191:AO191)</f>
        <v>8579</v>
      </c>
      <c r="AQ191" s="3" t="n">
        <v>0</v>
      </c>
      <c r="AR191" s="3" t="n">
        <v>0</v>
      </c>
      <c r="AS191" s="3" t="n">
        <v>0</v>
      </c>
      <c r="AT191" s="3" t="n">
        <v>150</v>
      </c>
      <c r="AU191" s="3" t="n">
        <f aca="false">SUM(AQ191:AT191)</f>
        <v>150</v>
      </c>
      <c r="AV191" s="3" t="n">
        <v>0</v>
      </c>
      <c r="AW191" s="3" t="n">
        <v>0</v>
      </c>
      <c r="AX191" s="3" t="n">
        <v>0</v>
      </c>
      <c r="AY191" s="3" t="n">
        <v>22</v>
      </c>
      <c r="AZ191" s="3" t="n">
        <f aca="false">SUM(AV191:AY191)</f>
        <v>22</v>
      </c>
      <c r="BA191" s="3" t="n">
        <v>0</v>
      </c>
      <c r="BB191" s="3" t="n">
        <v>0</v>
      </c>
      <c r="BC191" s="3" t="n">
        <v>0</v>
      </c>
      <c r="BD191" s="3" t="n">
        <v>56</v>
      </c>
      <c r="BE191" s="3" t="n">
        <f aca="false">SUM(BA191:BD191)</f>
        <v>56</v>
      </c>
      <c r="BF191" s="3" t="n">
        <v>0</v>
      </c>
      <c r="BG191" s="3" t="n">
        <v>0</v>
      </c>
      <c r="BH191" s="3" t="n">
        <v>0</v>
      </c>
      <c r="BI191" s="3" t="n">
        <v>0</v>
      </c>
      <c r="BJ191" s="3" t="n">
        <f aca="false">SUM(BF191:BI191)</f>
        <v>0</v>
      </c>
      <c r="BK191" s="3" t="n">
        <v>0</v>
      </c>
      <c r="BL191" s="3" t="n">
        <v>0</v>
      </c>
      <c r="BM191" s="3" t="n">
        <v>0</v>
      </c>
      <c r="BN191" s="3" t="n">
        <v>12</v>
      </c>
      <c r="BO191" s="3" t="n">
        <f aca="false">SUM(BK191:BN191)</f>
        <v>12</v>
      </c>
      <c r="BP191" s="3" t="n">
        <v>0</v>
      </c>
      <c r="BQ191" s="3" t="n">
        <v>0</v>
      </c>
      <c r="BR191" s="3" t="n">
        <v>0</v>
      </c>
      <c r="BS191" s="3" t="n">
        <v>38</v>
      </c>
      <c r="BT191" s="3" t="n">
        <f aca="false">SUM(BP191:BS191)</f>
        <v>38</v>
      </c>
      <c r="BU191" s="3" t="n">
        <f aca="false">+C191+H191+M191+R191+W191+AB191+AG191+AL191+CK191</f>
        <v>14935</v>
      </c>
      <c r="BV191" s="3" t="n">
        <f aca="false">+D191+I191+N191+S191+X191+AC191+AH191+AM191+CL191</f>
        <v>8154</v>
      </c>
      <c r="BW191" s="3" t="n">
        <f aca="false">+E191+J191+O191+T191+Y191+AD191+AI191+AN191+CM191</f>
        <v>5507</v>
      </c>
      <c r="BX191" s="3" t="n">
        <f aca="false">+F191+K191+P191+U191+Z191+AE191+AJ191+AO191+CN191</f>
        <v>278</v>
      </c>
      <c r="BY191" s="3" t="n">
        <f aca="false">SUM(BU191:BX191)</f>
        <v>28874</v>
      </c>
      <c r="BZ191" s="3" t="n">
        <f aca="false">AQ191+AV191+BA191+BF191+BK191+BP191</f>
        <v>0</v>
      </c>
      <c r="CA191" s="3" t="n">
        <f aca="false">AR191+AW191+BB191+BG191+BL191+BQ191</f>
        <v>0</v>
      </c>
      <c r="CB191" s="3" t="n">
        <f aca="false">AS191+AX191+BC191+BH191+BM191+BR191</f>
        <v>0</v>
      </c>
      <c r="CC191" s="3" t="n">
        <f aca="false">AT191+AY191+BD191+BI191+BN191+BS191</f>
        <v>278</v>
      </c>
      <c r="CD191" s="3" t="n">
        <f aca="false">SUM(BZ191:CC191)</f>
        <v>278</v>
      </c>
      <c r="CE191" s="11"/>
      <c r="CF191" s="11"/>
      <c r="CG191" s="11"/>
      <c r="CH191" s="11"/>
      <c r="CI191" s="11"/>
      <c r="CJ191" s="11"/>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2.75" hidden="false" customHeight="false" outlineLevel="0" collapsed="false">
      <c r="A192" s="1" t="n">
        <v>1994</v>
      </c>
      <c r="B192" s="2" t="s">
        <v>143</v>
      </c>
      <c r="C192" s="3" t="n">
        <v>1034.2</v>
      </c>
      <c r="D192" s="3" t="n">
        <v>462.9</v>
      </c>
      <c r="E192" s="3" t="n">
        <v>2.7</v>
      </c>
      <c r="F192" s="3" t="n">
        <v>0.6</v>
      </c>
      <c r="G192" s="3" t="n">
        <f aca="false">SUM(C192:F192)</f>
        <v>1500.4</v>
      </c>
      <c r="H192" s="3" t="n">
        <v>369.6</v>
      </c>
      <c r="I192" s="3" t="n">
        <v>114.3</v>
      </c>
      <c r="J192" s="3" t="n">
        <v>165.5</v>
      </c>
      <c r="K192" s="3" t="n">
        <v>0</v>
      </c>
      <c r="L192" s="3" t="n">
        <f aca="false">SUM(H192:K192)</f>
        <v>649.4</v>
      </c>
      <c r="M192" s="3" t="n">
        <v>0</v>
      </c>
      <c r="N192" s="3" t="n">
        <v>79.5</v>
      </c>
      <c r="O192" s="3" t="n">
        <v>0</v>
      </c>
      <c r="P192" s="3" t="n">
        <v>0</v>
      </c>
      <c r="Q192" s="3" t="n">
        <f aca="false">SUM(M192:P192)</f>
        <v>79.5</v>
      </c>
      <c r="R192" s="3" t="n">
        <v>35.3</v>
      </c>
      <c r="S192" s="3" t="n">
        <v>1077.2</v>
      </c>
      <c r="T192" s="3" t="n">
        <v>0</v>
      </c>
      <c r="U192" s="3" t="n">
        <v>0</v>
      </c>
      <c r="V192" s="3" t="n">
        <f aca="false">SUM(R192:U192)</f>
        <v>1112.5</v>
      </c>
      <c r="W192" s="3" t="n">
        <v>633.3</v>
      </c>
      <c r="X192" s="3" t="n">
        <v>116</v>
      </c>
      <c r="Y192" s="3" t="n">
        <v>0</v>
      </c>
      <c r="Z192" s="3" t="n">
        <v>0</v>
      </c>
      <c r="AA192" s="3" t="n">
        <f aca="false">SUM(W192:Z192)</f>
        <v>749.3</v>
      </c>
      <c r="AB192" s="3" t="n">
        <v>178.3</v>
      </c>
      <c r="AC192" s="3" t="n">
        <v>1.3</v>
      </c>
      <c r="AD192" s="3" t="n">
        <v>13</v>
      </c>
      <c r="AE192" s="3" t="n">
        <v>88.8</v>
      </c>
      <c r="AF192" s="3" t="n">
        <f aca="false">SUM(AB192:AE192)</f>
        <v>281.4</v>
      </c>
      <c r="AG192" s="3" t="n">
        <v>75.5</v>
      </c>
      <c r="AH192" s="3" t="n">
        <v>84.3</v>
      </c>
      <c r="AI192" s="3" t="n">
        <v>570.7</v>
      </c>
      <c r="AJ192" s="3" t="n">
        <v>17.9</v>
      </c>
      <c r="AK192" s="3" t="n">
        <f aca="false">SUM(AG192:AJ192)</f>
        <v>748.4</v>
      </c>
      <c r="AL192" s="3" t="n">
        <v>2282.8</v>
      </c>
      <c r="AM192" s="3" t="n">
        <v>940.4</v>
      </c>
      <c r="AN192" s="3" t="n">
        <v>4882.3</v>
      </c>
      <c r="AO192" s="3" t="n">
        <v>197.7</v>
      </c>
      <c r="AP192" s="3" t="n">
        <f aca="false">SUM(AL192:AO192)</f>
        <v>8303.2</v>
      </c>
      <c r="AQ192" s="3" t="n">
        <v>0</v>
      </c>
      <c r="AR192" s="3" t="n">
        <v>76.2</v>
      </c>
      <c r="AS192" s="3" t="n">
        <v>214</v>
      </c>
      <c r="AT192" s="3" t="n">
        <v>17.9</v>
      </c>
      <c r="AU192" s="3" t="n">
        <f aca="false">SUM(AQ192:AT192)</f>
        <v>308.1</v>
      </c>
      <c r="AV192" s="3" t="n">
        <v>0</v>
      </c>
      <c r="AW192" s="3" t="n">
        <v>0</v>
      </c>
      <c r="AX192" s="3" t="n">
        <v>8.7</v>
      </c>
      <c r="AY192" s="3" t="n">
        <v>88.8</v>
      </c>
      <c r="AZ192" s="3" t="n">
        <f aca="false">SUM(AV192:AY192)</f>
        <v>97.5</v>
      </c>
      <c r="BA192" s="3" t="n">
        <v>0</v>
      </c>
      <c r="BB192" s="3" t="n">
        <v>0</v>
      </c>
      <c r="BC192" s="3" t="n">
        <v>43</v>
      </c>
      <c r="BD192" s="3" t="n">
        <v>0</v>
      </c>
      <c r="BE192" s="3" t="n">
        <f aca="false">SUM(BA192:BD192)</f>
        <v>43</v>
      </c>
      <c r="BF192" s="3" t="n">
        <v>0</v>
      </c>
      <c r="BG192" s="3" t="n">
        <v>60.2</v>
      </c>
      <c r="BH192" s="3" t="n">
        <v>101.4</v>
      </c>
      <c r="BI192" s="3" t="n">
        <v>28</v>
      </c>
      <c r="BJ192" s="3" t="n">
        <f aca="false">SUM(BF192:BI192)</f>
        <v>189.6</v>
      </c>
      <c r="BK192" s="3" t="n">
        <v>0</v>
      </c>
      <c r="BL192" s="3" t="n">
        <v>0.2</v>
      </c>
      <c r="BM192" s="3" t="n">
        <v>1.3</v>
      </c>
      <c r="BN192" s="3" t="n">
        <v>13.5</v>
      </c>
      <c r="BO192" s="3" t="n">
        <f aca="false">SUM(BK192:BN192)</f>
        <v>15</v>
      </c>
      <c r="BP192" s="3" t="n">
        <v>3</v>
      </c>
      <c r="BQ192" s="3" t="n">
        <v>79.2</v>
      </c>
      <c r="BR192" s="3" t="n">
        <v>753.1</v>
      </c>
      <c r="BS192" s="3" t="n">
        <v>157</v>
      </c>
      <c r="BT192" s="3" t="n">
        <f aca="false">SUM(BP192:BS192)</f>
        <v>992.3</v>
      </c>
      <c r="BU192" s="3" t="n">
        <f aca="false">+C192+H192+M192+R192+W192+AB192+AG192+AL192+CK192</f>
        <v>4609</v>
      </c>
      <c r="BV192" s="3" t="n">
        <f aca="false">+D192+I192+N192+S192+X192+AC192+AH192+AM192+CL192</f>
        <v>2875.9</v>
      </c>
      <c r="BW192" s="3" t="n">
        <f aca="false">+E192+J192+O192+T192+Y192+AD192+AI192+AN192+CM192</f>
        <v>5634.2</v>
      </c>
      <c r="BX192" s="3" t="n">
        <f aca="false">+F192+K192+P192+U192+Z192+AE192+AJ192+AO192+CN192</f>
        <v>305</v>
      </c>
      <c r="BY192" s="3" t="n">
        <f aca="false">SUM(BU192:BX192)</f>
        <v>13424.1</v>
      </c>
      <c r="BZ192" s="3" t="n">
        <f aca="false">AQ192+AV192+BA192+BF192+BK192+BP192</f>
        <v>3</v>
      </c>
      <c r="CA192" s="3" t="n">
        <f aca="false">AR192+AW192+BB192+BG192+BL192+BQ192</f>
        <v>215.8</v>
      </c>
      <c r="CB192" s="3" t="n">
        <f aca="false">AS192+AX192+BC192+BH192+BM192+BR192</f>
        <v>1121.5</v>
      </c>
      <c r="CC192" s="3" t="n">
        <f aca="false">AT192+AY192+BD192+BI192+BN192+BS192</f>
        <v>305.2</v>
      </c>
      <c r="CD192" s="3" t="n">
        <f aca="false">SUM(BZ192:CC192)</f>
        <v>1645.5</v>
      </c>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2.75" hidden="false" customHeight="false" outlineLevel="0" collapsed="false">
      <c r="A193" s="1" t="n">
        <v>1994</v>
      </c>
      <c r="B193" s="2" t="s">
        <v>131</v>
      </c>
      <c r="C193" s="3" t="n">
        <v>408.7</v>
      </c>
      <c r="D193" s="3" t="n">
        <v>64</v>
      </c>
      <c r="E193" s="3" t="n">
        <v>6.6</v>
      </c>
      <c r="F193" s="3" t="n">
        <v>0.2</v>
      </c>
      <c r="G193" s="3" t="n">
        <f aca="false">SUM(C193:F193)</f>
        <v>479.5</v>
      </c>
      <c r="H193" s="3" t="n">
        <v>125.1</v>
      </c>
      <c r="I193" s="3" t="n">
        <v>0.3</v>
      </c>
      <c r="J193" s="3" t="n">
        <v>190.8</v>
      </c>
      <c r="K193" s="3" t="n">
        <v>1.7</v>
      </c>
      <c r="L193" s="3" t="n">
        <f aca="false">SUM(H193:K193)</f>
        <v>317.9</v>
      </c>
      <c r="M193" s="3" t="n">
        <v>54.2</v>
      </c>
      <c r="N193" s="3" t="n">
        <v>68.9</v>
      </c>
      <c r="O193" s="3" t="n">
        <v>0</v>
      </c>
      <c r="P193" s="3" t="n">
        <v>0</v>
      </c>
      <c r="Q193" s="3" t="n">
        <f aca="false">SUM(M193:P193)</f>
        <v>123.1</v>
      </c>
      <c r="R193" s="3" t="n">
        <v>24.5</v>
      </c>
      <c r="S193" s="3" t="n">
        <v>0.1</v>
      </c>
      <c r="T193" s="3" t="n">
        <v>0</v>
      </c>
      <c r="U193" s="3" t="n">
        <v>0</v>
      </c>
      <c r="V193" s="3" t="n">
        <f aca="false">SUM(R193:U193)</f>
        <v>24.6</v>
      </c>
      <c r="W193" s="3" t="n">
        <v>302.5</v>
      </c>
      <c r="X193" s="3" t="n">
        <v>356.9</v>
      </c>
      <c r="Y193" s="3" t="n">
        <v>127.9</v>
      </c>
      <c r="Z193" s="3" t="n">
        <v>0</v>
      </c>
      <c r="AA193" s="3" t="n">
        <f aca="false">SUM(W193:Z193)</f>
        <v>787.3</v>
      </c>
      <c r="AB193" s="3" t="n">
        <v>100.8</v>
      </c>
      <c r="AC193" s="3" t="n">
        <v>0</v>
      </c>
      <c r="AD193" s="3" t="n">
        <v>5.4</v>
      </c>
      <c r="AE193" s="3" t="n">
        <v>0</v>
      </c>
      <c r="AF193" s="3" t="n">
        <f aca="false">SUM(AB193:AE193)</f>
        <v>106.2</v>
      </c>
      <c r="AG193" s="3" t="n">
        <v>0.1</v>
      </c>
      <c r="AH193" s="3" t="n">
        <v>148.7</v>
      </c>
      <c r="AI193" s="3" t="n">
        <v>71.5</v>
      </c>
      <c r="AJ193" s="3" t="n">
        <v>36.8</v>
      </c>
      <c r="AK193" s="3" t="n">
        <f aca="false">SUM(AG193:AJ193)</f>
        <v>257.1</v>
      </c>
      <c r="AL193" s="3" t="n">
        <v>456</v>
      </c>
      <c r="AM193" s="3" t="n">
        <v>220.4</v>
      </c>
      <c r="AN193" s="3" t="n">
        <v>526.1</v>
      </c>
      <c r="AO193" s="3" t="n">
        <v>29.7</v>
      </c>
      <c r="AP193" s="3" t="n">
        <f aca="false">SUM(AL193:AO193)</f>
        <v>1232.2</v>
      </c>
      <c r="AQ193" s="3" t="n">
        <v>0</v>
      </c>
      <c r="AR193" s="3" t="n">
        <v>95.4</v>
      </c>
      <c r="AS193" s="3" t="n">
        <v>0.3</v>
      </c>
      <c r="AT193" s="3" t="n">
        <v>36.8</v>
      </c>
      <c r="AU193" s="3" t="n">
        <f aca="false">SUM(AQ193:AT193)</f>
        <v>132.5</v>
      </c>
      <c r="AV193" s="3" t="n">
        <v>0.1</v>
      </c>
      <c r="AW193" s="3" t="n">
        <v>0</v>
      </c>
      <c r="AX193" s="3" t="n">
        <v>0</v>
      </c>
      <c r="AY193" s="3" t="n">
        <v>0</v>
      </c>
      <c r="AZ193" s="3" t="n">
        <f aca="false">SUM(AV193:AY193)</f>
        <v>0.1</v>
      </c>
      <c r="BA193" s="3" t="n">
        <v>0.1</v>
      </c>
      <c r="BB193" s="3" t="n">
        <v>0</v>
      </c>
      <c r="BC193" s="3" t="n">
        <v>0.5</v>
      </c>
      <c r="BD193" s="3" t="n">
        <v>1.7</v>
      </c>
      <c r="BE193" s="3" t="n">
        <f aca="false">SUM(BA193:BD193)</f>
        <v>2.3</v>
      </c>
      <c r="BF193" s="3" t="n">
        <v>0</v>
      </c>
      <c r="BG193" s="3" t="n">
        <v>0</v>
      </c>
      <c r="BH193" s="3" t="n">
        <v>0</v>
      </c>
      <c r="BI193" s="3" t="n">
        <v>0</v>
      </c>
      <c r="BJ193" s="3" t="n">
        <f aca="false">SUM(BF193:BI193)</f>
        <v>0</v>
      </c>
      <c r="BK193" s="3" t="n">
        <v>0</v>
      </c>
      <c r="BL193" s="3" t="n">
        <v>1</v>
      </c>
      <c r="BM193" s="3" t="n">
        <v>1.4</v>
      </c>
      <c r="BN193" s="3" t="n">
        <v>24.6</v>
      </c>
      <c r="BO193" s="3" t="n">
        <f aca="false">SUM(BK193:BN193)</f>
        <v>27</v>
      </c>
      <c r="BP193" s="3" t="n">
        <v>0</v>
      </c>
      <c r="BQ193" s="3" t="n">
        <v>0.2</v>
      </c>
      <c r="BR193" s="3" t="n">
        <v>1.7</v>
      </c>
      <c r="BS193" s="3" t="n">
        <v>5.3</v>
      </c>
      <c r="BT193" s="3" t="n">
        <f aca="false">SUM(BP193:BS193)</f>
        <v>7.2</v>
      </c>
      <c r="BU193" s="3" t="n">
        <f aca="false">+C193+H193+M193+R193+W193+AB193+AG193+AL193+CK193</f>
        <v>1471.9</v>
      </c>
      <c r="BV193" s="3" t="n">
        <f aca="false">+D193+I193+N193+S193+X193+AC193+AH193+AM193+CL193</f>
        <v>859.3</v>
      </c>
      <c r="BW193" s="3" t="n">
        <f aca="false">+E193+J193+O193+T193+Y193+AD193+AI193+AN193+CM193</f>
        <v>928.3</v>
      </c>
      <c r="BX193" s="3" t="n">
        <f aca="false">+F193+K193+P193+U193+Z193+AE193+AJ193+AO193+CN193</f>
        <v>68.4</v>
      </c>
      <c r="BY193" s="3" t="n">
        <f aca="false">SUM(BU193:BX193)</f>
        <v>3327.9</v>
      </c>
      <c r="BZ193" s="3" t="n">
        <f aca="false">AQ193+AV193+BA193+BF193+BK193+BP193</f>
        <v>0.2</v>
      </c>
      <c r="CA193" s="3" t="n">
        <f aca="false">AR193+AW193+BB193+BG193+BL193+BQ193</f>
        <v>96.6</v>
      </c>
      <c r="CB193" s="3" t="n">
        <f aca="false">AS193+AX193+BC193+BH193+BM193+BR193</f>
        <v>3.9</v>
      </c>
      <c r="CC193" s="3" t="n">
        <f aca="false">AT193+AY193+BD193+BI193+BN193+BS193</f>
        <v>68.4</v>
      </c>
      <c r="CD193" s="3" t="n">
        <f aca="false">SUM(BZ193:CC193)</f>
        <v>169.1</v>
      </c>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2.75" hidden="false" customHeight="false" outlineLevel="0" collapsed="false">
      <c r="A194" s="1" t="n">
        <v>1994</v>
      </c>
      <c r="B194" s="2" t="s">
        <v>132</v>
      </c>
      <c r="C194" s="3" t="n">
        <v>1215.5</v>
      </c>
      <c r="D194" s="3" t="n">
        <v>292.3</v>
      </c>
      <c r="E194" s="3" t="n">
        <v>291.6</v>
      </c>
      <c r="F194" s="3" t="n">
        <v>0</v>
      </c>
      <c r="G194" s="3" t="n">
        <f aca="false">SUM(C194:F194)</f>
        <v>1799.4</v>
      </c>
      <c r="H194" s="3" t="n">
        <v>622.2</v>
      </c>
      <c r="I194" s="3" t="n">
        <v>149.1</v>
      </c>
      <c r="J194" s="3" t="n">
        <v>1067.5</v>
      </c>
      <c r="K194" s="3" t="n">
        <v>55.4</v>
      </c>
      <c r="L194" s="3" t="n">
        <f aca="false">SUM(H194:K194)</f>
        <v>1894.2</v>
      </c>
      <c r="M194" s="3" t="n">
        <v>33.4</v>
      </c>
      <c r="N194" s="3" t="n">
        <v>82.4</v>
      </c>
      <c r="O194" s="3" t="n">
        <v>0</v>
      </c>
      <c r="P194" s="3" t="n">
        <v>0</v>
      </c>
      <c r="Q194" s="3" t="n">
        <f aca="false">SUM(M194:P194)</f>
        <v>115.8</v>
      </c>
      <c r="R194" s="3" t="n">
        <v>11.4</v>
      </c>
      <c r="S194" s="3" t="n">
        <v>0</v>
      </c>
      <c r="T194" s="3" t="n">
        <v>0.1</v>
      </c>
      <c r="U194" s="3" t="n">
        <v>0</v>
      </c>
      <c r="V194" s="3" t="n">
        <f aca="false">SUM(R194:U194)</f>
        <v>11.5</v>
      </c>
      <c r="W194" s="3" t="n">
        <v>266.2</v>
      </c>
      <c r="X194" s="3" t="n">
        <v>1383.2</v>
      </c>
      <c r="Y194" s="3" t="n">
        <v>305.4</v>
      </c>
      <c r="Z194" s="3" t="n">
        <v>0</v>
      </c>
      <c r="AA194" s="3" t="n">
        <f aca="false">SUM(W194:Z194)</f>
        <v>1954.8</v>
      </c>
      <c r="AB194" s="3" t="n">
        <v>264.1</v>
      </c>
      <c r="AC194" s="3" t="n">
        <v>4.5</v>
      </c>
      <c r="AD194" s="3" t="n">
        <v>46.1</v>
      </c>
      <c r="AE194" s="3" t="n">
        <v>23.2</v>
      </c>
      <c r="AF194" s="3" t="n">
        <f aca="false">SUM(AB194:AE194)</f>
        <v>337.9</v>
      </c>
      <c r="AG194" s="3" t="n">
        <v>0.5</v>
      </c>
      <c r="AH194" s="3" t="n">
        <v>202.9</v>
      </c>
      <c r="AI194" s="3" t="n">
        <v>326.4</v>
      </c>
      <c r="AJ194" s="3" t="n">
        <v>0</v>
      </c>
      <c r="AK194" s="3" t="n">
        <f aca="false">SUM(AG194:AJ194)</f>
        <v>529.8</v>
      </c>
      <c r="AL194" s="3" t="n">
        <v>1429.8</v>
      </c>
      <c r="AM194" s="3" t="n">
        <v>886.7</v>
      </c>
      <c r="AN194" s="3" t="n">
        <v>570.6</v>
      </c>
      <c r="AO194" s="3" t="n">
        <v>32.5</v>
      </c>
      <c r="AP194" s="3" t="n">
        <f aca="false">SUM(AL194:AO194)</f>
        <v>2919.6</v>
      </c>
      <c r="AQ194" s="3" t="n">
        <v>0</v>
      </c>
      <c r="AR194" s="3" t="n">
        <v>188.8</v>
      </c>
      <c r="AS194" s="3" t="n">
        <v>104.1</v>
      </c>
      <c r="AT194" s="3" t="n">
        <v>0</v>
      </c>
      <c r="AU194" s="3" t="n">
        <f aca="false">SUM(AQ194:AT194)</f>
        <v>292.9</v>
      </c>
      <c r="AV194" s="3" t="n">
        <v>0.1</v>
      </c>
      <c r="AW194" s="3" t="n">
        <v>0.3</v>
      </c>
      <c r="AX194" s="3" t="n">
        <v>3.1</v>
      </c>
      <c r="AY194" s="3" t="n">
        <v>23.2</v>
      </c>
      <c r="AZ194" s="3" t="n">
        <f aca="false">SUM(AV194:AY194)</f>
        <v>26.7</v>
      </c>
      <c r="BA194" s="3" t="n">
        <v>0.6</v>
      </c>
      <c r="BB194" s="3" t="n">
        <v>4.4</v>
      </c>
      <c r="BC194" s="3" t="n">
        <v>18.1</v>
      </c>
      <c r="BD194" s="3" t="n">
        <v>55.4</v>
      </c>
      <c r="BE194" s="3" t="n">
        <f aca="false">SUM(BA194:BD194)</f>
        <v>78.5</v>
      </c>
      <c r="BF194" s="3" t="n">
        <v>0</v>
      </c>
      <c r="BG194" s="3" t="n">
        <v>0</v>
      </c>
      <c r="BH194" s="3" t="n">
        <v>0</v>
      </c>
      <c r="BI194" s="3" t="n">
        <v>0</v>
      </c>
      <c r="BJ194" s="3" t="n">
        <f aca="false">SUM(BF194:BI194)</f>
        <v>0</v>
      </c>
      <c r="BK194" s="3" t="n">
        <v>0.1</v>
      </c>
      <c r="BL194" s="3" t="n">
        <v>1.7</v>
      </c>
      <c r="BM194" s="3" t="n">
        <v>4.6</v>
      </c>
      <c r="BN194" s="3" t="n">
        <v>0.1</v>
      </c>
      <c r="BO194" s="3" t="n">
        <f aca="false">SUM(BK194:BN194)</f>
        <v>6.5</v>
      </c>
      <c r="BP194" s="3" t="n">
        <v>0.8</v>
      </c>
      <c r="BQ194" s="3" t="n">
        <v>6.9</v>
      </c>
      <c r="BR194" s="3" t="n">
        <v>19.4</v>
      </c>
      <c r="BS194" s="3" t="n">
        <v>32.4</v>
      </c>
      <c r="BT194" s="3" t="n">
        <f aca="false">SUM(BP194:BS194)</f>
        <v>59.5</v>
      </c>
      <c r="BU194" s="3" t="n">
        <f aca="false">+C194+H194+M194+R194+W194+AB194+AG194+AL194+CK194</f>
        <v>3843.1</v>
      </c>
      <c r="BV194" s="3" t="n">
        <f aca="false">+D194+I194+N194+S194+X194+AC194+AH194+AM194+CL194</f>
        <v>3001.1</v>
      </c>
      <c r="BW194" s="3" t="n">
        <f aca="false">+E194+J194+O194+T194+Y194+AD194+AI194+AN194+CM194</f>
        <v>2607.7</v>
      </c>
      <c r="BX194" s="3" t="n">
        <f aca="false">+F194+K194+P194+U194+Z194+AE194+AJ194+AO194+CN194</f>
        <v>111.1</v>
      </c>
      <c r="BY194" s="3" t="n">
        <f aca="false">SUM(BU194:BX194)</f>
        <v>9563</v>
      </c>
      <c r="BZ194" s="3" t="n">
        <f aca="false">AQ194+AV194+BA194+BF194+BK194+BP194</f>
        <v>1.6</v>
      </c>
      <c r="CA194" s="3" t="n">
        <f aca="false">AR194+AW194+BB194+BG194+BL194+BQ194</f>
        <v>202.1</v>
      </c>
      <c r="CB194" s="3" t="n">
        <f aca="false">AS194+AX194+BC194+BH194+BM194+BR194</f>
        <v>149.3</v>
      </c>
      <c r="CC194" s="3" t="n">
        <f aca="false">AT194+AY194+BD194+BI194+BN194+BS194</f>
        <v>111.1</v>
      </c>
      <c r="CD194" s="3" t="n">
        <f aca="false">SUM(BZ194:CC194)</f>
        <v>464.1</v>
      </c>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2.75" hidden="false" customHeight="false" outlineLevel="0" collapsed="false">
      <c r="A195" s="1" t="n">
        <v>1994</v>
      </c>
      <c r="B195" s="2" t="s">
        <v>133</v>
      </c>
      <c r="C195" s="3" t="n">
        <v>161.3</v>
      </c>
      <c r="D195" s="3" t="n">
        <v>65.3</v>
      </c>
      <c r="E195" s="3" t="n">
        <v>0.5</v>
      </c>
      <c r="F195" s="3" t="n">
        <v>0</v>
      </c>
      <c r="G195" s="3" t="n">
        <f aca="false">SUM(C195:F195)</f>
        <v>227.1</v>
      </c>
      <c r="H195" s="3" t="n">
        <v>139.1</v>
      </c>
      <c r="I195" s="3" t="n">
        <v>39.9</v>
      </c>
      <c r="J195" s="3" t="n">
        <v>91.2</v>
      </c>
      <c r="K195" s="3" t="n">
        <v>7</v>
      </c>
      <c r="L195" s="3" t="n">
        <f aca="false">SUM(H195:K195)</f>
        <v>277.2</v>
      </c>
      <c r="M195" s="3" t="n">
        <v>7.5</v>
      </c>
      <c r="N195" s="3" t="n">
        <v>17.2</v>
      </c>
      <c r="O195" s="3" t="n">
        <v>0</v>
      </c>
      <c r="P195" s="3" t="n">
        <v>0</v>
      </c>
      <c r="Q195" s="3" t="n">
        <f aca="false">SUM(M195:P195)</f>
        <v>24.7</v>
      </c>
      <c r="R195" s="3" t="n">
        <v>0.5</v>
      </c>
      <c r="S195" s="3" t="n">
        <v>9.7</v>
      </c>
      <c r="T195" s="3" t="n">
        <v>0</v>
      </c>
      <c r="U195" s="3" t="n">
        <v>0</v>
      </c>
      <c r="V195" s="3" t="n">
        <f aca="false">SUM(R195:U195)</f>
        <v>10.2</v>
      </c>
      <c r="W195" s="3" t="n">
        <v>85.7</v>
      </c>
      <c r="X195" s="3" t="n">
        <v>206.2</v>
      </c>
      <c r="Y195" s="3" t="n">
        <v>0</v>
      </c>
      <c r="Z195" s="3" t="n">
        <v>0</v>
      </c>
      <c r="AA195" s="3" t="n">
        <f aca="false">SUM(W195:Z195)</f>
        <v>291.9</v>
      </c>
      <c r="AB195" s="3" t="n">
        <v>27.7</v>
      </c>
      <c r="AC195" s="3" t="n">
        <v>1.8</v>
      </c>
      <c r="AD195" s="3" t="n">
        <v>3.2</v>
      </c>
      <c r="AE195" s="3" t="n">
        <v>0</v>
      </c>
      <c r="AF195" s="3" t="n">
        <f aca="false">SUM(AB195:AE195)</f>
        <v>32.7</v>
      </c>
      <c r="AG195" s="3" t="n">
        <v>0.5</v>
      </c>
      <c r="AH195" s="3" t="n">
        <v>142.5</v>
      </c>
      <c r="AI195" s="3" t="n">
        <v>125.9</v>
      </c>
      <c r="AJ195" s="3" t="n">
        <v>0</v>
      </c>
      <c r="AK195" s="3" t="n">
        <f aca="false">SUM(AG195:AJ195)</f>
        <v>268.9</v>
      </c>
      <c r="AL195" s="3" t="n">
        <v>176.3</v>
      </c>
      <c r="AM195" s="3" t="n">
        <v>154</v>
      </c>
      <c r="AN195" s="3" t="n">
        <v>147.8</v>
      </c>
      <c r="AO195" s="3" t="n">
        <v>0</v>
      </c>
      <c r="AP195" s="3" t="n">
        <f aca="false">SUM(AL195:AO195)</f>
        <v>478.1</v>
      </c>
      <c r="AQ195" s="3" t="n">
        <v>0</v>
      </c>
      <c r="AR195" s="3" t="n">
        <v>125.3</v>
      </c>
      <c r="AS195" s="3" t="n">
        <v>46.8</v>
      </c>
      <c r="AT195" s="3" t="n">
        <v>0</v>
      </c>
      <c r="AU195" s="3" t="n">
        <f aca="false">SUM(AQ195:AT195)</f>
        <v>172.1</v>
      </c>
      <c r="AV195" s="3" t="n">
        <v>1.6</v>
      </c>
      <c r="AW195" s="3" t="n">
        <v>0</v>
      </c>
      <c r="AX195" s="3" t="n">
        <v>0</v>
      </c>
      <c r="AY195" s="3" t="n">
        <v>0</v>
      </c>
      <c r="AZ195" s="3" t="n">
        <f aca="false">SUM(AV195:AY195)</f>
        <v>1.6</v>
      </c>
      <c r="BA195" s="3" t="n">
        <v>2.1</v>
      </c>
      <c r="BB195" s="3" t="n">
        <v>2.2</v>
      </c>
      <c r="BC195" s="3" t="n">
        <v>12.1</v>
      </c>
      <c r="BD195" s="3" t="n">
        <v>7</v>
      </c>
      <c r="BE195" s="3" t="n">
        <f aca="false">SUM(BA195:BD195)</f>
        <v>23.4</v>
      </c>
      <c r="BF195" s="3" t="n">
        <v>0</v>
      </c>
      <c r="BG195" s="3" t="n">
        <v>0</v>
      </c>
      <c r="BH195" s="3" t="n">
        <v>0</v>
      </c>
      <c r="BI195" s="3" t="n">
        <v>0</v>
      </c>
      <c r="BJ195" s="3" t="n">
        <f aca="false">SUM(BF195:BI195)</f>
        <v>0</v>
      </c>
      <c r="BK195" s="3" t="n">
        <v>0</v>
      </c>
      <c r="BL195" s="3" t="n">
        <v>0</v>
      </c>
      <c r="BM195" s="3" t="n">
        <v>0</v>
      </c>
      <c r="BN195" s="3" t="n">
        <v>0</v>
      </c>
      <c r="BO195" s="3" t="n">
        <f aca="false">SUM(BK195:BN195)</f>
        <v>0</v>
      </c>
      <c r="BP195" s="3" t="n">
        <v>0</v>
      </c>
      <c r="BQ195" s="3" t="n">
        <v>0</v>
      </c>
      <c r="BR195" s="3" t="n">
        <v>0</v>
      </c>
      <c r="BS195" s="3" t="n">
        <v>0</v>
      </c>
      <c r="BT195" s="3" t="n">
        <f aca="false">SUM(BP195:BS195)</f>
        <v>0</v>
      </c>
      <c r="BU195" s="3" t="n">
        <f aca="false">+C195+H195+M195+R195+W195+AB195+AG195+AL195+CK195</f>
        <v>598.6</v>
      </c>
      <c r="BV195" s="3" t="n">
        <f aca="false">+D195+I195+N195+S195+X195+AC195+AH195+AM195+CL195</f>
        <v>636.6</v>
      </c>
      <c r="BW195" s="3" t="n">
        <f aca="false">+E195+J195+O195+T195+Y195+AD195+AI195+AN195+CM195</f>
        <v>368.6</v>
      </c>
      <c r="BX195" s="3" t="n">
        <f aca="false">+F195+K195+P195+U195+Z195+AE195+AJ195+AO195+CN195</f>
        <v>7</v>
      </c>
      <c r="BY195" s="3" t="n">
        <f aca="false">SUM(BU195:BX195)</f>
        <v>1610.8</v>
      </c>
      <c r="BZ195" s="3" t="n">
        <f aca="false">AQ195+AV195+BA195+BF195+BK195+BP195</f>
        <v>3.7</v>
      </c>
      <c r="CA195" s="3" t="n">
        <f aca="false">AR195+AW195+BB195+BG195+BL195+BQ195</f>
        <v>127.5</v>
      </c>
      <c r="CB195" s="3" t="n">
        <f aca="false">AS195+AX195+BC195+BH195+BM195+BR195</f>
        <v>58.9</v>
      </c>
      <c r="CC195" s="3" t="n">
        <f aca="false">AT195+AY195+BD195+BI195+BN195+BS195</f>
        <v>7</v>
      </c>
      <c r="CD195" s="3" t="n">
        <f aca="false">SUM(BZ195:CC195)</f>
        <v>197.1</v>
      </c>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2.75" hidden="false" customHeight="false" outlineLevel="0" collapsed="false">
      <c r="A196" s="1" t="n">
        <v>1994</v>
      </c>
      <c r="B196" s="2" t="s">
        <v>134</v>
      </c>
      <c r="C196" s="3" t="n">
        <v>1724.6</v>
      </c>
      <c r="D196" s="3" t="n">
        <v>341.8</v>
      </c>
      <c r="E196" s="3" t="n">
        <v>13.6</v>
      </c>
      <c r="F196" s="3" t="n">
        <v>0</v>
      </c>
      <c r="G196" s="3" t="n">
        <f aca="false">SUM(C196:F196)</f>
        <v>2080</v>
      </c>
      <c r="H196" s="3" t="n">
        <v>878.1</v>
      </c>
      <c r="I196" s="3" t="n">
        <v>33.7</v>
      </c>
      <c r="J196" s="3" t="n">
        <v>602.9</v>
      </c>
      <c r="K196" s="3" t="n">
        <v>41.7</v>
      </c>
      <c r="L196" s="3" t="n">
        <f aca="false">SUM(H196:K196)</f>
        <v>1556.4</v>
      </c>
      <c r="M196" s="3" t="n">
        <v>62.7</v>
      </c>
      <c r="N196" s="3" t="n">
        <v>132.9</v>
      </c>
      <c r="O196" s="3" t="n">
        <v>21.4</v>
      </c>
      <c r="P196" s="3" t="n">
        <v>0</v>
      </c>
      <c r="Q196" s="3" t="n">
        <f aca="false">SUM(M196:P196)</f>
        <v>217</v>
      </c>
      <c r="R196" s="3" t="n">
        <v>0</v>
      </c>
      <c r="S196" s="3" t="n">
        <v>0</v>
      </c>
      <c r="T196" s="3" t="n">
        <v>0</v>
      </c>
      <c r="U196" s="3" t="n">
        <v>0</v>
      </c>
      <c r="V196" s="3" t="n">
        <f aca="false">SUM(R196:U196)</f>
        <v>0</v>
      </c>
      <c r="W196" s="3" t="n">
        <v>492.4</v>
      </c>
      <c r="X196" s="3" t="n">
        <v>1777.6</v>
      </c>
      <c r="Y196" s="3" t="n">
        <v>334.1</v>
      </c>
      <c r="Z196" s="3" t="n">
        <v>0</v>
      </c>
      <c r="AA196" s="3" t="n">
        <f aca="false">SUM(W196:Z196)</f>
        <v>2604.1</v>
      </c>
      <c r="AB196" s="3" t="n">
        <v>383</v>
      </c>
      <c r="AC196" s="3" t="n">
        <v>0</v>
      </c>
      <c r="AD196" s="3" t="n">
        <v>25.1</v>
      </c>
      <c r="AE196" s="3" t="n">
        <v>0</v>
      </c>
      <c r="AF196" s="3" t="n">
        <f aca="false">SUM(AB196:AE196)</f>
        <v>408.1</v>
      </c>
      <c r="AG196" s="3" t="n">
        <v>26.4</v>
      </c>
      <c r="AH196" s="3" t="n">
        <v>302.4</v>
      </c>
      <c r="AI196" s="3" t="n">
        <v>549.5</v>
      </c>
      <c r="AJ196" s="3" t="n">
        <v>0</v>
      </c>
      <c r="AK196" s="3" t="n">
        <f aca="false">SUM(AG196:AJ196)</f>
        <v>878.3</v>
      </c>
      <c r="AL196" s="3" t="n">
        <v>1183</v>
      </c>
      <c r="AM196" s="3" t="n">
        <v>830.5</v>
      </c>
      <c r="AN196" s="3" t="n">
        <v>715.3</v>
      </c>
      <c r="AO196" s="3" t="n">
        <v>42.4</v>
      </c>
      <c r="AP196" s="3" t="n">
        <f aca="false">SUM(AL196:AO196)</f>
        <v>2771.2</v>
      </c>
      <c r="AQ196" s="3" t="n">
        <v>0</v>
      </c>
      <c r="AR196" s="3" t="n">
        <v>287.7</v>
      </c>
      <c r="AS196" s="3" t="n">
        <v>578</v>
      </c>
      <c r="AT196" s="3" t="n">
        <v>0</v>
      </c>
      <c r="AU196" s="3" t="n">
        <f aca="false">SUM(AQ196:AT196)</f>
        <v>865.7</v>
      </c>
      <c r="AV196" s="3" t="n">
        <v>2.2</v>
      </c>
      <c r="AW196" s="3" t="n">
        <v>0</v>
      </c>
      <c r="AX196" s="3" t="n">
        <v>0</v>
      </c>
      <c r="AY196" s="3" t="n">
        <v>0</v>
      </c>
      <c r="AZ196" s="3" t="n">
        <f aca="false">SUM(AV196:AY196)</f>
        <v>2.2</v>
      </c>
      <c r="BA196" s="3" t="n">
        <v>18.2</v>
      </c>
      <c r="BB196" s="3" t="n">
        <v>0</v>
      </c>
      <c r="BC196" s="3" t="n">
        <v>0</v>
      </c>
      <c r="BD196" s="3" t="n">
        <v>41.7</v>
      </c>
      <c r="BE196" s="3" t="n">
        <f aca="false">SUM(BA196:BD196)</f>
        <v>59.9</v>
      </c>
      <c r="BF196" s="3" t="n">
        <v>0</v>
      </c>
      <c r="BG196" s="3" t="n">
        <v>0</v>
      </c>
      <c r="BH196" s="3" t="n">
        <v>0</v>
      </c>
      <c r="BI196" s="3" t="n">
        <v>0</v>
      </c>
      <c r="BJ196" s="3" t="n">
        <f aca="false">SUM(BF196:BI196)</f>
        <v>0</v>
      </c>
      <c r="BK196" s="3" t="n">
        <v>0</v>
      </c>
      <c r="BL196" s="3" t="n">
        <v>0</v>
      </c>
      <c r="BM196" s="3" t="n">
        <v>0</v>
      </c>
      <c r="BN196" s="3" t="n">
        <v>0</v>
      </c>
      <c r="BO196" s="3" t="n">
        <f aca="false">SUM(BK196:BN196)</f>
        <v>0</v>
      </c>
      <c r="BP196" s="3" t="n">
        <v>22.6</v>
      </c>
      <c r="BQ196" s="3" t="n">
        <v>6</v>
      </c>
      <c r="BR196" s="3" t="n">
        <v>0</v>
      </c>
      <c r="BS196" s="3" t="n">
        <v>42.4</v>
      </c>
      <c r="BT196" s="3" t="n">
        <f aca="false">SUM(BP196:BS196)</f>
        <v>71</v>
      </c>
      <c r="BU196" s="3" t="n">
        <f aca="false">+C196+H196+M196+R196+W196+AB196+AG196+AL196+CK196</f>
        <v>4750.2</v>
      </c>
      <c r="BV196" s="3" t="n">
        <f aca="false">+D196+I196+N196+S196+X196+AC196+AH196+AM196+CL196</f>
        <v>3418.9</v>
      </c>
      <c r="BW196" s="3" t="n">
        <f aca="false">+E196+J196+O196+T196+Y196+AD196+AI196+AN196+CM196</f>
        <v>2261.9</v>
      </c>
      <c r="BX196" s="3" t="n">
        <f aca="false">+F196+K196+P196+U196+Z196+AE196+AJ196+AO196+CN196</f>
        <v>84.1</v>
      </c>
      <c r="BY196" s="3" t="n">
        <f aca="false">SUM(BU196:BX196)</f>
        <v>10515.1</v>
      </c>
      <c r="BZ196" s="3" t="n">
        <f aca="false">AQ196+AV196+BA196+BF196+BK196+BP196</f>
        <v>43</v>
      </c>
      <c r="CA196" s="3" t="n">
        <f aca="false">AR196+AW196+BB196+BG196+BL196+BQ196</f>
        <v>293.7</v>
      </c>
      <c r="CB196" s="3" t="n">
        <f aca="false">AS196+AX196+BC196+BH196+BM196+BR196</f>
        <v>578</v>
      </c>
      <c r="CC196" s="3" t="n">
        <f aca="false">AT196+AY196+BD196+BI196+BN196+BS196</f>
        <v>84.1</v>
      </c>
      <c r="CD196" s="3" t="n">
        <f aca="false">SUM(BZ196:CC196)</f>
        <v>998.8</v>
      </c>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2.75" hidden="false" customHeight="false" outlineLevel="0" collapsed="false">
      <c r="A197" s="1" t="n">
        <v>1994</v>
      </c>
      <c r="B197" s="2" t="s">
        <v>135</v>
      </c>
      <c r="C197" s="3" t="n">
        <v>8566.4</v>
      </c>
      <c r="D197" s="3" t="n">
        <v>1434.8</v>
      </c>
      <c r="E197" s="3" t="n">
        <v>331.8</v>
      </c>
      <c r="F197" s="3" t="n">
        <v>0</v>
      </c>
      <c r="G197" s="3" t="n">
        <f aca="false">SUM(C197:F197)</f>
        <v>10333</v>
      </c>
      <c r="H197" s="3" t="n">
        <v>3329.9</v>
      </c>
      <c r="I197" s="3" t="n">
        <v>117.8</v>
      </c>
      <c r="J197" s="3" t="n">
        <v>1425.6</v>
      </c>
      <c r="K197" s="3" t="n">
        <v>0</v>
      </c>
      <c r="L197" s="3" t="n">
        <f aca="false">SUM(H197:K197)</f>
        <v>4873.3</v>
      </c>
      <c r="M197" s="3" t="n">
        <v>195.9</v>
      </c>
      <c r="N197" s="3" t="n">
        <v>351.3</v>
      </c>
      <c r="O197" s="3" t="n">
        <v>0</v>
      </c>
      <c r="P197" s="3" t="n">
        <v>0</v>
      </c>
      <c r="Q197" s="3" t="n">
        <f aca="false">SUM(M197:P197)</f>
        <v>547.2</v>
      </c>
      <c r="R197" s="3" t="n">
        <v>0</v>
      </c>
      <c r="S197" s="3" t="n">
        <v>0</v>
      </c>
      <c r="T197" s="3" t="n">
        <v>0</v>
      </c>
      <c r="U197" s="3" t="n">
        <v>0</v>
      </c>
      <c r="V197" s="3" t="n">
        <f aca="false">SUM(R197:U197)</f>
        <v>0</v>
      </c>
      <c r="W197" s="3" t="n">
        <v>2366.6</v>
      </c>
      <c r="X197" s="3" t="n">
        <v>5261</v>
      </c>
      <c r="Y197" s="3" t="n">
        <v>542</v>
      </c>
      <c r="Z197" s="3" t="n">
        <v>0</v>
      </c>
      <c r="AA197" s="3" t="n">
        <f aca="false">SUM(W197:Z197)</f>
        <v>8169.6</v>
      </c>
      <c r="AB197" s="3" t="n">
        <v>1856.3</v>
      </c>
      <c r="AC197" s="3" t="n">
        <v>0.5</v>
      </c>
      <c r="AD197" s="3" t="n">
        <v>39.4</v>
      </c>
      <c r="AE197" s="3" t="n">
        <v>606.6</v>
      </c>
      <c r="AF197" s="3" t="n">
        <f aca="false">SUM(AB197:AE197)</f>
        <v>2502.8</v>
      </c>
      <c r="AG197" s="3" t="n">
        <v>1.5</v>
      </c>
      <c r="AH197" s="3" t="n">
        <v>1133.2</v>
      </c>
      <c r="AI197" s="3" t="n">
        <v>1834.1</v>
      </c>
      <c r="AJ197" s="3" t="n">
        <v>0</v>
      </c>
      <c r="AK197" s="3" t="n">
        <f aca="false">SUM(AG197:AJ197)</f>
        <v>2968.8</v>
      </c>
      <c r="AL197" s="3" t="n">
        <v>2882.9</v>
      </c>
      <c r="AM197" s="3" t="n">
        <v>2025.4</v>
      </c>
      <c r="AN197" s="3" t="n">
        <v>1425</v>
      </c>
      <c r="AO197" s="3" t="n">
        <v>37.2</v>
      </c>
      <c r="AP197" s="3" t="n">
        <f aca="false">SUM(AL197:AO197)</f>
        <v>6370.5</v>
      </c>
      <c r="AQ197" s="3" t="n">
        <v>0</v>
      </c>
      <c r="AR197" s="3" t="n">
        <v>0</v>
      </c>
      <c r="AS197" s="3" t="n">
        <v>0</v>
      </c>
      <c r="AT197" s="3" t="n">
        <v>0</v>
      </c>
      <c r="AU197" s="3" t="n">
        <f aca="false">SUM(AQ197:AT197)</f>
        <v>0</v>
      </c>
      <c r="AV197" s="3" t="n">
        <v>0</v>
      </c>
      <c r="AW197" s="3" t="n">
        <v>0</v>
      </c>
      <c r="AX197" s="3" t="n">
        <v>0</v>
      </c>
      <c r="AY197" s="3" t="n">
        <v>0</v>
      </c>
      <c r="AZ197" s="3" t="n">
        <f aca="false">SUM(AV197:AY197)</f>
        <v>0</v>
      </c>
      <c r="BA197" s="3" t="n">
        <v>0</v>
      </c>
      <c r="BB197" s="3" t="n">
        <v>0</v>
      </c>
      <c r="BC197" s="3" t="n">
        <v>0</v>
      </c>
      <c r="BD197" s="3" t="n">
        <v>0</v>
      </c>
      <c r="BE197" s="3" t="n">
        <f aca="false">SUM(BA197:BD197)</f>
        <v>0</v>
      </c>
      <c r="BF197" s="3" t="n">
        <v>0</v>
      </c>
      <c r="BG197" s="3" t="n">
        <v>0</v>
      </c>
      <c r="BH197" s="3" t="n">
        <v>0</v>
      </c>
      <c r="BI197" s="3" t="n">
        <v>0</v>
      </c>
      <c r="BJ197" s="3" t="n">
        <f aca="false">SUM(BF197:BI197)</f>
        <v>0</v>
      </c>
      <c r="BK197" s="3" t="n">
        <v>0</v>
      </c>
      <c r="BL197" s="3" t="n">
        <v>0</v>
      </c>
      <c r="BM197" s="3" t="n">
        <v>0</v>
      </c>
      <c r="BN197" s="3" t="n">
        <v>0</v>
      </c>
      <c r="BO197" s="3" t="n">
        <f aca="false">SUM(BK197:BN197)</f>
        <v>0</v>
      </c>
      <c r="BP197" s="3" t="n">
        <v>0</v>
      </c>
      <c r="BQ197" s="3" t="n">
        <v>0</v>
      </c>
      <c r="BR197" s="3" t="n">
        <v>0</v>
      </c>
      <c r="BS197" s="3" t="n">
        <v>0</v>
      </c>
      <c r="BT197" s="3" t="n">
        <f aca="false">SUM(BP197:BS197)</f>
        <v>0</v>
      </c>
      <c r="BU197" s="3" t="n">
        <f aca="false">+C197+H197+M197+R197+W197+AB197+AG197+AL197+CK197</f>
        <v>19199.5</v>
      </c>
      <c r="BV197" s="3" t="n">
        <f aca="false">+D197+I197+N197+S197+X197+AC197+AH197+AM197+CL197</f>
        <v>10324</v>
      </c>
      <c r="BW197" s="3" t="n">
        <f aca="false">+E197+J197+O197+T197+Y197+AD197+AI197+AN197+CM197</f>
        <v>5597.9</v>
      </c>
      <c r="BX197" s="3" t="n">
        <f aca="false">+F197+K197+P197+U197+Z197+AE197+AJ197+AO197+CN197</f>
        <v>643.8</v>
      </c>
      <c r="BY197" s="3" t="n">
        <f aca="false">SUM(BU197:BX197)</f>
        <v>35765.2</v>
      </c>
      <c r="BZ197" s="3" t="n">
        <f aca="false">AQ197+AV197+BA197+BF197+BK197+BP197</f>
        <v>0</v>
      </c>
      <c r="CA197" s="3" t="n">
        <f aca="false">AR197+AW197+BB197+BG197+BL197+BQ197</f>
        <v>0</v>
      </c>
      <c r="CB197" s="3" t="n">
        <f aca="false">AS197+AX197+BC197+BH197+BM197+BR197</f>
        <v>0</v>
      </c>
      <c r="CC197" s="3" t="n">
        <f aca="false">AT197+AY197+BD197+BI197+BN197+BS197</f>
        <v>0</v>
      </c>
      <c r="CD197" s="3" t="n">
        <f aca="false">SUM(BZ197:CC197)</f>
        <v>0</v>
      </c>
      <c r="CE197" s="0"/>
      <c r="CF197" s="0"/>
      <c r="CG197" s="0"/>
      <c r="CH197" s="0"/>
      <c r="CI197" s="8"/>
      <c r="CJ197" s="8"/>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2.75" hidden="false" customHeight="false" outlineLevel="0" collapsed="false">
      <c r="A198" s="1" t="n">
        <v>1994</v>
      </c>
      <c r="B198" s="2" t="s">
        <v>136</v>
      </c>
      <c r="C198" s="3" t="n">
        <v>1017.9</v>
      </c>
      <c r="D198" s="3" t="n">
        <v>160.5</v>
      </c>
      <c r="E198" s="3" t="n">
        <v>332.1</v>
      </c>
      <c r="F198" s="3" t="n">
        <v>3.5</v>
      </c>
      <c r="G198" s="3" t="n">
        <f aca="false">SUM(C198:F198)</f>
        <v>1514</v>
      </c>
      <c r="H198" s="3" t="n">
        <v>366.5</v>
      </c>
      <c r="I198" s="3" t="n">
        <v>4.9</v>
      </c>
      <c r="J198" s="3" t="n">
        <v>143.9</v>
      </c>
      <c r="K198" s="3" t="n">
        <v>37.1</v>
      </c>
      <c r="L198" s="3" t="n">
        <f aca="false">SUM(H198:K198)</f>
        <v>552.4</v>
      </c>
      <c r="M198" s="3" t="n">
        <v>18</v>
      </c>
      <c r="N198" s="3" t="n">
        <v>56.8</v>
      </c>
      <c r="O198" s="3" t="n">
        <v>1</v>
      </c>
      <c r="P198" s="3" t="n">
        <v>0</v>
      </c>
      <c r="Q198" s="3" t="n">
        <f aca="false">SUM(M198:P198)</f>
        <v>75.8</v>
      </c>
      <c r="R198" s="3" t="n">
        <v>6.7</v>
      </c>
      <c r="S198" s="3" t="n">
        <v>4.1</v>
      </c>
      <c r="T198" s="3" t="n">
        <v>0</v>
      </c>
      <c r="U198" s="3" t="n">
        <v>0</v>
      </c>
      <c r="V198" s="3" t="n">
        <f aca="false">SUM(R198:U198)</f>
        <v>10.8</v>
      </c>
      <c r="W198" s="3" t="n">
        <v>90.3</v>
      </c>
      <c r="X198" s="3" t="n">
        <v>377</v>
      </c>
      <c r="Y198" s="3" t="n">
        <v>40.3</v>
      </c>
      <c r="Z198" s="3" t="n">
        <v>0</v>
      </c>
      <c r="AA198" s="3" t="n">
        <f aca="false">SUM(W198:Z198)</f>
        <v>507.6</v>
      </c>
      <c r="AB198" s="3" t="n">
        <v>112.9</v>
      </c>
      <c r="AC198" s="3" t="n">
        <v>0.9</v>
      </c>
      <c r="AD198" s="3" t="n">
        <v>10</v>
      </c>
      <c r="AE198" s="3" t="n">
        <v>2.7</v>
      </c>
      <c r="AF198" s="3" t="n">
        <f aca="false">SUM(AB198:AE198)</f>
        <v>126.5</v>
      </c>
      <c r="AG198" s="3" t="n">
        <v>11.1</v>
      </c>
      <c r="AH198" s="3" t="n">
        <v>147.6</v>
      </c>
      <c r="AI198" s="3" t="n">
        <v>289.6</v>
      </c>
      <c r="AJ198" s="3" t="n">
        <v>12</v>
      </c>
      <c r="AK198" s="3" t="n">
        <f aca="false">SUM(AG198:AJ198)</f>
        <v>460.3</v>
      </c>
      <c r="AL198" s="3" t="n">
        <v>498.5</v>
      </c>
      <c r="AM198" s="3" t="n">
        <v>291.4</v>
      </c>
      <c r="AN198" s="3" t="n">
        <v>329.1</v>
      </c>
      <c r="AO198" s="3" t="n">
        <v>35.2</v>
      </c>
      <c r="AP198" s="3" t="n">
        <f aca="false">SUM(AL198:AO198)</f>
        <v>1154.2</v>
      </c>
      <c r="AQ198" s="3" t="n">
        <v>10</v>
      </c>
      <c r="AR198" s="3" t="n">
        <v>100</v>
      </c>
      <c r="AS198" s="3" t="n">
        <v>162.2</v>
      </c>
      <c r="AT198" s="3" t="n">
        <v>12</v>
      </c>
      <c r="AU198" s="3" t="n">
        <f aca="false">SUM(AQ198:AT198)</f>
        <v>284.2</v>
      </c>
      <c r="AV198" s="3" t="n">
        <v>0</v>
      </c>
      <c r="AW198" s="3" t="n">
        <v>0</v>
      </c>
      <c r="AX198" s="3" t="n">
        <v>0</v>
      </c>
      <c r="AY198" s="3" t="n">
        <v>2.7</v>
      </c>
      <c r="AZ198" s="3" t="n">
        <f aca="false">SUM(AV198:AY198)</f>
        <v>2.7</v>
      </c>
      <c r="BA198" s="3" t="n">
        <v>0</v>
      </c>
      <c r="BB198" s="3" t="n">
        <v>0</v>
      </c>
      <c r="BC198" s="3" t="n">
        <v>0</v>
      </c>
      <c r="BD198" s="3" t="n">
        <v>37.1</v>
      </c>
      <c r="BE198" s="3" t="n">
        <f aca="false">SUM(BA198:BD198)</f>
        <v>37.1</v>
      </c>
      <c r="BF198" s="3" t="n">
        <v>1</v>
      </c>
      <c r="BG198" s="3" t="n">
        <v>0.4</v>
      </c>
      <c r="BH198" s="3" t="n">
        <v>1.9</v>
      </c>
      <c r="BI198" s="3" t="n">
        <v>0</v>
      </c>
      <c r="BJ198" s="3" t="n">
        <f aca="false">SUM(BF198:BI198)</f>
        <v>3.3</v>
      </c>
      <c r="BK198" s="3" t="n">
        <v>0.7</v>
      </c>
      <c r="BL198" s="3" t="n">
        <v>0</v>
      </c>
      <c r="BM198" s="3" t="n">
        <v>0.6</v>
      </c>
      <c r="BN198" s="3" t="n">
        <v>0</v>
      </c>
      <c r="BO198" s="3" t="n">
        <f aca="false">SUM(BK198:BN198)</f>
        <v>1.3</v>
      </c>
      <c r="BP198" s="3" t="n">
        <v>31.4</v>
      </c>
      <c r="BQ198" s="3" t="n">
        <v>0.6</v>
      </c>
      <c r="BR198" s="3" t="n">
        <v>40.8</v>
      </c>
      <c r="BS198" s="3" t="n">
        <v>38.7</v>
      </c>
      <c r="BT198" s="3" t="n">
        <f aca="false">SUM(BP198:BS198)</f>
        <v>111.5</v>
      </c>
      <c r="BU198" s="3" t="n">
        <f aca="false">+C198+H198+M198+R198+W198+AB198+AG198+AL198+CK198</f>
        <v>2121.9</v>
      </c>
      <c r="BV198" s="3" t="n">
        <f aca="false">+D198+I198+N198+S198+X198+AC198+AH198+AM198+CL198</f>
        <v>1043.2</v>
      </c>
      <c r="BW198" s="3" t="n">
        <f aca="false">+E198+J198+O198+T198+Y198+AD198+AI198+AN198+CM198</f>
        <v>1146</v>
      </c>
      <c r="BX198" s="3" t="n">
        <f aca="false">+F198+K198+P198+U198+Z198+AE198+AJ198+AO198+CN198</f>
        <v>90.5</v>
      </c>
      <c r="BY198" s="3" t="n">
        <f aca="false">SUM(BU198:BX198)</f>
        <v>4401.6</v>
      </c>
      <c r="BZ198" s="3" t="n">
        <f aca="false">AQ198+AV198+BA198+BF198+BK198+BP198</f>
        <v>43.1</v>
      </c>
      <c r="CA198" s="3" t="n">
        <f aca="false">AR198+AW198+BB198+BG198+BL198+BQ198</f>
        <v>101</v>
      </c>
      <c r="CB198" s="3" t="n">
        <f aca="false">AS198+AX198+BC198+BH198+BM198+BR198</f>
        <v>205.5</v>
      </c>
      <c r="CC198" s="3" t="n">
        <f aca="false">AT198+AY198+BD198+BI198+BN198+BS198</f>
        <v>90.5</v>
      </c>
      <c r="CD198" s="3" t="n">
        <f aca="false">SUM(BZ198:CC198)</f>
        <v>440.1</v>
      </c>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2.75" hidden="false" customHeight="false" outlineLevel="0" collapsed="false">
      <c r="A199" s="1" t="n">
        <v>1994</v>
      </c>
      <c r="B199" s="2" t="s">
        <v>137</v>
      </c>
      <c r="C199" s="3" t="n">
        <v>196.9</v>
      </c>
      <c r="D199" s="3" t="n">
        <v>50</v>
      </c>
      <c r="E199" s="3" t="n">
        <v>4</v>
      </c>
      <c r="F199" s="3" t="n">
        <v>10.8</v>
      </c>
      <c r="G199" s="3" t="n">
        <f aca="false">SUM(C199:F199)</f>
        <v>261.7</v>
      </c>
      <c r="H199" s="3" t="n">
        <v>52.9</v>
      </c>
      <c r="I199" s="3" t="n">
        <v>0</v>
      </c>
      <c r="J199" s="3" t="n">
        <v>0.5</v>
      </c>
      <c r="K199" s="3" t="n">
        <v>5.3</v>
      </c>
      <c r="L199" s="3" t="n">
        <f aca="false">SUM(H199:K199)</f>
        <v>58.7</v>
      </c>
      <c r="M199" s="3" t="n">
        <v>23.3</v>
      </c>
      <c r="N199" s="3" t="n">
        <v>35.6</v>
      </c>
      <c r="O199" s="3" t="n">
        <v>7.5</v>
      </c>
      <c r="P199" s="3" t="n">
        <v>0</v>
      </c>
      <c r="Q199" s="3" t="n">
        <f aca="false">SUM(M199:P199)</f>
        <v>66.4</v>
      </c>
      <c r="R199" s="3" t="n">
        <v>14.8</v>
      </c>
      <c r="S199" s="3" t="n">
        <v>7.1</v>
      </c>
      <c r="T199" s="3" t="n">
        <v>0</v>
      </c>
      <c r="U199" s="3" t="n">
        <v>0</v>
      </c>
      <c r="V199" s="3" t="n">
        <f aca="false">SUM(R199:U199)</f>
        <v>21.9</v>
      </c>
      <c r="W199" s="3" t="n">
        <v>100.4</v>
      </c>
      <c r="X199" s="3" t="n">
        <v>166.6</v>
      </c>
      <c r="Y199" s="3" t="n">
        <v>11.2</v>
      </c>
      <c r="Z199" s="3" t="n">
        <v>0</v>
      </c>
      <c r="AA199" s="3" t="n">
        <f aca="false">SUM(W199:Z199)</f>
        <v>278.2</v>
      </c>
      <c r="AB199" s="3" t="n">
        <v>36.5</v>
      </c>
      <c r="AC199" s="3" t="n">
        <v>0.2</v>
      </c>
      <c r="AD199" s="3" t="n">
        <v>0.2</v>
      </c>
      <c r="AE199" s="3" t="n">
        <v>0.7</v>
      </c>
      <c r="AF199" s="3" t="n">
        <f aca="false">SUM(AB199:AE199)</f>
        <v>37.6</v>
      </c>
      <c r="AG199" s="3" t="n">
        <v>0</v>
      </c>
      <c r="AH199" s="3" t="n">
        <v>97.1</v>
      </c>
      <c r="AI199" s="3" t="n">
        <v>94.2</v>
      </c>
      <c r="AJ199" s="3" t="n">
        <v>2.3</v>
      </c>
      <c r="AK199" s="3" t="n">
        <f aca="false">SUM(AG199:AJ199)</f>
        <v>193.6</v>
      </c>
      <c r="AL199" s="3" t="n">
        <v>214</v>
      </c>
      <c r="AM199" s="3" t="n">
        <v>166.8</v>
      </c>
      <c r="AN199" s="3" t="n">
        <v>205.2</v>
      </c>
      <c r="AO199" s="3" t="n">
        <v>46.9</v>
      </c>
      <c r="AP199" s="3" t="n">
        <f aca="false">SUM(AL199:AO199)</f>
        <v>632.9</v>
      </c>
      <c r="AQ199" s="3" t="n">
        <v>0</v>
      </c>
      <c r="AR199" s="3" t="n">
        <v>0</v>
      </c>
      <c r="AS199" s="3" t="n">
        <v>0</v>
      </c>
      <c r="AT199" s="3" t="n">
        <v>2.3</v>
      </c>
      <c r="AU199" s="3" t="n">
        <f aca="false">SUM(AQ199:AT199)</f>
        <v>2.3</v>
      </c>
      <c r="AV199" s="3" t="n">
        <v>0</v>
      </c>
      <c r="AW199" s="3" t="n">
        <v>0</v>
      </c>
      <c r="AX199" s="3" t="n">
        <v>0</v>
      </c>
      <c r="AY199" s="3" t="n">
        <v>0.7</v>
      </c>
      <c r="AZ199" s="3" t="n">
        <f aca="false">SUM(AV199:AY199)</f>
        <v>0.7</v>
      </c>
      <c r="BA199" s="3" t="n">
        <v>0</v>
      </c>
      <c r="BB199" s="3" t="n">
        <v>0</v>
      </c>
      <c r="BC199" s="3" t="n">
        <v>0</v>
      </c>
      <c r="BD199" s="3" t="n">
        <v>5.3</v>
      </c>
      <c r="BE199" s="3" t="n">
        <f aca="false">SUM(BA199:BD199)</f>
        <v>5.3</v>
      </c>
      <c r="BF199" s="3" t="n">
        <v>0</v>
      </c>
      <c r="BG199" s="3" t="n">
        <v>0</v>
      </c>
      <c r="BH199" s="3" t="n">
        <v>0</v>
      </c>
      <c r="BI199" s="3" t="n">
        <v>6.8</v>
      </c>
      <c r="BJ199" s="3" t="n">
        <f aca="false">SUM(BF199:BI199)</f>
        <v>6.8</v>
      </c>
      <c r="BK199" s="3" t="n">
        <v>0</v>
      </c>
      <c r="BL199" s="3" t="n">
        <v>0</v>
      </c>
      <c r="BM199" s="3" t="n">
        <v>0</v>
      </c>
      <c r="BN199" s="3" t="n">
        <v>15.8</v>
      </c>
      <c r="BO199" s="3" t="n">
        <f aca="false">SUM(BK199:BN199)</f>
        <v>15.8</v>
      </c>
      <c r="BP199" s="3" t="n">
        <v>0</v>
      </c>
      <c r="BQ199" s="3" t="n">
        <v>0</v>
      </c>
      <c r="BR199" s="3" t="n">
        <v>0</v>
      </c>
      <c r="BS199" s="3" t="n">
        <v>35.1</v>
      </c>
      <c r="BT199" s="3" t="n">
        <f aca="false">SUM(BP199:BS199)</f>
        <v>35.1</v>
      </c>
      <c r="BU199" s="3" t="n">
        <f aca="false">+C199+H199+M199+R199+W199+AB199+AG199+AL199+CK199</f>
        <v>638.8</v>
      </c>
      <c r="BV199" s="3" t="n">
        <f aca="false">+D199+I199+N199+S199+X199+AC199+AH199+AM199+CL199</f>
        <v>523.4</v>
      </c>
      <c r="BW199" s="3" t="n">
        <f aca="false">+E199+J199+O199+T199+Y199+AD199+AI199+AN199+CM199</f>
        <v>322.8</v>
      </c>
      <c r="BX199" s="3" t="n">
        <f aca="false">+F199+K199+P199+U199+Z199+AE199+AJ199+AO199+CN199</f>
        <v>66</v>
      </c>
      <c r="BY199" s="3" t="n">
        <f aca="false">SUM(BU199:BX199)</f>
        <v>1551</v>
      </c>
      <c r="BZ199" s="3" t="n">
        <f aca="false">AQ199+AV199+BA199+BF199+BK199+BP199</f>
        <v>0</v>
      </c>
      <c r="CA199" s="3" t="n">
        <f aca="false">AR199+AW199+BB199+BG199+BL199+BQ199</f>
        <v>0</v>
      </c>
      <c r="CB199" s="3" t="n">
        <f aca="false">AS199+AX199+BC199+BH199+BM199+BR199</f>
        <v>0</v>
      </c>
      <c r="CC199" s="3" t="n">
        <f aca="false">AT199+AY199+BD199+BI199+BN199+BS199</f>
        <v>66</v>
      </c>
      <c r="CD199" s="3" t="n">
        <f aca="false">SUM(BZ199:CC199)</f>
        <v>66</v>
      </c>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2.75" hidden="false" customHeight="false" outlineLevel="0" collapsed="false">
      <c r="A200" s="1" t="n">
        <v>1994</v>
      </c>
      <c r="B200" s="2" t="s">
        <v>138</v>
      </c>
      <c r="C200" s="3" t="n">
        <v>2360.2</v>
      </c>
      <c r="D200" s="3" t="n">
        <v>223</v>
      </c>
      <c r="E200" s="3" t="n">
        <v>98.5</v>
      </c>
      <c r="F200" s="3" t="n">
        <v>0</v>
      </c>
      <c r="G200" s="3" t="n">
        <f aca="false">SUM(C200:F200)</f>
        <v>2681.7</v>
      </c>
      <c r="H200" s="3" t="n">
        <v>913.7</v>
      </c>
      <c r="I200" s="3" t="n">
        <v>261.4</v>
      </c>
      <c r="J200" s="3" t="n">
        <v>904.9</v>
      </c>
      <c r="K200" s="3" t="n">
        <v>158.8</v>
      </c>
      <c r="L200" s="3" t="n">
        <f aca="false">SUM(H200:K200)</f>
        <v>2238.8</v>
      </c>
      <c r="M200" s="3" t="n">
        <v>116.7</v>
      </c>
      <c r="N200" s="3" t="n">
        <v>116.7</v>
      </c>
      <c r="O200" s="3" t="n">
        <v>0</v>
      </c>
      <c r="P200" s="3" t="n">
        <v>0</v>
      </c>
      <c r="Q200" s="3" t="n">
        <f aca="false">SUM(M200:P200)</f>
        <v>233.4</v>
      </c>
      <c r="R200" s="3" t="n">
        <v>8.2</v>
      </c>
      <c r="S200" s="3" t="n">
        <v>31.4</v>
      </c>
      <c r="T200" s="3" t="n">
        <v>0</v>
      </c>
      <c r="U200" s="3" t="n">
        <v>0</v>
      </c>
      <c r="V200" s="3" t="n">
        <f aca="false">SUM(R200:U200)</f>
        <v>39.6</v>
      </c>
      <c r="W200" s="3" t="n">
        <v>924</v>
      </c>
      <c r="X200" s="3" t="n">
        <v>935</v>
      </c>
      <c r="Y200" s="3" t="n">
        <v>0</v>
      </c>
      <c r="Z200" s="3" t="n">
        <v>0</v>
      </c>
      <c r="AA200" s="3" t="n">
        <f aca="false">SUM(W200:Z200)</f>
        <v>1859</v>
      </c>
      <c r="AB200" s="3" t="n">
        <v>578.7</v>
      </c>
      <c r="AC200" s="3" t="n">
        <v>9.5</v>
      </c>
      <c r="AD200" s="3" t="n">
        <v>2</v>
      </c>
      <c r="AE200" s="3" t="n">
        <v>0</v>
      </c>
      <c r="AF200" s="3" t="n">
        <f aca="false">SUM(AB200:AE200)</f>
        <v>590.2</v>
      </c>
      <c r="AG200" s="3" t="n">
        <v>0.2</v>
      </c>
      <c r="AH200" s="3" t="n">
        <v>253.1</v>
      </c>
      <c r="AI200" s="3" t="n">
        <v>1537.7</v>
      </c>
      <c r="AJ200" s="3" t="n">
        <v>26.2</v>
      </c>
      <c r="AK200" s="3" t="n">
        <f aca="false">SUM(AG200:AJ200)</f>
        <v>1817.2</v>
      </c>
      <c r="AL200" s="3" t="n">
        <v>1774.4</v>
      </c>
      <c r="AM200" s="3" t="n">
        <v>742</v>
      </c>
      <c r="AN200" s="3" t="n">
        <v>3375.9</v>
      </c>
      <c r="AO200" s="3" t="n">
        <v>29.1</v>
      </c>
      <c r="AP200" s="3" t="n">
        <f aca="false">SUM(AL200:AO200)</f>
        <v>5921.4</v>
      </c>
      <c r="AQ200" s="3" t="n">
        <v>0</v>
      </c>
      <c r="AR200" s="3" t="n">
        <v>0</v>
      </c>
      <c r="AS200" s="3" t="n">
        <v>8.7</v>
      </c>
      <c r="AT200" s="3" t="n">
        <v>0</v>
      </c>
      <c r="AU200" s="3" t="n">
        <f aca="false">SUM(AQ200:AT200)</f>
        <v>8.7</v>
      </c>
      <c r="AV200" s="3" t="n">
        <v>3.6</v>
      </c>
      <c r="AW200" s="3" t="n">
        <v>0</v>
      </c>
      <c r="AX200" s="3" t="n">
        <v>0.8</v>
      </c>
      <c r="AY200" s="3" t="n">
        <v>0</v>
      </c>
      <c r="AZ200" s="3" t="n">
        <f aca="false">SUM(AV200:AY200)</f>
        <v>4.4</v>
      </c>
      <c r="BA200" s="3" t="n">
        <v>13.4</v>
      </c>
      <c r="BB200" s="3" t="n">
        <v>2.1</v>
      </c>
      <c r="BC200" s="3" t="n">
        <v>40.5</v>
      </c>
      <c r="BD200" s="3" t="n">
        <v>158.6</v>
      </c>
      <c r="BE200" s="3" t="n">
        <f aca="false">SUM(BA200:BD200)</f>
        <v>214.6</v>
      </c>
      <c r="BF200" s="3" t="n">
        <v>0</v>
      </c>
      <c r="BG200" s="3" t="n">
        <v>0</v>
      </c>
      <c r="BH200" s="3" t="n">
        <v>0</v>
      </c>
      <c r="BI200" s="3" t="n">
        <v>0</v>
      </c>
      <c r="BJ200" s="3" t="n">
        <f aca="false">SUM(BF200:BI200)</f>
        <v>0</v>
      </c>
      <c r="BK200" s="3" t="n">
        <v>0.2</v>
      </c>
      <c r="BL200" s="3" t="n">
        <v>0.7</v>
      </c>
      <c r="BM200" s="3" t="n">
        <v>3.4</v>
      </c>
      <c r="BN200" s="3" t="n">
        <v>9</v>
      </c>
      <c r="BO200" s="3" t="n">
        <f aca="false">SUM(BK200:BN200)</f>
        <v>13.3</v>
      </c>
      <c r="BP200" s="3" t="n">
        <v>4.9</v>
      </c>
      <c r="BQ200" s="3" t="n">
        <v>1.1</v>
      </c>
      <c r="BR200" s="3" t="n">
        <v>18.3</v>
      </c>
      <c r="BS200" s="3" t="n">
        <v>11.2</v>
      </c>
      <c r="BT200" s="3" t="n">
        <f aca="false">SUM(BP200:BS200)</f>
        <v>35.5</v>
      </c>
      <c r="BU200" s="3" t="n">
        <f aca="false">+C200+H200+M200+R200+W200+AB200+AG200+AL200+CK200</f>
        <v>6676.1</v>
      </c>
      <c r="BV200" s="3" t="n">
        <f aca="false">+D200+I200+N200+S200+X200+AC200+AH200+AM200+CL200</f>
        <v>2572.1</v>
      </c>
      <c r="BW200" s="3" t="n">
        <f aca="false">+E200+J200+O200+T200+Y200+AD200+AI200+AN200+CM200</f>
        <v>5919</v>
      </c>
      <c r="BX200" s="3" t="n">
        <f aca="false">+F200+K200+P200+U200+Z200+AE200+AJ200+AO200+CN200</f>
        <v>214.1</v>
      </c>
      <c r="BY200" s="3" t="n">
        <f aca="false">SUM(BU200:BX200)</f>
        <v>15381.3</v>
      </c>
      <c r="BZ200" s="3" t="n">
        <f aca="false">AQ200+AV200+BA200+BF200+BK200+BP200</f>
        <v>22.1</v>
      </c>
      <c r="CA200" s="3" t="n">
        <f aca="false">AR200+AW200+BB200+BG200+BL200+BQ200</f>
        <v>3.9</v>
      </c>
      <c r="CB200" s="3" t="n">
        <f aca="false">AS200+AX200+BC200+BH200+BM200+BR200</f>
        <v>71.7</v>
      </c>
      <c r="CC200" s="3" t="n">
        <f aca="false">AT200+AY200+BD200+BI200+BN200+BS200</f>
        <v>178.8</v>
      </c>
      <c r="CD200" s="3" t="n">
        <f aca="false">SUM(BZ200:CC200)</f>
        <v>276.5</v>
      </c>
      <c r="CE200" s="0"/>
      <c r="CF200" s="0"/>
      <c r="CG200" s="0"/>
      <c r="CH200" s="0"/>
      <c r="CI200" s="8"/>
      <c r="CJ200" s="8"/>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2.75" hidden="false" customHeight="false" outlineLevel="0" collapsed="false">
      <c r="A201" s="1" t="n">
        <v>1994</v>
      </c>
      <c r="B201" s="2" t="s">
        <v>139</v>
      </c>
      <c r="C201" s="3" t="n">
        <v>3783.9</v>
      </c>
      <c r="D201" s="3" t="n">
        <v>236.9</v>
      </c>
      <c r="E201" s="3" t="n">
        <v>139</v>
      </c>
      <c r="F201" s="3" t="n">
        <v>70</v>
      </c>
      <c r="G201" s="3" t="n">
        <f aca="false">SUM(C201:F201)</f>
        <v>4229.8</v>
      </c>
      <c r="H201" s="3" t="n">
        <v>937.2</v>
      </c>
      <c r="I201" s="3" t="n">
        <v>30.8</v>
      </c>
      <c r="J201" s="3" t="n">
        <v>170.9</v>
      </c>
      <c r="K201" s="3" t="n">
        <v>158.9</v>
      </c>
      <c r="L201" s="3" t="n">
        <f aca="false">SUM(H201:K201)</f>
        <v>1297.8</v>
      </c>
      <c r="M201" s="3" t="n">
        <v>231.2</v>
      </c>
      <c r="N201" s="3" t="n">
        <v>276.5</v>
      </c>
      <c r="O201" s="3" t="n">
        <v>0</v>
      </c>
      <c r="P201" s="3" t="n">
        <v>0</v>
      </c>
      <c r="Q201" s="3" t="n">
        <f aca="false">SUM(M201:P201)</f>
        <v>507.7</v>
      </c>
      <c r="R201" s="3" t="n">
        <v>111.7</v>
      </c>
      <c r="S201" s="3" t="n">
        <v>29.2</v>
      </c>
      <c r="T201" s="3" t="n">
        <v>0</v>
      </c>
      <c r="U201" s="3" t="n">
        <v>0</v>
      </c>
      <c r="V201" s="3" t="n">
        <f aca="false">SUM(R201:U201)</f>
        <v>140.9</v>
      </c>
      <c r="W201" s="3" t="n">
        <v>1010.2</v>
      </c>
      <c r="X201" s="3" t="n">
        <v>1337.5</v>
      </c>
      <c r="Y201" s="3" t="n">
        <v>0</v>
      </c>
      <c r="Z201" s="3" t="n">
        <v>0</v>
      </c>
      <c r="AA201" s="3" t="n">
        <f aca="false">SUM(W201:Z201)</f>
        <v>2347.7</v>
      </c>
      <c r="AB201" s="3" t="n">
        <v>378.1</v>
      </c>
      <c r="AC201" s="3" t="n">
        <v>0.2</v>
      </c>
      <c r="AD201" s="3" t="n">
        <v>54.9</v>
      </c>
      <c r="AE201" s="3" t="n">
        <v>0</v>
      </c>
      <c r="AF201" s="3" t="n">
        <f aca="false">SUM(AB201:AE201)</f>
        <v>433.2</v>
      </c>
      <c r="AG201" s="3" t="n">
        <v>63.1</v>
      </c>
      <c r="AH201" s="3" t="n">
        <v>448.1</v>
      </c>
      <c r="AI201" s="3" t="n">
        <v>844.3</v>
      </c>
      <c r="AJ201" s="3" t="n">
        <v>102.3</v>
      </c>
      <c r="AK201" s="3" t="n">
        <f aca="false">SUM(AG201:AJ201)</f>
        <v>1457.8</v>
      </c>
      <c r="AL201" s="3" t="n">
        <v>1575.4</v>
      </c>
      <c r="AM201" s="3" t="n">
        <v>949.9</v>
      </c>
      <c r="AN201" s="3" t="n">
        <v>2081.4</v>
      </c>
      <c r="AO201" s="3" t="n">
        <v>195.4</v>
      </c>
      <c r="AP201" s="3" t="n">
        <f aca="false">SUM(AL201:AO201)</f>
        <v>4802.1</v>
      </c>
      <c r="AQ201" s="3" t="n">
        <v>53.7</v>
      </c>
      <c r="AR201" s="3" t="n">
        <v>426</v>
      </c>
      <c r="AS201" s="3" t="n">
        <v>205</v>
      </c>
      <c r="AT201" s="3" t="n">
        <v>102.3</v>
      </c>
      <c r="AU201" s="3" t="n">
        <f aca="false">SUM(AQ201:AT201)</f>
        <v>787</v>
      </c>
      <c r="AV201" s="3" t="n">
        <v>0</v>
      </c>
      <c r="AW201" s="3" t="n">
        <v>0.1</v>
      </c>
      <c r="AX201" s="3" t="n">
        <v>0.5</v>
      </c>
      <c r="AY201" s="3" t="n">
        <v>0</v>
      </c>
      <c r="AZ201" s="3" t="n">
        <f aca="false">SUM(AV201:AY201)</f>
        <v>0.6</v>
      </c>
      <c r="BA201" s="3" t="n">
        <v>15.3</v>
      </c>
      <c r="BB201" s="3" t="n">
        <v>0</v>
      </c>
      <c r="BC201" s="3" t="n">
        <v>31.6</v>
      </c>
      <c r="BD201" s="3" t="n">
        <v>158.9</v>
      </c>
      <c r="BE201" s="3" t="n">
        <f aca="false">SUM(BA201:BD201)</f>
        <v>205.8</v>
      </c>
      <c r="BF201" s="3" t="n">
        <v>0</v>
      </c>
      <c r="BG201" s="3" t="n">
        <v>0</v>
      </c>
      <c r="BH201" s="3" t="n">
        <v>0</v>
      </c>
      <c r="BI201" s="3" t="n">
        <v>44.9</v>
      </c>
      <c r="BJ201" s="3" t="n">
        <f aca="false">SUM(BF201:BI201)</f>
        <v>44.9</v>
      </c>
      <c r="BK201" s="3" t="n">
        <v>0</v>
      </c>
      <c r="BL201" s="3" t="n">
        <v>27</v>
      </c>
      <c r="BM201" s="3" t="n">
        <v>88.8</v>
      </c>
      <c r="BN201" s="3" t="n">
        <v>71.6</v>
      </c>
      <c r="BO201" s="3" t="n">
        <f aca="false">SUM(BK201:BN201)</f>
        <v>187.4</v>
      </c>
      <c r="BP201" s="3" t="n">
        <v>0</v>
      </c>
      <c r="BQ201" s="3" t="n">
        <v>9</v>
      </c>
      <c r="BR201" s="3" t="n">
        <v>256</v>
      </c>
      <c r="BS201" s="3" t="n">
        <v>148.9</v>
      </c>
      <c r="BT201" s="3" t="n">
        <f aca="false">SUM(BP201:BS201)</f>
        <v>413.9</v>
      </c>
      <c r="BU201" s="3" t="n">
        <f aca="false">+C201+H201+M201+R201+W201+AB201+AG201+AL201+CK201</f>
        <v>8090.8</v>
      </c>
      <c r="BV201" s="3" t="n">
        <f aca="false">+D201+I201+N201+S201+X201+AC201+AH201+AM201+CL201</f>
        <v>3309.1</v>
      </c>
      <c r="BW201" s="3" t="n">
        <f aca="false">+E201+J201+O201+T201+Y201+AD201+AI201+AN201+CM201</f>
        <v>3290.5</v>
      </c>
      <c r="BX201" s="3" t="n">
        <f aca="false">+F201+K201+P201+U201+Z201+AE201+AJ201+AO201+CN201</f>
        <v>526.6</v>
      </c>
      <c r="BY201" s="3" t="n">
        <f aca="false">SUM(BU201:BX201)</f>
        <v>15217</v>
      </c>
      <c r="BZ201" s="3" t="n">
        <f aca="false">AQ201+AV201+BA201+BF201+BK201+BP201</f>
        <v>69</v>
      </c>
      <c r="CA201" s="3" t="n">
        <f aca="false">AR201+AW201+BB201+BG201+BL201+BQ201</f>
        <v>462.1</v>
      </c>
      <c r="CB201" s="3" t="n">
        <f aca="false">AS201+AX201+BC201+BH201+BM201+BR201</f>
        <v>581.9</v>
      </c>
      <c r="CC201" s="3" t="n">
        <f aca="false">AT201+AY201+BD201+BI201+BN201+BS201</f>
        <v>526.6</v>
      </c>
      <c r="CD201" s="3" t="n">
        <f aca="false">SUM(BZ201:CC201)</f>
        <v>1639.6</v>
      </c>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2.75" hidden="false" customHeight="false" outlineLevel="0" collapsed="false">
      <c r="A202" s="1" t="n">
        <v>1994</v>
      </c>
      <c r="B202" s="2" t="s">
        <v>140</v>
      </c>
      <c r="C202" s="3" t="n">
        <v>1176.1</v>
      </c>
      <c r="D202" s="3" t="n">
        <v>163.4</v>
      </c>
      <c r="E202" s="3" t="n">
        <v>7.2</v>
      </c>
      <c r="F202" s="3" t="n">
        <v>3</v>
      </c>
      <c r="G202" s="3" t="n">
        <f aca="false">SUM(C202:F202)</f>
        <v>1349.7</v>
      </c>
      <c r="H202" s="3" t="n">
        <v>313</v>
      </c>
      <c r="I202" s="3" t="n">
        <v>43.2</v>
      </c>
      <c r="J202" s="3" t="n">
        <v>258.9</v>
      </c>
      <c r="K202" s="3" t="n">
        <v>20.4</v>
      </c>
      <c r="L202" s="3" t="n">
        <f aca="false">SUM(H202:K202)</f>
        <v>635.5</v>
      </c>
      <c r="M202" s="3" t="n">
        <v>26</v>
      </c>
      <c r="N202" s="3" t="n">
        <v>89.8</v>
      </c>
      <c r="O202" s="3" t="n">
        <v>11.1</v>
      </c>
      <c r="P202" s="3" t="n">
        <v>0</v>
      </c>
      <c r="Q202" s="3" t="n">
        <f aca="false">SUM(M202:P202)</f>
        <v>126.9</v>
      </c>
      <c r="R202" s="3" t="n">
        <v>1.4</v>
      </c>
      <c r="S202" s="3" t="n">
        <v>3.1</v>
      </c>
      <c r="T202" s="3" t="n">
        <v>0</v>
      </c>
      <c r="U202" s="3" t="n">
        <v>0</v>
      </c>
      <c r="V202" s="3" t="n">
        <f aca="false">SUM(R202:U202)</f>
        <v>4.5</v>
      </c>
      <c r="W202" s="3" t="n">
        <v>143.1</v>
      </c>
      <c r="X202" s="3" t="n">
        <v>893.5</v>
      </c>
      <c r="Y202" s="3" t="n">
        <v>142.7</v>
      </c>
      <c r="Z202" s="3" t="n">
        <v>0</v>
      </c>
      <c r="AA202" s="3" t="n">
        <f aca="false">SUM(W202:Z202)</f>
        <v>1179.3</v>
      </c>
      <c r="AB202" s="3" t="n">
        <v>34.4</v>
      </c>
      <c r="AC202" s="3" t="n">
        <v>0.3</v>
      </c>
      <c r="AD202" s="3" t="n">
        <v>2.3</v>
      </c>
      <c r="AE202" s="3" t="n">
        <v>34.8</v>
      </c>
      <c r="AF202" s="3" t="n">
        <f aca="false">SUM(AB202:AE202)</f>
        <v>71.8</v>
      </c>
      <c r="AG202" s="3" t="n">
        <v>2.4</v>
      </c>
      <c r="AH202" s="3" t="n">
        <v>298.1</v>
      </c>
      <c r="AI202" s="3" t="n">
        <v>440.5</v>
      </c>
      <c r="AJ202" s="3" t="n">
        <v>23.4</v>
      </c>
      <c r="AK202" s="3" t="n">
        <f aca="false">SUM(AG202:AJ202)</f>
        <v>764.4</v>
      </c>
      <c r="AL202" s="3" t="n">
        <v>396.5</v>
      </c>
      <c r="AM202" s="3" t="n">
        <v>363.2</v>
      </c>
      <c r="AN202" s="3" t="n">
        <v>472.1</v>
      </c>
      <c r="AO202" s="3" t="n">
        <v>0</v>
      </c>
      <c r="AP202" s="3" t="n">
        <f aca="false">SUM(AL202:AO202)</f>
        <v>1231.8</v>
      </c>
      <c r="AQ202" s="3" t="n">
        <v>1</v>
      </c>
      <c r="AR202" s="3" t="n">
        <v>294.3</v>
      </c>
      <c r="AS202" s="3" t="n">
        <v>132.7</v>
      </c>
      <c r="AT202" s="3" t="n">
        <v>23.4</v>
      </c>
      <c r="AU202" s="3" t="n">
        <f aca="false">SUM(AQ202:AT202)</f>
        <v>451.4</v>
      </c>
      <c r="AV202" s="3" t="n">
        <v>0</v>
      </c>
      <c r="AW202" s="3" t="n">
        <v>0</v>
      </c>
      <c r="AX202" s="3" t="n">
        <v>0</v>
      </c>
      <c r="AY202" s="3" t="n">
        <v>35</v>
      </c>
      <c r="AZ202" s="3" t="n">
        <f aca="false">SUM(AV202:AY202)</f>
        <v>35</v>
      </c>
      <c r="BA202" s="3" t="n">
        <v>0</v>
      </c>
      <c r="BB202" s="3" t="n">
        <v>0.5</v>
      </c>
      <c r="BC202" s="3" t="n">
        <v>11.4</v>
      </c>
      <c r="BD202" s="3" t="n">
        <v>20.4</v>
      </c>
      <c r="BE202" s="3" t="n">
        <f aca="false">SUM(BA202:BD202)</f>
        <v>32.3</v>
      </c>
      <c r="BF202" s="3" t="n">
        <v>0</v>
      </c>
      <c r="BG202" s="3" t="n">
        <v>0</v>
      </c>
      <c r="BH202" s="3" t="n">
        <v>0</v>
      </c>
      <c r="BI202" s="3" t="n">
        <v>0</v>
      </c>
      <c r="BJ202" s="3" t="n">
        <f aca="false">SUM(BF202:BI202)</f>
        <v>0</v>
      </c>
      <c r="BK202" s="3" t="n">
        <v>0</v>
      </c>
      <c r="BL202" s="3" t="n">
        <v>0</v>
      </c>
      <c r="BM202" s="3" t="n">
        <v>0</v>
      </c>
      <c r="BN202" s="3" t="n">
        <v>0</v>
      </c>
      <c r="BO202" s="3" t="n">
        <f aca="false">SUM(BK202:BN202)</f>
        <v>0</v>
      </c>
      <c r="BP202" s="3" t="n">
        <v>0</v>
      </c>
      <c r="BQ202" s="3" t="n">
        <v>0</v>
      </c>
      <c r="BR202" s="3" t="n">
        <v>0</v>
      </c>
      <c r="BS202" s="3" t="n">
        <v>2.4</v>
      </c>
      <c r="BT202" s="3" t="n">
        <f aca="false">SUM(BP202:BS202)</f>
        <v>2.4</v>
      </c>
      <c r="BU202" s="3" t="n">
        <f aca="false">+C202+H202+M202+R202+W202+AB202+AG202+AL202+CK202</f>
        <v>2092.9</v>
      </c>
      <c r="BV202" s="3" t="n">
        <f aca="false">+D202+I202+N202+S202+X202+AC202+AH202+AM202+CL202</f>
        <v>1854.6</v>
      </c>
      <c r="BW202" s="3" t="n">
        <f aca="false">+E202+J202+O202+T202+Y202+AD202+AI202+AN202+CM202</f>
        <v>1334.8</v>
      </c>
      <c r="BX202" s="3" t="n">
        <f aca="false">+F202+K202+P202+U202+Z202+AE202+AJ202+AO202+CN202</f>
        <v>81.6</v>
      </c>
      <c r="BY202" s="3" t="n">
        <f aca="false">SUM(BU202:BX202)</f>
        <v>5363.9</v>
      </c>
      <c r="BZ202" s="3" t="n">
        <f aca="false">AQ202+AV202+BA202+BF202+BK202+BP202</f>
        <v>1</v>
      </c>
      <c r="CA202" s="3" t="n">
        <f aca="false">AR202+AW202+BB202+BG202+BL202+BQ202</f>
        <v>294.8</v>
      </c>
      <c r="CB202" s="3" t="n">
        <f aca="false">AS202+AX202+BC202+BH202+BM202+BR202</f>
        <v>144.1</v>
      </c>
      <c r="CC202" s="3" t="n">
        <f aca="false">AT202+AY202+BD202+BI202+BN202+BS202</f>
        <v>81.2</v>
      </c>
      <c r="CD202" s="3" t="n">
        <f aca="false">SUM(BZ202:CC202)</f>
        <v>521.1</v>
      </c>
      <c r="CE202" s="0"/>
      <c r="CF202" s="0"/>
      <c r="CG202" s="0"/>
      <c r="CH202" s="0"/>
      <c r="CI202" s="8"/>
      <c r="CJ202" s="8"/>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75" hidden="false" customHeight="false" outlineLevel="0" collapsed="false">
      <c r="A203" s="1" t="n">
        <v>1994</v>
      </c>
      <c r="B203" s="2" t="s">
        <v>141</v>
      </c>
      <c r="C203" s="3" t="n">
        <v>2522.1</v>
      </c>
      <c r="D203" s="3" t="n">
        <v>261.3</v>
      </c>
      <c r="E203" s="3" t="n">
        <v>193.5</v>
      </c>
      <c r="F203" s="3" t="n">
        <v>0</v>
      </c>
      <c r="G203" s="3" t="n">
        <f aca="false">SUM(C203:F203)</f>
        <v>2976.9</v>
      </c>
      <c r="H203" s="3" t="n">
        <v>992.2</v>
      </c>
      <c r="I203" s="3" t="n">
        <v>424.1</v>
      </c>
      <c r="J203" s="3" t="n">
        <v>1144</v>
      </c>
      <c r="K203" s="3" t="n">
        <v>0</v>
      </c>
      <c r="L203" s="3" t="n">
        <f aca="false">SUM(H203:K203)</f>
        <v>2560.3</v>
      </c>
      <c r="M203" s="3" t="n">
        <v>155</v>
      </c>
      <c r="N203" s="3" t="n">
        <v>234.2</v>
      </c>
      <c r="O203" s="3" t="n">
        <v>0</v>
      </c>
      <c r="P203" s="3" t="n">
        <v>0</v>
      </c>
      <c r="Q203" s="3" t="n">
        <f aca="false">SUM(M203:P203)</f>
        <v>389.2</v>
      </c>
      <c r="R203" s="3" t="n">
        <v>151.5</v>
      </c>
      <c r="S203" s="3" t="n">
        <v>0</v>
      </c>
      <c r="T203" s="3" t="n">
        <v>0</v>
      </c>
      <c r="U203" s="3" t="n">
        <v>0</v>
      </c>
      <c r="V203" s="3" t="n">
        <f aca="false">SUM(R203:U203)</f>
        <v>151.5</v>
      </c>
      <c r="W203" s="3" t="n">
        <v>834.6</v>
      </c>
      <c r="X203" s="3" t="n">
        <v>1366.9</v>
      </c>
      <c r="Y203" s="3" t="n">
        <v>0</v>
      </c>
      <c r="Z203" s="3" t="n">
        <v>0</v>
      </c>
      <c r="AA203" s="3" t="n">
        <f aca="false">SUM(W203:Z203)</f>
        <v>2201.5</v>
      </c>
      <c r="AB203" s="3" t="n">
        <v>291.6</v>
      </c>
      <c r="AC203" s="3" t="n">
        <v>0.2</v>
      </c>
      <c r="AD203" s="3" t="n">
        <v>27.5</v>
      </c>
      <c r="AE203" s="3" t="n">
        <v>0</v>
      </c>
      <c r="AF203" s="3" t="n">
        <f aca="false">SUM(AB203:AE203)</f>
        <v>319.3</v>
      </c>
      <c r="AG203" s="3" t="n">
        <v>0</v>
      </c>
      <c r="AH203" s="3" t="n">
        <v>353.1</v>
      </c>
      <c r="AI203" s="3" t="n">
        <v>1059.4</v>
      </c>
      <c r="AJ203" s="3" t="n">
        <v>0</v>
      </c>
      <c r="AK203" s="3" t="n">
        <f aca="false">SUM(AG203:AJ203)</f>
        <v>1412.5</v>
      </c>
      <c r="AL203" s="3" t="n">
        <v>2334.1</v>
      </c>
      <c r="AM203" s="3" t="n">
        <v>947.4</v>
      </c>
      <c r="AN203" s="3" t="n">
        <v>1949.2</v>
      </c>
      <c r="AO203" s="3" t="n">
        <v>0</v>
      </c>
      <c r="AP203" s="3" t="n">
        <f aca="false">SUM(AL203:AO203)</f>
        <v>5230.7</v>
      </c>
      <c r="AQ203" s="3" t="n">
        <v>0</v>
      </c>
      <c r="AR203" s="3" t="n">
        <v>0</v>
      </c>
      <c r="AS203" s="3" t="n">
        <v>0</v>
      </c>
      <c r="AT203" s="3" t="n">
        <v>0</v>
      </c>
      <c r="AU203" s="3" t="n">
        <f aca="false">SUM(AQ203:AT203)</f>
        <v>0</v>
      </c>
      <c r="AV203" s="3" t="n">
        <v>0</v>
      </c>
      <c r="AW203" s="3" t="n">
        <v>0</v>
      </c>
      <c r="AX203" s="3" t="n">
        <v>0</v>
      </c>
      <c r="AY203" s="3" t="n">
        <v>0</v>
      </c>
      <c r="AZ203" s="3" t="n">
        <f aca="false">SUM(AV203:AY203)</f>
        <v>0</v>
      </c>
      <c r="BA203" s="3" t="n">
        <v>0</v>
      </c>
      <c r="BB203" s="3" t="n">
        <v>0</v>
      </c>
      <c r="BC203" s="3" t="n">
        <v>0</v>
      </c>
      <c r="BD203" s="3" t="n">
        <v>0</v>
      </c>
      <c r="BE203" s="3" t="n">
        <f aca="false">SUM(BA203:BD203)</f>
        <v>0</v>
      </c>
      <c r="BF203" s="3" t="n">
        <v>0</v>
      </c>
      <c r="BG203" s="3" t="n">
        <v>0</v>
      </c>
      <c r="BH203" s="3" t="n">
        <v>0</v>
      </c>
      <c r="BI203" s="3" t="n">
        <v>0</v>
      </c>
      <c r="BJ203" s="3" t="n">
        <f aca="false">SUM(BF203:BI203)</f>
        <v>0</v>
      </c>
      <c r="BK203" s="3" t="n">
        <v>0</v>
      </c>
      <c r="BL203" s="3" t="n">
        <v>0</v>
      </c>
      <c r="BM203" s="3" t="n">
        <v>0</v>
      </c>
      <c r="BN203" s="3" t="n">
        <v>0</v>
      </c>
      <c r="BO203" s="3" t="n">
        <f aca="false">SUM(BK203:BN203)</f>
        <v>0</v>
      </c>
      <c r="BP203" s="3" t="n">
        <v>0</v>
      </c>
      <c r="BQ203" s="3" t="n">
        <v>0</v>
      </c>
      <c r="BR203" s="3" t="n">
        <v>0</v>
      </c>
      <c r="BS203" s="3" t="n">
        <v>0</v>
      </c>
      <c r="BT203" s="3" t="n">
        <f aca="false">SUM(BP203:BS203)</f>
        <v>0</v>
      </c>
      <c r="BU203" s="3" t="n">
        <f aca="false">+C203+H203+M203+R203+W203+AB203+AG203+AL203+CK203</f>
        <v>7281.1</v>
      </c>
      <c r="BV203" s="3" t="n">
        <f aca="false">+D203+I203+N203+S203+X203+AC203+AH203+AM203+CL203</f>
        <v>3587.2</v>
      </c>
      <c r="BW203" s="3" t="n">
        <f aca="false">+E203+J203+O203+T203+Y203+AD203+AI203+AN203+CM203</f>
        <v>4373.6</v>
      </c>
      <c r="BX203" s="3" t="n">
        <f aca="false">+F203+K203+P203+U203+Z203+AE203+AJ203+AO203+CN203</f>
        <v>0</v>
      </c>
      <c r="BY203" s="3" t="n">
        <f aca="false">SUM(BU203:BX203)</f>
        <v>15241.9</v>
      </c>
      <c r="BZ203" s="3" t="n">
        <f aca="false">AQ203+AV203+BA203+BF203+BK203+BP203</f>
        <v>0</v>
      </c>
      <c r="CA203" s="3" t="n">
        <f aca="false">AR203+AW203+BB203+BG203+BL203+BQ203</f>
        <v>0</v>
      </c>
      <c r="CB203" s="3" t="n">
        <f aca="false">AS203+AX203+BC203+BH203+BM203+BR203</f>
        <v>0</v>
      </c>
      <c r="CC203" s="3" t="n">
        <f aca="false">AT203+AY203+BD203+BI203+BN203+BS203</f>
        <v>0</v>
      </c>
      <c r="CD203" s="3" t="n">
        <f aca="false">SUM(BZ203:CC203)</f>
        <v>0</v>
      </c>
      <c r="CE203" s="0"/>
      <c r="CF203" s="0"/>
      <c r="CG203" s="0"/>
      <c r="CH203" s="0"/>
      <c r="CI203" s="8"/>
      <c r="CJ203" s="8"/>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75" hidden="false" customHeight="false" outlineLevel="0" collapsed="false">
      <c r="A204" s="1" t="n">
        <v>1994</v>
      </c>
      <c r="B204" s="2" t="s">
        <v>142</v>
      </c>
      <c r="C204" s="3" t="n">
        <v>99.8</v>
      </c>
      <c r="D204" s="3" t="n">
        <v>37.6</v>
      </c>
      <c r="E204" s="3" t="n">
        <v>254</v>
      </c>
      <c r="F204" s="3" t="n">
        <v>0</v>
      </c>
      <c r="G204" s="3" t="n">
        <f aca="false">SUM(C204:F204)</f>
        <v>391.4</v>
      </c>
      <c r="H204" s="3" t="n">
        <v>124.2</v>
      </c>
      <c r="I204" s="3" t="n">
        <v>2.7</v>
      </c>
      <c r="J204" s="3" t="n">
        <v>42.7</v>
      </c>
      <c r="K204" s="3" t="n">
        <v>0</v>
      </c>
      <c r="L204" s="3" t="n">
        <f aca="false">SUM(H204:K204)</f>
        <v>169.6</v>
      </c>
      <c r="M204" s="3" t="n">
        <v>7.1</v>
      </c>
      <c r="N204" s="3" t="n">
        <v>15</v>
      </c>
      <c r="O204" s="3" t="n">
        <v>0.2</v>
      </c>
      <c r="P204" s="3" t="n">
        <v>0</v>
      </c>
      <c r="Q204" s="3" t="n">
        <f aca="false">SUM(M204:P204)</f>
        <v>22.3</v>
      </c>
      <c r="R204" s="3" t="n">
        <v>0.2</v>
      </c>
      <c r="S204" s="3" t="n">
        <v>0</v>
      </c>
      <c r="T204" s="3" t="n">
        <v>0</v>
      </c>
      <c r="U204" s="3" t="n">
        <v>0</v>
      </c>
      <c r="V204" s="3" t="n">
        <f aca="false">SUM(R204:U204)</f>
        <v>0.2</v>
      </c>
      <c r="W204" s="3" t="n">
        <v>45.5</v>
      </c>
      <c r="X204" s="3" t="n">
        <v>107.9</v>
      </c>
      <c r="Y204" s="3" t="n">
        <v>0</v>
      </c>
      <c r="Z204" s="3" t="n">
        <v>0</v>
      </c>
      <c r="AA204" s="3" t="n">
        <f aca="false">SUM(W204:Z204)</f>
        <v>153.4</v>
      </c>
      <c r="AB204" s="3" t="n">
        <v>22.1</v>
      </c>
      <c r="AC204" s="3" t="n">
        <v>0</v>
      </c>
      <c r="AD204" s="3" t="n">
        <v>0.4</v>
      </c>
      <c r="AE204" s="3" t="n">
        <v>1.7</v>
      </c>
      <c r="AF204" s="3" t="n">
        <f aca="false">SUM(AB204:AE204)</f>
        <v>24.2</v>
      </c>
      <c r="AG204" s="3" t="n">
        <v>0.3</v>
      </c>
      <c r="AH204" s="3" t="n">
        <v>124.7</v>
      </c>
      <c r="AI204" s="3" t="n">
        <v>157.3</v>
      </c>
      <c r="AJ204" s="3" t="n">
        <v>0</v>
      </c>
      <c r="AK204" s="3" t="n">
        <f aca="false">SUM(AG204:AJ204)</f>
        <v>282.3</v>
      </c>
      <c r="AL204" s="3" t="n">
        <v>196.1</v>
      </c>
      <c r="AM204" s="3" t="n">
        <v>117.4</v>
      </c>
      <c r="AN204" s="3" t="n">
        <v>424.8</v>
      </c>
      <c r="AO204" s="3" t="n">
        <v>1.8</v>
      </c>
      <c r="AP204" s="3" t="n">
        <f aca="false">SUM(AL204:AO204)</f>
        <v>740.1</v>
      </c>
      <c r="AQ204" s="3" t="n">
        <v>0</v>
      </c>
      <c r="AR204" s="3" t="n">
        <v>124.7</v>
      </c>
      <c r="AS204" s="3" t="n">
        <v>45.3</v>
      </c>
      <c r="AT204" s="3" t="n">
        <v>0</v>
      </c>
      <c r="AU204" s="3" t="n">
        <f aca="false">SUM(AQ204:AT204)</f>
        <v>170</v>
      </c>
      <c r="AV204" s="3" t="n">
        <v>0</v>
      </c>
      <c r="AW204" s="3" t="n">
        <v>0</v>
      </c>
      <c r="AX204" s="3" t="n">
        <v>0</v>
      </c>
      <c r="AY204" s="3" t="n">
        <v>1.7</v>
      </c>
      <c r="AZ204" s="3" t="n">
        <f aca="false">SUM(AV204:AY204)</f>
        <v>1.7</v>
      </c>
      <c r="BA204" s="3" t="n">
        <v>0</v>
      </c>
      <c r="BB204" s="3" t="n">
        <v>0</v>
      </c>
      <c r="BC204" s="3" t="n">
        <v>0.1</v>
      </c>
      <c r="BD204" s="3" t="n">
        <v>0</v>
      </c>
      <c r="BE204" s="3" t="n">
        <f aca="false">SUM(BA204:BD204)</f>
        <v>0.1</v>
      </c>
      <c r="BF204" s="3" t="n">
        <v>0</v>
      </c>
      <c r="BG204" s="3" t="n">
        <v>0</v>
      </c>
      <c r="BH204" s="3" t="n">
        <v>0</v>
      </c>
      <c r="BI204" s="3" t="n">
        <v>0</v>
      </c>
      <c r="BJ204" s="3" t="n">
        <f aca="false">SUM(BF204:BI204)</f>
        <v>0</v>
      </c>
      <c r="BK204" s="3" t="n">
        <v>0</v>
      </c>
      <c r="BL204" s="3" t="n">
        <v>0</v>
      </c>
      <c r="BM204" s="3" t="n">
        <v>0</v>
      </c>
      <c r="BN204" s="3" t="n">
        <v>0</v>
      </c>
      <c r="BO204" s="3" t="n">
        <f aca="false">SUM(BK204:BN204)</f>
        <v>0</v>
      </c>
      <c r="BP204" s="3" t="n">
        <v>0</v>
      </c>
      <c r="BQ204" s="3" t="n">
        <v>0</v>
      </c>
      <c r="BR204" s="3" t="n">
        <v>26.5</v>
      </c>
      <c r="BS204" s="3" t="n">
        <v>1.8</v>
      </c>
      <c r="BT204" s="3" t="n">
        <f aca="false">SUM(BP204:BS204)</f>
        <v>28.3</v>
      </c>
      <c r="BU204" s="3" t="n">
        <f aca="false">+C204+H204+M204+R204+W204+AB204+AG204+AL204+CK204</f>
        <v>495.3</v>
      </c>
      <c r="BV204" s="3" t="n">
        <f aca="false">+D204+I204+N204+S204+X204+AC204+AH204+AM204+CL204</f>
        <v>405.3</v>
      </c>
      <c r="BW204" s="3" t="n">
        <f aca="false">+E204+J204+O204+T204+Y204+AD204+AI204+AN204+CM204</f>
        <v>879.4</v>
      </c>
      <c r="BX204" s="3" t="n">
        <f aca="false">+F204+K204+P204+U204+Z204+AE204+AJ204+AO204+CN204</f>
        <v>3.5</v>
      </c>
      <c r="BY204" s="3" t="n">
        <f aca="false">SUM(BU204:BX204)</f>
        <v>1783.5</v>
      </c>
      <c r="BZ204" s="3" t="n">
        <f aca="false">AQ204+AV204+BA204+BF204+BK204+BP204</f>
        <v>0</v>
      </c>
      <c r="CA204" s="3" t="n">
        <f aca="false">AR204+AW204+BB204+BG204+BL204+BQ204</f>
        <v>124.7</v>
      </c>
      <c r="CB204" s="3" t="n">
        <f aca="false">AS204+AX204+BC204+BH204+BM204+BR204</f>
        <v>71.9</v>
      </c>
      <c r="CC204" s="3" t="n">
        <f aca="false">AT204+AY204+BD204+BI204+BN204+BS204</f>
        <v>3.5</v>
      </c>
      <c r="CD204" s="3" t="n">
        <f aca="false">SUM(BZ204:CC204)</f>
        <v>200.1</v>
      </c>
      <c r="CE204" s="0"/>
      <c r="CF204" s="0"/>
      <c r="CG204" s="0"/>
      <c r="CH204" s="0"/>
      <c r="CI204" s="8"/>
      <c r="CJ204" s="8"/>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75" hidden="false" customHeight="false" outlineLevel="0" collapsed="false">
      <c r="A205" s="1" t="n">
        <v>1995</v>
      </c>
      <c r="B205" s="2" t="s">
        <v>93</v>
      </c>
      <c r="C205" s="3" t="n">
        <v>2116.2</v>
      </c>
      <c r="D205" s="3" t="n">
        <v>392.8</v>
      </c>
      <c r="E205" s="3" t="n">
        <v>61.5</v>
      </c>
      <c r="F205" s="3" t="n">
        <v>0</v>
      </c>
      <c r="G205" s="3" t="n">
        <f aca="false">SUM(C205:F205)</f>
        <v>2570.5</v>
      </c>
      <c r="H205" s="3" t="n">
        <v>1028.7</v>
      </c>
      <c r="I205" s="3" t="n">
        <v>405.9</v>
      </c>
      <c r="J205" s="3" t="n">
        <v>1583</v>
      </c>
      <c r="K205" s="3" t="n">
        <v>0</v>
      </c>
      <c r="L205" s="3" t="n">
        <f aca="false">SUM(H205:K205)</f>
        <v>3017.6</v>
      </c>
      <c r="M205" s="3" t="n">
        <v>9.2</v>
      </c>
      <c r="N205" s="3" t="n">
        <v>58</v>
      </c>
      <c r="O205" s="3" t="n">
        <v>15</v>
      </c>
      <c r="P205" s="3" t="n">
        <v>0</v>
      </c>
      <c r="Q205" s="3" t="n">
        <f aca="false">SUM(M205:P205)</f>
        <v>82.2</v>
      </c>
      <c r="R205" s="3" t="n">
        <v>0</v>
      </c>
      <c r="S205" s="3" t="n">
        <v>0</v>
      </c>
      <c r="T205" s="3" t="n">
        <v>1.4</v>
      </c>
      <c r="U205" s="3" t="n">
        <v>0</v>
      </c>
      <c r="V205" s="3" t="n">
        <f aca="false">SUM(R205:U205)</f>
        <v>1.4</v>
      </c>
      <c r="W205" s="3" t="n">
        <v>213.3</v>
      </c>
      <c r="X205" s="3" t="n">
        <v>1404.4</v>
      </c>
      <c r="Y205" s="3" t="n">
        <v>378.8</v>
      </c>
      <c r="Z205" s="3" t="n">
        <v>0</v>
      </c>
      <c r="AA205" s="3" t="n">
        <f aca="false">SUM(W205:Z205)</f>
        <v>1996.5</v>
      </c>
      <c r="AB205" s="3" t="n">
        <v>196.5</v>
      </c>
      <c r="AC205" s="3" t="n">
        <v>0.8</v>
      </c>
      <c r="AD205" s="3" t="n">
        <v>43.6</v>
      </c>
      <c r="AE205" s="3" t="n">
        <v>11.5</v>
      </c>
      <c r="AF205" s="3" t="n">
        <f aca="false">SUM(AB205:AE205)</f>
        <v>252.4</v>
      </c>
      <c r="AG205" s="3" t="n">
        <v>0.9</v>
      </c>
      <c r="AH205" s="3" t="n">
        <v>334.2</v>
      </c>
      <c r="AI205" s="3" t="n">
        <v>386.8</v>
      </c>
      <c r="AJ205" s="3" t="n">
        <v>17.6</v>
      </c>
      <c r="AK205" s="3" t="n">
        <f aca="false">SUM(AG205:AJ205)</f>
        <v>739.5</v>
      </c>
      <c r="AL205" s="3" t="n">
        <v>595.6</v>
      </c>
      <c r="AM205" s="3" t="n">
        <v>691.4</v>
      </c>
      <c r="AN205" s="3" t="n">
        <v>1469.1</v>
      </c>
      <c r="AO205" s="3" t="n">
        <v>0</v>
      </c>
      <c r="AP205" s="3" t="n">
        <f aca="false">SUM(AL205:AO205)</f>
        <v>2756.1</v>
      </c>
      <c r="AQ205" s="3" t="n">
        <v>0.2</v>
      </c>
      <c r="AR205" s="3" t="n">
        <v>334.2</v>
      </c>
      <c r="AS205" s="3" t="n">
        <v>121.5</v>
      </c>
      <c r="AT205" s="3" t="n">
        <v>17.6</v>
      </c>
      <c r="AU205" s="3" t="n">
        <f aca="false">SUM(AQ205:AT205)</f>
        <v>473.5</v>
      </c>
      <c r="AV205" s="3" t="n">
        <v>0.3</v>
      </c>
      <c r="AW205" s="3" t="n">
        <v>0</v>
      </c>
      <c r="AX205" s="3" t="n">
        <v>0.4</v>
      </c>
      <c r="AY205" s="3" t="n">
        <v>11.5</v>
      </c>
      <c r="AZ205" s="3" t="n">
        <f aca="false">SUM(AV205:AY205)</f>
        <v>12.2</v>
      </c>
      <c r="BA205" s="3" t="n">
        <v>2.1</v>
      </c>
      <c r="BB205" s="3" t="n">
        <v>0</v>
      </c>
      <c r="BC205" s="3" t="n">
        <v>0</v>
      </c>
      <c r="BD205" s="3" t="n">
        <v>0</v>
      </c>
      <c r="BE205" s="3" t="n">
        <f aca="false">SUM(BA205:BD205)</f>
        <v>2.1</v>
      </c>
      <c r="BF205" s="3" t="n">
        <v>0</v>
      </c>
      <c r="BG205" s="3" t="n">
        <v>0</v>
      </c>
      <c r="BH205" s="3" t="n">
        <v>0</v>
      </c>
      <c r="BI205" s="3" t="n">
        <v>0</v>
      </c>
      <c r="BJ205" s="3" t="n">
        <f aca="false">SUM(BF205:BI205)</f>
        <v>0</v>
      </c>
      <c r="BK205" s="3" t="n">
        <v>0</v>
      </c>
      <c r="BL205" s="3" t="n">
        <v>0</v>
      </c>
      <c r="BM205" s="3" t="n">
        <v>0</v>
      </c>
      <c r="BN205" s="3" t="n">
        <v>0</v>
      </c>
      <c r="BO205" s="3" t="n">
        <f aca="false">SUM(BK205:BN205)</f>
        <v>0</v>
      </c>
      <c r="BP205" s="3" t="n">
        <v>5.8</v>
      </c>
      <c r="BQ205" s="3" t="n">
        <v>0</v>
      </c>
      <c r="BR205" s="3" t="n">
        <v>0</v>
      </c>
      <c r="BS205" s="3" t="n">
        <v>0</v>
      </c>
      <c r="BT205" s="3" t="n">
        <f aca="false">SUM(BP205:BS205)</f>
        <v>5.8</v>
      </c>
      <c r="BU205" s="3" t="n">
        <f aca="false">+C205+H205+M205+R205+W205+AB205+AG205+AL205+CK205</f>
        <v>4160.4</v>
      </c>
      <c r="BV205" s="3" t="n">
        <f aca="false">+D205+I205+N205+S205+X205+AC205+AH205+AM205+CL205</f>
        <v>3287.5</v>
      </c>
      <c r="BW205" s="3" t="n">
        <f aca="false">+E205+J205+O205+T205+Y205+AD205+AI205+AN205+CM205</f>
        <v>3939.2</v>
      </c>
      <c r="BX205" s="3" t="n">
        <f aca="false">+F205+K205+P205+U205+Z205+AE205+AJ205+AO205+CN205</f>
        <v>29.1</v>
      </c>
      <c r="BY205" s="3" t="n">
        <f aca="false">SUM(BU205:BX205)</f>
        <v>11416.2</v>
      </c>
      <c r="BZ205" s="3" t="n">
        <f aca="false">AQ205+AV205+BA205+BF205+BK205+BP205</f>
        <v>8.4</v>
      </c>
      <c r="CA205" s="3" t="n">
        <f aca="false">AR205+AW205+BB205+BG205+BL205+BQ205</f>
        <v>334.2</v>
      </c>
      <c r="CB205" s="3" t="n">
        <f aca="false">AS205+AX205+BC205+BH205+BM205+BR205</f>
        <v>121.9</v>
      </c>
      <c r="CC205" s="3" t="n">
        <f aca="false">AT205+AY205+BD205+BI205+BN205+BS205</f>
        <v>29.1</v>
      </c>
      <c r="CD205" s="3" t="n">
        <f aca="false">SUM(BZ205:CC205)</f>
        <v>493.6</v>
      </c>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75" hidden="false" customHeight="false" outlineLevel="0" collapsed="false">
      <c r="A206" s="1" t="n">
        <v>1995</v>
      </c>
      <c r="B206" s="2" t="s">
        <v>94</v>
      </c>
      <c r="C206" s="3" t="n">
        <v>761.3</v>
      </c>
      <c r="D206" s="3" t="n">
        <v>92.8</v>
      </c>
      <c r="E206" s="3" t="n">
        <v>18.1</v>
      </c>
      <c r="F206" s="3" t="n">
        <v>0</v>
      </c>
      <c r="G206" s="3" t="n">
        <f aca="false">SUM(C206:F206)</f>
        <v>872.2</v>
      </c>
      <c r="H206" s="3" t="n">
        <v>171.8</v>
      </c>
      <c r="I206" s="3" t="n">
        <v>76.6</v>
      </c>
      <c r="J206" s="3" t="n">
        <v>198.6</v>
      </c>
      <c r="K206" s="3" t="n">
        <v>0</v>
      </c>
      <c r="L206" s="3" t="n">
        <f aca="false">SUM(H206:K206)</f>
        <v>447</v>
      </c>
      <c r="M206" s="3" t="n">
        <v>61.4</v>
      </c>
      <c r="N206" s="3" t="n">
        <v>61.4</v>
      </c>
      <c r="O206" s="3" t="n">
        <v>13.2</v>
      </c>
      <c r="P206" s="3" t="n">
        <v>0</v>
      </c>
      <c r="Q206" s="3" t="n">
        <f aca="false">SUM(M206:P206)</f>
        <v>136</v>
      </c>
      <c r="R206" s="3" t="n">
        <v>39</v>
      </c>
      <c r="S206" s="3" t="n">
        <v>0.9</v>
      </c>
      <c r="T206" s="3" t="n">
        <v>24.3</v>
      </c>
      <c r="U206" s="3" t="n">
        <v>0</v>
      </c>
      <c r="V206" s="3" t="n">
        <f aca="false">SUM(R206:U206)</f>
        <v>64.2</v>
      </c>
      <c r="W206" s="3" t="n">
        <v>131.3</v>
      </c>
      <c r="X206" s="3" t="n">
        <v>146.3</v>
      </c>
      <c r="Y206" s="3" t="n">
        <v>2.2</v>
      </c>
      <c r="Z206" s="3" t="n">
        <v>0</v>
      </c>
      <c r="AA206" s="3" t="n">
        <f aca="false">SUM(W206:Z206)</f>
        <v>279.8</v>
      </c>
      <c r="AB206" s="3" t="n">
        <v>135.4</v>
      </c>
      <c r="AC206" s="3" t="n">
        <v>1.7</v>
      </c>
      <c r="AD206" s="3" t="n">
        <v>4</v>
      </c>
      <c r="AE206" s="3" t="n">
        <v>0</v>
      </c>
      <c r="AF206" s="3" t="n">
        <f aca="false">SUM(AB206:AE206)</f>
        <v>141.1</v>
      </c>
      <c r="AG206" s="3" t="n">
        <v>163.8</v>
      </c>
      <c r="AH206" s="3" t="n">
        <v>444.5</v>
      </c>
      <c r="AI206" s="3" t="n">
        <v>223.3</v>
      </c>
      <c r="AJ206" s="3" t="n">
        <v>0</v>
      </c>
      <c r="AK206" s="3" t="n">
        <f aca="false">SUM(AG206:AJ206)</f>
        <v>831.6</v>
      </c>
      <c r="AL206" s="3" t="n">
        <v>1032.9</v>
      </c>
      <c r="AM206" s="3" t="n">
        <v>382.7</v>
      </c>
      <c r="AN206" s="3" t="n">
        <v>405.8</v>
      </c>
      <c r="AO206" s="3" t="n">
        <v>0</v>
      </c>
      <c r="AP206" s="3" t="n">
        <f aca="false">SUM(AL206:AO206)</f>
        <v>1821.4</v>
      </c>
      <c r="AQ206" s="3" t="n">
        <v>34.6</v>
      </c>
      <c r="AR206" s="3" t="n">
        <v>443.7</v>
      </c>
      <c r="AS206" s="3" t="n">
        <v>17.7</v>
      </c>
      <c r="AT206" s="3" t="n">
        <v>0</v>
      </c>
      <c r="AU206" s="3" t="n">
        <f aca="false">SUM(AQ206:AT206)</f>
        <v>496</v>
      </c>
      <c r="AV206" s="3" t="n">
        <v>1</v>
      </c>
      <c r="AW206" s="3" t="n">
        <v>0</v>
      </c>
      <c r="AX206" s="3" t="n">
        <v>0</v>
      </c>
      <c r="AY206" s="3" t="n">
        <v>0</v>
      </c>
      <c r="AZ206" s="3" t="n">
        <f aca="false">SUM(AV206:AY206)</f>
        <v>1</v>
      </c>
      <c r="BA206" s="3" t="n">
        <v>0.3</v>
      </c>
      <c r="BB206" s="3" t="n">
        <v>0</v>
      </c>
      <c r="BC206" s="3" t="n">
        <v>12.5</v>
      </c>
      <c r="BD206" s="3" t="n">
        <v>0</v>
      </c>
      <c r="BE206" s="3" t="n">
        <f aca="false">SUM(BA206:BD206)</f>
        <v>12.8</v>
      </c>
      <c r="BF206" s="3" t="n">
        <v>0</v>
      </c>
      <c r="BG206" s="3" t="n">
        <v>41.1</v>
      </c>
      <c r="BH206" s="3" t="n">
        <v>26.8</v>
      </c>
      <c r="BI206" s="3" t="n">
        <v>0</v>
      </c>
      <c r="BJ206" s="3" t="n">
        <f aca="false">SUM(BF206:BI206)</f>
        <v>67.9</v>
      </c>
      <c r="BK206" s="3" t="n">
        <v>25.4</v>
      </c>
      <c r="BL206" s="3" t="n">
        <v>2.5</v>
      </c>
      <c r="BM206" s="3" t="n">
        <v>1.4</v>
      </c>
      <c r="BN206" s="3" t="n">
        <v>0</v>
      </c>
      <c r="BO206" s="3" t="n">
        <f aca="false">SUM(BK206:BN206)</f>
        <v>29.3</v>
      </c>
      <c r="BP206" s="3" t="n">
        <v>39.1</v>
      </c>
      <c r="BQ206" s="3" t="n">
        <v>17.8</v>
      </c>
      <c r="BR206" s="3" t="n">
        <v>23.5</v>
      </c>
      <c r="BS206" s="3" t="n">
        <v>0</v>
      </c>
      <c r="BT206" s="3" t="n">
        <f aca="false">SUM(BP206:BS206)</f>
        <v>80.4</v>
      </c>
      <c r="BU206" s="3" t="n">
        <f aca="false">+C206+H206+M206+R206+W206+AB206+AG206+AL206+CK206</f>
        <v>2496.9</v>
      </c>
      <c r="BV206" s="3" t="n">
        <f aca="false">+D206+I206+N206+S206+X206+AC206+AH206+AM206+CL206</f>
        <v>1206.9</v>
      </c>
      <c r="BW206" s="3" t="n">
        <f aca="false">+E206+J206+O206+T206+Y206+AD206+AI206+AN206+CM206</f>
        <v>889.5</v>
      </c>
      <c r="BX206" s="3" t="n">
        <f aca="false">+F206+K206+P206+U206+Z206+AE206+AJ206+AO206+CN206</f>
        <v>0</v>
      </c>
      <c r="BY206" s="3" t="n">
        <f aca="false">SUM(BU206:BX206)</f>
        <v>4593.3</v>
      </c>
      <c r="BZ206" s="3" t="n">
        <f aca="false">AQ206+AV206+BA206+BF206+BK206+BP206</f>
        <v>100.4</v>
      </c>
      <c r="CA206" s="3" t="n">
        <f aca="false">AR206+AW206+BB206+BG206+BL206+BQ206</f>
        <v>505.1</v>
      </c>
      <c r="CB206" s="3" t="n">
        <f aca="false">AS206+AX206+BC206+BH206+BM206+BR206</f>
        <v>81.9</v>
      </c>
      <c r="CC206" s="3" t="n">
        <f aca="false">AT206+AY206+BD206+BI206+BN206+BS206</f>
        <v>0</v>
      </c>
      <c r="CD206" s="3" t="n">
        <f aca="false">SUM(BZ206:CC206)</f>
        <v>687.4</v>
      </c>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75" hidden="false" customHeight="false" outlineLevel="0" collapsed="false">
      <c r="A207" s="1" t="n">
        <v>1995</v>
      </c>
      <c r="B207" s="2" t="s">
        <v>95</v>
      </c>
      <c r="C207" s="3" t="n">
        <v>1694.7</v>
      </c>
      <c r="D207" s="3" t="n">
        <v>380.8</v>
      </c>
      <c r="E207" s="3" t="n">
        <v>24</v>
      </c>
      <c r="F207" s="3" t="n">
        <v>0</v>
      </c>
      <c r="G207" s="3" t="n">
        <f aca="false">SUM(C207:F207)</f>
        <v>2099.5</v>
      </c>
      <c r="H207" s="3" t="n">
        <v>692.9</v>
      </c>
      <c r="I207" s="3" t="n">
        <v>293.9</v>
      </c>
      <c r="J207" s="3" t="n">
        <v>157.6</v>
      </c>
      <c r="K207" s="3" t="n">
        <v>0</v>
      </c>
      <c r="L207" s="3" t="n">
        <f aca="false">SUM(H207:K207)</f>
        <v>1144.4</v>
      </c>
      <c r="M207" s="3" t="n">
        <v>86.3</v>
      </c>
      <c r="N207" s="3" t="n">
        <v>192</v>
      </c>
      <c r="O207" s="3" t="n">
        <v>0</v>
      </c>
      <c r="P207" s="3" t="n">
        <v>0</v>
      </c>
      <c r="Q207" s="3" t="n">
        <f aca="false">SUM(M207:P207)</f>
        <v>278.3</v>
      </c>
      <c r="R207" s="3" t="n">
        <v>13.9</v>
      </c>
      <c r="S207" s="3" t="n">
        <v>4.1</v>
      </c>
      <c r="T207" s="3" t="n">
        <v>0</v>
      </c>
      <c r="U207" s="3" t="n">
        <v>0</v>
      </c>
      <c r="V207" s="3" t="n">
        <f aca="false">SUM(R207:U207)</f>
        <v>18</v>
      </c>
      <c r="W207" s="3" t="n">
        <v>332</v>
      </c>
      <c r="X207" s="3" t="n">
        <v>1039.7</v>
      </c>
      <c r="Y207" s="3" t="n">
        <v>190.1</v>
      </c>
      <c r="Z207" s="3" t="n">
        <v>0</v>
      </c>
      <c r="AA207" s="3" t="n">
        <f aca="false">SUM(W207:Z207)</f>
        <v>1561.8</v>
      </c>
      <c r="AB207" s="3" t="n">
        <v>384.7</v>
      </c>
      <c r="AC207" s="3" t="n">
        <v>2.1</v>
      </c>
      <c r="AD207" s="3" t="n">
        <v>19.6</v>
      </c>
      <c r="AE207" s="3" t="n">
        <v>0</v>
      </c>
      <c r="AF207" s="3" t="n">
        <f aca="false">SUM(AB207:AE207)</f>
        <v>406.4</v>
      </c>
      <c r="AG207" s="3" t="n">
        <v>0.1</v>
      </c>
      <c r="AH207" s="3" t="n">
        <v>224.7</v>
      </c>
      <c r="AI207" s="3" t="n">
        <v>499.3</v>
      </c>
      <c r="AJ207" s="3" t="n">
        <v>65.9</v>
      </c>
      <c r="AK207" s="3" t="n">
        <f aca="false">SUM(AG207:AJ207)</f>
        <v>790</v>
      </c>
      <c r="AL207" s="3" t="n">
        <v>1184.9</v>
      </c>
      <c r="AM207" s="3" t="n">
        <v>1047.8</v>
      </c>
      <c r="AN207" s="3" t="n">
        <v>1391.5</v>
      </c>
      <c r="AO207" s="3" t="n">
        <v>0</v>
      </c>
      <c r="AP207" s="3" t="n">
        <f aca="false">SUM(AL207:AO207)</f>
        <v>3624.2</v>
      </c>
      <c r="AQ207" s="3" t="n">
        <v>0</v>
      </c>
      <c r="AR207" s="3" t="n">
        <v>177.4</v>
      </c>
      <c r="AS207" s="3" t="n">
        <v>308.2</v>
      </c>
      <c r="AT207" s="3" t="n">
        <v>65.9</v>
      </c>
      <c r="AU207" s="3" t="n">
        <f aca="false">SUM(AQ207:AT207)</f>
        <v>551.5</v>
      </c>
      <c r="AV207" s="3" t="n">
        <v>9.2</v>
      </c>
      <c r="AW207" s="3" t="n">
        <v>0</v>
      </c>
      <c r="AX207" s="3" t="n">
        <v>2.4</v>
      </c>
      <c r="AY207" s="3" t="n">
        <v>0</v>
      </c>
      <c r="AZ207" s="3" t="n">
        <f aca="false">SUM(AV207:AY207)</f>
        <v>11.6</v>
      </c>
      <c r="BA207" s="3" t="n">
        <v>13.8</v>
      </c>
      <c r="BB207" s="3" t="n">
        <v>0</v>
      </c>
      <c r="BC207" s="3" t="n">
        <v>0</v>
      </c>
      <c r="BD207" s="3" t="n">
        <v>0</v>
      </c>
      <c r="BE207" s="3" t="n">
        <f aca="false">SUM(BA207:BD207)</f>
        <v>13.8</v>
      </c>
      <c r="BF207" s="3" t="n">
        <v>0</v>
      </c>
      <c r="BG207" s="3" t="n">
        <v>0</v>
      </c>
      <c r="BH207" s="3" t="n">
        <v>0</v>
      </c>
      <c r="BI207" s="3" t="n">
        <v>0</v>
      </c>
      <c r="BJ207" s="3" t="n">
        <f aca="false">SUM(BF207:BI207)</f>
        <v>0</v>
      </c>
      <c r="BK207" s="3" t="n">
        <v>0</v>
      </c>
      <c r="BL207" s="3" t="n">
        <v>0</v>
      </c>
      <c r="BM207" s="3" t="n">
        <v>0</v>
      </c>
      <c r="BN207" s="3" t="n">
        <v>0</v>
      </c>
      <c r="BO207" s="3" t="n">
        <f aca="false">SUM(BK207:BN207)</f>
        <v>0</v>
      </c>
      <c r="BP207" s="3" t="n">
        <v>7.7</v>
      </c>
      <c r="BQ207" s="3" t="n">
        <v>0</v>
      </c>
      <c r="BR207" s="9" t="n">
        <v>2.7</v>
      </c>
      <c r="BS207" s="3" t="n">
        <v>0</v>
      </c>
      <c r="BT207" s="3" t="n">
        <f aca="false">SUM(BP207:BS207)</f>
        <v>10.4</v>
      </c>
      <c r="BU207" s="3" t="n">
        <f aca="false">+C207+H207+M207+R207+W207+AB207+AG207+AL207+CK207</f>
        <v>4389.5</v>
      </c>
      <c r="BV207" s="3" t="n">
        <f aca="false">+D207+I207+N207+S207+X207+AC207+AH207+AM207+CL207</f>
        <v>3185.1</v>
      </c>
      <c r="BW207" s="3" t="n">
        <f aca="false">+E207+J207+O207+T207+Y207+AD207+AI207+AN207+CM207</f>
        <v>2282.1</v>
      </c>
      <c r="BX207" s="3" t="n">
        <f aca="false">+F207+K207+P207+U207+Z207+AE207+AJ207+AO207+CN207</f>
        <v>65.9</v>
      </c>
      <c r="BY207" s="3" t="n">
        <f aca="false">SUM(BU207:BX207)</f>
        <v>9922.6</v>
      </c>
      <c r="BZ207" s="3" t="n">
        <f aca="false">AQ207+AV207+BA207+BF207+BK207+BP207</f>
        <v>30.7</v>
      </c>
      <c r="CA207" s="3" t="n">
        <f aca="false">AR207+AW207+BB207+BG207+BL207+BQ207</f>
        <v>177.4</v>
      </c>
      <c r="CB207" s="3" t="n">
        <f aca="false">AS207+AX207+BC207+BH207+BM207+BR207</f>
        <v>313.3</v>
      </c>
      <c r="CC207" s="3" t="n">
        <f aca="false">AT207+AY207+BD207+BI207+BN207+BS207</f>
        <v>65.9</v>
      </c>
      <c r="CD207" s="3" t="n">
        <f aca="false">SUM(BZ207:CC207)</f>
        <v>587.3</v>
      </c>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75" hidden="false" customHeight="false" outlineLevel="0" collapsed="false">
      <c r="A208" s="1" t="n">
        <v>1995</v>
      </c>
      <c r="B208" s="2" t="s">
        <v>96</v>
      </c>
      <c r="C208" s="3" t="n">
        <v>1142.9</v>
      </c>
      <c r="D208" s="3" t="n">
        <v>190.3</v>
      </c>
      <c r="E208" s="3" t="n">
        <v>193.2</v>
      </c>
      <c r="F208" s="3" t="n">
        <v>0</v>
      </c>
      <c r="G208" s="3" t="n">
        <f aca="false">SUM(C208:F208)</f>
        <v>1526.4</v>
      </c>
      <c r="H208" s="3" t="n">
        <v>374.5</v>
      </c>
      <c r="I208" s="3" t="n">
        <v>3.6</v>
      </c>
      <c r="J208" s="3" t="n">
        <v>740.8</v>
      </c>
      <c r="K208" s="3" t="n">
        <v>13.2</v>
      </c>
      <c r="L208" s="3" t="n">
        <f aca="false">SUM(H208:K208)</f>
        <v>1132.1</v>
      </c>
      <c r="M208" s="3" t="n">
        <v>15.8</v>
      </c>
      <c r="N208" s="3" t="n">
        <v>45.1</v>
      </c>
      <c r="O208" s="3" t="n">
        <v>0</v>
      </c>
      <c r="P208" s="3" t="n">
        <v>0</v>
      </c>
      <c r="Q208" s="3" t="n">
        <f aca="false">SUM(M208:P208)</f>
        <v>60.9</v>
      </c>
      <c r="R208" s="3" t="n">
        <v>75.1</v>
      </c>
      <c r="S208" s="3" t="n">
        <v>87.3</v>
      </c>
      <c r="T208" s="3" t="n">
        <v>5.6</v>
      </c>
      <c r="U208" s="3" t="n">
        <v>0</v>
      </c>
      <c r="V208" s="3" t="n">
        <f aca="false">SUM(R208:U208)</f>
        <v>168</v>
      </c>
      <c r="W208" s="3" t="n">
        <v>261.7</v>
      </c>
      <c r="X208" s="3" t="n">
        <v>883.7</v>
      </c>
      <c r="Y208" s="3" t="n">
        <v>59.3</v>
      </c>
      <c r="Z208" s="3" t="n">
        <v>0</v>
      </c>
      <c r="AA208" s="3" t="n">
        <f aca="false">SUM(W208:Z208)</f>
        <v>1204.7</v>
      </c>
      <c r="AB208" s="3" t="n">
        <v>99.3</v>
      </c>
      <c r="AC208" s="3" t="n">
        <v>0</v>
      </c>
      <c r="AD208" s="3" t="n">
        <v>26.8</v>
      </c>
      <c r="AE208" s="3" t="n">
        <v>0</v>
      </c>
      <c r="AF208" s="3" t="n">
        <f aca="false">SUM(AB208:AE208)</f>
        <v>126.1</v>
      </c>
      <c r="AG208" s="3" t="n">
        <v>0.4</v>
      </c>
      <c r="AH208" s="3" t="n">
        <v>0</v>
      </c>
      <c r="AI208" s="3" t="n">
        <v>539</v>
      </c>
      <c r="AJ208" s="3" t="n">
        <v>0</v>
      </c>
      <c r="AK208" s="3" t="n">
        <f aca="false">SUM(AG208:AJ208)</f>
        <v>539.4</v>
      </c>
      <c r="AL208" s="3" t="n">
        <v>400.5</v>
      </c>
      <c r="AM208" s="3" t="n">
        <v>635.9</v>
      </c>
      <c r="AN208" s="3" t="n">
        <v>1247.7</v>
      </c>
      <c r="AO208" s="3" t="n">
        <v>32</v>
      </c>
      <c r="AP208" s="3" t="n">
        <f aca="false">SUM(AL208:AO208)</f>
        <v>2316.1</v>
      </c>
      <c r="AQ208" s="3" t="n">
        <v>0</v>
      </c>
      <c r="AR208" s="3" t="n">
        <v>0</v>
      </c>
      <c r="AS208" s="3" t="n">
        <v>0</v>
      </c>
      <c r="AT208" s="3" t="n">
        <v>0</v>
      </c>
      <c r="AU208" s="3" t="n">
        <f aca="false">SUM(AQ208:AT208)</f>
        <v>0</v>
      </c>
      <c r="AV208" s="3" t="n">
        <v>0</v>
      </c>
      <c r="AW208" s="3" t="n">
        <v>0</v>
      </c>
      <c r="AX208" s="3" t="n">
        <v>2.1</v>
      </c>
      <c r="AY208" s="3" t="n">
        <v>0</v>
      </c>
      <c r="AZ208" s="3" t="n">
        <f aca="false">SUM(AV208:AY208)</f>
        <v>2.1</v>
      </c>
      <c r="BA208" s="3" t="n">
        <v>0</v>
      </c>
      <c r="BB208" s="3" t="n">
        <v>0</v>
      </c>
      <c r="BC208" s="3" t="n">
        <v>1.2</v>
      </c>
      <c r="BD208" s="3" t="n">
        <v>13.2</v>
      </c>
      <c r="BE208" s="3" t="n">
        <f aca="false">SUM(BA208:BD208)</f>
        <v>14.4</v>
      </c>
      <c r="BF208" s="3" t="n">
        <v>0</v>
      </c>
      <c r="BG208" s="3" t="n">
        <v>0</v>
      </c>
      <c r="BH208" s="3" t="n">
        <v>0</v>
      </c>
      <c r="BI208" s="3" t="n">
        <v>0</v>
      </c>
      <c r="BJ208" s="3" t="n">
        <f aca="false">SUM(BF208:BI208)</f>
        <v>0</v>
      </c>
      <c r="BK208" s="3" t="n">
        <v>0</v>
      </c>
      <c r="BL208" s="3" t="n">
        <v>0</v>
      </c>
      <c r="BM208" s="3" t="n">
        <v>0</v>
      </c>
      <c r="BN208" s="3" t="n">
        <v>0</v>
      </c>
      <c r="BO208" s="3" t="n">
        <f aca="false">SUM(BK208:BN208)</f>
        <v>0</v>
      </c>
      <c r="BP208" s="3" t="n">
        <v>1.9</v>
      </c>
      <c r="BQ208" s="3" t="n">
        <v>9.2</v>
      </c>
      <c r="BR208" s="3" t="n">
        <v>22.6</v>
      </c>
      <c r="BS208" s="3" t="n">
        <v>0</v>
      </c>
      <c r="BT208" s="3" t="n">
        <f aca="false">SUM(BP208:BS208)</f>
        <v>33.7</v>
      </c>
      <c r="BU208" s="3" t="n">
        <f aca="false">+C208+H208+M208+R208+W208+AB208+AG208+AL208+CK208</f>
        <v>2370.2</v>
      </c>
      <c r="BV208" s="3" t="n">
        <f aca="false">+D208+I208+N208+S208+X208+AC208+AH208+AM208+CL208</f>
        <v>1845.9</v>
      </c>
      <c r="BW208" s="3" t="n">
        <f aca="false">+E208+J208+O208+T208+Y208+AD208+AI208+AN208+CM208</f>
        <v>2812.4</v>
      </c>
      <c r="BX208" s="3" t="n">
        <f aca="false">+F208+K208+P208+U208+Z208+AE208+AJ208+AO208+CN208</f>
        <v>45.2</v>
      </c>
      <c r="BY208" s="3" t="n">
        <f aca="false">SUM(BU208:BX208)</f>
        <v>7073.7</v>
      </c>
      <c r="BZ208" s="3" t="n">
        <f aca="false">AQ208+AV208+BA208+BF208+BK208+BP208</f>
        <v>1.9</v>
      </c>
      <c r="CA208" s="3" t="n">
        <f aca="false">AR208+AW208+BB208+BG208+BL208+BQ208</f>
        <v>9.2</v>
      </c>
      <c r="CB208" s="3" t="n">
        <f aca="false">AS208+AX208+BC208+BH208+BM208+BR208</f>
        <v>25.9</v>
      </c>
      <c r="CC208" s="3" t="n">
        <f aca="false">AT208+AY208+BD208+BI208+BN208+BS208</f>
        <v>13.2</v>
      </c>
      <c r="CD208" s="3" t="n">
        <f aca="false">SUM(BZ208:CC208)</f>
        <v>50.2</v>
      </c>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75" hidden="false" customHeight="false" outlineLevel="0" collapsed="false">
      <c r="A209" s="1" t="n">
        <v>1995</v>
      </c>
      <c r="B209" s="2" t="s">
        <v>97</v>
      </c>
      <c r="C209" s="3" t="n">
        <v>14380.5</v>
      </c>
      <c r="D209" s="3" t="n">
        <v>2363.8</v>
      </c>
      <c r="E209" s="3" t="n">
        <v>681.5</v>
      </c>
      <c r="F209" s="3" t="n">
        <v>61.9</v>
      </c>
      <c r="G209" s="3" t="n">
        <f aca="false">SUM(C209:F209)</f>
        <v>17487.7</v>
      </c>
      <c r="H209" s="3" t="n">
        <v>4910.2</v>
      </c>
      <c r="I209" s="3" t="n">
        <v>636.7</v>
      </c>
      <c r="J209" s="3" t="n">
        <v>740</v>
      </c>
      <c r="K209" s="3" t="n">
        <v>129.8</v>
      </c>
      <c r="L209" s="3" t="n">
        <f aca="false">SUM(H209:K209)</f>
        <v>6416.7</v>
      </c>
      <c r="M209" s="3" t="n">
        <v>2814.9</v>
      </c>
      <c r="N209" s="3" t="n">
        <v>2935.7</v>
      </c>
      <c r="O209" s="3" t="n">
        <v>0</v>
      </c>
      <c r="P209" s="3" t="n">
        <v>0</v>
      </c>
      <c r="Q209" s="3" t="n">
        <f aca="false">SUM(M209:P209)</f>
        <v>5750.6</v>
      </c>
      <c r="R209" s="3" t="n">
        <v>2290.1</v>
      </c>
      <c r="S209" s="3" t="n">
        <v>468</v>
      </c>
      <c r="T209" s="3" t="n">
        <v>0</v>
      </c>
      <c r="U209" s="3" t="n">
        <v>0</v>
      </c>
      <c r="V209" s="3" t="n">
        <f aca="false">SUM(R209:U209)</f>
        <v>2758.1</v>
      </c>
      <c r="W209" s="3" t="n">
        <v>6036.8</v>
      </c>
      <c r="X209" s="3" t="n">
        <v>8864</v>
      </c>
      <c r="Y209" s="3" t="n">
        <v>3.6</v>
      </c>
      <c r="Z209" s="3" t="n">
        <v>0</v>
      </c>
      <c r="AA209" s="3" t="n">
        <f aca="false">SUM(W209:Z209)</f>
        <v>14904.4</v>
      </c>
      <c r="AB209" s="3" t="n">
        <v>3624.8</v>
      </c>
      <c r="AC209" s="3" t="n">
        <v>34.8</v>
      </c>
      <c r="AD209" s="3" t="n">
        <v>9.8</v>
      </c>
      <c r="AE209" s="3" t="n">
        <v>136.7</v>
      </c>
      <c r="AF209" s="3" t="n">
        <f aca="false">SUM(AB209:AE209)</f>
        <v>3806.1</v>
      </c>
      <c r="AG209" s="3" t="n">
        <v>0.1</v>
      </c>
      <c r="AH209" s="3" t="n">
        <v>2448.2</v>
      </c>
      <c r="AI209" s="3" t="n">
        <v>3429.1</v>
      </c>
      <c r="AJ209" s="3" t="n">
        <v>256.6</v>
      </c>
      <c r="AK209" s="3" t="n">
        <f aca="false">SUM(AG209:AJ209)</f>
        <v>6134</v>
      </c>
      <c r="AL209" s="3" t="n">
        <v>7904.1</v>
      </c>
      <c r="AM209" s="3" t="n">
        <v>13746.1</v>
      </c>
      <c r="AN209" s="3" t="n">
        <v>7078.9</v>
      </c>
      <c r="AO209" s="3" t="n">
        <v>123.1</v>
      </c>
      <c r="AP209" s="3" t="n">
        <f aca="false">SUM(AL209:AO209)</f>
        <v>28852.2</v>
      </c>
      <c r="AQ209" s="3" t="n">
        <v>0</v>
      </c>
      <c r="AR209" s="3" t="n">
        <v>1493.9</v>
      </c>
      <c r="AS209" s="3" t="n">
        <v>274.5</v>
      </c>
      <c r="AT209" s="3" t="n">
        <v>3.3</v>
      </c>
      <c r="AU209" s="3" t="n">
        <f aca="false">SUM(AQ209:AT209)</f>
        <v>1771.7</v>
      </c>
      <c r="AV209" s="3" t="n">
        <v>0</v>
      </c>
      <c r="AW209" s="3" t="n">
        <v>0</v>
      </c>
      <c r="AX209" s="3" t="n">
        <v>0</v>
      </c>
      <c r="AY209" s="3" t="n">
        <v>44.8</v>
      </c>
      <c r="AZ209" s="3" t="n">
        <f aca="false">SUM(AV209:AY209)</f>
        <v>44.8</v>
      </c>
      <c r="BA209" s="3" t="n">
        <v>0</v>
      </c>
      <c r="BB209" s="3" t="n">
        <v>0</v>
      </c>
      <c r="BC209" s="3" t="n">
        <v>0</v>
      </c>
      <c r="BD209" s="3" t="n">
        <v>59.3</v>
      </c>
      <c r="BE209" s="3" t="n">
        <f aca="false">SUM(BA209:BD209)</f>
        <v>59.3</v>
      </c>
      <c r="BF209" s="3" t="n">
        <v>0</v>
      </c>
      <c r="BG209" s="3" t="n">
        <v>0</v>
      </c>
      <c r="BH209" s="3" t="n">
        <v>0</v>
      </c>
      <c r="BI209" s="3" t="n">
        <v>0</v>
      </c>
      <c r="BJ209" s="3" t="n">
        <f aca="false">SUM(BF209:BI209)</f>
        <v>0</v>
      </c>
      <c r="BK209" s="3" t="n">
        <v>2.2</v>
      </c>
      <c r="BL209" s="3" t="n">
        <v>0.4</v>
      </c>
      <c r="BM209" s="3" t="n">
        <v>29.7</v>
      </c>
      <c r="BN209" s="3" t="n">
        <v>17.1</v>
      </c>
      <c r="BO209" s="3" t="n">
        <f aca="false">SUM(BK209:BN209)</f>
        <v>49.4</v>
      </c>
      <c r="BP209" s="3" t="n">
        <v>8.5</v>
      </c>
      <c r="BQ209" s="3" t="n">
        <v>40.6</v>
      </c>
      <c r="BR209" s="3" t="n">
        <v>10.8</v>
      </c>
      <c r="BS209" s="3" t="n">
        <v>11.9</v>
      </c>
      <c r="BT209" s="3" t="n">
        <f aca="false">SUM(BP209:BS209)</f>
        <v>71.8</v>
      </c>
      <c r="BU209" s="3" t="n">
        <f aca="false">+C209+H209+M209+R209+W209+AB209+AG209+AL209+CK209</f>
        <v>41961.5</v>
      </c>
      <c r="BV209" s="3" t="n">
        <f aca="false">+D209+I209+N209+S209+X209+AC209+AH209+AM209+CL209</f>
        <v>31497.3</v>
      </c>
      <c r="BW209" s="3" t="n">
        <f aca="false">+E209+J209+O209+T209+Y209+AD209+AI209+AN209+CM209</f>
        <v>11942.9</v>
      </c>
      <c r="BX209" s="3" t="n">
        <f aca="false">+F209+K209+P209+U209+Z209+AE209+AJ209+AO209+CN209</f>
        <v>708.1</v>
      </c>
      <c r="BY209" s="3" t="n">
        <f aca="false">SUM(BU209:BX209)</f>
        <v>86109.8</v>
      </c>
      <c r="BZ209" s="3" t="n">
        <f aca="false">AQ209+AV209+BA209+BF209+BK209+BP209</f>
        <v>10.7</v>
      </c>
      <c r="CA209" s="3" t="n">
        <f aca="false">AR209+AW209+BB209+BG209+BL209+BQ209</f>
        <v>1534.9</v>
      </c>
      <c r="CB209" s="3" t="n">
        <f aca="false">AS209+AX209+BC209+BH209+BM209+BR209</f>
        <v>315</v>
      </c>
      <c r="CC209" s="3" t="n">
        <f aca="false">AT209+AY209+BD209+BI209+BN209+BS209</f>
        <v>136.4</v>
      </c>
      <c r="CD209" s="3" t="n">
        <f aca="false">SUM(BZ209:CC209)</f>
        <v>1997</v>
      </c>
      <c r="CE209" s="10"/>
      <c r="CF209" s="10"/>
      <c r="CG209" s="10"/>
      <c r="CH209" s="1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75" hidden="false" customHeight="false" outlineLevel="0" collapsed="false">
      <c r="A210" s="1" t="n">
        <v>1995</v>
      </c>
      <c r="B210" s="2" t="s">
        <v>98</v>
      </c>
      <c r="C210" s="3" t="n">
        <v>1503.9</v>
      </c>
      <c r="D210" s="3" t="n">
        <v>171.8</v>
      </c>
      <c r="E210" s="3" t="n">
        <v>44.1</v>
      </c>
      <c r="F210" s="3" t="n">
        <v>0</v>
      </c>
      <c r="G210" s="3" t="n">
        <f aca="false">SUM(C210:F210)</f>
        <v>1719.8</v>
      </c>
      <c r="H210" s="3" t="n">
        <v>643.2</v>
      </c>
      <c r="I210" s="3" t="n">
        <v>16.4</v>
      </c>
      <c r="J210" s="3" t="n">
        <v>606.1</v>
      </c>
      <c r="K210" s="3" t="n">
        <v>0</v>
      </c>
      <c r="L210" s="3" t="n">
        <f aca="false">SUM(H210:K210)</f>
        <v>1265.7</v>
      </c>
      <c r="M210" s="3" t="n">
        <v>35.8</v>
      </c>
      <c r="N210" s="3" t="n">
        <v>64.7</v>
      </c>
      <c r="O210" s="3" t="n">
        <v>20.2</v>
      </c>
      <c r="P210" s="3" t="n">
        <v>0</v>
      </c>
      <c r="Q210" s="3" t="n">
        <f aca="false">SUM(M210:P210)</f>
        <v>120.7</v>
      </c>
      <c r="R210" s="3" t="n">
        <v>11.9</v>
      </c>
      <c r="S210" s="3" t="n">
        <v>0</v>
      </c>
      <c r="T210" s="3" t="n">
        <v>42.6</v>
      </c>
      <c r="U210" s="3" t="n">
        <v>0</v>
      </c>
      <c r="V210" s="3" t="n">
        <f aca="false">SUM(R210:U210)</f>
        <v>54.5</v>
      </c>
      <c r="W210" s="3" t="n">
        <v>708</v>
      </c>
      <c r="X210" s="3" t="n">
        <v>795.5</v>
      </c>
      <c r="Y210" s="3" t="n">
        <v>1.1</v>
      </c>
      <c r="Z210" s="3" t="n">
        <v>0</v>
      </c>
      <c r="AA210" s="3" t="n">
        <f aca="false">SUM(W210:Z210)</f>
        <v>1504.6</v>
      </c>
      <c r="AB210" s="3" t="n">
        <v>289.5</v>
      </c>
      <c r="AC210" s="3" t="n">
        <v>0.6</v>
      </c>
      <c r="AD210" s="3" t="n">
        <v>29.2</v>
      </c>
      <c r="AE210" s="3" t="n">
        <v>0</v>
      </c>
      <c r="AF210" s="3" t="n">
        <f aca="false">SUM(AB210:AE210)</f>
        <v>319.3</v>
      </c>
      <c r="AG210" s="3" t="n">
        <v>0</v>
      </c>
      <c r="AH210" s="3" t="n">
        <v>252.1</v>
      </c>
      <c r="AI210" s="3" t="n">
        <v>381.4</v>
      </c>
      <c r="AJ210" s="3" t="n">
        <v>0</v>
      </c>
      <c r="AK210" s="3" t="n">
        <f aca="false">SUM(AG210:AJ210)</f>
        <v>633.5</v>
      </c>
      <c r="AL210" s="3" t="n">
        <v>642.2</v>
      </c>
      <c r="AM210" s="3" t="n">
        <v>470.7</v>
      </c>
      <c r="AN210" s="3" t="n">
        <v>1389</v>
      </c>
      <c r="AO210" s="3" t="n">
        <v>0</v>
      </c>
      <c r="AP210" s="3" t="n">
        <f aca="false">SUM(AL210:AO210)</f>
        <v>2501.9</v>
      </c>
      <c r="AQ210" s="3" t="n">
        <v>0</v>
      </c>
      <c r="AR210" s="3" t="n">
        <v>252.1</v>
      </c>
      <c r="AS210" s="3" t="n">
        <v>72.6</v>
      </c>
      <c r="AT210" s="3" t="n">
        <v>0</v>
      </c>
      <c r="AU210" s="3" t="n">
        <f aca="false">SUM(AQ210:AT210)</f>
        <v>324.7</v>
      </c>
      <c r="AV210" s="3" t="n">
        <v>81</v>
      </c>
      <c r="AW210" s="3" t="n">
        <v>0</v>
      </c>
      <c r="AX210" s="3" t="n">
        <v>0</v>
      </c>
      <c r="AY210" s="3" t="n">
        <v>0</v>
      </c>
      <c r="AZ210" s="3" t="n">
        <f aca="false">SUM(AV210:AY210)</f>
        <v>81</v>
      </c>
      <c r="BA210" s="3" t="n">
        <v>105</v>
      </c>
      <c r="BB210" s="3" t="n">
        <v>0</v>
      </c>
      <c r="BC210" s="3" t="n">
        <v>38</v>
      </c>
      <c r="BD210" s="3" t="n">
        <v>0</v>
      </c>
      <c r="BE210" s="3" t="n">
        <f aca="false">SUM(BA210:BD210)</f>
        <v>143</v>
      </c>
      <c r="BF210" s="3" t="n">
        <v>0</v>
      </c>
      <c r="BG210" s="3" t="n">
        <v>0</v>
      </c>
      <c r="BH210" s="3" t="n">
        <v>0</v>
      </c>
      <c r="BI210" s="3" t="n">
        <v>0</v>
      </c>
      <c r="BJ210" s="3" t="n">
        <f aca="false">SUM(BF210:BI210)</f>
        <v>0</v>
      </c>
      <c r="BK210" s="3" t="n">
        <v>3.1</v>
      </c>
      <c r="BL210" s="3" t="n">
        <v>57.9</v>
      </c>
      <c r="BM210" s="3" t="n">
        <v>7</v>
      </c>
      <c r="BN210" s="3" t="n">
        <v>0</v>
      </c>
      <c r="BO210" s="3" t="n">
        <f aca="false">SUM(BK210:BN210)</f>
        <v>68</v>
      </c>
      <c r="BP210" s="3" t="n">
        <v>52.4</v>
      </c>
      <c r="BQ210" s="3" t="n">
        <v>1</v>
      </c>
      <c r="BR210" s="3" t="n">
        <v>44.6</v>
      </c>
      <c r="BS210" s="3" t="n">
        <v>0</v>
      </c>
      <c r="BT210" s="3" t="n">
        <f aca="false">SUM(BP210:BS210)</f>
        <v>98</v>
      </c>
      <c r="BU210" s="3" t="n">
        <f aca="false">+C210+H210+M210+R210+W210+AB210+AG210+AL210+CK210</f>
        <v>3834.5</v>
      </c>
      <c r="BV210" s="3" t="n">
        <f aca="false">+D210+I210+N210+S210+X210+AC210+AH210+AM210+CL210</f>
        <v>1771.8</v>
      </c>
      <c r="BW210" s="3" t="n">
        <f aca="false">+E210+J210+O210+T210+Y210+AD210+AI210+AN210+CM210</f>
        <v>2513.7</v>
      </c>
      <c r="BX210" s="3" t="n">
        <f aca="false">+F210+K210+P210+U210+Z210+AE210+AJ210+AO210+CN210</f>
        <v>0</v>
      </c>
      <c r="BY210" s="3" t="n">
        <f aca="false">SUM(BU210:BX210)</f>
        <v>8120</v>
      </c>
      <c r="BZ210" s="3" t="n">
        <f aca="false">AQ210+AV210+BA210+BF210+BK210+BP210</f>
        <v>241.5</v>
      </c>
      <c r="CA210" s="3" t="n">
        <f aca="false">AR210+AW210+BB210+BG210+BL210+BQ210</f>
        <v>311</v>
      </c>
      <c r="CB210" s="3" t="n">
        <f aca="false">AS210+AX210+BC210+BH210+BM210+BR210</f>
        <v>162.2</v>
      </c>
      <c r="CC210" s="3" t="n">
        <f aca="false">AT210+AY210+BD210+BI210+BN210+BS210</f>
        <v>0</v>
      </c>
      <c r="CD210" s="3" t="n">
        <f aca="false">SUM(BZ210:CC210)</f>
        <v>714.7</v>
      </c>
      <c r="CE210" s="10"/>
      <c r="CF210" s="10"/>
      <c r="CG210" s="10"/>
      <c r="CH210" s="1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75" hidden="false" customHeight="false" outlineLevel="0" collapsed="false">
      <c r="A211" s="1" t="n">
        <v>1995</v>
      </c>
      <c r="B211" s="2" t="s">
        <v>99</v>
      </c>
      <c r="C211" s="3" t="n">
        <v>1446.1</v>
      </c>
      <c r="D211" s="3" t="n">
        <v>181</v>
      </c>
      <c r="E211" s="3" t="n">
        <v>3.8</v>
      </c>
      <c r="F211" s="3" t="n">
        <v>138.8</v>
      </c>
      <c r="G211" s="3" t="n">
        <f aca="false">SUM(C211:F211)</f>
        <v>1769.7</v>
      </c>
      <c r="H211" s="3" t="n">
        <v>393</v>
      </c>
      <c r="I211" s="3" t="n">
        <v>70.7</v>
      </c>
      <c r="J211" s="3" t="n">
        <v>636</v>
      </c>
      <c r="K211" s="3" t="n">
        <v>113</v>
      </c>
      <c r="L211" s="3" t="n">
        <f aca="false">SUM(H211:K211)</f>
        <v>1212.7</v>
      </c>
      <c r="M211" s="3" t="n">
        <v>197.7</v>
      </c>
      <c r="N211" s="3" t="n">
        <v>197.7</v>
      </c>
      <c r="O211" s="3" t="n">
        <v>0</v>
      </c>
      <c r="P211" s="3" t="n">
        <v>0</v>
      </c>
      <c r="Q211" s="3" t="n">
        <f aca="false">SUM(M211:P211)</f>
        <v>395.4</v>
      </c>
      <c r="R211" s="3" t="n">
        <v>256.8</v>
      </c>
      <c r="S211" s="3" t="n">
        <v>0</v>
      </c>
      <c r="T211" s="3" t="n">
        <v>0</v>
      </c>
      <c r="U211" s="3" t="n">
        <v>0</v>
      </c>
      <c r="V211" s="3" t="n">
        <f aca="false">SUM(R211:U211)</f>
        <v>256.8</v>
      </c>
      <c r="W211" s="3" t="n">
        <v>1041</v>
      </c>
      <c r="X211" s="3" t="n">
        <v>1041</v>
      </c>
      <c r="Y211" s="3" t="n">
        <v>0</v>
      </c>
      <c r="Z211" s="3" t="n">
        <v>0</v>
      </c>
      <c r="AA211" s="3" t="n">
        <f aca="false">SUM(W211:Z211)</f>
        <v>2082</v>
      </c>
      <c r="AB211" s="3" t="n">
        <v>376.3</v>
      </c>
      <c r="AC211" s="3" t="n">
        <v>2.7</v>
      </c>
      <c r="AD211" s="3" t="n">
        <v>0.5</v>
      </c>
      <c r="AE211" s="3" t="n">
        <v>20</v>
      </c>
      <c r="AF211" s="3" t="n">
        <f aca="false">SUM(AB211:AE211)</f>
        <v>399.5</v>
      </c>
      <c r="AG211" s="3" t="n">
        <v>0</v>
      </c>
      <c r="AH211" s="3" t="n">
        <v>339.1</v>
      </c>
      <c r="AI211" s="3" t="n">
        <v>733.3</v>
      </c>
      <c r="AJ211" s="3" t="n">
        <v>169.4</v>
      </c>
      <c r="AK211" s="3" t="n">
        <f aca="false">SUM(AG211:AJ211)</f>
        <v>1241.8</v>
      </c>
      <c r="AL211" s="3" t="n">
        <v>4906</v>
      </c>
      <c r="AM211" s="3" t="n">
        <v>331.7</v>
      </c>
      <c r="AN211" s="3" t="n">
        <v>142.7</v>
      </c>
      <c r="AO211" s="3" t="n">
        <v>561.2</v>
      </c>
      <c r="AP211" s="3" t="n">
        <f aca="false">SUM(AL211:AO211)</f>
        <v>5941.6</v>
      </c>
      <c r="AQ211" s="3" t="n">
        <v>0</v>
      </c>
      <c r="AR211" s="3" t="n">
        <v>339.1</v>
      </c>
      <c r="AS211" s="3" t="n">
        <v>0</v>
      </c>
      <c r="AT211" s="3" t="n">
        <v>169.4</v>
      </c>
      <c r="AU211" s="3" t="n">
        <f aca="false">SUM(AQ211:AT211)</f>
        <v>508.5</v>
      </c>
      <c r="AV211" s="3" t="n">
        <v>0</v>
      </c>
      <c r="AW211" s="3" t="n">
        <v>0</v>
      </c>
      <c r="AX211" s="3" t="n">
        <v>0</v>
      </c>
      <c r="AY211" s="3" t="n">
        <v>20</v>
      </c>
      <c r="AZ211" s="3" t="n">
        <f aca="false">SUM(AV211:AY211)</f>
        <v>20</v>
      </c>
      <c r="BA211" s="3" t="n">
        <v>0</v>
      </c>
      <c r="BB211" s="3" t="n">
        <v>0</v>
      </c>
      <c r="BC211" s="3" t="n">
        <v>0</v>
      </c>
      <c r="BD211" s="3" t="n">
        <v>113</v>
      </c>
      <c r="BE211" s="3" t="n">
        <f aca="false">SUM(BA211:BD211)</f>
        <v>113</v>
      </c>
      <c r="BF211" s="3" t="n">
        <v>0</v>
      </c>
      <c r="BG211" s="3" t="n">
        <v>0</v>
      </c>
      <c r="BH211" s="3" t="n">
        <v>0</v>
      </c>
      <c r="BI211" s="3" t="n">
        <v>40</v>
      </c>
      <c r="BJ211" s="3" t="n">
        <f aca="false">SUM(BF211:BI211)</f>
        <v>40</v>
      </c>
      <c r="BK211" s="3" t="n">
        <v>0</v>
      </c>
      <c r="BL211" s="3" t="n">
        <v>0</v>
      </c>
      <c r="BM211" s="3" t="n">
        <v>0</v>
      </c>
      <c r="BN211" s="3" t="n">
        <v>95.2</v>
      </c>
      <c r="BO211" s="3" t="n">
        <f aca="false">SUM(BK211:BN211)</f>
        <v>95.2</v>
      </c>
      <c r="BP211" s="3" t="n">
        <v>0</v>
      </c>
      <c r="BQ211" s="3" t="n">
        <v>0</v>
      </c>
      <c r="BR211" s="3" t="n">
        <v>0</v>
      </c>
      <c r="BS211" s="3" t="n">
        <v>564.4</v>
      </c>
      <c r="BT211" s="3" t="n">
        <f aca="false">SUM(BP211:BS211)</f>
        <v>564.4</v>
      </c>
      <c r="BU211" s="3" t="n">
        <f aca="false">+C211+H211+M211+R211+W211+AB211+AG211+AL211+CK211</f>
        <v>8616.9</v>
      </c>
      <c r="BV211" s="3" t="n">
        <f aca="false">+D211+I211+N211+S211+X211+AC211+AH211+AM211+CL211</f>
        <v>2163.9</v>
      </c>
      <c r="BW211" s="3" t="n">
        <f aca="false">+E211+J211+O211+T211+Y211+AD211+AI211+AN211+CM211</f>
        <v>1516.3</v>
      </c>
      <c r="BX211" s="3" t="n">
        <f aca="false">+F211+K211+P211+U211+Z211+AE211+AJ211+AO211+CN211</f>
        <v>1002.4</v>
      </c>
      <c r="BY211" s="3" t="n">
        <f aca="false">SUM(BU211:BX211)</f>
        <v>13299.5</v>
      </c>
      <c r="BZ211" s="3" t="n">
        <f aca="false">AQ211+AV211+BA211+BF211+BK211+BP211</f>
        <v>0</v>
      </c>
      <c r="CA211" s="3" t="n">
        <f aca="false">AR211+AW211+BB211+BG211+BL211+BQ211</f>
        <v>339.1</v>
      </c>
      <c r="CB211" s="3" t="n">
        <f aca="false">AS211+AX211+BC211+BH211+BM211+BR211</f>
        <v>0</v>
      </c>
      <c r="CC211" s="3" t="n">
        <f aca="false">AT211+AY211+BD211+BI211+BN211+BS211</f>
        <v>1002</v>
      </c>
      <c r="CD211" s="3" t="n">
        <f aca="false">SUM(BZ211:CC211)</f>
        <v>1341.1</v>
      </c>
      <c r="CE211" s="10"/>
      <c r="CF211" s="10"/>
      <c r="CG211" s="10"/>
      <c r="CH211" s="1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2.75" hidden="false" customHeight="false" outlineLevel="0" collapsed="false">
      <c r="A212" s="1" t="n">
        <v>1995</v>
      </c>
      <c r="B212" s="2" t="s">
        <v>100</v>
      </c>
      <c r="C212" s="3" t="n">
        <v>496</v>
      </c>
      <c r="D212" s="3" t="n">
        <v>59.2</v>
      </c>
      <c r="E212" s="3" t="n">
        <v>215.2</v>
      </c>
      <c r="F212" s="3" t="n">
        <v>36</v>
      </c>
      <c r="G212" s="3" t="n">
        <f aca="false">SUM(C212:F212)</f>
        <v>806.4</v>
      </c>
      <c r="H212" s="3" t="n">
        <v>152.4</v>
      </c>
      <c r="I212" s="3" t="n">
        <v>13.3</v>
      </c>
      <c r="J212" s="3" t="n">
        <v>25</v>
      </c>
      <c r="K212" s="3" t="n">
        <v>16.7</v>
      </c>
      <c r="L212" s="3" t="n">
        <f aca="false">SUM(H212:K212)</f>
        <v>207.4</v>
      </c>
      <c r="M212" s="3" t="n">
        <v>18.9</v>
      </c>
      <c r="N212" s="3" t="n">
        <v>18.7</v>
      </c>
      <c r="O212" s="3" t="n">
        <v>0</v>
      </c>
      <c r="P212" s="3" t="n">
        <v>0</v>
      </c>
      <c r="Q212" s="3" t="n">
        <f aca="false">SUM(M212:P212)</f>
        <v>37.6</v>
      </c>
      <c r="R212" s="3" t="n">
        <v>7.8</v>
      </c>
      <c r="S212" s="3" t="n">
        <v>5.6</v>
      </c>
      <c r="T212" s="3" t="n">
        <v>0</v>
      </c>
      <c r="U212" s="3" t="n">
        <v>0</v>
      </c>
      <c r="V212" s="3" t="n">
        <f aca="false">SUM(R212:U212)</f>
        <v>13.4</v>
      </c>
      <c r="W212" s="3" t="n">
        <v>161.9</v>
      </c>
      <c r="X212" s="3" t="n">
        <v>163.2</v>
      </c>
      <c r="Y212" s="3" t="n">
        <v>11.1</v>
      </c>
      <c r="Z212" s="3" t="n">
        <v>0</v>
      </c>
      <c r="AA212" s="3" t="n">
        <f aca="false">SUM(W212:Z212)</f>
        <v>336.2</v>
      </c>
      <c r="AB212" s="3" t="n">
        <v>96.7</v>
      </c>
      <c r="AC212" s="3" t="n">
        <v>0.6</v>
      </c>
      <c r="AD212" s="3" t="n">
        <v>4.5</v>
      </c>
      <c r="AE212" s="3" t="n">
        <v>0.1</v>
      </c>
      <c r="AF212" s="3" t="n">
        <f aca="false">SUM(AB212:AE212)</f>
        <v>101.9</v>
      </c>
      <c r="AG212" s="3" t="n">
        <v>0</v>
      </c>
      <c r="AH212" s="3" t="n">
        <v>58.3</v>
      </c>
      <c r="AI212" s="3" t="n">
        <v>163.4</v>
      </c>
      <c r="AJ212" s="3" t="n">
        <v>65.1</v>
      </c>
      <c r="AK212" s="3" t="n">
        <f aca="false">SUM(AG212:AJ212)</f>
        <v>286.8</v>
      </c>
      <c r="AL212" s="3" t="n">
        <v>607.3</v>
      </c>
      <c r="AM212" s="3" t="n">
        <v>186.9</v>
      </c>
      <c r="AN212" s="3" t="n">
        <v>719.9</v>
      </c>
      <c r="AO212" s="3" t="n">
        <v>27.3</v>
      </c>
      <c r="AP212" s="3" t="n">
        <f aca="false">SUM(AL212:AO212)</f>
        <v>1541.4</v>
      </c>
      <c r="AQ212" s="3" t="n">
        <v>0</v>
      </c>
      <c r="AR212" s="3" t="n">
        <v>55.2</v>
      </c>
      <c r="AS212" s="3" t="n">
        <v>79.8</v>
      </c>
      <c r="AT212" s="3" t="n">
        <v>65.1</v>
      </c>
      <c r="AU212" s="3" t="n">
        <f aca="false">SUM(AQ212:AT212)</f>
        <v>200.1</v>
      </c>
      <c r="AV212" s="3" t="n">
        <v>0.6</v>
      </c>
      <c r="AW212" s="3" t="n">
        <v>0</v>
      </c>
      <c r="AX212" s="3" t="n">
        <v>0.1</v>
      </c>
      <c r="AY212" s="3" t="n">
        <v>0.1</v>
      </c>
      <c r="AZ212" s="3" t="n">
        <f aca="false">SUM(AV212:AY212)</f>
        <v>0.8</v>
      </c>
      <c r="BA212" s="3" t="n">
        <v>2.4</v>
      </c>
      <c r="BB212" s="3" t="n">
        <v>0.7</v>
      </c>
      <c r="BC212" s="3" t="n">
        <v>0.8</v>
      </c>
      <c r="BD212" s="3" t="n">
        <v>16.7</v>
      </c>
      <c r="BE212" s="3" t="n">
        <f aca="false">SUM(BA212:BD212)</f>
        <v>20.6</v>
      </c>
      <c r="BF212" s="3" t="n">
        <v>0</v>
      </c>
      <c r="BG212" s="3" t="n">
        <v>2.7</v>
      </c>
      <c r="BH212" s="3" t="n">
        <v>0.2</v>
      </c>
      <c r="BI212" s="3" t="n">
        <v>1.7</v>
      </c>
      <c r="BJ212" s="3" t="n">
        <f aca="false">SUM(BF212:BI212)</f>
        <v>4.6</v>
      </c>
      <c r="BK212" s="3" t="n">
        <v>2.6</v>
      </c>
      <c r="BL212" s="3" t="n">
        <v>0.8</v>
      </c>
      <c r="BM212" s="3" t="n">
        <v>5.6</v>
      </c>
      <c r="BN212" s="3" t="n">
        <v>5.5</v>
      </c>
      <c r="BO212" s="3" t="n">
        <f aca="false">SUM(BK212:BN212)</f>
        <v>14.5</v>
      </c>
      <c r="BP212" s="3" t="n">
        <v>9.7</v>
      </c>
      <c r="BQ212" s="3" t="n">
        <v>0</v>
      </c>
      <c r="BR212" s="3" t="n">
        <v>28.6</v>
      </c>
      <c r="BS212" s="3" t="n">
        <v>56.1</v>
      </c>
      <c r="BT212" s="3" t="n">
        <f aca="false">SUM(BP212:BS212)</f>
        <v>94.4</v>
      </c>
      <c r="BU212" s="3" t="n">
        <f aca="false">+C212+H212+M212+R212+W212+AB212+AG212+AL212+CK212</f>
        <v>1541</v>
      </c>
      <c r="BV212" s="3" t="n">
        <f aca="false">+D212+I212+N212+S212+X212+AC212+AH212+AM212+CL212</f>
        <v>505.8</v>
      </c>
      <c r="BW212" s="3" t="n">
        <f aca="false">+E212+J212+O212+T212+Y212+AD212+AI212+AN212+CM212</f>
        <v>1139.1</v>
      </c>
      <c r="BX212" s="3" t="n">
        <f aca="false">+F212+K212+P212+U212+Z212+AE212+AJ212+AO212+CN212</f>
        <v>145.2</v>
      </c>
      <c r="BY212" s="3" t="n">
        <f aca="false">SUM(BU212:BX212)</f>
        <v>3331.1</v>
      </c>
      <c r="BZ212" s="3" t="n">
        <f aca="false">AQ212+AV212+BA212+BF212+BK212+BP212</f>
        <v>15.3</v>
      </c>
      <c r="CA212" s="3" t="n">
        <f aca="false">AR212+AW212+BB212+BG212+BL212+BQ212</f>
        <v>59.4</v>
      </c>
      <c r="CB212" s="3" t="n">
        <f aca="false">AS212+AX212+BC212+BH212+BM212+BR212</f>
        <v>115.1</v>
      </c>
      <c r="CC212" s="3" t="n">
        <f aca="false">AT212+AY212+BD212+BI212+BN212+BS212</f>
        <v>145.2</v>
      </c>
      <c r="CD212" s="3" t="n">
        <f aca="false">SUM(BZ212:CC212)</f>
        <v>335</v>
      </c>
      <c r="CE212" s="10"/>
      <c r="CF212" s="10"/>
      <c r="CG212" s="10"/>
      <c r="CH212" s="1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2.75" hidden="false" customHeight="false" outlineLevel="0" collapsed="false">
      <c r="A213" s="1" t="n">
        <v>1995</v>
      </c>
      <c r="B213" s="2" t="s">
        <v>101</v>
      </c>
      <c r="C213" s="3" t="n">
        <v>5206.7</v>
      </c>
      <c r="D213" s="3" t="n">
        <v>807.8</v>
      </c>
      <c r="E213" s="3" t="n">
        <v>700.1</v>
      </c>
      <c r="F213" s="3" t="n">
        <v>0</v>
      </c>
      <c r="G213" s="3" t="n">
        <f aca="false">SUM(C213:F213)</f>
        <v>6714.6</v>
      </c>
      <c r="H213" s="3" t="n">
        <v>1663.1</v>
      </c>
      <c r="I213" s="3" t="n">
        <v>73.3</v>
      </c>
      <c r="J213" s="3" t="n">
        <v>263</v>
      </c>
      <c r="K213" s="3" t="n">
        <v>683.1</v>
      </c>
      <c r="L213" s="3" t="n">
        <f aca="false">SUM(H213:K213)</f>
        <v>2682.5</v>
      </c>
      <c r="M213" s="3" t="n">
        <v>311.7</v>
      </c>
      <c r="N213" s="3" t="n">
        <v>436.5</v>
      </c>
      <c r="O213" s="3" t="n">
        <v>32.6</v>
      </c>
      <c r="P213" s="3" t="n">
        <v>0</v>
      </c>
      <c r="Q213" s="3" t="n">
        <f aca="false">SUM(M213:P213)</f>
        <v>780.8</v>
      </c>
      <c r="R213" s="3" t="n">
        <v>21.9</v>
      </c>
      <c r="S213" s="3" t="n">
        <v>34.9</v>
      </c>
      <c r="T213" s="3" t="n">
        <v>0</v>
      </c>
      <c r="U213" s="3" t="n">
        <v>0</v>
      </c>
      <c r="V213" s="3" t="n">
        <f aca="false">SUM(R213:U213)</f>
        <v>56.8</v>
      </c>
      <c r="W213" s="3" t="n">
        <v>1920.7</v>
      </c>
      <c r="X213" s="3" t="n">
        <v>3350.8</v>
      </c>
      <c r="Y213" s="3" t="n">
        <v>658.7</v>
      </c>
      <c r="Z213" s="3" t="n">
        <v>0</v>
      </c>
      <c r="AA213" s="3" t="n">
        <f aca="false">SUM(W213:Z213)</f>
        <v>5930.2</v>
      </c>
      <c r="AB213" s="3" t="n">
        <v>1397.9</v>
      </c>
      <c r="AC213" s="3" t="n">
        <v>2</v>
      </c>
      <c r="AD213" s="3" t="n">
        <v>72</v>
      </c>
      <c r="AE213" s="3" t="n">
        <v>0</v>
      </c>
      <c r="AF213" s="3" t="n">
        <f aca="false">SUM(AB213:AE213)</f>
        <v>1471.9</v>
      </c>
      <c r="AG213" s="3" t="n">
        <v>0</v>
      </c>
      <c r="AH213" s="3" t="n">
        <v>754.5</v>
      </c>
      <c r="AI213" s="3" t="n">
        <v>3537.5</v>
      </c>
      <c r="AJ213" s="3" t="n">
        <v>363</v>
      </c>
      <c r="AK213" s="3" t="n">
        <f aca="false">SUM(AG213:AJ213)</f>
        <v>4655</v>
      </c>
      <c r="AL213" s="3" t="n">
        <v>3426.6</v>
      </c>
      <c r="AM213" s="3" t="n">
        <v>2957.3</v>
      </c>
      <c r="AN213" s="3" t="n">
        <v>8277.2</v>
      </c>
      <c r="AO213" s="3" t="n">
        <v>606</v>
      </c>
      <c r="AP213" s="3" t="n">
        <f aca="false">SUM(AL213:AO213)</f>
        <v>15267.1</v>
      </c>
      <c r="AQ213" s="3" t="n">
        <v>0</v>
      </c>
      <c r="AR213" s="3" t="n">
        <v>754.5</v>
      </c>
      <c r="AS213" s="3" t="n">
        <v>2943.4</v>
      </c>
      <c r="AT213" s="3" t="n">
        <v>363</v>
      </c>
      <c r="AU213" s="3" t="n">
        <f aca="false">SUM(AQ213:AT213)</f>
        <v>4060.9</v>
      </c>
      <c r="AV213" s="3" t="n">
        <v>277.9</v>
      </c>
      <c r="AW213" s="3" t="n">
        <v>0</v>
      </c>
      <c r="AX213" s="3" t="n">
        <v>25</v>
      </c>
      <c r="AY213" s="3" t="n">
        <v>0</v>
      </c>
      <c r="AZ213" s="3" t="n">
        <f aca="false">SUM(AV213:AY213)</f>
        <v>302.9</v>
      </c>
      <c r="BA213" s="3" t="n">
        <v>0</v>
      </c>
      <c r="BB213" s="3" t="n">
        <v>0</v>
      </c>
      <c r="BC213" s="3" t="n">
        <v>64.5</v>
      </c>
      <c r="BD213" s="3" t="n">
        <v>683.1</v>
      </c>
      <c r="BE213" s="3" t="n">
        <f aca="false">SUM(BA213:BD213)</f>
        <v>747.6</v>
      </c>
      <c r="BF213" s="3" t="n">
        <v>0</v>
      </c>
      <c r="BG213" s="3" t="n">
        <v>33.2</v>
      </c>
      <c r="BH213" s="3" t="n">
        <v>57.9</v>
      </c>
      <c r="BI213" s="3" t="n">
        <v>0</v>
      </c>
      <c r="BJ213" s="3" t="n">
        <f aca="false">SUM(BF213:BI213)</f>
        <v>91.1</v>
      </c>
      <c r="BK213" s="3" t="n">
        <v>12.8</v>
      </c>
      <c r="BL213" s="3" t="n">
        <v>119</v>
      </c>
      <c r="BM213" s="3" t="n">
        <v>506.7</v>
      </c>
      <c r="BN213" s="3" t="n">
        <v>300</v>
      </c>
      <c r="BO213" s="3" t="n">
        <f aca="false">SUM(BK213:BN213)</f>
        <v>938.5</v>
      </c>
      <c r="BP213" s="3" t="n">
        <v>121.2</v>
      </c>
      <c r="BQ213" s="3" t="n">
        <v>0</v>
      </c>
      <c r="BR213" s="3" t="n">
        <v>954.9</v>
      </c>
      <c r="BS213" s="3" t="n">
        <v>306</v>
      </c>
      <c r="BT213" s="3" t="n">
        <f aca="false">SUM(BP213:BS213)</f>
        <v>1382.1</v>
      </c>
      <c r="BU213" s="3" t="n">
        <f aca="false">+C213+H213+M213+R213+W213+AB213+AG213+AL213+CK213</f>
        <v>13948.6</v>
      </c>
      <c r="BV213" s="3" t="n">
        <f aca="false">+D213+I213+N213+S213+X213+AC213+AH213+AM213+CL213</f>
        <v>8417.1</v>
      </c>
      <c r="BW213" s="3" t="n">
        <f aca="false">+E213+J213+O213+T213+Y213+AD213+AI213+AN213+CM213</f>
        <v>13541.1</v>
      </c>
      <c r="BX213" s="3" t="n">
        <f aca="false">+F213+K213+P213+U213+Z213+AE213+AJ213+AO213+CN213</f>
        <v>1652.1</v>
      </c>
      <c r="BY213" s="3" t="n">
        <f aca="false">SUM(BU213:BX213)</f>
        <v>37558.9</v>
      </c>
      <c r="BZ213" s="3" t="n">
        <f aca="false">AQ213+AV213+BA213+BF213+BK213+BP213</f>
        <v>411.9</v>
      </c>
      <c r="CA213" s="3" t="n">
        <f aca="false">AR213+AW213+BB213+BG213+BL213+BQ213</f>
        <v>906.7</v>
      </c>
      <c r="CB213" s="3" t="n">
        <f aca="false">AS213+AX213+BC213+BH213+BM213+BR213</f>
        <v>4552.4</v>
      </c>
      <c r="CC213" s="3" t="n">
        <f aca="false">AT213+AY213+BD213+BI213+BN213+BS213</f>
        <v>1652.1</v>
      </c>
      <c r="CD213" s="3" t="n">
        <f aca="false">SUM(BZ213:CC213)</f>
        <v>7523.1</v>
      </c>
      <c r="CE213" s="10"/>
      <c r="CF213" s="10"/>
      <c r="CG213" s="10"/>
      <c r="CH213" s="10"/>
      <c r="CI213" s="10"/>
      <c r="CJ213" s="1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2.75" hidden="false" customHeight="false" outlineLevel="0" collapsed="false">
      <c r="A214" s="1" t="n">
        <v>1995</v>
      </c>
      <c r="B214" s="2" t="s">
        <v>102</v>
      </c>
      <c r="C214" s="3" t="n">
        <v>3500.7</v>
      </c>
      <c r="D214" s="3" t="n">
        <v>543.3</v>
      </c>
      <c r="E214" s="3" t="n">
        <v>240.1</v>
      </c>
      <c r="F214" s="3" t="n">
        <v>22.5</v>
      </c>
      <c r="G214" s="3" t="n">
        <f aca="false">SUM(C214:F214)</f>
        <v>4306.6</v>
      </c>
      <c r="H214" s="3" t="n">
        <v>1332.5</v>
      </c>
      <c r="I214" s="3" t="n">
        <v>28.3</v>
      </c>
      <c r="J214" s="3" t="n">
        <v>1561.1</v>
      </c>
      <c r="K214" s="3" t="n">
        <v>102.1</v>
      </c>
      <c r="L214" s="3" t="n">
        <f aca="false">SUM(H214:K214)</f>
        <v>3024</v>
      </c>
      <c r="M214" s="3" t="n">
        <v>157.4</v>
      </c>
      <c r="N214" s="3" t="n">
        <v>260</v>
      </c>
      <c r="O214" s="3" t="n">
        <v>0</v>
      </c>
      <c r="P214" s="3" t="n">
        <v>0</v>
      </c>
      <c r="Q214" s="3" t="n">
        <f aca="false">SUM(M214:P214)</f>
        <v>417.4</v>
      </c>
      <c r="R214" s="3" t="n">
        <v>0</v>
      </c>
      <c r="S214" s="3" t="n">
        <v>0</v>
      </c>
      <c r="T214" s="3" t="n">
        <v>0</v>
      </c>
      <c r="U214" s="3" t="n">
        <v>0</v>
      </c>
      <c r="V214" s="3" t="n">
        <f aca="false">SUM(R214:U214)</f>
        <v>0</v>
      </c>
      <c r="W214" s="3" t="n">
        <v>1037.5</v>
      </c>
      <c r="X214" s="3" t="n">
        <v>2139.5</v>
      </c>
      <c r="Y214" s="3" t="n">
        <v>266.2</v>
      </c>
      <c r="Z214" s="3" t="n">
        <v>0</v>
      </c>
      <c r="AA214" s="3" t="n">
        <f aca="false">SUM(W214:Z214)</f>
        <v>3443.2</v>
      </c>
      <c r="AB214" s="3" t="n">
        <v>662.4</v>
      </c>
      <c r="AC214" s="3" t="n">
        <v>2.4</v>
      </c>
      <c r="AD214" s="3" t="n">
        <v>15.5</v>
      </c>
      <c r="AE214" s="3" t="n">
        <v>61.6</v>
      </c>
      <c r="AF214" s="3" t="n">
        <f aca="false">SUM(AB214:AE214)</f>
        <v>741.9</v>
      </c>
      <c r="AG214" s="3" t="n">
        <v>17.9</v>
      </c>
      <c r="AH214" s="3" t="n">
        <v>573</v>
      </c>
      <c r="AI214" s="3" t="n">
        <v>468.4</v>
      </c>
      <c r="AJ214" s="3" t="n">
        <v>210.7</v>
      </c>
      <c r="AK214" s="3" t="n">
        <f aca="false">SUM(AG214:AJ214)</f>
        <v>1270</v>
      </c>
      <c r="AL214" s="3" t="n">
        <v>3321.9</v>
      </c>
      <c r="AM214" s="3" t="n">
        <v>1328.8</v>
      </c>
      <c r="AN214" s="3" t="n">
        <v>394.2</v>
      </c>
      <c r="AO214" s="3" t="n">
        <v>123.7</v>
      </c>
      <c r="AP214" s="3" t="n">
        <f aca="false">SUM(AL214:AO214)</f>
        <v>5168.6</v>
      </c>
      <c r="AQ214" s="3" t="n">
        <v>2.1</v>
      </c>
      <c r="AR214" s="3" t="n">
        <v>458.6</v>
      </c>
      <c r="AS214" s="3" t="n">
        <v>201.3</v>
      </c>
      <c r="AT214" s="3" t="n">
        <v>210.7</v>
      </c>
      <c r="AU214" s="3" t="n">
        <f aca="false">SUM(AQ214:AT214)</f>
        <v>872.7</v>
      </c>
      <c r="AV214" s="3" t="n">
        <v>0</v>
      </c>
      <c r="AW214" s="3" t="n">
        <v>0</v>
      </c>
      <c r="AX214" s="3" t="n">
        <v>0</v>
      </c>
      <c r="AY214" s="3" t="n">
        <v>61.5</v>
      </c>
      <c r="AZ214" s="3" t="n">
        <f aca="false">SUM(AV214:AY214)</f>
        <v>61.5</v>
      </c>
      <c r="BA214" s="3" t="n">
        <v>0</v>
      </c>
      <c r="BB214" s="3" t="n">
        <v>0</v>
      </c>
      <c r="BC214" s="3" t="n">
        <v>156.6</v>
      </c>
      <c r="BD214" s="3" t="n">
        <v>102.1</v>
      </c>
      <c r="BE214" s="3" t="n">
        <f aca="false">SUM(BA214:BD214)</f>
        <v>258.7</v>
      </c>
      <c r="BF214" s="3" t="n">
        <v>3.4</v>
      </c>
      <c r="BG214" s="3" t="n">
        <v>0</v>
      </c>
      <c r="BH214" s="3" t="n">
        <v>1.2</v>
      </c>
      <c r="BI214" s="3" t="n">
        <v>0</v>
      </c>
      <c r="BJ214" s="3" t="n">
        <f aca="false">SUM(BF214:BI214)</f>
        <v>4.6</v>
      </c>
      <c r="BK214" s="3" t="n">
        <v>0.9</v>
      </c>
      <c r="BL214" s="3" t="n">
        <v>39.9</v>
      </c>
      <c r="BM214" s="3" t="n">
        <v>29.5</v>
      </c>
      <c r="BN214" s="3" t="n">
        <v>20</v>
      </c>
      <c r="BO214" s="3" t="n">
        <f aca="false">SUM(BK214:BN214)</f>
        <v>90.3</v>
      </c>
      <c r="BP214" s="3" t="n">
        <v>20.2</v>
      </c>
      <c r="BQ214" s="3" t="n">
        <v>0</v>
      </c>
      <c r="BR214" s="3" t="n">
        <v>234.2</v>
      </c>
      <c r="BS214" s="3" t="n">
        <v>126.3</v>
      </c>
      <c r="BT214" s="3" t="n">
        <f aca="false">SUM(BP214:BS214)</f>
        <v>380.7</v>
      </c>
      <c r="BU214" s="3" t="n">
        <f aca="false">+C214+H214+M214+R214+W214+AB214+AG214+AL214+CK214</f>
        <v>10030.3</v>
      </c>
      <c r="BV214" s="3" t="n">
        <f aca="false">+D214+I214+N214+S214+X214+AC214+AH214+AM214+CL214</f>
        <v>4875.3</v>
      </c>
      <c r="BW214" s="3" t="n">
        <f aca="false">+E214+J214+O214+T214+Y214+AD214+AI214+AN214+CM214</f>
        <v>2945.5</v>
      </c>
      <c r="BX214" s="3" t="n">
        <f aca="false">+F214+K214+P214+U214+Z214+AE214+AJ214+AO214+CN214</f>
        <v>520.6</v>
      </c>
      <c r="BY214" s="3" t="n">
        <f aca="false">SUM(BU214:BX214)</f>
        <v>18371.7</v>
      </c>
      <c r="BZ214" s="3" t="n">
        <f aca="false">AQ214+AV214+BA214+BF214+BK214+BP214</f>
        <v>26.6</v>
      </c>
      <c r="CA214" s="3" t="n">
        <f aca="false">AR214+AW214+BB214+BG214+BL214+BQ214</f>
        <v>498.5</v>
      </c>
      <c r="CB214" s="3" t="n">
        <f aca="false">AS214+AX214+BC214+BH214+BM214+BR214</f>
        <v>622.8</v>
      </c>
      <c r="CC214" s="3" t="n">
        <f aca="false">AT214+AY214+BD214+BI214+BN214+BS214</f>
        <v>520.6</v>
      </c>
      <c r="CD214" s="3" t="n">
        <f aca="false">SUM(BZ214:CC214)</f>
        <v>1668.5</v>
      </c>
      <c r="CE214" s="10"/>
      <c r="CF214" s="10"/>
      <c r="CG214" s="10"/>
      <c r="CH214" s="1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2.75" hidden="false" customHeight="false" outlineLevel="0" collapsed="false">
      <c r="A215" s="1" t="n">
        <v>1995</v>
      </c>
      <c r="B215" s="2" t="s">
        <v>103</v>
      </c>
      <c r="C215" s="3" t="n">
        <v>785.3</v>
      </c>
      <c r="D215" s="3" t="n">
        <v>85.6</v>
      </c>
      <c r="E215" s="3" t="n">
        <v>27.6</v>
      </c>
      <c r="F215" s="3" t="n">
        <v>0</v>
      </c>
      <c r="G215" s="3" t="n">
        <f aca="false">SUM(C215:F215)</f>
        <v>898.5</v>
      </c>
      <c r="H215" s="3" t="n">
        <v>352.1</v>
      </c>
      <c r="I215" s="3" t="n">
        <v>3.1</v>
      </c>
      <c r="J215" s="3" t="n">
        <v>39.2</v>
      </c>
      <c r="K215" s="3" t="n">
        <v>0</v>
      </c>
      <c r="L215" s="3" t="n">
        <f aca="false">SUM(H215:K215)</f>
        <v>394.4</v>
      </c>
      <c r="M215" s="3" t="n">
        <v>90.6</v>
      </c>
      <c r="N215" s="3" t="n">
        <v>83.1</v>
      </c>
      <c r="O215" s="3" t="n">
        <v>0</v>
      </c>
      <c r="P215" s="3" t="n">
        <v>0</v>
      </c>
      <c r="Q215" s="3" t="n">
        <f aca="false">SUM(M215:P215)</f>
        <v>173.7</v>
      </c>
      <c r="R215" s="3" t="n">
        <v>65.2</v>
      </c>
      <c r="S215" s="3" t="n">
        <v>0</v>
      </c>
      <c r="T215" s="3" t="n">
        <v>0</v>
      </c>
      <c r="U215" s="3" t="n">
        <v>0</v>
      </c>
      <c r="V215" s="3" t="n">
        <f aca="false">SUM(R215:U215)</f>
        <v>65.2</v>
      </c>
      <c r="W215" s="3" t="n">
        <v>282.6</v>
      </c>
      <c r="X215" s="3" t="n">
        <v>279.2</v>
      </c>
      <c r="Y215" s="3" t="n">
        <v>26.7</v>
      </c>
      <c r="Z215" s="3" t="n">
        <v>0</v>
      </c>
      <c r="AA215" s="3" t="n">
        <f aca="false">SUM(W215:Z215)</f>
        <v>588.5</v>
      </c>
      <c r="AB215" s="3" t="n">
        <v>95</v>
      </c>
      <c r="AC215" s="3" t="n">
        <v>1</v>
      </c>
      <c r="AD215" s="3" t="n">
        <v>11.4</v>
      </c>
      <c r="AE215" s="3" t="n">
        <v>0</v>
      </c>
      <c r="AF215" s="3" t="n">
        <f aca="false">SUM(AB215:AE215)</f>
        <v>107.4</v>
      </c>
      <c r="AG215" s="3" t="n">
        <v>0.2</v>
      </c>
      <c r="AH215" s="3" t="n">
        <v>189.1</v>
      </c>
      <c r="AI215" s="3" t="n">
        <v>610.6</v>
      </c>
      <c r="AJ215" s="3" t="n">
        <v>60.8</v>
      </c>
      <c r="AK215" s="3" t="n">
        <f aca="false">SUM(AG215:AJ215)</f>
        <v>860.7</v>
      </c>
      <c r="AL215" s="3" t="n">
        <v>1498.1</v>
      </c>
      <c r="AM215" s="3" t="n">
        <v>263.3</v>
      </c>
      <c r="AN215" s="3" t="n">
        <v>960.6</v>
      </c>
      <c r="AO215" s="3" t="n">
        <v>357.5</v>
      </c>
      <c r="AP215" s="3" t="n">
        <f aca="false">SUM(AL215:AO215)</f>
        <v>3079.5</v>
      </c>
      <c r="AQ215" s="3" t="n">
        <v>0</v>
      </c>
      <c r="AR215" s="3" t="n">
        <v>186.9</v>
      </c>
      <c r="AS215" s="3" t="n">
        <v>64.4</v>
      </c>
      <c r="AT215" s="3" t="n">
        <v>60.8</v>
      </c>
      <c r="AU215" s="3" t="n">
        <f aca="false">SUM(AQ215:AT215)</f>
        <v>312.1</v>
      </c>
      <c r="AV215" s="3" t="n">
        <v>0</v>
      </c>
      <c r="AW215" s="3" t="n">
        <v>0</v>
      </c>
      <c r="AX215" s="3" t="n">
        <v>0</v>
      </c>
      <c r="AY215" s="3" t="n">
        <v>0</v>
      </c>
      <c r="AZ215" s="3" t="n">
        <f aca="false">SUM(AV215:AY215)</f>
        <v>0</v>
      </c>
      <c r="BA215" s="3" t="n">
        <v>0</v>
      </c>
      <c r="BB215" s="3" t="n">
        <v>0</v>
      </c>
      <c r="BC215" s="3" t="n">
        <v>0</v>
      </c>
      <c r="BD215" s="3" t="n">
        <v>0</v>
      </c>
      <c r="BE215" s="3" t="n">
        <f aca="false">SUM(BA215:BD215)</f>
        <v>0</v>
      </c>
      <c r="BF215" s="3" t="n">
        <v>0</v>
      </c>
      <c r="BG215" s="3" t="n">
        <v>0</v>
      </c>
      <c r="BH215" s="3" t="n">
        <v>0</v>
      </c>
      <c r="BI215" s="3" t="n">
        <v>0</v>
      </c>
      <c r="BJ215" s="3" t="n">
        <f aca="false">SUM(BF215:BI215)</f>
        <v>0</v>
      </c>
      <c r="BK215" s="3" t="n">
        <v>0</v>
      </c>
      <c r="BL215" s="3" t="n">
        <v>0</v>
      </c>
      <c r="BM215" s="3" t="n">
        <v>0</v>
      </c>
      <c r="BN215" s="3" t="n">
        <v>0</v>
      </c>
      <c r="BO215" s="3" t="n">
        <f aca="false">SUM(BK215:BN215)</f>
        <v>0</v>
      </c>
      <c r="BP215" s="3" t="n">
        <v>0</v>
      </c>
      <c r="BQ215" s="3" t="n">
        <v>18.6</v>
      </c>
      <c r="BR215" s="3" t="n">
        <v>90.5</v>
      </c>
      <c r="BS215" s="3" t="n">
        <v>357.5</v>
      </c>
      <c r="BT215" s="3" t="n">
        <f aca="false">SUM(BP215:BS215)</f>
        <v>466.6</v>
      </c>
      <c r="BU215" s="3" t="n">
        <f aca="false">+C215+H215+M215+R215+W215+AB215+AG215+AL215+CK215</f>
        <v>3169.1</v>
      </c>
      <c r="BV215" s="3" t="n">
        <f aca="false">+D215+I215+N215+S215+X215+AC215+AH215+AM215+CL215</f>
        <v>904.4</v>
      </c>
      <c r="BW215" s="3" t="n">
        <f aca="false">+E215+J215+O215+T215+Y215+AD215+AI215+AN215+CM215</f>
        <v>1676.1</v>
      </c>
      <c r="BX215" s="3" t="n">
        <f aca="false">+F215+K215+P215+U215+Z215+AE215+AJ215+AO215+CN215</f>
        <v>418.3</v>
      </c>
      <c r="BY215" s="3" t="n">
        <f aca="false">SUM(BU215:BX215)</f>
        <v>6167.9</v>
      </c>
      <c r="BZ215" s="3" t="n">
        <f aca="false">AQ215+AV215+BA215+BF215+BK215+BP215</f>
        <v>0</v>
      </c>
      <c r="CA215" s="3" t="n">
        <f aca="false">AR215+AW215+BB215+BG215+BL215+BQ215</f>
        <v>205.5</v>
      </c>
      <c r="CB215" s="3" t="n">
        <f aca="false">AS215+AX215+BC215+BH215+BM215+BR215</f>
        <v>154.9</v>
      </c>
      <c r="CC215" s="3" t="n">
        <f aca="false">AT215+AY215+BD215+BI215+BN215+BS215</f>
        <v>418.3</v>
      </c>
      <c r="CD215" s="3" t="n">
        <f aca="false">SUM(BZ215:CC215)</f>
        <v>778.7</v>
      </c>
      <c r="CE215" s="0"/>
      <c r="CF215" s="0"/>
      <c r="CG215" s="0"/>
      <c r="CH215" s="0"/>
      <c r="CI215" s="10"/>
      <c r="CJ215" s="1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2.75" hidden="false" customHeight="false" outlineLevel="0" collapsed="false">
      <c r="A216" s="1" t="n">
        <v>1995</v>
      </c>
      <c r="B216" s="2" t="s">
        <v>104</v>
      </c>
      <c r="C216" s="3" t="n">
        <v>636.9</v>
      </c>
      <c r="D216" s="3" t="n">
        <v>85.3</v>
      </c>
      <c r="E216" s="3" t="n">
        <v>35.6</v>
      </c>
      <c r="F216" s="3" t="n">
        <v>1</v>
      </c>
      <c r="G216" s="3" t="n">
        <f aca="false">SUM(C216:F216)</f>
        <v>758.8</v>
      </c>
      <c r="H216" s="3" t="n">
        <v>204.8</v>
      </c>
      <c r="I216" s="3" t="n">
        <v>1.2</v>
      </c>
      <c r="J216" s="3" t="n">
        <v>83.5</v>
      </c>
      <c r="K216" s="3" t="n">
        <v>0.5</v>
      </c>
      <c r="L216" s="3" t="n">
        <f aca="false">SUM(H216:K216)</f>
        <v>290</v>
      </c>
      <c r="M216" s="3" t="n">
        <v>8</v>
      </c>
      <c r="N216" s="3" t="n">
        <v>15.9</v>
      </c>
      <c r="O216" s="3" t="n">
        <v>8.7</v>
      </c>
      <c r="P216" s="3" t="n">
        <v>0</v>
      </c>
      <c r="Q216" s="3" t="n">
        <f aca="false">SUM(M216:P216)</f>
        <v>32.6</v>
      </c>
      <c r="R216" s="3" t="n">
        <v>10.1</v>
      </c>
      <c r="S216" s="3" t="n">
        <v>0</v>
      </c>
      <c r="T216" s="3" t="n">
        <v>0</v>
      </c>
      <c r="U216" s="3" t="n">
        <v>0</v>
      </c>
      <c r="V216" s="3" t="n">
        <f aca="false">SUM(R216:U216)</f>
        <v>10.1</v>
      </c>
      <c r="W216" s="3" t="n">
        <v>97.2</v>
      </c>
      <c r="X216" s="3" t="n">
        <v>231.9</v>
      </c>
      <c r="Y216" s="3" t="n">
        <v>18</v>
      </c>
      <c r="Z216" s="3" t="n">
        <v>0</v>
      </c>
      <c r="AA216" s="3" t="n">
        <f aca="false">SUM(W216:Z216)</f>
        <v>347.1</v>
      </c>
      <c r="AB216" s="3" t="n">
        <v>68.8</v>
      </c>
      <c r="AC216" s="3" t="n">
        <v>3.1</v>
      </c>
      <c r="AD216" s="3" t="n">
        <v>24.9</v>
      </c>
      <c r="AE216" s="3" t="n">
        <v>2.8</v>
      </c>
      <c r="AF216" s="3" t="n">
        <f aca="false">SUM(AB216:AE216)</f>
        <v>99.6</v>
      </c>
      <c r="AG216" s="3" t="n">
        <v>0</v>
      </c>
      <c r="AH216" s="3" t="n">
        <v>127.4</v>
      </c>
      <c r="AI216" s="3" t="n">
        <v>248.9</v>
      </c>
      <c r="AJ216" s="3" t="n">
        <v>0</v>
      </c>
      <c r="AK216" s="3" t="n">
        <f aca="false">SUM(AG216:AJ216)</f>
        <v>376.3</v>
      </c>
      <c r="AL216" s="3" t="n">
        <v>242.3</v>
      </c>
      <c r="AM216" s="3" t="n">
        <v>328.6</v>
      </c>
      <c r="AN216" s="3" t="n">
        <v>262</v>
      </c>
      <c r="AO216" s="3" t="n">
        <v>0.4</v>
      </c>
      <c r="AP216" s="3" t="n">
        <f aca="false">SUM(AL216:AO216)</f>
        <v>833.3</v>
      </c>
      <c r="AQ216" s="3" t="n">
        <v>0</v>
      </c>
      <c r="AR216" s="3" t="n">
        <v>104.2</v>
      </c>
      <c r="AS216" s="3" t="n">
        <v>71.6</v>
      </c>
      <c r="AT216" s="3" t="n">
        <v>0</v>
      </c>
      <c r="AU216" s="3" t="n">
        <f aca="false">SUM(AQ216:AT216)</f>
        <v>175.8</v>
      </c>
      <c r="AV216" s="3" t="n">
        <v>0</v>
      </c>
      <c r="AW216" s="3" t="n">
        <v>0</v>
      </c>
      <c r="AX216" s="3" t="n">
        <v>14.7</v>
      </c>
      <c r="AY216" s="3" t="n">
        <v>2.8</v>
      </c>
      <c r="AZ216" s="3" t="n">
        <f aca="false">SUM(AV216:AY216)</f>
        <v>17.5</v>
      </c>
      <c r="BA216" s="3" t="n">
        <v>0</v>
      </c>
      <c r="BB216" s="3" t="n">
        <v>0</v>
      </c>
      <c r="BC216" s="3" t="n">
        <v>35.5</v>
      </c>
      <c r="BD216" s="3" t="n">
        <v>0.5</v>
      </c>
      <c r="BE216" s="3" t="n">
        <f aca="false">SUM(BA216:BD216)</f>
        <v>36</v>
      </c>
      <c r="BF216" s="3" t="n">
        <v>0</v>
      </c>
      <c r="BG216" s="3" t="n">
        <v>0</v>
      </c>
      <c r="BH216" s="3" t="n">
        <v>0</v>
      </c>
      <c r="BI216" s="3" t="n">
        <v>0</v>
      </c>
      <c r="BJ216" s="3" t="n">
        <f aca="false">SUM(BF216:BI216)</f>
        <v>0</v>
      </c>
      <c r="BK216" s="3" t="n">
        <v>0</v>
      </c>
      <c r="BL216" s="3" t="n">
        <v>0</v>
      </c>
      <c r="BM216" s="3" t="n">
        <v>0</v>
      </c>
      <c r="BN216" s="3" t="n">
        <v>0</v>
      </c>
      <c r="BO216" s="3" t="n">
        <f aca="false">SUM(BK216:BN216)</f>
        <v>0</v>
      </c>
      <c r="BP216" s="3" t="n">
        <v>0</v>
      </c>
      <c r="BQ216" s="3" t="n">
        <v>0</v>
      </c>
      <c r="BR216" s="3" t="n">
        <v>2.3</v>
      </c>
      <c r="BS216" s="3" t="n">
        <v>1.4</v>
      </c>
      <c r="BT216" s="3" t="n">
        <f aca="false">SUM(BP216:BS216)</f>
        <v>3.7</v>
      </c>
      <c r="BU216" s="3" t="n">
        <f aca="false">+C216+H216+M216+R216+W216+AB216+AG216+AL216+CK216</f>
        <v>1268.1</v>
      </c>
      <c r="BV216" s="3" t="n">
        <f aca="false">+D216+I216+N216+S216+X216+AC216+AH216+AM216+CL216</f>
        <v>793.4</v>
      </c>
      <c r="BW216" s="3" t="n">
        <f aca="false">+E216+J216+O216+T216+Y216+AD216+AI216+AN216+CM216</f>
        <v>681.6</v>
      </c>
      <c r="BX216" s="3" t="n">
        <f aca="false">+F216+K216+P216+U216+Z216+AE216+AJ216+AO216+CN216</f>
        <v>4.7</v>
      </c>
      <c r="BY216" s="3" t="n">
        <f aca="false">SUM(BU216:BX216)</f>
        <v>2747.8</v>
      </c>
      <c r="BZ216" s="3" t="n">
        <f aca="false">AQ216+AV216+BA216+BF216+BK216+BP216</f>
        <v>0</v>
      </c>
      <c r="CA216" s="3" t="n">
        <f aca="false">AR216+AW216+BB216+BG216+BL216+BQ216</f>
        <v>104.2</v>
      </c>
      <c r="CB216" s="3" t="n">
        <f aca="false">AS216+AX216+BC216+BH216+BM216+BR216</f>
        <v>124.1</v>
      </c>
      <c r="CC216" s="3" t="n">
        <f aca="false">AT216+AY216+BD216+BI216+BN216+BS216</f>
        <v>4.7</v>
      </c>
      <c r="CD216" s="3" t="n">
        <f aca="false">SUM(BZ216:CC216)</f>
        <v>233</v>
      </c>
      <c r="CE216" s="0"/>
      <c r="CF216" s="0"/>
      <c r="CG216" s="0"/>
      <c r="CH216" s="0"/>
      <c r="CI216" s="10"/>
      <c r="CJ216" s="1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75" hidden="false" customHeight="false" outlineLevel="0" collapsed="false">
      <c r="A217" s="1" t="n">
        <v>1995</v>
      </c>
      <c r="B217" s="2" t="s">
        <v>105</v>
      </c>
      <c r="C217" s="3" t="n">
        <v>3659</v>
      </c>
      <c r="D217" s="3" t="n">
        <v>808.2</v>
      </c>
      <c r="E217" s="3" t="n">
        <v>65.7</v>
      </c>
      <c r="F217" s="3" t="n">
        <v>1</v>
      </c>
      <c r="G217" s="3" t="n">
        <f aca="false">SUM(C217:F217)</f>
        <v>4533.9</v>
      </c>
      <c r="H217" s="3" t="n">
        <v>1717.6</v>
      </c>
      <c r="I217" s="3" t="n">
        <v>15.9</v>
      </c>
      <c r="J217" s="3" t="n">
        <v>617.2</v>
      </c>
      <c r="K217" s="3" t="n">
        <v>175.7</v>
      </c>
      <c r="L217" s="3" t="n">
        <f aca="false">SUM(H217:K217)</f>
        <v>2526.4</v>
      </c>
      <c r="M217" s="3" t="n">
        <v>492.7</v>
      </c>
      <c r="N217" s="3" t="n">
        <v>458.6</v>
      </c>
      <c r="O217" s="3" t="n">
        <v>0</v>
      </c>
      <c r="P217" s="3" t="n">
        <v>0</v>
      </c>
      <c r="Q217" s="3" t="n">
        <f aca="false">SUM(M217:P217)</f>
        <v>951.3</v>
      </c>
      <c r="R217" s="3" t="n">
        <v>112.6</v>
      </c>
      <c r="S217" s="3" t="n">
        <v>5</v>
      </c>
      <c r="T217" s="3" t="n">
        <v>0</v>
      </c>
      <c r="U217" s="3" t="n">
        <v>0</v>
      </c>
      <c r="V217" s="3" t="n">
        <f aca="false">SUM(R217:U217)</f>
        <v>117.6</v>
      </c>
      <c r="W217" s="3" t="n">
        <v>2386.6</v>
      </c>
      <c r="X217" s="3" t="n">
        <v>3072.6</v>
      </c>
      <c r="Y217" s="3" t="n">
        <v>908.1</v>
      </c>
      <c r="Z217" s="3" t="n">
        <v>0</v>
      </c>
      <c r="AA217" s="3" t="n">
        <f aca="false">SUM(W217:Z217)</f>
        <v>6367.3</v>
      </c>
      <c r="AB217" s="3" t="n">
        <v>704.9</v>
      </c>
      <c r="AC217" s="3" t="n">
        <v>0</v>
      </c>
      <c r="AD217" s="3" t="n">
        <v>40.3</v>
      </c>
      <c r="AE217" s="3" t="n">
        <v>64.9</v>
      </c>
      <c r="AF217" s="3" t="n">
        <f aca="false">SUM(AB217:AE217)</f>
        <v>810.1</v>
      </c>
      <c r="AG217" s="3" t="n">
        <v>45</v>
      </c>
      <c r="AH217" s="3" t="n">
        <v>134.9</v>
      </c>
      <c r="AI217" s="3" t="n">
        <v>2309.4</v>
      </c>
      <c r="AJ217" s="3" t="n">
        <v>289</v>
      </c>
      <c r="AK217" s="3" t="n">
        <f aca="false">SUM(AG217:AJ217)</f>
        <v>2778.3</v>
      </c>
      <c r="AL217" s="3" t="n">
        <v>3263.2</v>
      </c>
      <c r="AM217" s="3" t="n">
        <v>1641.8</v>
      </c>
      <c r="AN217" s="3" t="n">
        <v>3242.9</v>
      </c>
      <c r="AO217" s="3" t="n">
        <v>252.4</v>
      </c>
      <c r="AP217" s="3" t="n">
        <f aca="false">SUM(AL217:AO217)</f>
        <v>8400.3</v>
      </c>
      <c r="AQ217" s="3" t="n">
        <v>0</v>
      </c>
      <c r="AR217" s="3" t="n">
        <v>0</v>
      </c>
      <c r="AS217" s="3" t="n">
        <v>1082.3</v>
      </c>
      <c r="AT217" s="3" t="n">
        <v>289</v>
      </c>
      <c r="AU217" s="3" t="n">
        <f aca="false">SUM(AQ217:AT217)</f>
        <v>1371.3</v>
      </c>
      <c r="AV217" s="3" t="n">
        <v>1.9</v>
      </c>
      <c r="AW217" s="3" t="n">
        <v>0</v>
      </c>
      <c r="AX217" s="3" t="n">
        <v>0</v>
      </c>
      <c r="AY217" s="3" t="n">
        <v>64.9</v>
      </c>
      <c r="AZ217" s="3" t="n">
        <f aca="false">SUM(AV217:AY217)</f>
        <v>66.8</v>
      </c>
      <c r="BA217" s="3" t="n">
        <v>4.2</v>
      </c>
      <c r="BB217" s="3" t="n">
        <v>0</v>
      </c>
      <c r="BC217" s="3" t="n">
        <v>2.4</v>
      </c>
      <c r="BD217" s="3" t="n">
        <v>175.7</v>
      </c>
      <c r="BE217" s="3" t="n">
        <f aca="false">SUM(BA217:BD217)</f>
        <v>182.3</v>
      </c>
      <c r="BF217" s="3" t="n">
        <v>0</v>
      </c>
      <c r="BG217" s="3" t="n">
        <v>0</v>
      </c>
      <c r="BH217" s="3" t="n">
        <v>0</v>
      </c>
      <c r="BI217" s="3" t="n">
        <v>0</v>
      </c>
      <c r="BJ217" s="3" t="n">
        <f aca="false">SUM(BF217:BI217)</f>
        <v>0</v>
      </c>
      <c r="BK217" s="3" t="n">
        <v>0.2</v>
      </c>
      <c r="BL217" s="3" t="n">
        <v>0</v>
      </c>
      <c r="BM217" s="3" t="n">
        <v>0</v>
      </c>
      <c r="BN217" s="3" t="n">
        <v>100.3</v>
      </c>
      <c r="BO217" s="3" t="n">
        <f aca="false">SUM(BK217:BN217)</f>
        <v>100.5</v>
      </c>
      <c r="BP217" s="3" t="n">
        <v>4.8</v>
      </c>
      <c r="BQ217" s="3" t="n">
        <v>0</v>
      </c>
      <c r="BR217" s="3" t="n">
        <v>15.1</v>
      </c>
      <c r="BS217" s="3" t="n">
        <v>152.6</v>
      </c>
      <c r="BT217" s="3" t="n">
        <f aca="false">SUM(BP217:BS217)</f>
        <v>172.5</v>
      </c>
      <c r="BU217" s="3" t="n">
        <f aca="false">+C217+H217+M217+R217+W217+AB217+AG217+AL217+CK217</f>
        <v>12381.6</v>
      </c>
      <c r="BV217" s="3" t="n">
        <f aca="false">+D217+I217+N217+S217+X217+AC217+AH217+AM217+CL217</f>
        <v>6137</v>
      </c>
      <c r="BW217" s="3" t="n">
        <f aca="false">+E217+J217+O217+T217+Y217+AD217+AI217+AN217+CM217</f>
        <v>7183.6</v>
      </c>
      <c r="BX217" s="3" t="n">
        <f aca="false">+F217+K217+P217+U217+Z217+AE217+AJ217+AO217+CN217</f>
        <v>783</v>
      </c>
      <c r="BY217" s="3" t="n">
        <f aca="false">SUM(BU217:BX217)</f>
        <v>26485.2</v>
      </c>
      <c r="BZ217" s="3" t="n">
        <f aca="false">AQ217+AV217+BA217+BF217+BK217+BP217</f>
        <v>11.1</v>
      </c>
      <c r="CA217" s="3" t="n">
        <f aca="false">AR217+AW217+BB217+BG217+BL217+BQ217</f>
        <v>0</v>
      </c>
      <c r="CB217" s="3" t="n">
        <f aca="false">AS217+AX217+BC217+BH217+BM217+BR217</f>
        <v>1099.8</v>
      </c>
      <c r="CC217" s="3" t="n">
        <f aca="false">AT217+AY217+BD217+BI217+BN217+BS217</f>
        <v>782.5</v>
      </c>
      <c r="CD217" s="3" t="n">
        <f aca="false">SUM(BZ217:CC217)</f>
        <v>1893.4</v>
      </c>
      <c r="CE217" s="0"/>
      <c r="CF217" s="0"/>
      <c r="CG217" s="0"/>
      <c r="CH217" s="0"/>
      <c r="CI217" s="4"/>
      <c r="CJ217" s="4"/>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75" hidden="false" customHeight="false" outlineLevel="0" collapsed="false">
      <c r="A218" s="1" t="n">
        <v>1995</v>
      </c>
      <c r="B218" s="2" t="s">
        <v>106</v>
      </c>
      <c r="C218" s="3" t="n">
        <v>3005</v>
      </c>
      <c r="D218" s="3" t="n">
        <v>300.7</v>
      </c>
      <c r="E218" s="3" t="n">
        <v>28.9</v>
      </c>
      <c r="F218" s="3" t="n">
        <v>0</v>
      </c>
      <c r="G218" s="3" t="n">
        <f aca="false">SUM(C218:F218)</f>
        <v>3334.6</v>
      </c>
      <c r="H218" s="3" t="n">
        <v>995.3</v>
      </c>
      <c r="I218" s="3" t="n">
        <v>29.3</v>
      </c>
      <c r="J218" s="3" t="n">
        <v>3.5</v>
      </c>
      <c r="K218" s="3" t="n">
        <v>0</v>
      </c>
      <c r="L218" s="3" t="n">
        <f aca="false">SUM(H218:K218)</f>
        <v>1028.1</v>
      </c>
      <c r="M218" s="3" t="n">
        <v>46.1</v>
      </c>
      <c r="N218" s="3" t="n">
        <v>131.8</v>
      </c>
      <c r="O218" s="3" t="n">
        <v>30.8</v>
      </c>
      <c r="P218" s="3" t="n">
        <v>0</v>
      </c>
      <c r="Q218" s="3" t="n">
        <f aca="false">SUM(M218:P218)</f>
        <v>208.7</v>
      </c>
      <c r="R218" s="3" t="n">
        <v>0</v>
      </c>
      <c r="S218" s="3" t="n">
        <v>0</v>
      </c>
      <c r="T218" s="3" t="n">
        <v>0</v>
      </c>
      <c r="U218" s="3" t="n">
        <v>0</v>
      </c>
      <c r="V218" s="3" t="n">
        <f aca="false">SUM(R218:U218)</f>
        <v>0</v>
      </c>
      <c r="W218" s="3" t="n">
        <v>819.4</v>
      </c>
      <c r="X218" s="3" t="n">
        <v>1441.8</v>
      </c>
      <c r="Y218" s="3" t="n">
        <v>41.9</v>
      </c>
      <c r="Z218" s="3" t="n">
        <v>0</v>
      </c>
      <c r="AA218" s="3" t="n">
        <f aca="false">SUM(W218:Z218)</f>
        <v>2303.1</v>
      </c>
      <c r="AB218" s="3" t="n">
        <v>323.7</v>
      </c>
      <c r="AC218" s="3" t="n">
        <v>7</v>
      </c>
      <c r="AD218" s="3" t="n">
        <v>32.3</v>
      </c>
      <c r="AE218" s="3" t="n">
        <v>6.7</v>
      </c>
      <c r="AF218" s="3" t="n">
        <f aca="false">SUM(AB218:AE218)</f>
        <v>369.7</v>
      </c>
      <c r="AG218" s="3" t="n">
        <v>0.9</v>
      </c>
      <c r="AH218" s="3" t="n">
        <v>330.3</v>
      </c>
      <c r="AI218" s="3" t="n">
        <v>791.6</v>
      </c>
      <c r="AJ218" s="3" t="n">
        <v>0</v>
      </c>
      <c r="AK218" s="3" t="n">
        <f aca="false">SUM(AG218:AJ218)</f>
        <v>1122.8</v>
      </c>
      <c r="AL218" s="3" t="n">
        <v>1828.6</v>
      </c>
      <c r="AM218" s="3" t="n">
        <v>1145.3</v>
      </c>
      <c r="AN218" s="3" t="n">
        <v>1436.9</v>
      </c>
      <c r="AO218" s="3" t="n">
        <v>0</v>
      </c>
      <c r="AP218" s="3" t="n">
        <f aca="false">SUM(AL218:AO218)</f>
        <v>4410.8</v>
      </c>
      <c r="AQ218" s="3" t="n">
        <v>0</v>
      </c>
      <c r="AR218" s="3" t="n">
        <v>212.2</v>
      </c>
      <c r="AS218" s="3" t="n">
        <v>254.3</v>
      </c>
      <c r="AT218" s="3" t="n">
        <v>0</v>
      </c>
      <c r="AU218" s="3" t="n">
        <f aca="false">SUM(AQ218:AT218)</f>
        <v>466.5</v>
      </c>
      <c r="AV218" s="3" t="n">
        <v>4.3</v>
      </c>
      <c r="AW218" s="3" t="n">
        <v>0</v>
      </c>
      <c r="AX218" s="3" t="n">
        <v>13.2</v>
      </c>
      <c r="AY218" s="3" t="n">
        <v>6.7</v>
      </c>
      <c r="AZ218" s="3" t="n">
        <f aca="false">SUM(AV218:AY218)</f>
        <v>24.2</v>
      </c>
      <c r="BA218" s="3" t="n">
        <v>0</v>
      </c>
      <c r="BB218" s="3" t="n">
        <v>0</v>
      </c>
      <c r="BC218" s="3" t="n">
        <v>0</v>
      </c>
      <c r="BD218" s="3" t="n">
        <v>0</v>
      </c>
      <c r="BE218" s="3" t="n">
        <f aca="false">SUM(BA218:BD218)</f>
        <v>0</v>
      </c>
      <c r="BF218" s="3" t="n">
        <v>0</v>
      </c>
      <c r="BG218" s="3" t="n">
        <v>0</v>
      </c>
      <c r="BH218" s="3" t="n">
        <v>0</v>
      </c>
      <c r="BI218" s="3" t="n">
        <v>0</v>
      </c>
      <c r="BJ218" s="3" t="n">
        <f aca="false">SUM(BF218:BI218)</f>
        <v>0</v>
      </c>
      <c r="BK218" s="3" t="n">
        <v>0</v>
      </c>
      <c r="BL218" s="3" t="n">
        <v>0</v>
      </c>
      <c r="BM218" s="3" t="n">
        <v>0</v>
      </c>
      <c r="BN218" s="3" t="n">
        <v>0</v>
      </c>
      <c r="BO218" s="3" t="n">
        <f aca="false">SUM(BK218:BN218)</f>
        <v>0</v>
      </c>
      <c r="BP218" s="3" t="n">
        <v>39.1</v>
      </c>
      <c r="BQ218" s="3" t="n">
        <v>0</v>
      </c>
      <c r="BR218" s="3" t="n">
        <v>51.2</v>
      </c>
      <c r="BS218" s="3" t="n">
        <v>0</v>
      </c>
      <c r="BT218" s="3" t="n">
        <f aca="false">SUM(BP218:BS218)</f>
        <v>90.3</v>
      </c>
      <c r="BU218" s="3" t="n">
        <f aca="false">+C218+H218+M218+R218+W218+AB218+AG218+AL218+CK218</f>
        <v>7019</v>
      </c>
      <c r="BV218" s="3" t="n">
        <f aca="false">+D218+I218+N218+S218+X218+AC218+AH218+AM218+CL218</f>
        <v>3386.2</v>
      </c>
      <c r="BW218" s="3" t="n">
        <f aca="false">+E218+J218+O218+T218+Y218+AD218+AI218+AN218+CM218</f>
        <v>2365.9</v>
      </c>
      <c r="BX218" s="3" t="n">
        <f aca="false">+F218+K218+P218+U218+Z218+AE218+AJ218+AO218+CN218</f>
        <v>6.7</v>
      </c>
      <c r="BY218" s="3" t="n">
        <f aca="false">SUM(BU218:BX218)</f>
        <v>12777.8</v>
      </c>
      <c r="BZ218" s="3" t="n">
        <f aca="false">AQ218+AV218+BA218+BF218+BK218+BP218</f>
        <v>43.4</v>
      </c>
      <c r="CA218" s="3" t="n">
        <f aca="false">AR218+AW218+BB218+BG218+BL218+BQ218</f>
        <v>212.2</v>
      </c>
      <c r="CB218" s="3" t="n">
        <f aca="false">AS218+AX218+BC218+BH218+BM218+BR218</f>
        <v>318.7</v>
      </c>
      <c r="CC218" s="3" t="n">
        <f aca="false">AT218+AY218+BD218+BI218+BN218+BS218</f>
        <v>6.7</v>
      </c>
      <c r="CD218" s="3" t="n">
        <f aca="false">SUM(BZ218:CC218)</f>
        <v>581</v>
      </c>
      <c r="CE218" s="0"/>
      <c r="CF218" s="0"/>
      <c r="CG218" s="0"/>
      <c r="CH218" s="0"/>
      <c r="CI218" s="10"/>
      <c r="CJ218" s="1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75" hidden="false" customHeight="false" outlineLevel="0" collapsed="false">
      <c r="A219" s="1" t="n">
        <v>1995</v>
      </c>
      <c r="B219" s="2" t="s">
        <v>107</v>
      </c>
      <c r="C219" s="3" t="n">
        <v>1431.5</v>
      </c>
      <c r="D219" s="3" t="n">
        <v>213</v>
      </c>
      <c r="E219" s="3" t="n">
        <v>100.7</v>
      </c>
      <c r="F219" s="3" t="n">
        <v>0</v>
      </c>
      <c r="G219" s="3" t="n">
        <f aca="false">SUM(C219:F219)</f>
        <v>1745.2</v>
      </c>
      <c r="H219" s="3" t="n">
        <v>710.3</v>
      </c>
      <c r="I219" s="3" t="n">
        <v>253.7</v>
      </c>
      <c r="J219" s="3" t="n">
        <v>1229.7</v>
      </c>
      <c r="K219" s="3" t="n">
        <v>0</v>
      </c>
      <c r="L219" s="3" t="n">
        <f aca="false">SUM(H219:K219)</f>
        <v>2193.7</v>
      </c>
      <c r="M219" s="3" t="n">
        <v>37.1</v>
      </c>
      <c r="N219" s="3" t="n">
        <v>79.6</v>
      </c>
      <c r="O219" s="3" t="n">
        <v>47.6</v>
      </c>
      <c r="P219" s="3" t="n">
        <v>0</v>
      </c>
      <c r="Q219" s="3" t="n">
        <f aca="false">SUM(M219:P219)</f>
        <v>164.3</v>
      </c>
      <c r="R219" s="3" t="n">
        <v>19.3</v>
      </c>
      <c r="S219" s="3" t="n">
        <v>0</v>
      </c>
      <c r="T219" s="3" t="n">
        <v>0</v>
      </c>
      <c r="U219" s="3" t="n">
        <v>0</v>
      </c>
      <c r="V219" s="3" t="n">
        <f aca="false">SUM(R219:U219)</f>
        <v>19.3</v>
      </c>
      <c r="W219" s="3" t="n">
        <v>344.7</v>
      </c>
      <c r="X219" s="3" t="n">
        <v>677.6</v>
      </c>
      <c r="Y219" s="3" t="n">
        <v>103</v>
      </c>
      <c r="Z219" s="3" t="n">
        <v>0</v>
      </c>
      <c r="AA219" s="3" t="n">
        <f aca="false">SUM(W219:Z219)</f>
        <v>1125.3</v>
      </c>
      <c r="AB219" s="3" t="n">
        <v>143.4</v>
      </c>
      <c r="AC219" s="3" t="n">
        <v>0</v>
      </c>
      <c r="AD219" s="3" t="n">
        <v>27.3</v>
      </c>
      <c r="AE219" s="3" t="n">
        <v>0</v>
      </c>
      <c r="AF219" s="3" t="n">
        <f aca="false">SUM(AB219:AE219)</f>
        <v>170.7</v>
      </c>
      <c r="AG219" s="3" t="n">
        <v>12.4</v>
      </c>
      <c r="AH219" s="3" t="n">
        <v>301.9</v>
      </c>
      <c r="AI219" s="3" t="n">
        <v>521.6</v>
      </c>
      <c r="AJ219" s="3" t="n">
        <v>0</v>
      </c>
      <c r="AK219" s="3" t="n">
        <f aca="false">SUM(AG219:AJ219)</f>
        <v>835.9</v>
      </c>
      <c r="AL219" s="3" t="n">
        <v>942.7</v>
      </c>
      <c r="AM219" s="3" t="n">
        <v>716.2</v>
      </c>
      <c r="AN219" s="3" t="n">
        <v>552</v>
      </c>
      <c r="AO219" s="3" t="n">
        <v>0</v>
      </c>
      <c r="AP219" s="3" t="n">
        <f aca="false">SUM(AL219:AO219)</f>
        <v>2210.9</v>
      </c>
      <c r="AQ219" s="3" t="n">
        <v>0</v>
      </c>
      <c r="AR219" s="3" t="n">
        <v>0</v>
      </c>
      <c r="AS219" s="3" t="n">
        <v>3.2</v>
      </c>
      <c r="AT219" s="3" t="n">
        <v>0</v>
      </c>
      <c r="AU219" s="3" t="n">
        <f aca="false">SUM(AQ219:AT219)</f>
        <v>3.2</v>
      </c>
      <c r="AV219" s="3" t="n">
        <v>0</v>
      </c>
      <c r="AW219" s="3" t="n">
        <v>0</v>
      </c>
      <c r="AX219" s="3" t="n">
        <v>0</v>
      </c>
      <c r="AY219" s="3" t="n">
        <v>0</v>
      </c>
      <c r="AZ219" s="3" t="n">
        <f aca="false">SUM(AV219:AY219)</f>
        <v>0</v>
      </c>
      <c r="BA219" s="3" t="n">
        <v>0.1</v>
      </c>
      <c r="BB219" s="3" t="n">
        <v>0</v>
      </c>
      <c r="BC219" s="3" t="n">
        <v>0</v>
      </c>
      <c r="BD219" s="3" t="n">
        <v>0</v>
      </c>
      <c r="BE219" s="3" t="n">
        <f aca="false">SUM(BA219:BD219)</f>
        <v>0.1</v>
      </c>
      <c r="BF219" s="3" t="n">
        <v>0</v>
      </c>
      <c r="BG219" s="3" t="n">
        <v>0</v>
      </c>
      <c r="BH219" s="3" t="n">
        <v>0</v>
      </c>
      <c r="BI219" s="3" t="n">
        <v>0</v>
      </c>
      <c r="BJ219" s="3" t="n">
        <f aca="false">SUM(BF219:BI219)</f>
        <v>0</v>
      </c>
      <c r="BK219" s="3" t="n">
        <v>1.8</v>
      </c>
      <c r="BL219" s="3" t="n">
        <v>0</v>
      </c>
      <c r="BM219" s="3" t="n">
        <v>6</v>
      </c>
      <c r="BN219" s="3" t="n">
        <v>0</v>
      </c>
      <c r="BO219" s="3" t="n">
        <f aca="false">SUM(BK219:BN219)</f>
        <v>7.8</v>
      </c>
      <c r="BP219" s="3" t="n">
        <v>0</v>
      </c>
      <c r="BQ219" s="3" t="n">
        <v>0</v>
      </c>
      <c r="BR219" s="3" t="n">
        <v>2.9</v>
      </c>
      <c r="BS219" s="3" t="n">
        <v>0</v>
      </c>
      <c r="BT219" s="3" t="n">
        <f aca="false">SUM(BP219:BS219)</f>
        <v>2.9</v>
      </c>
      <c r="BU219" s="3" t="n">
        <f aca="false">+C219+H219+M219+R219+W219+AB219+AG219+AL219+CK219</f>
        <v>3641.4</v>
      </c>
      <c r="BV219" s="3" t="n">
        <f aca="false">+D219+I219+N219+S219+X219+AC219+AH219+AM219+CL219</f>
        <v>2242</v>
      </c>
      <c r="BW219" s="3" t="n">
        <f aca="false">+E219+J219+O219+T219+Y219+AD219+AI219+AN219+CM219</f>
        <v>2581.9</v>
      </c>
      <c r="BX219" s="3" t="n">
        <f aca="false">+F219+K219+P219+U219+Z219+AE219+AJ219+AO219+CN219</f>
        <v>0</v>
      </c>
      <c r="BY219" s="3" t="n">
        <f aca="false">SUM(BU219:BX219)</f>
        <v>8465.3</v>
      </c>
      <c r="BZ219" s="3" t="n">
        <f aca="false">AQ219+AV219+BA219+BF219+BK219+BP219</f>
        <v>1.9</v>
      </c>
      <c r="CA219" s="3" t="n">
        <f aca="false">AR219+AW219+BB219+BG219+BL219+BQ219</f>
        <v>0</v>
      </c>
      <c r="CB219" s="3" t="n">
        <f aca="false">AS219+AX219+BC219+BH219+BM219+BR219</f>
        <v>12.1</v>
      </c>
      <c r="CC219" s="3" t="n">
        <f aca="false">AT219+AY219+BD219+BI219+BN219+BS219</f>
        <v>0</v>
      </c>
      <c r="CD219" s="3" t="n">
        <f aca="false">SUM(BZ219:CC219)</f>
        <v>14</v>
      </c>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75" hidden="false" customHeight="false" outlineLevel="0" collapsed="false">
      <c r="A220" s="1" t="n">
        <v>1995</v>
      </c>
      <c r="B220" s="2" t="s">
        <v>108</v>
      </c>
      <c r="C220" s="3" t="n">
        <v>1631</v>
      </c>
      <c r="D220" s="3" t="n">
        <v>193</v>
      </c>
      <c r="E220" s="3" t="n">
        <v>43</v>
      </c>
      <c r="F220" s="3" t="n">
        <v>0</v>
      </c>
      <c r="G220" s="3" t="n">
        <f aca="false">SUM(C220:F220)</f>
        <v>1867</v>
      </c>
      <c r="H220" s="3" t="n">
        <v>504</v>
      </c>
      <c r="I220" s="3" t="n">
        <v>111</v>
      </c>
      <c r="J220" s="3" t="n">
        <v>679</v>
      </c>
      <c r="K220" s="3" t="n">
        <v>8</v>
      </c>
      <c r="L220" s="3" t="n">
        <f aca="false">SUM(H220:K220)</f>
        <v>1302</v>
      </c>
      <c r="M220" s="3" t="n">
        <v>48</v>
      </c>
      <c r="N220" s="3" t="n">
        <v>69</v>
      </c>
      <c r="O220" s="3" t="n">
        <v>0</v>
      </c>
      <c r="P220" s="3" t="n">
        <v>0</v>
      </c>
      <c r="Q220" s="3" t="n">
        <f aca="false">SUM(M220:P220)</f>
        <v>117</v>
      </c>
      <c r="R220" s="3" t="n">
        <v>9</v>
      </c>
      <c r="S220" s="3" t="n">
        <v>0</v>
      </c>
      <c r="T220" s="3" t="n">
        <v>0</v>
      </c>
      <c r="U220" s="3" t="n">
        <v>0</v>
      </c>
      <c r="V220" s="3" t="n">
        <f aca="false">SUM(R220:U220)</f>
        <v>9</v>
      </c>
      <c r="W220" s="3" t="n">
        <v>216</v>
      </c>
      <c r="X220" s="3" t="n">
        <v>470</v>
      </c>
      <c r="Y220" s="3" t="n">
        <v>111</v>
      </c>
      <c r="Z220" s="3" t="n">
        <v>0</v>
      </c>
      <c r="AA220" s="3" t="n">
        <f aca="false">SUM(W220:Z220)</f>
        <v>797</v>
      </c>
      <c r="AB220" s="3" t="n">
        <v>186</v>
      </c>
      <c r="AC220" s="3" t="n">
        <v>0</v>
      </c>
      <c r="AD220" s="3" t="n">
        <v>16</v>
      </c>
      <c r="AE220" s="3" t="n">
        <v>1</v>
      </c>
      <c r="AF220" s="3" t="n">
        <f aca="false">SUM(AB220:AE220)</f>
        <v>203</v>
      </c>
      <c r="AG220" s="3" t="n">
        <v>91</v>
      </c>
      <c r="AH220" s="3" t="n">
        <v>197</v>
      </c>
      <c r="AI220" s="3" t="n">
        <v>414</v>
      </c>
      <c r="AJ220" s="3" t="n">
        <v>47</v>
      </c>
      <c r="AK220" s="3" t="n">
        <f aca="false">SUM(AG220:AJ220)</f>
        <v>749</v>
      </c>
      <c r="AL220" s="3" t="n">
        <v>625</v>
      </c>
      <c r="AM220" s="3" t="n">
        <v>565</v>
      </c>
      <c r="AN220" s="3" t="n">
        <v>984</v>
      </c>
      <c r="AO220" s="3" t="n">
        <v>0</v>
      </c>
      <c r="AP220" s="3" t="n">
        <f aca="false">SUM(AL220:AO220)</f>
        <v>2174</v>
      </c>
      <c r="AQ220" s="3" t="n">
        <v>81</v>
      </c>
      <c r="AR220" s="3" t="n">
        <v>191</v>
      </c>
      <c r="AS220" s="3" t="n">
        <v>134</v>
      </c>
      <c r="AT220" s="3" t="n">
        <v>0</v>
      </c>
      <c r="AU220" s="3" t="n">
        <f aca="false">SUM(AQ220:AT220)</f>
        <v>406</v>
      </c>
      <c r="AV220" s="3" t="n">
        <v>5</v>
      </c>
      <c r="AW220" s="3" t="n">
        <v>0</v>
      </c>
      <c r="AX220" s="3" t="n">
        <v>5</v>
      </c>
      <c r="AY220" s="3" t="n">
        <v>0</v>
      </c>
      <c r="AZ220" s="3" t="n">
        <f aca="false">SUM(AV220:AY220)</f>
        <v>10</v>
      </c>
      <c r="BA220" s="3" t="n">
        <v>1</v>
      </c>
      <c r="BB220" s="3" t="n">
        <v>1</v>
      </c>
      <c r="BC220" s="3" t="n">
        <v>55</v>
      </c>
      <c r="BD220" s="3" t="n">
        <v>10</v>
      </c>
      <c r="BE220" s="3" t="n">
        <f aca="false">SUM(BA220:BD220)</f>
        <v>67</v>
      </c>
      <c r="BF220" s="3" t="n">
        <v>0</v>
      </c>
      <c r="BG220" s="3" t="n">
        <v>0</v>
      </c>
      <c r="BH220" s="3" t="n">
        <v>0</v>
      </c>
      <c r="BI220" s="3" t="n">
        <v>0</v>
      </c>
      <c r="BJ220" s="3" t="n">
        <f aca="false">SUM(BF220:BI220)</f>
        <v>0</v>
      </c>
      <c r="BK220" s="3" t="n">
        <v>0</v>
      </c>
      <c r="BL220" s="3" t="n">
        <v>0</v>
      </c>
      <c r="BM220" s="3" t="n">
        <v>0</v>
      </c>
      <c r="BN220" s="3" t="n">
        <v>0</v>
      </c>
      <c r="BO220" s="3" t="n">
        <f aca="false">SUM(BK220:BN220)</f>
        <v>0</v>
      </c>
      <c r="BP220" s="3" t="n">
        <v>9</v>
      </c>
      <c r="BQ220" s="3" t="n">
        <v>3</v>
      </c>
      <c r="BR220" s="3" t="n">
        <v>23</v>
      </c>
      <c r="BS220" s="3" t="n">
        <v>0</v>
      </c>
      <c r="BT220" s="3" t="n">
        <f aca="false">SUM(BP220:BS220)</f>
        <v>35</v>
      </c>
      <c r="BU220" s="3" t="n">
        <f aca="false">+C220+H220+M220+R220+W220+AB220+AG220+AL220+CK220</f>
        <v>3310</v>
      </c>
      <c r="BV220" s="3" t="n">
        <f aca="false">+D220+I220+N220+S220+X220+AC220+AH220+AM220+CL220</f>
        <v>1605</v>
      </c>
      <c r="BW220" s="3" t="n">
        <f aca="false">+E220+J220+O220+T220+Y220+AD220+AI220+AN220+CM220</f>
        <v>2247</v>
      </c>
      <c r="BX220" s="3" t="n">
        <f aca="false">+F220+K220+P220+U220+Z220+AE220+AJ220+AO220+CN220</f>
        <v>56</v>
      </c>
      <c r="BY220" s="3" t="n">
        <f aca="false">SUM(BU220:BX220)</f>
        <v>7218</v>
      </c>
      <c r="BZ220" s="3" t="n">
        <f aca="false">AQ220+AV220+BA220+BF220+BK220+BP220</f>
        <v>96</v>
      </c>
      <c r="CA220" s="3" t="n">
        <f aca="false">AR220+AW220+BB220+BG220+BL220+BQ220</f>
        <v>195</v>
      </c>
      <c r="CB220" s="3" t="n">
        <f aca="false">AS220+AX220+BC220+BH220+BM220+BR220</f>
        <v>217</v>
      </c>
      <c r="CC220" s="3" t="n">
        <f aca="false">AT220+AY220+BD220+BI220+BN220+BS220</f>
        <v>10</v>
      </c>
      <c r="CD220" s="3" t="n">
        <f aca="false">SUM(BZ220:CC220)</f>
        <v>518</v>
      </c>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75" hidden="false" customHeight="false" outlineLevel="0" collapsed="false">
      <c r="A221" s="1" t="n">
        <v>1995</v>
      </c>
      <c r="B221" s="2" t="s">
        <v>109</v>
      </c>
      <c r="C221" s="3" t="n">
        <v>2445.1</v>
      </c>
      <c r="D221" s="3" t="n">
        <v>422.3</v>
      </c>
      <c r="E221" s="3" t="n">
        <v>103.4</v>
      </c>
      <c r="F221" s="3" t="n">
        <v>0</v>
      </c>
      <c r="G221" s="3" t="n">
        <f aca="false">SUM(C221:F221)</f>
        <v>2970.8</v>
      </c>
      <c r="H221" s="3" t="n">
        <v>719.7</v>
      </c>
      <c r="I221" s="3" t="n">
        <v>3.6</v>
      </c>
      <c r="J221" s="3" t="n">
        <v>797.8</v>
      </c>
      <c r="K221" s="3" t="n">
        <v>0</v>
      </c>
      <c r="L221" s="3" t="n">
        <f aca="false">SUM(H221:K221)</f>
        <v>1521.1</v>
      </c>
      <c r="M221" s="3" t="n">
        <v>56.7</v>
      </c>
      <c r="N221" s="3" t="n">
        <v>130.9</v>
      </c>
      <c r="O221" s="3" t="n">
        <v>3.1</v>
      </c>
      <c r="P221" s="3" t="n">
        <v>0</v>
      </c>
      <c r="Q221" s="3" t="n">
        <f aca="false">SUM(M221:P221)</f>
        <v>190.7</v>
      </c>
      <c r="R221" s="3" t="n">
        <v>24.9</v>
      </c>
      <c r="S221" s="3" t="n">
        <v>36</v>
      </c>
      <c r="T221" s="3" t="n">
        <v>1.7</v>
      </c>
      <c r="U221" s="3" t="n">
        <v>0</v>
      </c>
      <c r="V221" s="3" t="n">
        <f aca="false">SUM(R221:U221)</f>
        <v>62.6</v>
      </c>
      <c r="W221" s="3" t="n">
        <v>431.6</v>
      </c>
      <c r="X221" s="3" t="n">
        <v>1474.2</v>
      </c>
      <c r="Y221" s="3" t="n">
        <v>218.9</v>
      </c>
      <c r="Z221" s="3" t="n">
        <v>0</v>
      </c>
      <c r="AA221" s="3" t="n">
        <f aca="false">SUM(W221:Z221)</f>
        <v>2124.7</v>
      </c>
      <c r="AB221" s="3" t="n">
        <v>192.4</v>
      </c>
      <c r="AC221" s="3" t="n">
        <v>2</v>
      </c>
      <c r="AD221" s="3" t="n">
        <v>16.9</v>
      </c>
      <c r="AE221" s="3" t="n">
        <v>0</v>
      </c>
      <c r="AF221" s="3" t="n">
        <f aca="false">SUM(AB221:AE221)</f>
        <v>211.3</v>
      </c>
      <c r="AG221" s="3" t="n">
        <v>5.9</v>
      </c>
      <c r="AH221" s="3" t="n">
        <v>243.7</v>
      </c>
      <c r="AI221" s="3" t="n">
        <v>888.8</v>
      </c>
      <c r="AJ221" s="3" t="n">
        <v>0</v>
      </c>
      <c r="AK221" s="3" t="n">
        <f aca="false">SUM(AG221:AJ221)</f>
        <v>1138.4</v>
      </c>
      <c r="AL221" s="3" t="n">
        <v>1120.5</v>
      </c>
      <c r="AM221" s="3" t="n">
        <v>594.4</v>
      </c>
      <c r="AN221" s="3" t="n">
        <v>1478.5</v>
      </c>
      <c r="AO221" s="3" t="n">
        <v>0</v>
      </c>
      <c r="AP221" s="3" t="n">
        <f aca="false">SUM(AL221:AO221)</f>
        <v>3193.4</v>
      </c>
      <c r="AQ221" s="3" t="n">
        <v>0</v>
      </c>
      <c r="AR221" s="3" t="n">
        <v>0</v>
      </c>
      <c r="AS221" s="3" t="n">
        <v>6</v>
      </c>
      <c r="AT221" s="3" t="n">
        <v>0</v>
      </c>
      <c r="AU221" s="3" t="n">
        <f aca="false">SUM(AQ221:AT221)</f>
        <v>6</v>
      </c>
      <c r="AV221" s="3" t="n">
        <v>0</v>
      </c>
      <c r="AW221" s="3" t="n">
        <v>0</v>
      </c>
      <c r="AX221" s="3" t="n">
        <v>11.5</v>
      </c>
      <c r="AY221" s="3" t="n">
        <v>0</v>
      </c>
      <c r="AZ221" s="3" t="n">
        <f aca="false">SUM(AV221:AY221)</f>
        <v>11.5</v>
      </c>
      <c r="BA221" s="3" t="n">
        <v>0</v>
      </c>
      <c r="BB221" s="3" t="n">
        <v>0</v>
      </c>
      <c r="BC221" s="3" t="n">
        <v>80.6</v>
      </c>
      <c r="BD221" s="3" t="n">
        <v>0</v>
      </c>
      <c r="BE221" s="3" t="n">
        <f aca="false">SUM(BA221:BD221)</f>
        <v>80.6</v>
      </c>
      <c r="BF221" s="3" t="n">
        <v>0</v>
      </c>
      <c r="BG221" s="3" t="n">
        <v>0</v>
      </c>
      <c r="BH221" s="3" t="n">
        <v>0</v>
      </c>
      <c r="BI221" s="3" t="n">
        <v>0</v>
      </c>
      <c r="BJ221" s="3" t="n">
        <f aca="false">SUM(BF221:BI221)</f>
        <v>0</v>
      </c>
      <c r="BK221" s="3" t="n">
        <v>0</v>
      </c>
      <c r="BL221" s="3" t="n">
        <v>0</v>
      </c>
      <c r="BM221" s="3" t="n">
        <v>4.1</v>
      </c>
      <c r="BN221" s="3" t="n">
        <v>0</v>
      </c>
      <c r="BO221" s="3" t="n">
        <f aca="false">SUM(BK221:BN221)</f>
        <v>4.1</v>
      </c>
      <c r="BP221" s="3" t="n">
        <v>0</v>
      </c>
      <c r="BQ221" s="3" t="n">
        <v>0</v>
      </c>
      <c r="BR221" s="3" t="n">
        <v>94.9</v>
      </c>
      <c r="BS221" s="3" t="n">
        <v>0</v>
      </c>
      <c r="BT221" s="3" t="n">
        <f aca="false">SUM(BP221:BS221)</f>
        <v>94.9</v>
      </c>
      <c r="BU221" s="3" t="n">
        <f aca="false">+C221+H221+M221+R221+W221+AB221+AG221+AL221+CK221</f>
        <v>4996.8</v>
      </c>
      <c r="BV221" s="3" t="n">
        <f aca="false">+D221+I221+N221+S221+X221+AC221+AH221+AM221+CL221</f>
        <v>2907.1</v>
      </c>
      <c r="BW221" s="3" t="n">
        <f aca="false">+E221+J221+O221+T221+Y221+AD221+AI221+AN221+CM221</f>
        <v>3509.1</v>
      </c>
      <c r="BX221" s="3" t="n">
        <f aca="false">+F221+K221+P221+U221+Z221+AE221+AJ221+AO221+CN221</f>
        <v>0</v>
      </c>
      <c r="BY221" s="3" t="n">
        <f aca="false">SUM(BU221:BX221)</f>
        <v>11413</v>
      </c>
      <c r="BZ221" s="3" t="n">
        <f aca="false">AQ221+AV221+BA221+BF221+BK221+BP221</f>
        <v>0</v>
      </c>
      <c r="CA221" s="3" t="n">
        <f aca="false">AR221+AW221+BB221+BG221+BL221+BQ221</f>
        <v>0</v>
      </c>
      <c r="CB221" s="3" t="n">
        <f aca="false">AS221+AX221+BC221+BH221+BM221+BR221</f>
        <v>197.1</v>
      </c>
      <c r="CC221" s="3" t="n">
        <f aca="false">AT221+AY221+BD221+BI221+BN221+BS221</f>
        <v>0</v>
      </c>
      <c r="CD221" s="3" t="n">
        <f aca="false">SUM(BZ221:CC221)</f>
        <v>197.1</v>
      </c>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75" hidden="false" customHeight="false" outlineLevel="0" collapsed="false">
      <c r="A222" s="1" t="n">
        <v>1995</v>
      </c>
      <c r="B222" s="2" t="s">
        <v>110</v>
      </c>
      <c r="C222" s="3" t="n">
        <v>1890.4</v>
      </c>
      <c r="D222" s="3" t="n">
        <v>501.9</v>
      </c>
      <c r="E222" s="3" t="n">
        <v>281.2</v>
      </c>
      <c r="F222" s="3" t="n">
        <v>0</v>
      </c>
      <c r="G222" s="3" t="n">
        <f aca="false">SUM(C222:F222)</f>
        <v>2673.5</v>
      </c>
      <c r="H222" s="3" t="n">
        <v>601.4</v>
      </c>
      <c r="I222" s="3" t="n">
        <v>10.1</v>
      </c>
      <c r="J222" s="3" t="n">
        <v>62</v>
      </c>
      <c r="K222" s="3" t="n">
        <v>44.7</v>
      </c>
      <c r="L222" s="3" t="n">
        <f aca="false">SUM(H222:K222)</f>
        <v>718.2</v>
      </c>
      <c r="M222" s="3" t="n">
        <v>39.9</v>
      </c>
      <c r="N222" s="3" t="n">
        <v>97.2</v>
      </c>
      <c r="O222" s="3" t="n">
        <v>11</v>
      </c>
      <c r="P222" s="3" t="n">
        <v>0</v>
      </c>
      <c r="Q222" s="3" t="n">
        <f aca="false">SUM(M222:P222)</f>
        <v>148.1</v>
      </c>
      <c r="R222" s="3" t="n">
        <v>5.3</v>
      </c>
      <c r="S222" s="3" t="n">
        <v>7.8</v>
      </c>
      <c r="T222" s="3" t="n">
        <v>0</v>
      </c>
      <c r="U222" s="3" t="n">
        <v>0</v>
      </c>
      <c r="V222" s="3" t="n">
        <f aca="false">SUM(R222:U222)</f>
        <v>13.1</v>
      </c>
      <c r="W222" s="3" t="n">
        <v>587.6</v>
      </c>
      <c r="X222" s="3" t="n">
        <v>3009.4</v>
      </c>
      <c r="Y222" s="3" t="n">
        <v>73.4</v>
      </c>
      <c r="Z222" s="3" t="n">
        <v>0</v>
      </c>
      <c r="AA222" s="3" t="n">
        <f aca="false">SUM(W222:Z222)</f>
        <v>3670.4</v>
      </c>
      <c r="AB222" s="3" t="n">
        <v>340</v>
      </c>
      <c r="AC222" s="3" t="n">
        <v>1</v>
      </c>
      <c r="AD222" s="3" t="n">
        <v>29.9</v>
      </c>
      <c r="AE222" s="3" t="n">
        <v>12.7</v>
      </c>
      <c r="AF222" s="3" t="n">
        <f aca="false">SUM(AB222:AE222)</f>
        <v>383.6</v>
      </c>
      <c r="AG222" s="3" t="n">
        <v>7.5</v>
      </c>
      <c r="AH222" s="3" t="n">
        <v>725.8</v>
      </c>
      <c r="AI222" s="3" t="n">
        <v>917.2</v>
      </c>
      <c r="AJ222" s="3" t="n">
        <v>34.5</v>
      </c>
      <c r="AK222" s="3" t="n">
        <f aca="false">SUM(AG222:AJ222)</f>
        <v>1685</v>
      </c>
      <c r="AL222" s="3" t="n">
        <v>1857.8</v>
      </c>
      <c r="AM222" s="3" t="n">
        <v>380.1</v>
      </c>
      <c r="AN222" s="3" t="n">
        <v>3701.4</v>
      </c>
      <c r="AO222" s="3" t="n">
        <v>108.1</v>
      </c>
      <c r="AP222" s="3" t="n">
        <f aca="false">SUM(AL222:AO222)</f>
        <v>6047.4</v>
      </c>
      <c r="AQ222" s="3" t="n">
        <v>0</v>
      </c>
      <c r="AR222" s="3" t="n">
        <v>360.4</v>
      </c>
      <c r="AS222" s="3" t="n">
        <v>331.2</v>
      </c>
      <c r="AT222" s="3" t="n">
        <v>34.5</v>
      </c>
      <c r="AU222" s="3" t="n">
        <f aca="false">SUM(AQ222:AT222)</f>
        <v>726.1</v>
      </c>
      <c r="AV222" s="3" t="n">
        <v>0</v>
      </c>
      <c r="AW222" s="3" t="n">
        <v>0</v>
      </c>
      <c r="AX222" s="3" t="n">
        <v>1.8</v>
      </c>
      <c r="AY222" s="3" t="n">
        <v>12.7</v>
      </c>
      <c r="AZ222" s="3" t="n">
        <f aca="false">SUM(AV222:AY222)</f>
        <v>14.5</v>
      </c>
      <c r="BA222" s="3" t="n">
        <v>0</v>
      </c>
      <c r="BB222" s="3" t="n">
        <v>10.1</v>
      </c>
      <c r="BC222" s="3" t="n">
        <v>62</v>
      </c>
      <c r="BD222" s="3" t="n">
        <v>44.7</v>
      </c>
      <c r="BE222" s="3" t="n">
        <f aca="false">SUM(BA222:BD222)</f>
        <v>116.8</v>
      </c>
      <c r="BF222" s="3" t="n">
        <v>0</v>
      </c>
      <c r="BG222" s="3" t="n">
        <v>0</v>
      </c>
      <c r="BH222" s="3" t="n">
        <v>0</v>
      </c>
      <c r="BI222" s="3" t="n">
        <v>0</v>
      </c>
      <c r="BJ222" s="3" t="n">
        <f aca="false">SUM(BF222:BI222)</f>
        <v>0</v>
      </c>
      <c r="BK222" s="3" t="n">
        <v>0</v>
      </c>
      <c r="BL222" s="3" t="n">
        <v>10.8</v>
      </c>
      <c r="BM222" s="3" t="n">
        <v>2.1</v>
      </c>
      <c r="BN222" s="3" t="n">
        <v>0</v>
      </c>
      <c r="BO222" s="3" t="n">
        <f aca="false">SUM(BK222:BN222)</f>
        <v>12.9</v>
      </c>
      <c r="BP222" s="3" t="n">
        <v>0.3</v>
      </c>
      <c r="BQ222" s="3" t="n">
        <v>8.6</v>
      </c>
      <c r="BR222" s="3" t="n">
        <v>104.9</v>
      </c>
      <c r="BS222" s="3" t="n">
        <v>108.1</v>
      </c>
      <c r="BT222" s="3" t="n">
        <f aca="false">SUM(BP222:BS222)</f>
        <v>221.9</v>
      </c>
      <c r="BU222" s="3" t="n">
        <f aca="false">+C222+H222+M222+R222+W222+AB222+AG222+AL222+CK222</f>
        <v>5329.9</v>
      </c>
      <c r="BV222" s="3" t="n">
        <f aca="false">+D222+I222+N222+S222+X222+AC222+AH222+AM222+CL222</f>
        <v>4733.3</v>
      </c>
      <c r="BW222" s="3" t="n">
        <f aca="false">+E222+J222+O222+T222+Y222+AD222+AI222+AN222+CM222</f>
        <v>5076.1</v>
      </c>
      <c r="BX222" s="3" t="n">
        <f aca="false">+F222+K222+P222+U222+Z222+AE222+AJ222+AO222+CN222</f>
        <v>200</v>
      </c>
      <c r="BY222" s="3" t="n">
        <f aca="false">SUM(BU222:BX222)</f>
        <v>15339.3</v>
      </c>
      <c r="BZ222" s="3" t="n">
        <f aca="false">AQ222+AV222+BA222+BF222+BK222+BP222</f>
        <v>0.3</v>
      </c>
      <c r="CA222" s="3" t="n">
        <f aca="false">AR222+AW222+BB222+BG222+BL222+BQ222</f>
        <v>389.9</v>
      </c>
      <c r="CB222" s="3" t="n">
        <f aca="false">AS222+AX222+BC222+BH222+BM222+BR222</f>
        <v>502</v>
      </c>
      <c r="CC222" s="3" t="n">
        <f aca="false">AT222+AY222+BD222+BI222+BN222+BS222</f>
        <v>200</v>
      </c>
      <c r="CD222" s="3" t="n">
        <f aca="false">SUM(BZ222:CC222)</f>
        <v>1092.2</v>
      </c>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2.75" hidden="false" customHeight="false" outlineLevel="0" collapsed="false">
      <c r="A223" s="1" t="n">
        <v>1995</v>
      </c>
      <c r="B223" s="2" t="s">
        <v>111</v>
      </c>
      <c r="C223" s="3" t="n">
        <v>528.6</v>
      </c>
      <c r="D223" s="3" t="n">
        <v>3.7</v>
      </c>
      <c r="E223" s="3" t="n">
        <v>0</v>
      </c>
      <c r="F223" s="3" t="n">
        <v>0</v>
      </c>
      <c r="G223" s="3" t="n">
        <f aca="false">SUM(C223:F223)</f>
        <v>532.3</v>
      </c>
      <c r="H223" s="3" t="n">
        <v>166.9</v>
      </c>
      <c r="I223" s="3" t="n">
        <v>0</v>
      </c>
      <c r="J223" s="3" t="n">
        <v>0.6</v>
      </c>
      <c r="K223" s="3" t="n">
        <v>2.3</v>
      </c>
      <c r="L223" s="3" t="n">
        <f aca="false">SUM(H223:K223)</f>
        <v>169.8</v>
      </c>
      <c r="M223" s="3" t="n">
        <v>40.6</v>
      </c>
      <c r="N223" s="3" t="n">
        <v>89.7</v>
      </c>
      <c r="O223" s="3" t="n">
        <v>71.4</v>
      </c>
      <c r="P223" s="3" t="n">
        <v>0</v>
      </c>
      <c r="Q223" s="3" t="n">
        <f aca="false">SUM(M223:P223)</f>
        <v>201.7</v>
      </c>
      <c r="R223" s="3" t="n">
        <v>22.3</v>
      </c>
      <c r="S223" s="3" t="n">
        <v>0.4</v>
      </c>
      <c r="T223" s="3" t="n">
        <v>0.2</v>
      </c>
      <c r="U223" s="3" t="n">
        <v>0</v>
      </c>
      <c r="V223" s="3" t="n">
        <f aca="false">SUM(R223:U223)</f>
        <v>22.9</v>
      </c>
      <c r="W223" s="3" t="n">
        <v>173.1</v>
      </c>
      <c r="X223" s="3" t="n">
        <v>606.3</v>
      </c>
      <c r="Y223" s="3" t="n">
        <v>101.8</v>
      </c>
      <c r="Z223" s="3" t="n">
        <v>0</v>
      </c>
      <c r="AA223" s="3" t="n">
        <f aca="false">SUM(W223:Z223)</f>
        <v>881.2</v>
      </c>
      <c r="AB223" s="3" t="n">
        <v>64.3</v>
      </c>
      <c r="AC223" s="3" t="n">
        <v>1.4</v>
      </c>
      <c r="AD223" s="3" t="n">
        <v>0.7</v>
      </c>
      <c r="AE223" s="3" t="n">
        <v>3.6</v>
      </c>
      <c r="AF223" s="3" t="n">
        <f aca="false">SUM(AB223:AE223)</f>
        <v>70</v>
      </c>
      <c r="AG223" s="3" t="n">
        <v>2.1</v>
      </c>
      <c r="AH223" s="3" t="n">
        <v>104.6</v>
      </c>
      <c r="AI223" s="3" t="n">
        <v>212.6</v>
      </c>
      <c r="AJ223" s="3" t="n">
        <v>14.3</v>
      </c>
      <c r="AK223" s="3" t="n">
        <f aca="false">SUM(AG223:AJ223)</f>
        <v>333.6</v>
      </c>
      <c r="AL223" s="3" t="n">
        <v>688.5</v>
      </c>
      <c r="AM223" s="3" t="n">
        <v>266.2</v>
      </c>
      <c r="AN223" s="3" t="n">
        <v>604.6</v>
      </c>
      <c r="AO223" s="3" t="n">
        <v>54.3</v>
      </c>
      <c r="AP223" s="3" t="n">
        <f aca="false">SUM(AL223:AO223)</f>
        <v>1613.6</v>
      </c>
      <c r="AQ223" s="3" t="n">
        <v>0</v>
      </c>
      <c r="AR223" s="3" t="n">
        <v>71.2</v>
      </c>
      <c r="AS223" s="3" t="n">
        <v>28.9</v>
      </c>
      <c r="AT223" s="3" t="n">
        <v>3.5</v>
      </c>
      <c r="AU223" s="3" t="n">
        <f aca="false">SUM(AQ223:AT223)</f>
        <v>103.6</v>
      </c>
      <c r="AV223" s="3" t="n">
        <v>0.1</v>
      </c>
      <c r="AW223" s="3" t="n">
        <v>0</v>
      </c>
      <c r="AX223" s="3" t="n">
        <v>0.1</v>
      </c>
      <c r="AY223" s="3" t="n">
        <v>3.6</v>
      </c>
      <c r="AZ223" s="3" t="n">
        <f aca="false">SUM(AV223:AY223)</f>
        <v>3.8</v>
      </c>
      <c r="BA223" s="3" t="n">
        <v>0</v>
      </c>
      <c r="BB223" s="3" t="n">
        <v>0</v>
      </c>
      <c r="BC223" s="3" t="n">
        <v>0</v>
      </c>
      <c r="BD223" s="3" t="n">
        <v>0</v>
      </c>
      <c r="BE223" s="3" t="n">
        <f aca="false">SUM(BA223:BD223)</f>
        <v>0</v>
      </c>
      <c r="BF223" s="3" t="n">
        <v>0</v>
      </c>
      <c r="BG223" s="3" t="n">
        <v>0</v>
      </c>
      <c r="BH223" s="3" t="n">
        <v>0</v>
      </c>
      <c r="BI223" s="3" t="n">
        <v>0</v>
      </c>
      <c r="BJ223" s="3" t="n">
        <f aca="false">SUM(BF223:BI223)</f>
        <v>0</v>
      </c>
      <c r="BK223" s="3" t="n">
        <v>0.1</v>
      </c>
      <c r="BL223" s="3" t="n">
        <v>0.1</v>
      </c>
      <c r="BM223" s="3" t="n">
        <v>0.7</v>
      </c>
      <c r="BN223" s="3" t="n">
        <v>0</v>
      </c>
      <c r="BO223" s="3" t="n">
        <f aca="false">SUM(BK223:BN223)</f>
        <v>0.9</v>
      </c>
      <c r="BP223" s="3" t="n">
        <v>3.6</v>
      </c>
      <c r="BQ223" s="3" t="n">
        <v>3.5</v>
      </c>
      <c r="BR223" s="3" t="n">
        <v>5.4</v>
      </c>
      <c r="BS223" s="3" t="n">
        <v>4.5</v>
      </c>
      <c r="BT223" s="3" t="n">
        <f aca="false">SUM(BP223:BS223)</f>
        <v>17</v>
      </c>
      <c r="BU223" s="3" t="n">
        <f aca="false">+C223+H223+M223+R223+W223+AB223+AG223+AL223+CK223</f>
        <v>1686.4</v>
      </c>
      <c r="BV223" s="3" t="n">
        <f aca="false">+D223+I223+N223+S223+X223+AC223+AH223+AM223+CL223</f>
        <v>1072.3</v>
      </c>
      <c r="BW223" s="3" t="n">
        <f aca="false">+E223+J223+O223+T223+Y223+AD223+AI223+AN223+CM223</f>
        <v>991.9</v>
      </c>
      <c r="BX223" s="3" t="n">
        <f aca="false">+F223+K223+P223+U223+Z223+AE223+AJ223+AO223+CN223</f>
        <v>74.5</v>
      </c>
      <c r="BY223" s="3" t="n">
        <f aca="false">SUM(BU223:BX223)</f>
        <v>3825.1</v>
      </c>
      <c r="BZ223" s="3" t="n">
        <f aca="false">AQ223+AV223+BA223+BF223+BK223+BP223</f>
        <v>3.8</v>
      </c>
      <c r="CA223" s="3" t="n">
        <f aca="false">AR223+AW223+BB223+BG223+BL223+BQ223</f>
        <v>74.8</v>
      </c>
      <c r="CB223" s="3" t="n">
        <f aca="false">AS223+AX223+BC223+BH223+BM223+BR223</f>
        <v>35.1</v>
      </c>
      <c r="CC223" s="3" t="n">
        <f aca="false">AT223+AY223+BD223+BI223+BN223+BS223</f>
        <v>11.6</v>
      </c>
      <c r="CD223" s="3" t="n">
        <f aca="false">SUM(BZ223:CC223)</f>
        <v>125.3</v>
      </c>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2.75" hidden="false" customHeight="false" outlineLevel="0" collapsed="false">
      <c r="A224" s="1" t="n">
        <v>1995</v>
      </c>
      <c r="B224" s="2" t="s">
        <v>112</v>
      </c>
      <c r="C224" s="3" t="n">
        <v>2017.4</v>
      </c>
      <c r="D224" s="3" t="n">
        <v>291.7</v>
      </c>
      <c r="E224" s="3" t="n">
        <v>1</v>
      </c>
      <c r="F224" s="3" t="n">
        <v>0</v>
      </c>
      <c r="G224" s="3" t="n">
        <f aca="false">SUM(C224:F224)</f>
        <v>2310.1</v>
      </c>
      <c r="H224" s="3" t="n">
        <v>789</v>
      </c>
      <c r="I224" s="3" t="n">
        <v>270.2</v>
      </c>
      <c r="J224" s="3" t="n">
        <v>899.3</v>
      </c>
      <c r="K224" s="3" t="n">
        <v>84.4</v>
      </c>
      <c r="L224" s="3" t="n">
        <f aca="false">SUM(H224:K224)</f>
        <v>2042.9</v>
      </c>
      <c r="M224" s="3" t="n">
        <v>137</v>
      </c>
      <c r="N224" s="3" t="n">
        <v>140.2</v>
      </c>
      <c r="O224" s="3" t="n">
        <v>35.1</v>
      </c>
      <c r="P224" s="3" t="n">
        <v>0</v>
      </c>
      <c r="Q224" s="3" t="n">
        <f aca="false">SUM(M224:P224)</f>
        <v>312.3</v>
      </c>
      <c r="R224" s="3" t="n">
        <v>47.2</v>
      </c>
      <c r="S224" s="3" t="n">
        <v>3</v>
      </c>
      <c r="T224" s="3" t="n">
        <v>1.2</v>
      </c>
      <c r="U224" s="3" t="n">
        <v>0</v>
      </c>
      <c r="V224" s="3" t="n">
        <f aca="false">SUM(R224:U224)</f>
        <v>51.4</v>
      </c>
      <c r="W224" s="3" t="n">
        <v>1246.4</v>
      </c>
      <c r="X224" s="3" t="n">
        <v>1230.5</v>
      </c>
      <c r="Y224" s="3" t="n">
        <v>14</v>
      </c>
      <c r="Z224" s="3" t="n">
        <v>0</v>
      </c>
      <c r="AA224" s="3" t="n">
        <f aca="false">SUM(W224:Z224)</f>
        <v>2490.9</v>
      </c>
      <c r="AB224" s="3" t="n">
        <v>586.3</v>
      </c>
      <c r="AC224" s="3" t="n">
        <v>16.4</v>
      </c>
      <c r="AD224" s="3" t="n">
        <v>51.4</v>
      </c>
      <c r="AE224" s="3" t="n">
        <v>60.1</v>
      </c>
      <c r="AF224" s="3" t="n">
        <f aca="false">SUM(AB224:AE224)</f>
        <v>714.2</v>
      </c>
      <c r="AG224" s="3" t="n">
        <v>0</v>
      </c>
      <c r="AH224" s="3" t="n">
        <v>467.2</v>
      </c>
      <c r="AI224" s="3" t="n">
        <v>1607.4</v>
      </c>
      <c r="AJ224" s="3" t="n">
        <v>75</v>
      </c>
      <c r="AK224" s="3" t="n">
        <f aca="false">SUM(AG224:AJ224)</f>
        <v>2149.6</v>
      </c>
      <c r="AL224" s="3" t="n">
        <v>2177.1</v>
      </c>
      <c r="AM224" s="3" t="n">
        <v>426.1</v>
      </c>
      <c r="AN224" s="3" t="n">
        <v>1073.6</v>
      </c>
      <c r="AO224" s="3" t="n">
        <v>235.1</v>
      </c>
      <c r="AP224" s="3" t="n">
        <f aca="false">SUM(AL224:AO224)</f>
        <v>3911.9</v>
      </c>
      <c r="AQ224" s="3" t="n">
        <v>0</v>
      </c>
      <c r="AR224" s="3" t="n">
        <v>430.9</v>
      </c>
      <c r="AS224" s="3" t="n">
        <v>393.8</v>
      </c>
      <c r="AT224" s="3" t="n">
        <v>75</v>
      </c>
      <c r="AU224" s="3" t="n">
        <f aca="false">SUM(AQ224:AT224)</f>
        <v>899.7</v>
      </c>
      <c r="AV224" s="3" t="n">
        <v>0</v>
      </c>
      <c r="AW224" s="3" t="n">
        <v>0</v>
      </c>
      <c r="AX224" s="3" t="n">
        <v>8.4</v>
      </c>
      <c r="AY224" s="3" t="n">
        <v>60.1</v>
      </c>
      <c r="AZ224" s="3" t="n">
        <f aca="false">SUM(AV224:AY224)</f>
        <v>68.5</v>
      </c>
      <c r="BA224" s="3" t="n">
        <v>0</v>
      </c>
      <c r="BB224" s="3" t="n">
        <v>0</v>
      </c>
      <c r="BC224" s="3" t="n">
        <v>43.3</v>
      </c>
      <c r="BD224" s="3" t="n">
        <v>84.4</v>
      </c>
      <c r="BE224" s="3" t="n">
        <f aca="false">SUM(BA224:BD224)</f>
        <v>127.7</v>
      </c>
      <c r="BF224" s="3" t="n">
        <v>13.7</v>
      </c>
      <c r="BG224" s="3" t="n">
        <v>0</v>
      </c>
      <c r="BH224" s="3" t="n">
        <v>25.8</v>
      </c>
      <c r="BI224" s="3" t="n">
        <v>25.8</v>
      </c>
      <c r="BJ224" s="3" t="n">
        <f aca="false">SUM(BF224:BI224)</f>
        <v>65.3</v>
      </c>
      <c r="BK224" s="3" t="n">
        <v>7.5</v>
      </c>
      <c r="BL224" s="3" t="n">
        <v>37.7</v>
      </c>
      <c r="BM224" s="3" t="n">
        <v>141.9</v>
      </c>
      <c r="BN224" s="3" t="n">
        <v>30.5</v>
      </c>
      <c r="BO224" s="3" t="n">
        <f aca="false">SUM(BK224:BN224)</f>
        <v>217.6</v>
      </c>
      <c r="BP224" s="3" t="n">
        <v>39.1</v>
      </c>
      <c r="BQ224" s="3" t="n">
        <v>12.1</v>
      </c>
      <c r="BR224" s="3" t="n">
        <v>30.5</v>
      </c>
      <c r="BS224" s="3" t="n">
        <v>178.8</v>
      </c>
      <c r="BT224" s="3" t="n">
        <f aca="false">SUM(BP224:BS224)</f>
        <v>260.5</v>
      </c>
      <c r="BU224" s="3" t="n">
        <f aca="false">+C224+H224+M224+R224+W224+AB224+AG224+AL224+CK224</f>
        <v>7000.4</v>
      </c>
      <c r="BV224" s="3" t="n">
        <f aca="false">+D224+I224+N224+S224+X224+AC224+AH224+AM224+CL224</f>
        <v>2845.3</v>
      </c>
      <c r="BW224" s="3" t="n">
        <f aca="false">+E224+J224+O224+T224+Y224+AD224+AI224+AN224+CM224</f>
        <v>3683</v>
      </c>
      <c r="BX224" s="3" t="n">
        <f aca="false">+F224+K224+P224+U224+Z224+AE224+AJ224+AO224+CN224</f>
        <v>454.6</v>
      </c>
      <c r="BY224" s="3" t="n">
        <f aca="false">SUM(BU224:BX224)</f>
        <v>13983.3</v>
      </c>
      <c r="BZ224" s="3" t="n">
        <f aca="false">AQ224+AV224+BA224+BF224+BK224+BP224</f>
        <v>60.3</v>
      </c>
      <c r="CA224" s="3" t="n">
        <f aca="false">AR224+AW224+BB224+BG224+BL224+BQ224</f>
        <v>480.7</v>
      </c>
      <c r="CB224" s="3" t="n">
        <f aca="false">AS224+AX224+BC224+BH224+BM224+BR224</f>
        <v>643.7</v>
      </c>
      <c r="CC224" s="3" t="n">
        <f aca="false">AT224+AY224+BD224+BI224+BN224+BS224</f>
        <v>454.6</v>
      </c>
      <c r="CD224" s="3" t="n">
        <f aca="false">SUM(BZ224:CC224)</f>
        <v>1639.3</v>
      </c>
      <c r="CE224" s="0"/>
      <c r="CF224" s="0"/>
      <c r="CG224" s="0"/>
      <c r="CH224" s="0"/>
      <c r="CI224" s="10"/>
      <c r="CJ224" s="1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75" hidden="false" customHeight="false" outlineLevel="0" collapsed="false">
      <c r="A225" s="1" t="n">
        <v>1995</v>
      </c>
      <c r="B225" s="2" t="s">
        <v>113</v>
      </c>
      <c r="C225" s="3" t="n">
        <v>2019.8</v>
      </c>
      <c r="D225" s="3" t="n">
        <v>377.5</v>
      </c>
      <c r="E225" s="3" t="n">
        <v>0</v>
      </c>
      <c r="F225" s="3" t="n">
        <v>6.4</v>
      </c>
      <c r="G225" s="3" t="n">
        <f aca="false">SUM(C225:F225)</f>
        <v>2403.7</v>
      </c>
      <c r="H225" s="3" t="n">
        <v>703.7</v>
      </c>
      <c r="I225" s="3" t="n">
        <v>204.9</v>
      </c>
      <c r="J225" s="3" t="n">
        <v>0</v>
      </c>
      <c r="K225" s="3" t="n">
        <v>35</v>
      </c>
      <c r="L225" s="3" t="n">
        <f aca="false">SUM(H225:K225)</f>
        <v>943.6</v>
      </c>
      <c r="M225" s="3" t="n">
        <v>389.1</v>
      </c>
      <c r="N225" s="3" t="n">
        <v>303.5</v>
      </c>
      <c r="O225" s="3" t="n">
        <v>0</v>
      </c>
      <c r="P225" s="3" t="n">
        <v>0</v>
      </c>
      <c r="Q225" s="3" t="n">
        <f aca="false">SUM(M225:P225)</f>
        <v>692.6</v>
      </c>
      <c r="R225" s="3" t="n">
        <v>337.5</v>
      </c>
      <c r="S225" s="3" t="n">
        <v>23.4</v>
      </c>
      <c r="T225" s="3" t="n">
        <v>0</v>
      </c>
      <c r="U225" s="3" t="n">
        <v>0</v>
      </c>
      <c r="V225" s="3" t="n">
        <f aca="false">SUM(R225:U225)</f>
        <v>360.9</v>
      </c>
      <c r="W225" s="3" t="n">
        <v>1700</v>
      </c>
      <c r="X225" s="3" t="n">
        <v>2200</v>
      </c>
      <c r="Y225" s="3" t="n">
        <v>0</v>
      </c>
      <c r="Z225" s="3" t="n">
        <v>0</v>
      </c>
      <c r="AA225" s="3" t="n">
        <f aca="false">SUM(W225:Z225)</f>
        <v>3900</v>
      </c>
      <c r="AB225" s="3" t="n">
        <v>284.7</v>
      </c>
      <c r="AC225" s="3" t="n">
        <v>0</v>
      </c>
      <c r="AD225" s="3" t="n">
        <v>0</v>
      </c>
      <c r="AE225" s="3" t="n">
        <v>7</v>
      </c>
      <c r="AF225" s="3" t="n">
        <f aca="false">SUM(AB225:AE225)</f>
        <v>291.7</v>
      </c>
      <c r="AG225" s="3" t="n">
        <v>641</v>
      </c>
      <c r="AH225" s="3" t="n">
        <v>1110</v>
      </c>
      <c r="AI225" s="3" t="n">
        <v>0</v>
      </c>
      <c r="AJ225" s="3" t="n">
        <v>515</v>
      </c>
      <c r="AK225" s="3" t="n">
        <f aca="false">SUM(AG225:AJ225)</f>
        <v>2266</v>
      </c>
      <c r="AL225" s="3" t="n">
        <v>7205</v>
      </c>
      <c r="AM225" s="3" t="n">
        <v>66.3</v>
      </c>
      <c r="AN225" s="3" t="n">
        <v>545.2</v>
      </c>
      <c r="AO225" s="3" t="n">
        <v>338.6</v>
      </c>
      <c r="AP225" s="3" t="n">
        <f aca="false">SUM(AL225:AO225)</f>
        <v>8155.1</v>
      </c>
      <c r="AQ225" s="3" t="n">
        <v>0</v>
      </c>
      <c r="AR225" s="3" t="n">
        <v>1110</v>
      </c>
      <c r="AS225" s="3" t="n">
        <v>0</v>
      </c>
      <c r="AT225" s="3" t="n">
        <v>515</v>
      </c>
      <c r="AU225" s="3" t="n">
        <f aca="false">SUM(AQ225:AT225)</f>
        <v>1625</v>
      </c>
      <c r="AV225" s="3" t="n">
        <v>0</v>
      </c>
      <c r="AW225" s="3" t="n">
        <v>0</v>
      </c>
      <c r="AX225" s="3" t="n">
        <v>0</v>
      </c>
      <c r="AY225" s="3" t="n">
        <v>7</v>
      </c>
      <c r="AZ225" s="3" t="n">
        <f aca="false">SUM(AV225:AY225)</f>
        <v>7</v>
      </c>
      <c r="BA225" s="3" t="n">
        <v>0</v>
      </c>
      <c r="BB225" s="3" t="n">
        <v>0</v>
      </c>
      <c r="BC225" s="3" t="n">
        <v>0</v>
      </c>
      <c r="BD225" s="3" t="n">
        <v>35</v>
      </c>
      <c r="BE225" s="3" t="n">
        <f aca="false">SUM(BA225:BD225)</f>
        <v>35</v>
      </c>
      <c r="BF225" s="3" t="n">
        <v>0</v>
      </c>
      <c r="BG225" s="3" t="n">
        <v>0</v>
      </c>
      <c r="BH225" s="3" t="n">
        <v>0</v>
      </c>
      <c r="BI225" s="3" t="n">
        <v>47</v>
      </c>
      <c r="BJ225" s="3" t="n">
        <f aca="false">SUM(BF225:BI225)</f>
        <v>47</v>
      </c>
      <c r="BK225" s="3" t="n">
        <v>0</v>
      </c>
      <c r="BL225" s="3" t="n">
        <v>0</v>
      </c>
      <c r="BM225" s="3" t="n">
        <v>0</v>
      </c>
      <c r="BN225" s="3" t="n">
        <v>138</v>
      </c>
      <c r="BO225" s="3" t="n">
        <f aca="false">SUM(BK225:BN225)</f>
        <v>138</v>
      </c>
      <c r="BP225" s="3" t="n">
        <v>0</v>
      </c>
      <c r="BQ225" s="3" t="n">
        <v>0</v>
      </c>
      <c r="BR225" s="3" t="n">
        <v>0</v>
      </c>
      <c r="BS225" s="3" t="n">
        <v>160</v>
      </c>
      <c r="BT225" s="3" t="n">
        <f aca="false">SUM(BP225:BS225)</f>
        <v>160</v>
      </c>
      <c r="BU225" s="3" t="n">
        <f aca="false">+C225+H225+M225+R225+W225+AB225+AG225+AL225+CK225</f>
        <v>13280.8</v>
      </c>
      <c r="BV225" s="3" t="n">
        <f aca="false">+D225+I225+N225+S225+X225+AC225+AH225+AM225+CL225</f>
        <v>4285.6</v>
      </c>
      <c r="BW225" s="3" t="n">
        <f aca="false">+E225+J225+O225+T225+Y225+AD225+AI225+AN225+CM225</f>
        <v>545.2</v>
      </c>
      <c r="BX225" s="3" t="n">
        <f aca="false">+F225+K225+P225+U225+Z225+AE225+AJ225+AO225+CN225</f>
        <v>902</v>
      </c>
      <c r="BY225" s="3" t="n">
        <f aca="false">SUM(BU225:BX225)</f>
        <v>19013.6</v>
      </c>
      <c r="BZ225" s="3" t="n">
        <f aca="false">AQ225+AV225+BA225+BF225+BK225+BP225</f>
        <v>0</v>
      </c>
      <c r="CA225" s="3" t="n">
        <f aca="false">AR225+AW225+BB225+BG225+BL225+BQ225</f>
        <v>1110</v>
      </c>
      <c r="CB225" s="3" t="n">
        <f aca="false">AS225+AX225+BC225+BH225+BM225+BR225</f>
        <v>0</v>
      </c>
      <c r="CC225" s="3" t="n">
        <f aca="false">AT225+AY225+BD225+BI225+BN225+BS225</f>
        <v>902</v>
      </c>
      <c r="CD225" s="3" t="n">
        <f aca="false">SUM(BZ225:CC225)</f>
        <v>2012</v>
      </c>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75" hidden="false" customHeight="false" outlineLevel="0" collapsed="false">
      <c r="A226" s="1" t="n">
        <v>1995</v>
      </c>
      <c r="B226" s="2" t="s">
        <v>114</v>
      </c>
      <c r="C226" s="3" t="n">
        <v>707</v>
      </c>
      <c r="D226" s="3" t="n">
        <v>686</v>
      </c>
      <c r="E226" s="3" t="n">
        <v>8131</v>
      </c>
      <c r="F226" s="3" t="n">
        <v>0</v>
      </c>
      <c r="G226" s="3" t="n">
        <f aca="false">SUM(C226:F226)</f>
        <v>9524</v>
      </c>
      <c r="H226" s="3" t="n">
        <v>1603</v>
      </c>
      <c r="I226" s="3" t="n">
        <v>4</v>
      </c>
      <c r="J226" s="3" t="n">
        <v>0</v>
      </c>
      <c r="K226" s="3" t="n">
        <v>0</v>
      </c>
      <c r="L226" s="3" t="n">
        <f aca="false">SUM(H226:K226)</f>
        <v>1607</v>
      </c>
      <c r="M226" s="3" t="n">
        <v>377</v>
      </c>
      <c r="N226" s="3" t="n">
        <v>485</v>
      </c>
      <c r="O226" s="3" t="n">
        <v>163</v>
      </c>
      <c r="P226" s="3" t="n">
        <v>0</v>
      </c>
      <c r="Q226" s="3" t="n">
        <f aca="false">SUM(M226:P226)</f>
        <v>1025</v>
      </c>
      <c r="R226" s="3" t="n">
        <v>123</v>
      </c>
      <c r="S226" s="3" t="n">
        <v>5</v>
      </c>
      <c r="T226" s="3" t="n">
        <v>5</v>
      </c>
      <c r="U226" s="3" t="n">
        <v>0</v>
      </c>
      <c r="V226" s="3" t="n">
        <f aca="false">SUM(R226:U226)</f>
        <v>133</v>
      </c>
      <c r="W226" s="3" t="n">
        <v>1353</v>
      </c>
      <c r="X226" s="3" t="n">
        <v>2936</v>
      </c>
      <c r="Y226" s="3" t="n">
        <v>873</v>
      </c>
      <c r="Z226" s="3" t="n">
        <v>0</v>
      </c>
      <c r="AA226" s="3" t="n">
        <f aca="false">SUM(W226:Z226)</f>
        <v>5162</v>
      </c>
      <c r="AB226" s="3" t="n">
        <v>1220</v>
      </c>
      <c r="AC226" s="3" t="n">
        <v>6</v>
      </c>
      <c r="AD226" s="3" t="n">
        <v>26</v>
      </c>
      <c r="AE226" s="3" t="n">
        <v>0</v>
      </c>
      <c r="AF226" s="3" t="n">
        <f aca="false">SUM(AB226:AE226)</f>
        <v>1252</v>
      </c>
      <c r="AG226" s="3" t="n">
        <v>0</v>
      </c>
      <c r="AH226" s="3" t="n">
        <v>298</v>
      </c>
      <c r="AI226" s="3" t="n">
        <v>1917</v>
      </c>
      <c r="AJ226" s="3" t="n">
        <v>0</v>
      </c>
      <c r="AK226" s="3" t="n">
        <f aca="false">SUM(AG226:AJ226)</f>
        <v>2215</v>
      </c>
      <c r="AL226" s="3" t="n">
        <v>2459</v>
      </c>
      <c r="AM226" s="3" t="n">
        <v>1815</v>
      </c>
      <c r="AN226" s="3" t="n">
        <v>2279</v>
      </c>
      <c r="AO226" s="3" t="n">
        <v>4</v>
      </c>
      <c r="AP226" s="3" t="n">
        <f aca="false">SUM(AL226:AO226)</f>
        <v>6557</v>
      </c>
      <c r="AQ226" s="3" t="n">
        <v>0</v>
      </c>
      <c r="AR226" s="3" t="n">
        <v>46</v>
      </c>
      <c r="AS226" s="3" t="n">
        <v>16</v>
      </c>
      <c r="AT226" s="3" t="n">
        <v>0</v>
      </c>
      <c r="AU226" s="3" t="n">
        <f aca="false">SUM(AQ226:AT226)</f>
        <v>62</v>
      </c>
      <c r="AV226" s="3" t="n">
        <v>7</v>
      </c>
      <c r="AW226" s="3" t="n">
        <v>0</v>
      </c>
      <c r="AX226" s="3" t="n">
        <v>0</v>
      </c>
      <c r="AY226" s="3" t="n">
        <v>0</v>
      </c>
      <c r="AZ226" s="3" t="n">
        <f aca="false">SUM(AV226:AY226)</f>
        <v>7</v>
      </c>
      <c r="BA226" s="3" t="n">
        <v>1</v>
      </c>
      <c r="BB226" s="3" t="n">
        <v>0</v>
      </c>
      <c r="BC226" s="3" t="n">
        <v>0</v>
      </c>
      <c r="BD226" s="3" t="n">
        <v>0</v>
      </c>
      <c r="BE226" s="3" t="n">
        <f aca="false">SUM(BA226:BD226)</f>
        <v>1</v>
      </c>
      <c r="BF226" s="3" t="n">
        <v>0</v>
      </c>
      <c r="BG226" s="3" t="n">
        <v>0</v>
      </c>
      <c r="BH226" s="3" t="n">
        <v>0</v>
      </c>
      <c r="BI226" s="3" t="n">
        <v>0</v>
      </c>
      <c r="BJ226" s="3" t="n">
        <f aca="false">SUM(BF226:BI226)</f>
        <v>0</v>
      </c>
      <c r="BK226" s="3" t="n">
        <v>0</v>
      </c>
      <c r="BL226" s="3" t="n">
        <v>1</v>
      </c>
      <c r="BM226" s="3" t="n">
        <v>6</v>
      </c>
      <c r="BN226" s="3" t="n">
        <v>0</v>
      </c>
      <c r="BO226" s="3" t="n">
        <f aca="false">SUM(BK226:BN226)</f>
        <v>7</v>
      </c>
      <c r="BP226" s="3" t="n">
        <v>178</v>
      </c>
      <c r="BQ226" s="3" t="n">
        <v>6</v>
      </c>
      <c r="BR226" s="3" t="n">
        <v>5</v>
      </c>
      <c r="BS226" s="3" t="n">
        <v>4</v>
      </c>
      <c r="BT226" s="3" t="n">
        <f aca="false">SUM(BP226:BS226)</f>
        <v>193</v>
      </c>
      <c r="BU226" s="3" t="n">
        <f aca="false">+C226+H226+M226+R226+W226+AB226+AG226+AL226+CK226</f>
        <v>7842</v>
      </c>
      <c r="BV226" s="3" t="n">
        <f aca="false">+D226+I226+N226+S226+X226+AC226+AH226+AM226+CL226</f>
        <v>6235</v>
      </c>
      <c r="BW226" s="3" t="n">
        <f aca="false">+E226+J226+O226+T226+Y226+AD226+AI226+AN226+CM226</f>
        <v>13394</v>
      </c>
      <c r="BX226" s="3" t="n">
        <f aca="false">+F226+K226+P226+U226+Z226+AE226+AJ226+AO226+CN226</f>
        <v>4</v>
      </c>
      <c r="BY226" s="3" t="n">
        <f aca="false">SUM(BU226:BX226)</f>
        <v>27475</v>
      </c>
      <c r="BZ226" s="3" t="n">
        <f aca="false">AQ226+AV226+BA226+BF226+BK226+BP226</f>
        <v>186</v>
      </c>
      <c r="CA226" s="3" t="n">
        <f aca="false">AR226+AW226+BB226+BG226+BL226+BQ226</f>
        <v>53</v>
      </c>
      <c r="CB226" s="3" t="n">
        <f aca="false">AS226+AX226+BC226+BH226+BM226+BR226</f>
        <v>27</v>
      </c>
      <c r="CC226" s="3" t="n">
        <f aca="false">AT226+AY226+BD226+BI226+BN226+BS226</f>
        <v>4</v>
      </c>
      <c r="CD226" s="3" t="n">
        <f aca="false">SUM(BZ226:CC226)</f>
        <v>270</v>
      </c>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75" hidden="false" customHeight="false" outlineLevel="0" collapsed="false">
      <c r="A227" s="1" t="n">
        <v>1995</v>
      </c>
      <c r="B227" s="2" t="s">
        <v>115</v>
      </c>
      <c r="C227" s="3" t="n">
        <v>2778.8</v>
      </c>
      <c r="D227" s="3" t="n">
        <v>309.7</v>
      </c>
      <c r="E227" s="3" t="n">
        <v>37.7</v>
      </c>
      <c r="F227" s="3" t="n">
        <v>12.2</v>
      </c>
      <c r="G227" s="3" t="n">
        <f aca="false">SUM(C227:F227)</f>
        <v>3138.4</v>
      </c>
      <c r="H227" s="3" t="n">
        <v>1464.5</v>
      </c>
      <c r="I227" s="3" t="n">
        <v>35.8</v>
      </c>
      <c r="J227" s="3" t="n">
        <v>11.4</v>
      </c>
      <c r="K227" s="3" t="n">
        <v>62.2</v>
      </c>
      <c r="L227" s="3" t="n">
        <f aca="false">SUM(H227:K227)</f>
        <v>1573.9</v>
      </c>
      <c r="M227" s="3" t="n">
        <v>135.2</v>
      </c>
      <c r="N227" s="3" t="n">
        <v>157.9</v>
      </c>
      <c r="O227" s="3" t="n">
        <v>0</v>
      </c>
      <c r="P227" s="3" t="n">
        <v>0</v>
      </c>
      <c r="Q227" s="3" t="n">
        <f aca="false">SUM(M227:P227)</f>
        <v>293.1</v>
      </c>
      <c r="R227" s="3" t="n">
        <v>101.5</v>
      </c>
      <c r="S227" s="3" t="n">
        <v>17.2</v>
      </c>
      <c r="T227" s="3" t="n">
        <v>0</v>
      </c>
      <c r="U227" s="3" t="n">
        <v>0</v>
      </c>
      <c r="V227" s="3" t="n">
        <f aca="false">SUM(R227:U227)</f>
        <v>118.7</v>
      </c>
      <c r="W227" s="3" t="n">
        <v>1354.3</v>
      </c>
      <c r="X227" s="3" t="n">
        <v>1411.2</v>
      </c>
      <c r="Y227" s="3" t="n">
        <v>0</v>
      </c>
      <c r="Z227" s="3" t="n">
        <v>0</v>
      </c>
      <c r="AA227" s="3" t="n">
        <f aca="false">SUM(W227:Z227)</f>
        <v>2765.5</v>
      </c>
      <c r="AB227" s="3" t="n">
        <v>242.8</v>
      </c>
      <c r="AC227" s="3" t="n">
        <v>3.7</v>
      </c>
      <c r="AD227" s="3" t="n">
        <v>5.8</v>
      </c>
      <c r="AE227" s="3" t="n">
        <v>19.5</v>
      </c>
      <c r="AF227" s="3" t="n">
        <f aca="false">SUM(AB227:AE227)</f>
        <v>271.8</v>
      </c>
      <c r="AG227" s="3" t="n">
        <v>49.3</v>
      </c>
      <c r="AH227" s="3" t="n">
        <v>141.5</v>
      </c>
      <c r="AI227" s="3" t="n">
        <v>1151.6</v>
      </c>
      <c r="AJ227" s="3" t="n">
        <v>9.6</v>
      </c>
      <c r="AK227" s="3" t="n">
        <f aca="false">SUM(AG227:AJ227)</f>
        <v>1352</v>
      </c>
      <c r="AL227" s="3" t="n">
        <v>2707.2</v>
      </c>
      <c r="AM227" s="3" t="n">
        <v>805.5</v>
      </c>
      <c r="AN227" s="3" t="n">
        <v>1008.3</v>
      </c>
      <c r="AO227" s="3" t="n">
        <v>136</v>
      </c>
      <c r="AP227" s="3" t="n">
        <f aca="false">SUM(AL227:AO227)</f>
        <v>4657</v>
      </c>
      <c r="AQ227" s="3" t="n">
        <v>0.1</v>
      </c>
      <c r="AR227" s="3" t="n">
        <v>107.9</v>
      </c>
      <c r="AS227" s="3" t="n">
        <v>257.3</v>
      </c>
      <c r="AT227" s="3" t="n">
        <v>9.6</v>
      </c>
      <c r="AU227" s="3" t="n">
        <f aca="false">SUM(AQ227:AT227)</f>
        <v>374.9</v>
      </c>
      <c r="AV227" s="3" t="n">
        <v>6.1</v>
      </c>
      <c r="AW227" s="3" t="n">
        <v>0.1</v>
      </c>
      <c r="AX227" s="3" t="n">
        <v>0.4</v>
      </c>
      <c r="AY227" s="3" t="n">
        <v>19.5</v>
      </c>
      <c r="AZ227" s="3" t="n">
        <f aca="false">SUM(AV227:AY227)</f>
        <v>26.1</v>
      </c>
      <c r="BA227" s="3" t="n">
        <v>14.2</v>
      </c>
      <c r="BB227" s="3" t="n">
        <v>0.6</v>
      </c>
      <c r="BC227" s="3" t="n">
        <v>0.2</v>
      </c>
      <c r="BD227" s="3" t="n">
        <v>62.2</v>
      </c>
      <c r="BE227" s="3" t="n">
        <f aca="false">SUM(BA227:BD227)</f>
        <v>77.2</v>
      </c>
      <c r="BF227" s="3" t="n">
        <v>0</v>
      </c>
      <c r="BG227" s="3" t="n">
        <v>0</v>
      </c>
      <c r="BH227" s="3" t="n">
        <v>0</v>
      </c>
      <c r="BI227" s="3" t="n">
        <v>0</v>
      </c>
      <c r="BJ227" s="3" t="n">
        <f aca="false">SUM(BF227:BI227)</f>
        <v>0</v>
      </c>
      <c r="BK227" s="3" t="n">
        <v>3.8</v>
      </c>
      <c r="BL227" s="3" t="n">
        <v>2.4</v>
      </c>
      <c r="BM227" s="3" t="n">
        <v>22.4</v>
      </c>
      <c r="BN227" s="3" t="n">
        <v>20</v>
      </c>
      <c r="BO227" s="3" t="n">
        <f aca="false">SUM(BK227:BN227)</f>
        <v>48.6</v>
      </c>
      <c r="BP227" s="3" t="n">
        <v>29.3</v>
      </c>
      <c r="BQ227" s="3" t="n">
        <v>10.2</v>
      </c>
      <c r="BR227" s="3" t="n">
        <v>23.6</v>
      </c>
      <c r="BS227" s="3" t="n">
        <v>128.3</v>
      </c>
      <c r="BT227" s="3" t="n">
        <f aca="false">SUM(BP227:BS227)</f>
        <v>191.4</v>
      </c>
      <c r="BU227" s="3" t="n">
        <f aca="false">+C227+H227+M227+R227+W227+AB227+AG227+AL227+CK227</f>
        <v>8833.6</v>
      </c>
      <c r="BV227" s="3" t="n">
        <f aca="false">+D227+I227+N227+S227+X227+AC227+AH227+AM227+CL227</f>
        <v>2882.5</v>
      </c>
      <c r="BW227" s="3" t="n">
        <f aca="false">+E227+J227+O227+T227+Y227+AD227+AI227+AN227+CM227</f>
        <v>2214.8</v>
      </c>
      <c r="BX227" s="3" t="n">
        <f aca="false">+F227+K227+P227+U227+Z227+AE227+AJ227+AO227+CN227</f>
        <v>239.5</v>
      </c>
      <c r="BY227" s="3" t="n">
        <f aca="false">SUM(BU227:BX227)</f>
        <v>14170.4</v>
      </c>
      <c r="BZ227" s="3" t="n">
        <f aca="false">AQ227+AV227+BA227+BF227+BK227+BP227</f>
        <v>53.5</v>
      </c>
      <c r="CA227" s="3" t="n">
        <f aca="false">AR227+AW227+BB227+BG227+BL227+BQ227</f>
        <v>121.2</v>
      </c>
      <c r="CB227" s="3" t="n">
        <f aca="false">AS227+AX227+BC227+BH227+BM227+BR227</f>
        <v>303.9</v>
      </c>
      <c r="CC227" s="3" t="n">
        <f aca="false">AT227+AY227+BD227+BI227+BN227+BS227</f>
        <v>239.6</v>
      </c>
      <c r="CD227" s="3" t="n">
        <f aca="false">SUM(BZ227:CC227)</f>
        <v>718.2</v>
      </c>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75" hidden="false" customHeight="false" outlineLevel="0" collapsed="false">
      <c r="A228" s="1" t="n">
        <v>1995</v>
      </c>
      <c r="B228" s="2" t="s">
        <v>116</v>
      </c>
      <c r="C228" s="3" t="n">
        <v>1054.3</v>
      </c>
      <c r="D228" s="3" t="n">
        <v>326.2</v>
      </c>
      <c r="E228" s="3" t="n">
        <v>232.7</v>
      </c>
      <c r="F228" s="3" t="n">
        <v>0</v>
      </c>
      <c r="G228" s="3" t="n">
        <f aca="false">SUM(C228:F228)</f>
        <v>1613.2</v>
      </c>
      <c r="H228" s="3" t="n">
        <v>458.3</v>
      </c>
      <c r="I228" s="3" t="n">
        <v>59.1</v>
      </c>
      <c r="J228" s="3" t="n">
        <v>567</v>
      </c>
      <c r="K228" s="3" t="n">
        <v>0</v>
      </c>
      <c r="L228" s="3" t="n">
        <f aca="false">SUM(H228:K228)</f>
        <v>1084.4</v>
      </c>
      <c r="M228" s="3" t="n">
        <v>16.8</v>
      </c>
      <c r="N228" s="3" t="n">
        <v>61.5</v>
      </c>
      <c r="O228" s="3" t="n">
        <v>0</v>
      </c>
      <c r="P228" s="3" t="n">
        <v>0</v>
      </c>
      <c r="Q228" s="3" t="n">
        <f aca="false">SUM(M228:P228)</f>
        <v>78.3</v>
      </c>
      <c r="R228" s="3" t="n">
        <v>0</v>
      </c>
      <c r="S228" s="3" t="n">
        <v>1.4</v>
      </c>
      <c r="T228" s="3" t="n">
        <v>0</v>
      </c>
      <c r="U228" s="3" t="n">
        <v>0</v>
      </c>
      <c r="V228" s="3" t="n">
        <f aca="false">SUM(R228:U228)</f>
        <v>1.4</v>
      </c>
      <c r="W228" s="3" t="n">
        <v>143.7</v>
      </c>
      <c r="X228" s="3" t="n">
        <v>1130.8</v>
      </c>
      <c r="Y228" s="3" t="n">
        <v>168.2</v>
      </c>
      <c r="Z228" s="3" t="n">
        <v>0</v>
      </c>
      <c r="AA228" s="3" t="n">
        <f aca="false">SUM(W228:Z228)</f>
        <v>1442.7</v>
      </c>
      <c r="AB228" s="3" t="n">
        <v>191.5</v>
      </c>
      <c r="AC228" s="3" t="n">
        <v>0.7</v>
      </c>
      <c r="AD228" s="3" t="n">
        <v>6.4</v>
      </c>
      <c r="AE228" s="3" t="n">
        <v>16.1</v>
      </c>
      <c r="AF228" s="3" t="n">
        <f aca="false">SUM(AB228:AE228)</f>
        <v>214.7</v>
      </c>
      <c r="AG228" s="3" t="n">
        <v>0.2</v>
      </c>
      <c r="AH228" s="3" t="n">
        <v>224.3</v>
      </c>
      <c r="AI228" s="3" t="n">
        <v>338.5</v>
      </c>
      <c r="AJ228" s="3" t="n">
        <v>0</v>
      </c>
      <c r="AK228" s="3" t="n">
        <f aca="false">SUM(AG228:AJ228)</f>
        <v>563</v>
      </c>
      <c r="AL228" s="3" t="n">
        <v>651.8</v>
      </c>
      <c r="AM228" s="3" t="n">
        <v>420.3</v>
      </c>
      <c r="AN228" s="3" t="n">
        <v>423.4</v>
      </c>
      <c r="AO228" s="3" t="n">
        <v>235.8</v>
      </c>
      <c r="AP228" s="3" t="n">
        <f aca="false">SUM(AL228:AO228)</f>
        <v>1731.3</v>
      </c>
      <c r="AQ228" s="3" t="n">
        <v>0</v>
      </c>
      <c r="AR228" s="3" t="n">
        <v>157.4</v>
      </c>
      <c r="AS228" s="3" t="n">
        <v>173.4</v>
      </c>
      <c r="AT228" s="3" t="n">
        <v>0</v>
      </c>
      <c r="AU228" s="3" t="n">
        <f aca="false">SUM(AQ228:AT228)</f>
        <v>330.8</v>
      </c>
      <c r="AV228" s="3" t="n">
        <v>78.9</v>
      </c>
      <c r="AW228" s="3" t="n">
        <v>0</v>
      </c>
      <c r="AX228" s="3" t="n">
        <v>0.1</v>
      </c>
      <c r="AY228" s="3" t="n">
        <v>16.1</v>
      </c>
      <c r="AZ228" s="3" t="n">
        <f aca="false">SUM(AV228:AY228)</f>
        <v>95.1</v>
      </c>
      <c r="BA228" s="3" t="n">
        <v>14.2</v>
      </c>
      <c r="BB228" s="3" t="n">
        <v>0.8</v>
      </c>
      <c r="BC228" s="3" t="n">
        <v>34.2</v>
      </c>
      <c r="BD228" s="3" t="n">
        <v>60</v>
      </c>
      <c r="BE228" s="3" t="n">
        <f aca="false">SUM(BA228:BD228)</f>
        <v>109.2</v>
      </c>
      <c r="BF228" s="3" t="n">
        <v>0</v>
      </c>
      <c r="BG228" s="3" t="n">
        <v>0</v>
      </c>
      <c r="BH228" s="3" t="n">
        <v>0</v>
      </c>
      <c r="BI228" s="3" t="n">
        <v>6</v>
      </c>
      <c r="BJ228" s="3" t="n">
        <f aca="false">SUM(BF228:BI228)</f>
        <v>6</v>
      </c>
      <c r="BK228" s="3" t="n">
        <v>1.6</v>
      </c>
      <c r="BL228" s="3" t="n">
        <v>1.9</v>
      </c>
      <c r="BM228" s="3" t="n">
        <v>6.8</v>
      </c>
      <c r="BN228" s="3" t="n">
        <v>0</v>
      </c>
      <c r="BO228" s="3" t="n">
        <f aca="false">SUM(BK228:BN228)</f>
        <v>10.3</v>
      </c>
      <c r="BP228" s="3" t="n">
        <v>15.8</v>
      </c>
      <c r="BQ228" s="3" t="n">
        <v>15.6</v>
      </c>
      <c r="BR228" s="3" t="n">
        <v>34.1</v>
      </c>
      <c r="BS228" s="3" t="n">
        <v>229.8</v>
      </c>
      <c r="BT228" s="3" t="n">
        <f aca="false">SUM(BP228:BS228)</f>
        <v>295.3</v>
      </c>
      <c r="BU228" s="3" t="n">
        <f aca="false">+C228+H228+M228+R228+W228+AB228+AG228+AL228+CK228</f>
        <v>2516.6</v>
      </c>
      <c r="BV228" s="3" t="n">
        <f aca="false">+D228+I228+N228+S228+X228+AC228+AH228+AM228+CL228</f>
        <v>2224.3</v>
      </c>
      <c r="BW228" s="3" t="n">
        <f aca="false">+E228+J228+O228+T228+Y228+AD228+AI228+AN228+CM228</f>
        <v>1736.2</v>
      </c>
      <c r="BX228" s="3" t="n">
        <f aca="false">+F228+K228+P228+U228+Z228+AE228+AJ228+AO228+CN228</f>
        <v>251.9</v>
      </c>
      <c r="BY228" s="3" t="n">
        <f aca="false">SUM(BU228:BX228)</f>
        <v>6729</v>
      </c>
      <c r="BZ228" s="3" t="n">
        <f aca="false">AQ228+AV228+BA228+BF228+BK228+BP228</f>
        <v>110.5</v>
      </c>
      <c r="CA228" s="3" t="n">
        <f aca="false">AR228+AW228+BB228+BG228+BL228+BQ228</f>
        <v>175.7</v>
      </c>
      <c r="CB228" s="3" t="n">
        <f aca="false">AS228+AX228+BC228+BH228+BM228+BR228</f>
        <v>248.6</v>
      </c>
      <c r="CC228" s="3" t="n">
        <f aca="false">AT228+AY228+BD228+BI228+BN228+BS228</f>
        <v>311.9</v>
      </c>
      <c r="CD228" s="3" t="n">
        <f aca="false">SUM(BZ228:CC228)</f>
        <v>846.7</v>
      </c>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75" hidden="false" customHeight="false" outlineLevel="0" collapsed="false">
      <c r="A229" s="1" t="n">
        <v>1995</v>
      </c>
      <c r="B229" s="2" t="s">
        <v>117</v>
      </c>
      <c r="C229" s="3" t="n">
        <v>1942</v>
      </c>
      <c r="D229" s="3" t="n">
        <v>377</v>
      </c>
      <c r="E229" s="3" t="n">
        <v>531</v>
      </c>
      <c r="F229" s="3" t="n">
        <v>0</v>
      </c>
      <c r="G229" s="3" t="n">
        <f aca="false">SUM(C229:F229)</f>
        <v>2850</v>
      </c>
      <c r="H229" s="3" t="n">
        <v>615</v>
      </c>
      <c r="I229" s="3" t="n">
        <v>3</v>
      </c>
      <c r="J229" s="3" t="n">
        <v>80</v>
      </c>
      <c r="K229" s="3" t="n">
        <v>10</v>
      </c>
      <c r="L229" s="3" t="n">
        <f aca="false">SUM(H229:K229)</f>
        <v>708</v>
      </c>
      <c r="M229" s="3" t="n">
        <v>112</v>
      </c>
      <c r="N229" s="3" t="n">
        <v>167</v>
      </c>
      <c r="O229" s="3" t="n">
        <v>0</v>
      </c>
      <c r="P229" s="3" t="n">
        <v>0</v>
      </c>
      <c r="Q229" s="3" t="n">
        <f aca="false">SUM(M229:P229)</f>
        <v>279</v>
      </c>
      <c r="R229" s="3" t="n">
        <v>31</v>
      </c>
      <c r="S229" s="3" t="n">
        <v>1</v>
      </c>
      <c r="T229" s="3" t="n">
        <v>14</v>
      </c>
      <c r="U229" s="3" t="n">
        <v>0</v>
      </c>
      <c r="V229" s="3" t="n">
        <f aca="false">SUM(R229:U229)</f>
        <v>46</v>
      </c>
      <c r="W229" s="3" t="n">
        <v>379</v>
      </c>
      <c r="X229" s="3" t="n">
        <v>1601</v>
      </c>
      <c r="Y229" s="3" t="n">
        <v>540</v>
      </c>
      <c r="Z229" s="3" t="n">
        <v>0</v>
      </c>
      <c r="AA229" s="3" t="n">
        <f aca="false">SUM(W229:Z229)</f>
        <v>2520</v>
      </c>
      <c r="AB229" s="3" t="n">
        <v>217</v>
      </c>
      <c r="AC229" s="3" t="n">
        <v>3</v>
      </c>
      <c r="AD229" s="3" t="n">
        <v>21</v>
      </c>
      <c r="AE229" s="3" t="n">
        <v>2</v>
      </c>
      <c r="AF229" s="3" t="n">
        <f aca="false">SUM(AB229:AE229)</f>
        <v>243</v>
      </c>
      <c r="AG229" s="3" t="n">
        <v>4</v>
      </c>
      <c r="AH229" s="3" t="n">
        <v>29</v>
      </c>
      <c r="AI229" s="3" t="n">
        <v>1025</v>
      </c>
      <c r="AJ229" s="3" t="n">
        <v>1</v>
      </c>
      <c r="AK229" s="3" t="n">
        <f aca="false">SUM(AG229:AJ229)</f>
        <v>1059</v>
      </c>
      <c r="AL229" s="3" t="n">
        <v>1962</v>
      </c>
      <c r="AM229" s="3" t="n">
        <v>703</v>
      </c>
      <c r="AN229" s="3" t="n">
        <v>1153</v>
      </c>
      <c r="AO229" s="3" t="n">
        <v>14</v>
      </c>
      <c r="AP229" s="3" t="n">
        <f aca="false">SUM(AL229:AO229)</f>
        <v>3832</v>
      </c>
      <c r="AQ229" s="3" t="n">
        <v>0</v>
      </c>
      <c r="AR229" s="3" t="n">
        <v>0</v>
      </c>
      <c r="AS229" s="3" t="n">
        <v>1025</v>
      </c>
      <c r="AT229" s="3" t="n">
        <v>1</v>
      </c>
      <c r="AU229" s="3" t="n">
        <f aca="false">SUM(AQ229:AT229)</f>
        <v>1026</v>
      </c>
      <c r="AV229" s="3" t="n">
        <v>10</v>
      </c>
      <c r="AW229" s="3" t="n">
        <v>0</v>
      </c>
      <c r="AX229" s="3" t="n">
        <v>0</v>
      </c>
      <c r="AY229" s="3" t="n">
        <v>2</v>
      </c>
      <c r="AZ229" s="3" t="n">
        <f aca="false">SUM(AV229:AY229)</f>
        <v>12</v>
      </c>
      <c r="BA229" s="3" t="n">
        <v>3</v>
      </c>
      <c r="BB229" s="3" t="n">
        <v>0</v>
      </c>
      <c r="BC229" s="3" t="n">
        <v>4</v>
      </c>
      <c r="BD229" s="3" t="n">
        <v>10</v>
      </c>
      <c r="BE229" s="3" t="n">
        <f aca="false">SUM(BA229:BD229)</f>
        <v>17</v>
      </c>
      <c r="BF229" s="3" t="n">
        <v>0</v>
      </c>
      <c r="BG229" s="3" t="n">
        <v>0</v>
      </c>
      <c r="BH229" s="3" t="n">
        <v>0</v>
      </c>
      <c r="BI229" s="3" t="n">
        <v>0</v>
      </c>
      <c r="BJ229" s="3" t="n">
        <f aca="false">SUM(BF229:BI229)</f>
        <v>0</v>
      </c>
      <c r="BK229" s="3" t="n">
        <v>0</v>
      </c>
      <c r="BL229" s="3" t="n">
        <v>24</v>
      </c>
      <c r="BM229" s="3" t="n">
        <v>0</v>
      </c>
      <c r="BN229" s="3" t="n">
        <v>12</v>
      </c>
      <c r="BO229" s="3" t="n">
        <f aca="false">SUM(BK229:BN229)</f>
        <v>36</v>
      </c>
      <c r="BP229" s="3" t="n">
        <v>9</v>
      </c>
      <c r="BQ229" s="3" t="n">
        <v>3</v>
      </c>
      <c r="BR229" s="3" t="n">
        <v>46</v>
      </c>
      <c r="BS229" s="3" t="n">
        <v>2</v>
      </c>
      <c r="BT229" s="3" t="n">
        <f aca="false">SUM(BP229:BS229)</f>
        <v>60</v>
      </c>
      <c r="BU229" s="3" t="n">
        <f aca="false">+C229+H229+M229+R229+W229+AB229+AG229+AL229+CK229</f>
        <v>5262</v>
      </c>
      <c r="BV229" s="3" t="n">
        <f aca="false">+D229+I229+N229+S229+X229+AC229+AH229+AM229+CL229</f>
        <v>2884</v>
      </c>
      <c r="BW229" s="3" t="n">
        <f aca="false">+E229+J229+O229+T229+Y229+AD229+AI229+AN229+CM229</f>
        <v>3364</v>
      </c>
      <c r="BX229" s="3" t="n">
        <f aca="false">+F229+K229+P229+U229+Z229+AE229+AJ229+AO229+CN229</f>
        <v>27</v>
      </c>
      <c r="BY229" s="3" t="n">
        <f aca="false">SUM(BU229:BX229)</f>
        <v>11537</v>
      </c>
      <c r="BZ229" s="3" t="n">
        <f aca="false">AQ229+AV229+BA229+BF229+BK229+BP229</f>
        <v>22</v>
      </c>
      <c r="CA229" s="3" t="n">
        <f aca="false">AR229+AW229+BB229+BG229+BL229+BQ229</f>
        <v>27</v>
      </c>
      <c r="CB229" s="3" t="n">
        <f aca="false">AS229+AX229+BC229+BH229+BM229+BR229</f>
        <v>1075</v>
      </c>
      <c r="CC229" s="3" t="n">
        <f aca="false">AT229+AY229+BD229+BI229+BN229+BS229</f>
        <v>27</v>
      </c>
      <c r="CD229" s="3" t="n">
        <f aca="false">SUM(BZ229:CC229)</f>
        <v>1151</v>
      </c>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75" hidden="false" customHeight="false" outlineLevel="0" collapsed="false">
      <c r="A230" s="1" t="n">
        <v>1995</v>
      </c>
      <c r="B230" s="2" t="s">
        <v>118</v>
      </c>
      <c r="C230" s="3" t="n">
        <v>459</v>
      </c>
      <c r="D230" s="3" t="n">
        <v>62</v>
      </c>
      <c r="E230" s="3" t="n">
        <v>1</v>
      </c>
      <c r="F230" s="3" t="n">
        <v>0</v>
      </c>
      <c r="G230" s="3" t="n">
        <f aca="false">SUM(C230:F230)</f>
        <v>522</v>
      </c>
      <c r="H230" s="3" t="n">
        <v>109</v>
      </c>
      <c r="I230" s="3" t="n">
        <v>13</v>
      </c>
      <c r="J230" s="3" t="n">
        <v>85</v>
      </c>
      <c r="K230" s="3" t="n">
        <v>0</v>
      </c>
      <c r="L230" s="3" t="n">
        <f aca="false">SUM(H230:K230)</f>
        <v>207</v>
      </c>
      <c r="M230" s="3" t="n">
        <v>13</v>
      </c>
      <c r="N230" s="3" t="n">
        <v>34</v>
      </c>
      <c r="O230" s="3" t="n">
        <v>1</v>
      </c>
      <c r="P230" s="3" t="n">
        <v>0</v>
      </c>
      <c r="Q230" s="3" t="n">
        <f aca="false">SUM(M230:P230)</f>
        <v>48</v>
      </c>
      <c r="R230" s="3" t="n">
        <v>0</v>
      </c>
      <c r="S230" s="3" t="n">
        <v>0</v>
      </c>
      <c r="T230" s="3" t="n">
        <v>0</v>
      </c>
      <c r="U230" s="3" t="n">
        <v>0</v>
      </c>
      <c r="V230" s="3" t="n">
        <f aca="false">SUM(R230:U230)</f>
        <v>0</v>
      </c>
      <c r="W230" s="3" t="n">
        <v>88</v>
      </c>
      <c r="X230" s="3" t="n">
        <v>257</v>
      </c>
      <c r="Y230" s="3" t="n">
        <v>14</v>
      </c>
      <c r="Z230" s="3" t="n">
        <v>0</v>
      </c>
      <c r="AA230" s="3" t="n">
        <f aca="false">SUM(W230:Z230)</f>
        <v>359</v>
      </c>
      <c r="AB230" s="3" t="n">
        <v>37</v>
      </c>
      <c r="AC230" s="3" t="n">
        <v>0</v>
      </c>
      <c r="AD230" s="3" t="n">
        <v>6</v>
      </c>
      <c r="AE230" s="3" t="n">
        <v>0</v>
      </c>
      <c r="AF230" s="3" t="n">
        <f aca="false">SUM(AB230:AE230)</f>
        <v>43</v>
      </c>
      <c r="AG230" s="3" t="n">
        <v>2</v>
      </c>
      <c r="AH230" s="3" t="n">
        <v>140</v>
      </c>
      <c r="AI230" s="3" t="n">
        <v>178</v>
      </c>
      <c r="AJ230" s="3" t="n">
        <v>0</v>
      </c>
      <c r="AK230" s="3" t="n">
        <f aca="false">SUM(AG230:AJ230)</f>
        <v>320</v>
      </c>
      <c r="AL230" s="3" t="n">
        <v>237</v>
      </c>
      <c r="AM230" s="3" t="n">
        <v>241</v>
      </c>
      <c r="AN230" s="3" t="n">
        <v>302</v>
      </c>
      <c r="AO230" s="3" t="n">
        <v>0</v>
      </c>
      <c r="AP230" s="3" t="n">
        <f aca="false">SUM(AL230:AO230)</f>
        <v>780</v>
      </c>
      <c r="AQ230" s="3" t="n">
        <v>0</v>
      </c>
      <c r="AR230" s="3" t="n">
        <v>0</v>
      </c>
      <c r="AS230" s="3" t="n">
        <v>0</v>
      </c>
      <c r="AT230" s="3" t="n">
        <v>0</v>
      </c>
      <c r="AU230" s="3" t="n">
        <f aca="false">SUM(AQ230:AT230)</f>
        <v>0</v>
      </c>
      <c r="AV230" s="3" t="n">
        <v>0</v>
      </c>
      <c r="AW230" s="3" t="n">
        <v>0</v>
      </c>
      <c r="AX230" s="3" t="n">
        <v>0</v>
      </c>
      <c r="AY230" s="3" t="n">
        <v>0</v>
      </c>
      <c r="AZ230" s="3" t="n">
        <f aca="false">SUM(AV230:AY230)</f>
        <v>0</v>
      </c>
      <c r="BA230" s="3" t="n">
        <v>0</v>
      </c>
      <c r="BB230" s="3" t="n">
        <v>0</v>
      </c>
      <c r="BC230" s="3" t="n">
        <v>0</v>
      </c>
      <c r="BD230" s="3" t="n">
        <v>0</v>
      </c>
      <c r="BE230" s="3" t="n">
        <f aca="false">SUM(BA230:BD230)</f>
        <v>0</v>
      </c>
      <c r="BF230" s="3" t="n">
        <v>0</v>
      </c>
      <c r="BG230" s="3" t="n">
        <v>0</v>
      </c>
      <c r="BH230" s="3" t="n">
        <v>0</v>
      </c>
      <c r="BI230" s="3" t="n">
        <v>0</v>
      </c>
      <c r="BJ230" s="3" t="n">
        <f aca="false">SUM(BF230:BI230)</f>
        <v>0</v>
      </c>
      <c r="BK230" s="3" t="n">
        <v>0</v>
      </c>
      <c r="BL230" s="3" t="n">
        <v>0</v>
      </c>
      <c r="BM230" s="3" t="n">
        <v>0</v>
      </c>
      <c r="BN230" s="3" t="n">
        <v>0</v>
      </c>
      <c r="BO230" s="3" t="n">
        <f aca="false">SUM(BK230:BN230)</f>
        <v>0</v>
      </c>
      <c r="BP230" s="3" t="n">
        <v>0</v>
      </c>
      <c r="BQ230" s="3" t="n">
        <v>0</v>
      </c>
      <c r="BR230" s="3" t="n">
        <v>0</v>
      </c>
      <c r="BS230" s="3" t="n">
        <v>0</v>
      </c>
      <c r="BT230" s="3" t="n">
        <f aca="false">SUM(BP230:BS230)</f>
        <v>0</v>
      </c>
      <c r="BU230" s="3" t="n">
        <f aca="false">+C230+H230+M230+R230+W230+AB230+AG230+AL230+CK230</f>
        <v>945</v>
      </c>
      <c r="BV230" s="3" t="n">
        <f aca="false">+D230+I230+N230+S230+X230+AC230+AH230+AM230+CL230</f>
        <v>747</v>
      </c>
      <c r="BW230" s="3" t="n">
        <f aca="false">+E230+J230+O230+T230+Y230+AD230+AI230+AN230+CM230</f>
        <v>587</v>
      </c>
      <c r="BX230" s="3" t="n">
        <f aca="false">+F230+K230+P230+U230+Z230+AE230+AJ230+AO230+CN230</f>
        <v>0</v>
      </c>
      <c r="BY230" s="3" t="n">
        <f aca="false">SUM(BU230:BX230)</f>
        <v>2279</v>
      </c>
      <c r="BZ230" s="3" t="n">
        <f aca="false">AQ230+AV230+BA230+BF230+BK230+BP230</f>
        <v>0</v>
      </c>
      <c r="CA230" s="3" t="n">
        <f aca="false">AR230+AW230+BB230+BG230+BL230+BQ230</f>
        <v>0</v>
      </c>
      <c r="CB230" s="3" t="n">
        <f aca="false">AS230+AX230+BC230+BH230+BM230+BR230</f>
        <v>0</v>
      </c>
      <c r="CC230" s="3" t="n">
        <f aca="false">AT230+AY230+BD230+BI230+BN230+BS230</f>
        <v>0</v>
      </c>
      <c r="CD230" s="3" t="n">
        <f aca="false">SUM(BZ230:CC230)</f>
        <v>0</v>
      </c>
      <c r="CE230" s="0"/>
      <c r="CF230" s="0"/>
      <c r="CG230" s="0"/>
      <c r="CH230" s="0"/>
      <c r="CI230" s="8"/>
      <c r="CJ230" s="8"/>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75" hidden="false" customHeight="false" outlineLevel="0" collapsed="false">
      <c r="A231" s="1" t="n">
        <v>1995</v>
      </c>
      <c r="B231" s="2" t="s">
        <v>119</v>
      </c>
      <c r="C231" s="3" t="n">
        <v>539.2</v>
      </c>
      <c r="D231" s="3" t="n">
        <v>133.9</v>
      </c>
      <c r="E231" s="3" t="n">
        <v>3.8</v>
      </c>
      <c r="F231" s="3" t="n">
        <v>0</v>
      </c>
      <c r="G231" s="3" t="n">
        <f aca="false">SUM(C231:F231)</f>
        <v>676.9</v>
      </c>
      <c r="H231" s="3" t="n">
        <v>378.9</v>
      </c>
      <c r="I231" s="3" t="n">
        <v>67.8</v>
      </c>
      <c r="J231" s="3" t="n">
        <v>454.3</v>
      </c>
      <c r="K231" s="3" t="n">
        <v>5.4</v>
      </c>
      <c r="L231" s="3" t="n">
        <f aca="false">SUM(H231:K231)</f>
        <v>906.4</v>
      </c>
      <c r="M231" s="3" t="n">
        <v>20.1</v>
      </c>
      <c r="N231" s="3" t="n">
        <v>31.6</v>
      </c>
      <c r="O231" s="3" t="n">
        <v>0</v>
      </c>
      <c r="P231" s="3" t="n">
        <v>0</v>
      </c>
      <c r="Q231" s="3" t="n">
        <f aca="false">SUM(M231:P231)</f>
        <v>51.7</v>
      </c>
      <c r="R231" s="3" t="n">
        <v>5.8</v>
      </c>
      <c r="S231" s="3" t="n">
        <v>0.3</v>
      </c>
      <c r="T231" s="3" t="n">
        <v>0</v>
      </c>
      <c r="U231" s="3" t="n">
        <v>0</v>
      </c>
      <c r="V231" s="3" t="n">
        <f aca="false">SUM(R231:U231)</f>
        <v>6.1</v>
      </c>
      <c r="W231" s="3" t="n">
        <v>213.3</v>
      </c>
      <c r="X231" s="3" t="n">
        <v>391.1</v>
      </c>
      <c r="Y231" s="3" t="n">
        <v>10.6</v>
      </c>
      <c r="Z231" s="3" t="n">
        <v>0</v>
      </c>
      <c r="AA231" s="3" t="n">
        <f aca="false">SUM(W231:Z231)</f>
        <v>615</v>
      </c>
      <c r="AB231" s="3" t="n">
        <v>61.5</v>
      </c>
      <c r="AC231" s="3" t="n">
        <v>4.8</v>
      </c>
      <c r="AD231" s="3" t="n">
        <v>4.9</v>
      </c>
      <c r="AE231" s="3" t="n">
        <v>0</v>
      </c>
      <c r="AF231" s="3" t="n">
        <f aca="false">SUM(AB231:AE231)</f>
        <v>71.2</v>
      </c>
      <c r="AG231" s="3" t="n">
        <v>2.4</v>
      </c>
      <c r="AH231" s="3" t="n">
        <v>2.9</v>
      </c>
      <c r="AI231" s="3" t="n">
        <v>447</v>
      </c>
      <c r="AJ231" s="3" t="n">
        <v>0</v>
      </c>
      <c r="AK231" s="3" t="n">
        <f aca="false">SUM(AG231:AJ231)</f>
        <v>452.3</v>
      </c>
      <c r="AL231" s="3" t="n">
        <v>461.5</v>
      </c>
      <c r="AM231" s="3" t="n">
        <v>357</v>
      </c>
      <c r="AN231" s="3" t="n">
        <v>460.6</v>
      </c>
      <c r="AO231" s="3" t="n">
        <v>0</v>
      </c>
      <c r="AP231" s="3" t="n">
        <f aca="false">SUM(AL231:AO231)</f>
        <v>1279.1</v>
      </c>
      <c r="AQ231" s="3" t="n">
        <v>0</v>
      </c>
      <c r="AR231" s="3" t="n">
        <v>0</v>
      </c>
      <c r="AS231" s="3" t="n">
        <v>412.7</v>
      </c>
      <c r="AT231" s="3" t="n">
        <v>0</v>
      </c>
      <c r="AU231" s="3" t="n">
        <f aca="false">SUM(AQ231:AT231)</f>
        <v>412.7</v>
      </c>
      <c r="AV231" s="3" t="n">
        <v>0.4</v>
      </c>
      <c r="AW231" s="3" t="n">
        <v>0</v>
      </c>
      <c r="AX231" s="3" t="n">
        <v>0</v>
      </c>
      <c r="AY231" s="3" t="n">
        <v>0</v>
      </c>
      <c r="AZ231" s="3" t="n">
        <f aca="false">SUM(AV231:AY231)</f>
        <v>0.4</v>
      </c>
      <c r="BA231" s="3" t="n">
        <v>10.8</v>
      </c>
      <c r="BB231" s="3" t="n">
        <v>6.4</v>
      </c>
      <c r="BC231" s="3" t="n">
        <v>24.4</v>
      </c>
      <c r="BD231" s="3" t="n">
        <v>5.4</v>
      </c>
      <c r="BE231" s="3" t="n">
        <f aca="false">SUM(BA231:BD231)</f>
        <v>47</v>
      </c>
      <c r="BF231" s="3" t="n">
        <v>0</v>
      </c>
      <c r="BG231" s="3" t="n">
        <v>0</v>
      </c>
      <c r="BH231" s="3" t="n">
        <v>0</v>
      </c>
      <c r="BI231" s="3" t="n">
        <v>0</v>
      </c>
      <c r="BJ231" s="3" t="n">
        <f aca="false">SUM(BF231:BI231)</f>
        <v>0</v>
      </c>
      <c r="BK231" s="3" t="n">
        <v>0</v>
      </c>
      <c r="BL231" s="3" t="n">
        <v>0</v>
      </c>
      <c r="BM231" s="3" t="n">
        <v>0</v>
      </c>
      <c r="BN231" s="3" t="n">
        <v>0</v>
      </c>
      <c r="BO231" s="3" t="n">
        <f aca="false">SUM(BK231:BN231)</f>
        <v>0</v>
      </c>
      <c r="BP231" s="3" t="n">
        <v>4.5</v>
      </c>
      <c r="BQ231" s="3" t="n">
        <v>4.9</v>
      </c>
      <c r="BR231" s="3" t="n">
        <v>5.6</v>
      </c>
      <c r="BS231" s="3" t="n">
        <v>0</v>
      </c>
      <c r="BT231" s="3" t="n">
        <f aca="false">SUM(BP231:BS231)</f>
        <v>15</v>
      </c>
      <c r="BU231" s="3" t="n">
        <f aca="false">+C231+H231+M231+R231+W231+AB231+AG231+AL231+CK231</f>
        <v>1682.7</v>
      </c>
      <c r="BV231" s="3" t="n">
        <f aca="false">+D231+I231+N231+S231+X231+AC231+AH231+AM231+CL231</f>
        <v>989.4</v>
      </c>
      <c r="BW231" s="3" t="n">
        <f aca="false">+E231+J231+O231+T231+Y231+AD231+AI231+AN231+CM231</f>
        <v>1381.2</v>
      </c>
      <c r="BX231" s="3" t="n">
        <f aca="false">+F231+K231+P231+U231+Z231+AE231+AJ231+AO231+CN231</f>
        <v>5.4</v>
      </c>
      <c r="BY231" s="3" t="n">
        <f aca="false">SUM(BU231:BX231)</f>
        <v>4058.7</v>
      </c>
      <c r="BZ231" s="3" t="n">
        <f aca="false">AQ231+AV231+BA231+BF231+BK231+BP231</f>
        <v>15.7</v>
      </c>
      <c r="CA231" s="3" t="n">
        <f aca="false">AR231+AW231+BB231+BG231+BL231+BQ231</f>
        <v>11.3</v>
      </c>
      <c r="CB231" s="3" t="n">
        <f aca="false">AS231+AX231+BC231+BH231+BM231+BR231</f>
        <v>442.7</v>
      </c>
      <c r="CC231" s="3" t="n">
        <f aca="false">AT231+AY231+BD231+BI231+BN231+BS231</f>
        <v>5.4</v>
      </c>
      <c r="CD231" s="3" t="n">
        <f aca="false">SUM(BZ231:CC231)</f>
        <v>475.1</v>
      </c>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2.75" hidden="false" customHeight="false" outlineLevel="0" collapsed="false">
      <c r="A232" s="1" t="n">
        <v>1995</v>
      </c>
      <c r="B232" s="2" t="s">
        <v>120</v>
      </c>
      <c r="C232" s="3" t="n">
        <v>297.8</v>
      </c>
      <c r="D232" s="3" t="n">
        <v>69.9</v>
      </c>
      <c r="E232" s="3" t="n">
        <v>97</v>
      </c>
      <c r="F232" s="3" t="n">
        <v>0</v>
      </c>
      <c r="G232" s="3" t="n">
        <f aca="false">SUM(C232:F232)</f>
        <v>464.7</v>
      </c>
      <c r="H232" s="3" t="n">
        <v>196</v>
      </c>
      <c r="I232" s="3" t="n">
        <v>0</v>
      </c>
      <c r="J232" s="3" t="n">
        <v>61</v>
      </c>
      <c r="K232" s="3" t="n">
        <v>33.4</v>
      </c>
      <c r="L232" s="3" t="n">
        <f aca="false">SUM(H232:K232)</f>
        <v>290.4</v>
      </c>
      <c r="M232" s="3" t="n">
        <v>25.5</v>
      </c>
      <c r="N232" s="3" t="n">
        <v>25.5</v>
      </c>
      <c r="O232" s="3" t="n">
        <v>0</v>
      </c>
      <c r="P232" s="3" t="n">
        <v>0</v>
      </c>
      <c r="Q232" s="3" t="n">
        <f aca="false">SUM(M232:P232)</f>
        <v>51</v>
      </c>
      <c r="R232" s="3" t="n">
        <v>4.5</v>
      </c>
      <c r="S232" s="3" t="n">
        <v>0</v>
      </c>
      <c r="T232" s="3" t="n">
        <v>0</v>
      </c>
      <c r="U232" s="3" t="n">
        <v>0</v>
      </c>
      <c r="V232" s="3" t="n">
        <f aca="false">SUM(R232:U232)</f>
        <v>4.5</v>
      </c>
      <c r="W232" s="3" t="n">
        <v>157.5</v>
      </c>
      <c r="X232" s="3" t="n">
        <v>207</v>
      </c>
      <c r="Y232" s="3" t="n">
        <v>45.5</v>
      </c>
      <c r="Z232" s="3" t="n">
        <v>0</v>
      </c>
      <c r="AA232" s="3" t="n">
        <f aca="false">SUM(W232:Z232)</f>
        <v>410</v>
      </c>
      <c r="AB232" s="3" t="n">
        <v>114</v>
      </c>
      <c r="AC232" s="3" t="n">
        <v>6.9</v>
      </c>
      <c r="AD232" s="3" t="n">
        <v>88</v>
      </c>
      <c r="AE232" s="3" t="n">
        <v>7.4</v>
      </c>
      <c r="AF232" s="3" t="n">
        <f aca="false">SUM(AB232:AE232)</f>
        <v>216.3</v>
      </c>
      <c r="AG232" s="3" t="n">
        <v>0</v>
      </c>
      <c r="AH232" s="3" t="n">
        <v>114</v>
      </c>
      <c r="AI232" s="3" t="n">
        <v>244</v>
      </c>
      <c r="AJ232" s="3" t="n">
        <v>0</v>
      </c>
      <c r="AK232" s="3" t="n">
        <f aca="false">SUM(AG232:AJ232)</f>
        <v>358</v>
      </c>
      <c r="AL232" s="3" t="n">
        <v>308.1</v>
      </c>
      <c r="AM232" s="3" t="n">
        <v>255.5</v>
      </c>
      <c r="AN232" s="3" t="n">
        <v>1368</v>
      </c>
      <c r="AO232" s="3" t="n">
        <v>20.4</v>
      </c>
      <c r="AP232" s="3" t="n">
        <f aca="false">SUM(AL232:AO232)</f>
        <v>1952</v>
      </c>
      <c r="AQ232" s="3" t="n">
        <v>0</v>
      </c>
      <c r="AR232" s="3" t="n">
        <v>7.5</v>
      </c>
      <c r="AS232" s="3" t="n">
        <v>0</v>
      </c>
      <c r="AT232" s="3" t="n">
        <v>0</v>
      </c>
      <c r="AU232" s="3" t="n">
        <f aca="false">SUM(AQ232:AT232)</f>
        <v>7.5</v>
      </c>
      <c r="AV232" s="3" t="n">
        <v>0.3</v>
      </c>
      <c r="AW232" s="3" t="n">
        <v>0</v>
      </c>
      <c r="AX232" s="3" t="n">
        <v>0</v>
      </c>
      <c r="AY232" s="3" t="n">
        <v>7.4</v>
      </c>
      <c r="AZ232" s="3" t="n">
        <f aca="false">SUM(AV232:AY232)</f>
        <v>7.7</v>
      </c>
      <c r="BA232" s="3" t="n">
        <v>0.6</v>
      </c>
      <c r="BB232" s="3" t="n">
        <v>0</v>
      </c>
      <c r="BC232" s="3" t="n">
        <v>0</v>
      </c>
      <c r="BD232" s="3" t="n">
        <v>33.4</v>
      </c>
      <c r="BE232" s="3" t="n">
        <f aca="false">SUM(BA232:BD232)</f>
        <v>34</v>
      </c>
      <c r="BF232" s="3" t="n">
        <v>0</v>
      </c>
      <c r="BG232" s="3" t="n">
        <v>0</v>
      </c>
      <c r="BH232" s="3" t="n">
        <v>0</v>
      </c>
      <c r="BI232" s="3" t="n">
        <v>0</v>
      </c>
      <c r="BJ232" s="3" t="n">
        <f aca="false">SUM(BF232:BI232)</f>
        <v>0</v>
      </c>
      <c r="BK232" s="3" t="n">
        <v>0.1</v>
      </c>
      <c r="BL232" s="3" t="n">
        <v>0</v>
      </c>
      <c r="BM232" s="3" t="n">
        <v>0.3</v>
      </c>
      <c r="BN232" s="3" t="n">
        <v>0.3</v>
      </c>
      <c r="BO232" s="3" t="n">
        <f aca="false">SUM(BK232:BN232)</f>
        <v>0.7</v>
      </c>
      <c r="BP232" s="3" t="n">
        <v>0.3</v>
      </c>
      <c r="BQ232" s="3" t="n">
        <v>1.7</v>
      </c>
      <c r="BR232" s="3" t="n">
        <v>0</v>
      </c>
      <c r="BS232" s="3" t="n">
        <v>20.1</v>
      </c>
      <c r="BT232" s="3" t="n">
        <f aca="false">SUM(BP232:BS232)</f>
        <v>22.1</v>
      </c>
      <c r="BU232" s="3" t="n">
        <f aca="false">+C232+H232+M232+R232+W232+AB232+AG232+AL232+CK232</f>
        <v>1103.4</v>
      </c>
      <c r="BV232" s="3" t="n">
        <f aca="false">+D232+I232+N232+S232+X232+AC232+AH232+AM232+CL232</f>
        <v>678.8</v>
      </c>
      <c r="BW232" s="3" t="n">
        <f aca="false">+E232+J232+O232+T232+Y232+AD232+AI232+AN232+CM232</f>
        <v>1903.5</v>
      </c>
      <c r="BX232" s="3" t="n">
        <f aca="false">+F232+K232+P232+U232+Z232+AE232+AJ232+AO232+CN232</f>
        <v>61.2</v>
      </c>
      <c r="BY232" s="3" t="n">
        <f aca="false">SUM(BU232:BX232)</f>
        <v>3746.9</v>
      </c>
      <c r="BZ232" s="3" t="n">
        <f aca="false">AQ232+AV232+BA232+BF232+BK232+BP232</f>
        <v>1.3</v>
      </c>
      <c r="CA232" s="3" t="n">
        <f aca="false">AR232+AW232+BB232+BG232+BL232+BQ232</f>
        <v>9.2</v>
      </c>
      <c r="CB232" s="3" t="n">
        <f aca="false">AS232+AX232+BC232+BH232+BM232+BR232</f>
        <v>0.3</v>
      </c>
      <c r="CC232" s="3" t="n">
        <f aca="false">AT232+AY232+BD232+BI232+BN232+BS232</f>
        <v>61.2</v>
      </c>
      <c r="CD232" s="3" t="n">
        <f aca="false">SUM(BZ232:CC232)</f>
        <v>72</v>
      </c>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2.75" hidden="false" customHeight="false" outlineLevel="0" collapsed="false">
      <c r="A233" s="1" t="n">
        <v>1995</v>
      </c>
      <c r="B233" s="2" t="s">
        <v>121</v>
      </c>
      <c r="C233" s="3" t="n">
        <v>43.5</v>
      </c>
      <c r="D233" s="3" t="n">
        <v>69.9</v>
      </c>
      <c r="E233" s="3" t="n">
        <v>43.6</v>
      </c>
      <c r="F233" s="3" t="n">
        <v>1.9</v>
      </c>
      <c r="G233" s="3" t="n">
        <f aca="false">SUM(C233:F233)</f>
        <v>158.9</v>
      </c>
      <c r="H233" s="3" t="n">
        <v>85.8</v>
      </c>
      <c r="I233" s="3" t="n">
        <v>4.3</v>
      </c>
      <c r="J233" s="3" t="n">
        <v>26</v>
      </c>
      <c r="K233" s="3" t="n">
        <v>14</v>
      </c>
      <c r="L233" s="3" t="n">
        <f aca="false">SUM(H233:K233)</f>
        <v>130.1</v>
      </c>
      <c r="M233" s="3" t="n">
        <v>26.5</v>
      </c>
      <c r="N233" s="3" t="n">
        <v>29.9</v>
      </c>
      <c r="O233" s="3" t="n">
        <v>3.4</v>
      </c>
      <c r="P233" s="3" t="n">
        <v>0</v>
      </c>
      <c r="Q233" s="3" t="n">
        <f aca="false">SUM(M233:P233)</f>
        <v>59.8</v>
      </c>
      <c r="R233" s="3" t="n">
        <v>5.5</v>
      </c>
      <c r="S233" s="3" t="n">
        <v>0.6</v>
      </c>
      <c r="T233" s="3" t="n">
        <v>5.4</v>
      </c>
      <c r="U233" s="3" t="n">
        <v>0</v>
      </c>
      <c r="V233" s="3" t="n">
        <f aca="false">SUM(R233:U233)</f>
        <v>11.5</v>
      </c>
      <c r="W233" s="3" t="n">
        <v>197.5</v>
      </c>
      <c r="X233" s="3" t="n">
        <v>369.3</v>
      </c>
      <c r="Y233" s="3" t="n">
        <v>170.8</v>
      </c>
      <c r="Z233" s="3" t="n">
        <v>0</v>
      </c>
      <c r="AA233" s="3" t="n">
        <f aca="false">SUM(W233:Z233)</f>
        <v>737.6</v>
      </c>
      <c r="AB233" s="3" t="n">
        <v>43.4</v>
      </c>
      <c r="AC233" s="3" t="n">
        <v>2</v>
      </c>
      <c r="AD233" s="3" t="n">
        <v>1.8</v>
      </c>
      <c r="AE233" s="3" t="n">
        <v>2.3</v>
      </c>
      <c r="AF233" s="3" t="n">
        <f aca="false">SUM(AB233:AE233)</f>
        <v>49.5</v>
      </c>
      <c r="AG233" s="3" t="n">
        <v>2.5</v>
      </c>
      <c r="AH233" s="3" t="n">
        <v>84.8</v>
      </c>
      <c r="AI233" s="3" t="n">
        <v>186.2</v>
      </c>
      <c r="AJ233" s="3" t="n">
        <v>2</v>
      </c>
      <c r="AK233" s="3" t="n">
        <f aca="false">SUM(AG233:AJ233)</f>
        <v>275.5</v>
      </c>
      <c r="AL233" s="3" t="n">
        <v>453.1</v>
      </c>
      <c r="AM233" s="3" t="n">
        <v>227.4</v>
      </c>
      <c r="AN233" s="3" t="n">
        <v>177.7</v>
      </c>
      <c r="AO233" s="3" t="n">
        <v>23.5</v>
      </c>
      <c r="AP233" s="3" t="n">
        <f aca="false">SUM(AL233:AO233)</f>
        <v>881.7</v>
      </c>
      <c r="AQ233" s="3" t="n">
        <v>1.2</v>
      </c>
      <c r="AR233" s="3" t="n">
        <v>0</v>
      </c>
      <c r="AS233" s="3" t="n">
        <v>73.1</v>
      </c>
      <c r="AT233" s="3" t="n">
        <v>2</v>
      </c>
      <c r="AU233" s="3" t="n">
        <f aca="false">SUM(AQ233:AT233)</f>
        <v>76.3</v>
      </c>
      <c r="AV233" s="3" t="n">
        <v>0.3</v>
      </c>
      <c r="AW233" s="3" t="n">
        <v>0.1</v>
      </c>
      <c r="AX233" s="3" t="n">
        <v>0</v>
      </c>
      <c r="AY233" s="3" t="n">
        <v>2.3</v>
      </c>
      <c r="AZ233" s="3" t="n">
        <f aca="false">SUM(AV233:AY233)</f>
        <v>2.7</v>
      </c>
      <c r="BA233" s="3" t="n">
        <v>1.2</v>
      </c>
      <c r="BB233" s="3" t="n">
        <v>0</v>
      </c>
      <c r="BC233" s="3" t="n">
        <v>0</v>
      </c>
      <c r="BD233" s="3" t="n">
        <v>14</v>
      </c>
      <c r="BE233" s="3" t="n">
        <f aca="false">SUM(BA233:BD233)</f>
        <v>15.2</v>
      </c>
      <c r="BF233" s="3" t="n">
        <v>0</v>
      </c>
      <c r="BG233" s="3" t="n">
        <v>0</v>
      </c>
      <c r="BH233" s="3" t="n">
        <v>0</v>
      </c>
      <c r="BI233" s="3" t="n">
        <v>0</v>
      </c>
      <c r="BJ233" s="3" t="n">
        <f aca="false">SUM(BF233:BI233)</f>
        <v>0</v>
      </c>
      <c r="BK233" s="3" t="n">
        <v>0.7</v>
      </c>
      <c r="BL233" s="3" t="n">
        <v>1</v>
      </c>
      <c r="BM233" s="3" t="n">
        <v>0</v>
      </c>
      <c r="BN233" s="3" t="n">
        <v>3.2</v>
      </c>
      <c r="BO233" s="3" t="n">
        <f aca="false">SUM(BK233:BN233)</f>
        <v>4.9</v>
      </c>
      <c r="BP233" s="3" t="n">
        <v>8.1</v>
      </c>
      <c r="BQ233" s="3" t="n">
        <v>4.3</v>
      </c>
      <c r="BR233" s="3" t="n">
        <v>0</v>
      </c>
      <c r="BS233" s="3" t="n">
        <v>22.2</v>
      </c>
      <c r="BT233" s="3" t="n">
        <f aca="false">SUM(BP233:BS233)</f>
        <v>34.6</v>
      </c>
      <c r="BU233" s="3" t="n">
        <f aca="false">+C233+H233+M233+R233+W233+AB233+AG233+AL233+CK233</f>
        <v>857.8</v>
      </c>
      <c r="BV233" s="3" t="n">
        <f aca="false">+D233+I233+N233+S233+X233+AC233+AH233+AM233+CL233</f>
        <v>788.2</v>
      </c>
      <c r="BW233" s="3" t="n">
        <f aca="false">+E233+J233+O233+T233+Y233+AD233+AI233+AN233+CM233</f>
        <v>614.9</v>
      </c>
      <c r="BX233" s="3" t="n">
        <f aca="false">+F233+K233+P233+U233+Z233+AE233+AJ233+AO233+CN233</f>
        <v>43.7</v>
      </c>
      <c r="BY233" s="3" t="n">
        <f aca="false">SUM(BU233:BX233)</f>
        <v>2304.6</v>
      </c>
      <c r="BZ233" s="3" t="n">
        <f aca="false">AQ233+AV233+BA233+BF233+BK233+BP233</f>
        <v>11.5</v>
      </c>
      <c r="CA233" s="3" t="n">
        <f aca="false">AR233+AW233+BB233+BG233+BL233+BQ233</f>
        <v>5.4</v>
      </c>
      <c r="CB233" s="3" t="n">
        <f aca="false">AS233+AX233+BC233+BH233+BM233+BR233</f>
        <v>73.1</v>
      </c>
      <c r="CC233" s="3" t="n">
        <f aca="false">AT233+AY233+BD233+BI233+BN233+BS233</f>
        <v>43.7</v>
      </c>
      <c r="CD233" s="3" t="n">
        <f aca="false">SUM(BZ233:CC233)</f>
        <v>133.7</v>
      </c>
      <c r="CE233" s="0"/>
      <c r="CF233" s="0"/>
      <c r="CG233" s="0"/>
      <c r="CH233" s="0"/>
      <c r="CI233" s="8"/>
      <c r="CJ233" s="8"/>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2.75" hidden="false" customHeight="false" outlineLevel="0" collapsed="false">
      <c r="A234" s="1" t="n">
        <v>1995</v>
      </c>
      <c r="B234" s="2" t="s">
        <v>122</v>
      </c>
      <c r="C234" s="3" t="n">
        <v>4431.1</v>
      </c>
      <c r="D234" s="3" t="n">
        <v>488.9</v>
      </c>
      <c r="E234" s="3" t="n">
        <v>9.1</v>
      </c>
      <c r="F234" s="3" t="n">
        <v>0</v>
      </c>
      <c r="G234" s="3" t="n">
        <f aca="false">SUM(C234:F234)</f>
        <v>4929.1</v>
      </c>
      <c r="H234" s="3" t="n">
        <v>1085.3</v>
      </c>
      <c r="I234" s="3" t="n">
        <v>13</v>
      </c>
      <c r="J234" s="3" t="n">
        <v>0</v>
      </c>
      <c r="K234" s="3" t="n">
        <v>22.3</v>
      </c>
      <c r="L234" s="3" t="n">
        <f aca="false">SUM(H234:K234)</f>
        <v>1120.6</v>
      </c>
      <c r="M234" s="3" t="n">
        <v>235.3</v>
      </c>
      <c r="N234" s="3" t="n">
        <v>265.1</v>
      </c>
      <c r="O234" s="3" t="n">
        <v>0</v>
      </c>
      <c r="P234" s="3" t="n">
        <v>0</v>
      </c>
      <c r="Q234" s="3" t="n">
        <f aca="false">SUM(M234:P234)</f>
        <v>500.4</v>
      </c>
      <c r="R234" s="3" t="n">
        <v>235</v>
      </c>
      <c r="S234" s="3" t="n">
        <v>47.5</v>
      </c>
      <c r="T234" s="3" t="n">
        <v>0</v>
      </c>
      <c r="U234" s="3" t="n">
        <v>0</v>
      </c>
      <c r="V234" s="3" t="n">
        <f aca="false">SUM(R234:U234)</f>
        <v>282.5</v>
      </c>
      <c r="W234" s="3" t="n">
        <v>2331.8</v>
      </c>
      <c r="X234" s="3" t="n">
        <v>2538.8</v>
      </c>
      <c r="Y234" s="3" t="n">
        <v>472.8</v>
      </c>
      <c r="Z234" s="3" t="n">
        <v>0</v>
      </c>
      <c r="AA234" s="3" t="n">
        <f aca="false">SUM(W234:Z234)</f>
        <v>5343.4</v>
      </c>
      <c r="AB234" s="3" t="n">
        <v>692.4</v>
      </c>
      <c r="AC234" s="3" t="n">
        <v>1.6</v>
      </c>
      <c r="AD234" s="3" t="n">
        <v>34.2</v>
      </c>
      <c r="AE234" s="3" t="n">
        <v>2.6</v>
      </c>
      <c r="AF234" s="3" t="n">
        <f aca="false">SUM(AB234:AE234)</f>
        <v>730.8</v>
      </c>
      <c r="AG234" s="3" t="n">
        <v>681.3</v>
      </c>
      <c r="AH234" s="3" t="n">
        <v>549.3</v>
      </c>
      <c r="AI234" s="3" t="n">
        <v>375.7</v>
      </c>
      <c r="AJ234" s="3" t="n">
        <v>18.9</v>
      </c>
      <c r="AK234" s="3" t="n">
        <f aca="false">SUM(AG234:AJ234)</f>
        <v>1625.2</v>
      </c>
      <c r="AL234" s="3" t="n">
        <v>5254.2</v>
      </c>
      <c r="AM234" s="3" t="n">
        <v>804.5</v>
      </c>
      <c r="AN234" s="3" t="n">
        <v>1885.6</v>
      </c>
      <c r="AO234" s="3" t="n">
        <v>249.1</v>
      </c>
      <c r="AP234" s="3" t="n">
        <f aca="false">SUM(AL234:AO234)</f>
        <v>8193.4</v>
      </c>
      <c r="AQ234" s="3" t="n">
        <v>214.2</v>
      </c>
      <c r="AR234" s="3" t="n">
        <v>521.3</v>
      </c>
      <c r="AS234" s="3" t="n">
        <v>350.8</v>
      </c>
      <c r="AT234" s="3" t="n">
        <v>18.9</v>
      </c>
      <c r="AU234" s="3" t="n">
        <f aca="false">SUM(AQ234:AT234)</f>
        <v>1105.2</v>
      </c>
      <c r="AV234" s="3" t="n">
        <v>9</v>
      </c>
      <c r="AW234" s="3" t="n">
        <v>0</v>
      </c>
      <c r="AX234" s="3" t="n">
        <v>0</v>
      </c>
      <c r="AY234" s="3" t="n">
        <v>2.6</v>
      </c>
      <c r="AZ234" s="3" t="n">
        <f aca="false">SUM(AV234:AY234)</f>
        <v>11.6</v>
      </c>
      <c r="BA234" s="3" t="n">
        <v>5.1</v>
      </c>
      <c r="BB234" s="3" t="n">
        <v>0</v>
      </c>
      <c r="BC234" s="3" t="n">
        <v>0</v>
      </c>
      <c r="BD234" s="3" t="n">
        <v>22.3</v>
      </c>
      <c r="BE234" s="3" t="n">
        <f aca="false">SUM(BA234:BD234)</f>
        <v>27.4</v>
      </c>
      <c r="BF234" s="3" t="n">
        <v>0</v>
      </c>
      <c r="BG234" s="3" t="n">
        <v>0</v>
      </c>
      <c r="BH234" s="3" t="n">
        <v>0</v>
      </c>
      <c r="BI234" s="3" t="n">
        <v>0.4</v>
      </c>
      <c r="BJ234" s="3" t="n">
        <f aca="false">SUM(BF234:BI234)</f>
        <v>0.4</v>
      </c>
      <c r="BK234" s="3" t="n">
        <v>20.2</v>
      </c>
      <c r="BL234" s="3" t="n">
        <v>52.7</v>
      </c>
      <c r="BM234" s="3" t="n">
        <v>0</v>
      </c>
      <c r="BN234" s="3" t="n">
        <v>219.8</v>
      </c>
      <c r="BO234" s="3" t="n">
        <f aca="false">SUM(BK234:BN234)</f>
        <v>292.7</v>
      </c>
      <c r="BP234" s="3" t="n">
        <v>41.1</v>
      </c>
      <c r="BQ234" s="3" t="n">
        <v>0</v>
      </c>
      <c r="BR234" s="3" t="n">
        <v>0</v>
      </c>
      <c r="BS234" s="3" t="n">
        <v>28.9</v>
      </c>
      <c r="BT234" s="3" t="n">
        <f aca="false">SUM(BP234:BS234)</f>
        <v>70</v>
      </c>
      <c r="BU234" s="3" t="n">
        <f aca="false">+C234+H234+M234+R234+W234+AB234+AG234+AL234+CK234</f>
        <v>14946.4</v>
      </c>
      <c r="BV234" s="3" t="n">
        <f aca="false">+D234+I234+N234+S234+X234+AC234+AH234+AM234+CL234</f>
        <v>4708.7</v>
      </c>
      <c r="BW234" s="3" t="n">
        <f aca="false">+E234+J234+O234+T234+Y234+AD234+AI234+AN234+CM234</f>
        <v>2777.4</v>
      </c>
      <c r="BX234" s="3" t="n">
        <f aca="false">+F234+K234+P234+U234+Z234+AE234+AJ234+AO234+CN234</f>
        <v>292.9</v>
      </c>
      <c r="BY234" s="3" t="n">
        <f aca="false">SUM(BU234:BX234)</f>
        <v>22725.4</v>
      </c>
      <c r="BZ234" s="3" t="n">
        <f aca="false">AQ234+AV234+BA234+BF234+BK234+BP234</f>
        <v>289.6</v>
      </c>
      <c r="CA234" s="3" t="n">
        <f aca="false">AR234+AW234+BB234+BG234+BL234+BQ234</f>
        <v>574</v>
      </c>
      <c r="CB234" s="3" t="n">
        <f aca="false">AS234+AX234+BC234+BH234+BM234+BR234</f>
        <v>350.8</v>
      </c>
      <c r="CC234" s="3" t="n">
        <f aca="false">AT234+AY234+BD234+BI234+BN234+BS234</f>
        <v>292.9</v>
      </c>
      <c r="CD234" s="3" t="n">
        <f aca="false">SUM(BZ234:CC234)</f>
        <v>1507.3</v>
      </c>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2.75" hidden="false" customHeight="false" outlineLevel="0" collapsed="false">
      <c r="A235" s="1" t="n">
        <v>1995</v>
      </c>
      <c r="B235" s="2" t="s">
        <v>123</v>
      </c>
      <c r="C235" s="3" t="n">
        <v>1236.7</v>
      </c>
      <c r="D235" s="3" t="n">
        <v>32.2</v>
      </c>
      <c r="E235" s="3" t="n">
        <v>26.9</v>
      </c>
      <c r="F235" s="3" t="n">
        <v>20.3</v>
      </c>
      <c r="G235" s="3" t="n">
        <f aca="false">SUM(C235:F235)</f>
        <v>1316.1</v>
      </c>
      <c r="H235" s="3" t="n">
        <v>439.9</v>
      </c>
      <c r="I235" s="3" t="n">
        <v>233.6</v>
      </c>
      <c r="J235" s="3" t="n">
        <v>464</v>
      </c>
      <c r="K235" s="3" t="n">
        <v>3.9</v>
      </c>
      <c r="L235" s="3" t="n">
        <f aca="false">SUM(H235:K235)</f>
        <v>1141.4</v>
      </c>
      <c r="M235" s="3" t="n">
        <v>34</v>
      </c>
      <c r="N235" s="3" t="n">
        <v>116.1</v>
      </c>
      <c r="O235" s="3" t="n">
        <v>4.8</v>
      </c>
      <c r="P235" s="3" t="n">
        <v>0</v>
      </c>
      <c r="Q235" s="3" t="n">
        <f aca="false">SUM(M235:P235)</f>
        <v>154.9</v>
      </c>
      <c r="R235" s="3" t="n">
        <v>4.3</v>
      </c>
      <c r="S235" s="3" t="n">
        <v>0</v>
      </c>
      <c r="T235" s="3" t="n">
        <v>0.4</v>
      </c>
      <c r="U235" s="3" t="n">
        <v>0</v>
      </c>
      <c r="V235" s="3" t="n">
        <f aca="false">SUM(R235:U235)</f>
        <v>4.7</v>
      </c>
      <c r="W235" s="3" t="n">
        <v>165.9</v>
      </c>
      <c r="X235" s="3" t="n">
        <v>546.6</v>
      </c>
      <c r="Y235" s="3" t="n">
        <v>26.1</v>
      </c>
      <c r="Z235" s="3" t="n">
        <v>0</v>
      </c>
      <c r="AA235" s="3" t="n">
        <f aca="false">SUM(W235:Z235)</f>
        <v>738.6</v>
      </c>
      <c r="AB235" s="3" t="n">
        <v>108.5</v>
      </c>
      <c r="AC235" s="3" t="n">
        <v>0</v>
      </c>
      <c r="AD235" s="3" t="n">
        <v>1.2</v>
      </c>
      <c r="AE235" s="3" t="n">
        <v>18.7</v>
      </c>
      <c r="AF235" s="3" t="n">
        <f aca="false">SUM(AB235:AE235)</f>
        <v>128.4</v>
      </c>
      <c r="AG235" s="3" t="n">
        <v>2</v>
      </c>
      <c r="AH235" s="3" t="n">
        <v>199.9</v>
      </c>
      <c r="AI235" s="3" t="n">
        <v>282.1</v>
      </c>
      <c r="AJ235" s="3" t="n">
        <v>0.3</v>
      </c>
      <c r="AK235" s="3" t="n">
        <f aca="false">SUM(AG235:AJ235)</f>
        <v>484.3</v>
      </c>
      <c r="AL235" s="3" t="n">
        <v>658.5</v>
      </c>
      <c r="AM235" s="3" t="n">
        <v>358.4</v>
      </c>
      <c r="AN235" s="3" t="n">
        <v>529.5</v>
      </c>
      <c r="AO235" s="3" t="n">
        <v>9.1</v>
      </c>
      <c r="AP235" s="3" t="n">
        <f aca="false">SUM(AL235:AO235)</f>
        <v>1555.5</v>
      </c>
      <c r="AQ235" s="3" t="n">
        <v>2</v>
      </c>
      <c r="AR235" s="3" t="n">
        <v>0</v>
      </c>
      <c r="AS235" s="3" t="n">
        <v>0</v>
      </c>
      <c r="AT235" s="3" t="n">
        <v>0.3</v>
      </c>
      <c r="AU235" s="3" t="n">
        <f aca="false">SUM(AQ235:AT235)</f>
        <v>2.3</v>
      </c>
      <c r="AV235" s="3" t="n">
        <v>0</v>
      </c>
      <c r="AW235" s="3" t="n">
        <v>0</v>
      </c>
      <c r="AX235" s="3" t="n">
        <v>0</v>
      </c>
      <c r="AY235" s="3" t="n">
        <v>18.7</v>
      </c>
      <c r="AZ235" s="3" t="n">
        <f aca="false">SUM(AV235:AY235)</f>
        <v>18.7</v>
      </c>
      <c r="BA235" s="3" t="n">
        <v>3.7</v>
      </c>
      <c r="BB235" s="3" t="n">
        <v>0</v>
      </c>
      <c r="BC235" s="3" t="n">
        <v>0</v>
      </c>
      <c r="BD235" s="3" t="n">
        <v>3.9</v>
      </c>
      <c r="BE235" s="3" t="n">
        <f aca="false">SUM(BA235:BD235)</f>
        <v>7.6</v>
      </c>
      <c r="BF235" s="3" t="n">
        <v>0</v>
      </c>
      <c r="BG235" s="3" t="n">
        <v>0</v>
      </c>
      <c r="BH235" s="3" t="n">
        <v>0</v>
      </c>
      <c r="BI235" s="3" t="n">
        <v>0</v>
      </c>
      <c r="BJ235" s="3" t="n">
        <f aca="false">SUM(BF235:BI235)</f>
        <v>0</v>
      </c>
      <c r="BK235" s="3" t="n">
        <v>0</v>
      </c>
      <c r="BL235" s="3" t="n">
        <v>0</v>
      </c>
      <c r="BM235" s="3" t="n">
        <v>0</v>
      </c>
      <c r="BN235" s="3" t="n">
        <v>0</v>
      </c>
      <c r="BO235" s="3" t="n">
        <f aca="false">SUM(BK235:BN235)</f>
        <v>0</v>
      </c>
      <c r="BP235" s="3" t="n">
        <v>26.4</v>
      </c>
      <c r="BQ235" s="3" t="n">
        <v>0</v>
      </c>
      <c r="BR235" s="3" t="n">
        <v>4</v>
      </c>
      <c r="BS235" s="3" t="n">
        <v>9.1</v>
      </c>
      <c r="BT235" s="3" t="n">
        <f aca="false">SUM(BP235:BS235)</f>
        <v>39.5</v>
      </c>
      <c r="BU235" s="3" t="n">
        <f aca="false">+C235+H235+M235+R235+W235+AB235+AG235+AL235+CK235</f>
        <v>2649.8</v>
      </c>
      <c r="BV235" s="3" t="n">
        <f aca="false">+D235+I235+N235+S235+X235+AC235+AH235+AM235+CL235</f>
        <v>1486.8</v>
      </c>
      <c r="BW235" s="3" t="n">
        <f aca="false">+E235+J235+O235+T235+Y235+AD235+AI235+AN235+CM235</f>
        <v>1335</v>
      </c>
      <c r="BX235" s="3" t="n">
        <f aca="false">+F235+K235+P235+U235+Z235+AE235+AJ235+AO235+CN235</f>
        <v>52.3</v>
      </c>
      <c r="BY235" s="3" t="n">
        <f aca="false">SUM(BU235:BX235)</f>
        <v>5523.9</v>
      </c>
      <c r="BZ235" s="3" t="n">
        <f aca="false">AQ235+AV235+BA235+BF235+BK235+BP235</f>
        <v>32.1</v>
      </c>
      <c r="CA235" s="3" t="n">
        <f aca="false">AR235+AW235+BB235+BG235+BL235+BQ235</f>
        <v>0</v>
      </c>
      <c r="CB235" s="3" t="n">
        <f aca="false">AS235+AX235+BC235+BH235+BM235+BR235</f>
        <v>4</v>
      </c>
      <c r="CC235" s="3" t="n">
        <f aca="false">AT235+AY235+BD235+BI235+BN235+BS235</f>
        <v>32</v>
      </c>
      <c r="CD235" s="3" t="n">
        <f aca="false">SUM(BZ235:CC235)</f>
        <v>68.1</v>
      </c>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2.75" hidden="false" customHeight="false" outlineLevel="0" collapsed="false">
      <c r="A236" s="1" t="n">
        <v>1995</v>
      </c>
      <c r="B236" s="2" t="s">
        <v>124</v>
      </c>
      <c r="C236" s="3" t="n">
        <v>8925.5</v>
      </c>
      <c r="D236" s="3" t="n">
        <v>1636.1</v>
      </c>
      <c r="E236" s="3" t="n">
        <v>1496.7</v>
      </c>
      <c r="F236" s="3" t="n">
        <v>0</v>
      </c>
      <c r="G236" s="3" t="n">
        <f aca="false">SUM(C236:F236)</f>
        <v>12058.3</v>
      </c>
      <c r="H236" s="3" t="n">
        <v>2897.5</v>
      </c>
      <c r="I236" s="3" t="n">
        <v>146.5</v>
      </c>
      <c r="J236" s="3" t="n">
        <v>1825</v>
      </c>
      <c r="K236" s="3" t="n">
        <v>124.2</v>
      </c>
      <c r="L236" s="3" t="n">
        <f aca="false">SUM(H236:K236)</f>
        <v>4993.2</v>
      </c>
      <c r="M236" s="3" t="n">
        <v>720</v>
      </c>
      <c r="N236" s="3" t="n">
        <v>1440</v>
      </c>
      <c r="O236" s="3" t="n">
        <v>0</v>
      </c>
      <c r="P236" s="3" t="n">
        <v>0</v>
      </c>
      <c r="Q236" s="3" t="n">
        <f aca="false">SUM(M236:P236)</f>
        <v>2160</v>
      </c>
      <c r="R236" s="3" t="n">
        <v>1357.2</v>
      </c>
      <c r="S236" s="3" t="n">
        <v>340</v>
      </c>
      <c r="T236" s="3" t="n">
        <v>0</v>
      </c>
      <c r="U236" s="3" t="n">
        <v>0</v>
      </c>
      <c r="V236" s="3" t="n">
        <f aca="false">SUM(R236:U236)</f>
        <v>1697.2</v>
      </c>
      <c r="W236" s="3" t="n">
        <v>5969</v>
      </c>
      <c r="X236" s="3" t="n">
        <v>11850</v>
      </c>
      <c r="Y236" s="3" t="n">
        <v>4281.8</v>
      </c>
      <c r="Z236" s="3" t="n">
        <v>0</v>
      </c>
      <c r="AA236" s="3" t="n">
        <f aca="false">SUM(W236:Z236)</f>
        <v>22100.8</v>
      </c>
      <c r="AB236" s="3" t="n">
        <v>2411.2</v>
      </c>
      <c r="AC236" s="3" t="n">
        <v>33.2</v>
      </c>
      <c r="AD236" s="3" t="n">
        <v>105.4</v>
      </c>
      <c r="AE236" s="3" t="n">
        <v>291.9</v>
      </c>
      <c r="AF236" s="3" t="n">
        <f aca="false">SUM(AB236:AE236)</f>
        <v>2841.7</v>
      </c>
      <c r="AG236" s="3" t="n">
        <v>444.4</v>
      </c>
      <c r="AH236" s="3" t="n">
        <v>789.8</v>
      </c>
      <c r="AI236" s="3" t="n">
        <v>1967.6</v>
      </c>
      <c r="AJ236" s="3" t="n">
        <v>748.3</v>
      </c>
      <c r="AK236" s="3" t="n">
        <f aca="false">SUM(AG236:AJ236)</f>
        <v>3950.1</v>
      </c>
      <c r="AL236" s="3" t="n">
        <v>7853.5</v>
      </c>
      <c r="AM236" s="3" t="n">
        <v>4244</v>
      </c>
      <c r="AN236" s="3" t="n">
        <v>4120.8</v>
      </c>
      <c r="AO236" s="3" t="n">
        <v>656.8</v>
      </c>
      <c r="AP236" s="3" t="n">
        <f aca="false">SUM(AL236:AO236)</f>
        <v>16875.1</v>
      </c>
      <c r="AQ236" s="3" t="n">
        <v>0</v>
      </c>
      <c r="AR236" s="3" t="n">
        <v>766.2</v>
      </c>
      <c r="AS236" s="3" t="n">
        <v>723.3</v>
      </c>
      <c r="AT236" s="3" t="n">
        <v>748.3</v>
      </c>
      <c r="AU236" s="3" t="n">
        <f aca="false">SUM(AQ236:AT236)</f>
        <v>2237.8</v>
      </c>
      <c r="AV236" s="3" t="n">
        <v>0</v>
      </c>
      <c r="AW236" s="3" t="n">
        <v>0</v>
      </c>
      <c r="AX236" s="3" t="n">
        <v>12.9</v>
      </c>
      <c r="AY236" s="3" t="n">
        <v>291.9</v>
      </c>
      <c r="AZ236" s="3" t="n">
        <f aca="false">SUM(AV236:AY236)</f>
        <v>304.8</v>
      </c>
      <c r="BA236" s="3" t="n">
        <v>0</v>
      </c>
      <c r="BB236" s="3" t="n">
        <v>0</v>
      </c>
      <c r="BC236" s="3" t="n">
        <v>37.9</v>
      </c>
      <c r="BD236" s="3" t="n">
        <v>124.2</v>
      </c>
      <c r="BE236" s="3" t="n">
        <f aca="false">SUM(BA236:BD236)</f>
        <v>162.1</v>
      </c>
      <c r="BF236" s="3" t="n">
        <v>0</v>
      </c>
      <c r="BG236" s="3" t="n">
        <v>24.8</v>
      </c>
      <c r="BH236" s="3" t="n">
        <v>9.9</v>
      </c>
      <c r="BI236" s="3" t="n">
        <v>113.3</v>
      </c>
      <c r="BJ236" s="3" t="n">
        <f aca="false">SUM(BF236:BI236)</f>
        <v>148</v>
      </c>
      <c r="BK236" s="3" t="n">
        <v>0</v>
      </c>
      <c r="BL236" s="3" t="n">
        <v>246.6</v>
      </c>
      <c r="BM236" s="3" t="n">
        <v>83.7</v>
      </c>
      <c r="BN236" s="3" t="n">
        <v>226.6</v>
      </c>
      <c r="BO236" s="3" t="n">
        <f aca="false">SUM(BK236:BN236)</f>
        <v>556.9</v>
      </c>
      <c r="BP236" s="3" t="n">
        <v>0</v>
      </c>
      <c r="BQ236" s="3" t="n">
        <v>4</v>
      </c>
      <c r="BR236" s="3" t="n">
        <v>239.1</v>
      </c>
      <c r="BS236" s="3" t="n">
        <v>316.9</v>
      </c>
      <c r="BT236" s="3" t="n">
        <f aca="false">SUM(BP236:BS236)</f>
        <v>560</v>
      </c>
      <c r="BU236" s="3" t="n">
        <f aca="false">+C236+H236+M236+R236+W236+AB236+AG236+AL236+CK236</f>
        <v>30578.3</v>
      </c>
      <c r="BV236" s="3" t="n">
        <f aca="false">+D236+I236+N236+S236+X236+AC236+AH236+AM236+CL236</f>
        <v>20479.6</v>
      </c>
      <c r="BW236" s="3" t="n">
        <f aca="false">+E236+J236+O236+T236+Y236+AD236+AI236+AN236+CM236</f>
        <v>13797.3</v>
      </c>
      <c r="BX236" s="3" t="n">
        <f aca="false">+F236+K236+P236+U236+Z236+AE236+AJ236+AO236+CN236</f>
        <v>1821.2</v>
      </c>
      <c r="BY236" s="3" t="n">
        <f aca="false">SUM(BU236:BX236)</f>
        <v>66676.4</v>
      </c>
      <c r="BZ236" s="3" t="n">
        <f aca="false">AQ236+AV236+BA236+BF236+BK236+BP236</f>
        <v>0</v>
      </c>
      <c r="CA236" s="3" t="n">
        <f aca="false">AR236+AW236+BB236+BG236+BL236+BQ236</f>
        <v>1041.6</v>
      </c>
      <c r="CB236" s="3" t="n">
        <f aca="false">AS236+AX236+BC236+BH236+BM236+BR236</f>
        <v>1106.8</v>
      </c>
      <c r="CC236" s="3" t="n">
        <f aca="false">AT236+AY236+BD236+BI236+BN236+BS236</f>
        <v>1821.2</v>
      </c>
      <c r="CD236" s="3" t="n">
        <f aca="false">SUM(BZ236:CC236)</f>
        <v>3969.6</v>
      </c>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2.75" hidden="false" customHeight="false" outlineLevel="0" collapsed="false">
      <c r="A237" s="1" t="n">
        <v>1995</v>
      </c>
      <c r="B237" s="2" t="s">
        <v>125</v>
      </c>
      <c r="C237" s="3" t="n">
        <v>4006.9</v>
      </c>
      <c r="D237" s="3" t="n">
        <v>457.4</v>
      </c>
      <c r="E237" s="3" t="n">
        <v>41.7</v>
      </c>
      <c r="F237" s="3" t="n">
        <v>0</v>
      </c>
      <c r="G237" s="3" t="n">
        <f aca="false">SUM(C237:F237)</f>
        <v>4506</v>
      </c>
      <c r="H237" s="3" t="n">
        <v>1800.3</v>
      </c>
      <c r="I237" s="3" t="n">
        <v>81.1</v>
      </c>
      <c r="J237" s="3" t="n">
        <v>1354.7</v>
      </c>
      <c r="K237" s="3" t="n">
        <v>0</v>
      </c>
      <c r="L237" s="3" t="n">
        <f aca="false">SUM(H237:K237)</f>
        <v>3236.1</v>
      </c>
      <c r="M237" s="3" t="n">
        <v>60.1</v>
      </c>
      <c r="N237" s="3" t="n">
        <v>242.6</v>
      </c>
      <c r="O237" s="3" t="n">
        <v>56.1</v>
      </c>
      <c r="P237" s="3" t="n">
        <v>0</v>
      </c>
      <c r="Q237" s="3" t="n">
        <f aca="false">SUM(M237:P237)</f>
        <v>358.8</v>
      </c>
      <c r="R237" s="3" t="n">
        <v>59.9</v>
      </c>
      <c r="S237" s="3" t="n">
        <v>0</v>
      </c>
      <c r="T237" s="3" t="n">
        <v>59.9</v>
      </c>
      <c r="U237" s="3" t="n">
        <v>0</v>
      </c>
      <c r="V237" s="3" t="n">
        <f aca="false">SUM(R237:U237)</f>
        <v>119.8</v>
      </c>
      <c r="W237" s="3" t="n">
        <v>562.7</v>
      </c>
      <c r="X237" s="3" t="n">
        <v>1567</v>
      </c>
      <c r="Y237" s="3" t="n">
        <v>92</v>
      </c>
      <c r="Z237" s="3" t="n">
        <v>0</v>
      </c>
      <c r="AA237" s="3" t="n">
        <f aca="false">SUM(W237:Z237)</f>
        <v>2221.7</v>
      </c>
      <c r="AB237" s="3" t="n">
        <v>680.8</v>
      </c>
      <c r="AC237" s="3" t="n">
        <v>0</v>
      </c>
      <c r="AD237" s="3" t="n">
        <v>22.5</v>
      </c>
      <c r="AE237" s="3" t="n">
        <v>0</v>
      </c>
      <c r="AF237" s="3" t="n">
        <f aca="false">SUM(AB237:AE237)</f>
        <v>703.3</v>
      </c>
      <c r="AG237" s="3" t="n">
        <v>9.1</v>
      </c>
      <c r="AH237" s="3" t="n">
        <v>468.9</v>
      </c>
      <c r="AI237" s="3" t="n">
        <v>1460.1</v>
      </c>
      <c r="AJ237" s="3" t="n">
        <v>0</v>
      </c>
      <c r="AK237" s="3" t="n">
        <f aca="false">SUM(AG237:AJ237)</f>
        <v>1938.1</v>
      </c>
      <c r="AL237" s="3" t="n">
        <v>2854.6</v>
      </c>
      <c r="AM237" s="3" t="n">
        <v>1709.8</v>
      </c>
      <c r="AN237" s="3" t="n">
        <v>929</v>
      </c>
      <c r="AO237" s="3" t="n">
        <v>0</v>
      </c>
      <c r="AP237" s="3" t="n">
        <f aca="false">SUM(AL237:AO237)</f>
        <v>5493.4</v>
      </c>
      <c r="AQ237" s="3" t="n">
        <v>9.1</v>
      </c>
      <c r="AR237" s="3" t="n">
        <v>468.9</v>
      </c>
      <c r="AS237" s="3" t="n">
        <v>1321.5</v>
      </c>
      <c r="AT237" s="3" t="n">
        <v>0</v>
      </c>
      <c r="AU237" s="3" t="n">
        <f aca="false">SUM(AQ237:AT237)</f>
        <v>1799.5</v>
      </c>
      <c r="AV237" s="3" t="n">
        <v>36.6</v>
      </c>
      <c r="AW237" s="3" t="n">
        <v>0</v>
      </c>
      <c r="AX237" s="3" t="n">
        <v>0</v>
      </c>
      <c r="AY237" s="3" t="n">
        <v>0</v>
      </c>
      <c r="AZ237" s="3" t="n">
        <f aca="false">SUM(AV237:AY237)</f>
        <v>36.6</v>
      </c>
      <c r="BA237" s="3" t="n">
        <v>80.6</v>
      </c>
      <c r="BB237" s="3" t="n">
        <v>0</v>
      </c>
      <c r="BC237" s="3" t="n">
        <v>155.7</v>
      </c>
      <c r="BD237" s="3" t="n">
        <v>0</v>
      </c>
      <c r="BE237" s="3" t="n">
        <f aca="false">SUM(BA237:BD237)</f>
        <v>236.3</v>
      </c>
      <c r="BF237" s="3" t="n">
        <v>7.4</v>
      </c>
      <c r="BG237" s="3" t="n">
        <v>28.5</v>
      </c>
      <c r="BH237" s="3" t="n">
        <v>8.5</v>
      </c>
      <c r="BI237" s="3" t="n">
        <v>0</v>
      </c>
      <c r="BJ237" s="3" t="n">
        <f aca="false">SUM(BF237:BI237)</f>
        <v>44.4</v>
      </c>
      <c r="BK237" s="3" t="n">
        <v>0</v>
      </c>
      <c r="BL237" s="3" t="n">
        <v>0</v>
      </c>
      <c r="BM237" s="3" t="n">
        <v>0</v>
      </c>
      <c r="BN237" s="3" t="n">
        <v>0</v>
      </c>
      <c r="BO237" s="3" t="n">
        <f aca="false">SUM(BK237:BN237)</f>
        <v>0</v>
      </c>
      <c r="BP237" s="3" t="n">
        <v>132.2</v>
      </c>
      <c r="BQ237" s="3" t="n">
        <v>4.2</v>
      </c>
      <c r="BR237" s="3" t="n">
        <v>0.3</v>
      </c>
      <c r="BS237" s="3" t="n">
        <v>0</v>
      </c>
      <c r="BT237" s="3" t="n">
        <f aca="false">SUM(BP237:BS237)</f>
        <v>136.7</v>
      </c>
      <c r="BU237" s="3" t="n">
        <f aca="false">+C237+H237+M237+R237+W237+AB237+AG237+AL237+CK237</f>
        <v>10034.4</v>
      </c>
      <c r="BV237" s="3" t="n">
        <f aca="false">+D237+I237+N237+S237+X237+AC237+AH237+AM237+CL237</f>
        <v>4526.8</v>
      </c>
      <c r="BW237" s="3" t="n">
        <f aca="false">+E237+J237+O237+T237+Y237+AD237+AI237+AN237+CM237</f>
        <v>4016</v>
      </c>
      <c r="BX237" s="3" t="n">
        <f aca="false">+F237+K237+P237+U237+Z237+AE237+AJ237+AO237+CN237</f>
        <v>0</v>
      </c>
      <c r="BY237" s="3" t="n">
        <f aca="false">SUM(BU237:BX237)</f>
        <v>18577.2</v>
      </c>
      <c r="BZ237" s="3" t="n">
        <f aca="false">AQ237+AV237+BA237+BF237+BK237+BP237</f>
        <v>265.9</v>
      </c>
      <c r="CA237" s="3" t="n">
        <f aca="false">AR237+AW237+BB237+BG237+BL237+BQ237</f>
        <v>501.6</v>
      </c>
      <c r="CB237" s="3" t="n">
        <f aca="false">AS237+AX237+BC237+BH237+BM237+BR237</f>
        <v>1486</v>
      </c>
      <c r="CC237" s="3" t="n">
        <f aca="false">AT237+AY237+BD237+BI237+BN237+BS237</f>
        <v>0</v>
      </c>
      <c r="CD237" s="3" t="n">
        <f aca="false">SUM(BZ237:CC237)</f>
        <v>2253.5</v>
      </c>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2.75" hidden="false" customHeight="false" outlineLevel="0" collapsed="false">
      <c r="A238" s="1" t="n">
        <v>1995</v>
      </c>
      <c r="B238" s="2" t="s">
        <v>126</v>
      </c>
      <c r="C238" s="3" t="n">
        <v>239</v>
      </c>
      <c r="D238" s="3" t="n">
        <v>60.3</v>
      </c>
      <c r="E238" s="3" t="n">
        <v>25.8</v>
      </c>
      <c r="F238" s="3" t="n">
        <v>0</v>
      </c>
      <c r="G238" s="3" t="n">
        <f aca="false">SUM(C238:F238)</f>
        <v>325.1</v>
      </c>
      <c r="H238" s="3" t="n">
        <v>129.1</v>
      </c>
      <c r="I238" s="3" t="n">
        <v>0.7</v>
      </c>
      <c r="J238" s="3" t="n">
        <v>71.3</v>
      </c>
      <c r="K238" s="3" t="n">
        <v>0</v>
      </c>
      <c r="L238" s="3" t="n">
        <f aca="false">SUM(H238:K238)</f>
        <v>201.1</v>
      </c>
      <c r="M238" s="3" t="n">
        <v>4.8</v>
      </c>
      <c r="N238" s="3" t="n">
        <v>13.8</v>
      </c>
      <c r="O238" s="3" t="n">
        <v>0</v>
      </c>
      <c r="P238" s="3" t="n">
        <v>0</v>
      </c>
      <c r="Q238" s="3" t="n">
        <f aca="false">SUM(M238:P238)</f>
        <v>18.6</v>
      </c>
      <c r="R238" s="3" t="n">
        <v>1.3</v>
      </c>
      <c r="S238" s="3" t="n">
        <v>0</v>
      </c>
      <c r="T238" s="3" t="n">
        <v>0</v>
      </c>
      <c r="U238" s="3" t="n">
        <v>0</v>
      </c>
      <c r="V238" s="3" t="n">
        <f aca="false">SUM(R238:U238)</f>
        <v>1.3</v>
      </c>
      <c r="W238" s="3" t="n">
        <v>76.5</v>
      </c>
      <c r="X238" s="3" t="n">
        <v>186</v>
      </c>
      <c r="Y238" s="3" t="n">
        <v>0</v>
      </c>
      <c r="Z238" s="3" t="n">
        <v>0</v>
      </c>
      <c r="AA238" s="3" t="n">
        <f aca="false">SUM(W238:Z238)</f>
        <v>262.5</v>
      </c>
      <c r="AB238" s="3" t="n">
        <v>14.1</v>
      </c>
      <c r="AC238" s="3" t="n">
        <v>2.6</v>
      </c>
      <c r="AD238" s="3" t="n">
        <v>3.1</v>
      </c>
      <c r="AE238" s="3" t="n">
        <v>0</v>
      </c>
      <c r="AF238" s="3" t="n">
        <f aca="false">SUM(AB238:AE238)</f>
        <v>19.8</v>
      </c>
      <c r="AG238" s="3" t="n">
        <v>0</v>
      </c>
      <c r="AH238" s="3" t="n">
        <v>129.5</v>
      </c>
      <c r="AI238" s="3" t="n">
        <v>107.5</v>
      </c>
      <c r="AJ238" s="3" t="n">
        <v>0</v>
      </c>
      <c r="AK238" s="3" t="n">
        <f aca="false">SUM(AG238:AJ238)</f>
        <v>237</v>
      </c>
      <c r="AL238" s="3" t="n">
        <v>167.1</v>
      </c>
      <c r="AM238" s="3" t="n">
        <v>230.9</v>
      </c>
      <c r="AN238" s="3" t="n">
        <v>305.4</v>
      </c>
      <c r="AO238" s="3" t="n">
        <v>0</v>
      </c>
      <c r="AP238" s="3" t="n">
        <f aca="false">SUM(AL238:AO238)</f>
        <v>703.4</v>
      </c>
      <c r="AQ238" s="3" t="n">
        <v>0</v>
      </c>
      <c r="AR238" s="3" t="n">
        <v>121.9</v>
      </c>
      <c r="AS238" s="3" t="n">
        <v>36.1</v>
      </c>
      <c r="AT238" s="3" t="n">
        <v>0</v>
      </c>
      <c r="AU238" s="3" t="n">
        <f aca="false">SUM(AQ238:AT238)</f>
        <v>158</v>
      </c>
      <c r="AV238" s="3" t="n">
        <v>0</v>
      </c>
      <c r="AW238" s="3" t="n">
        <v>0</v>
      </c>
      <c r="AX238" s="3" t="n">
        <v>0</v>
      </c>
      <c r="AY238" s="3" t="n">
        <v>0</v>
      </c>
      <c r="AZ238" s="3" t="n">
        <f aca="false">SUM(AV238:AY238)</f>
        <v>0</v>
      </c>
      <c r="BA238" s="3" t="n">
        <v>3.8</v>
      </c>
      <c r="BB238" s="3" t="n">
        <v>0</v>
      </c>
      <c r="BC238" s="3" t="n">
        <v>3.7</v>
      </c>
      <c r="BD238" s="3" t="n">
        <v>0</v>
      </c>
      <c r="BE238" s="3" t="n">
        <f aca="false">SUM(BA238:BD238)</f>
        <v>7.5</v>
      </c>
      <c r="BF238" s="3" t="n">
        <v>0</v>
      </c>
      <c r="BG238" s="3" t="n">
        <v>0</v>
      </c>
      <c r="BH238" s="3" t="n">
        <v>0</v>
      </c>
      <c r="BI238" s="3" t="n">
        <v>0</v>
      </c>
      <c r="BJ238" s="3" t="n">
        <f aca="false">SUM(BF238:BI238)</f>
        <v>0</v>
      </c>
      <c r="BK238" s="3" t="n">
        <v>0.8</v>
      </c>
      <c r="BL238" s="3" t="n">
        <v>6.7</v>
      </c>
      <c r="BM238" s="3" t="n">
        <v>4.5</v>
      </c>
      <c r="BN238" s="3" t="n">
        <v>0</v>
      </c>
      <c r="BO238" s="3" t="n">
        <f aca="false">SUM(BK238:BN238)</f>
        <v>12</v>
      </c>
      <c r="BP238" s="3" t="n">
        <v>8.9</v>
      </c>
      <c r="BQ238" s="3" t="n">
        <v>0</v>
      </c>
      <c r="BR238" s="3" t="n">
        <v>0</v>
      </c>
      <c r="BS238" s="3" t="n">
        <v>0</v>
      </c>
      <c r="BT238" s="3" t="n">
        <f aca="false">SUM(BP238:BS238)</f>
        <v>8.9</v>
      </c>
      <c r="BU238" s="3" t="n">
        <f aca="false">+C238+H238+M238+R238+W238+AB238+AG238+AL238+CK238</f>
        <v>631.9</v>
      </c>
      <c r="BV238" s="3" t="n">
        <f aca="false">+D238+I238+N238+S238+X238+AC238+AH238+AM238+CL238</f>
        <v>623.8</v>
      </c>
      <c r="BW238" s="3" t="n">
        <f aca="false">+E238+J238+O238+T238+Y238+AD238+AI238+AN238+CM238</f>
        <v>513.1</v>
      </c>
      <c r="BX238" s="3" t="n">
        <f aca="false">+F238+K238+P238+U238+Z238+AE238+AJ238+AO238+CN238</f>
        <v>0</v>
      </c>
      <c r="BY238" s="3" t="n">
        <f aca="false">SUM(BU238:BX238)</f>
        <v>1768.8</v>
      </c>
      <c r="BZ238" s="3" t="n">
        <f aca="false">AQ238+AV238+BA238+BF238+BK238+BP238</f>
        <v>13.5</v>
      </c>
      <c r="CA238" s="3" t="n">
        <f aca="false">AR238+AW238+BB238+BG238+BL238+BQ238</f>
        <v>128.6</v>
      </c>
      <c r="CB238" s="3" t="n">
        <f aca="false">AS238+AX238+BC238+BH238+BM238+BR238</f>
        <v>44.3</v>
      </c>
      <c r="CC238" s="3" t="n">
        <f aca="false">AT238+AY238+BD238+BI238+BN238+BS238</f>
        <v>0</v>
      </c>
      <c r="CD238" s="3" t="n">
        <f aca="false">SUM(BZ238:CC238)</f>
        <v>186.4</v>
      </c>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2.75" hidden="false" customHeight="false" outlineLevel="0" collapsed="false">
      <c r="A239" s="1" t="n">
        <v>1995</v>
      </c>
      <c r="B239" s="2" t="s">
        <v>127</v>
      </c>
      <c r="C239" s="3" t="n">
        <v>3438.2</v>
      </c>
      <c r="D239" s="3" t="n">
        <v>716</v>
      </c>
      <c r="E239" s="3" t="n">
        <v>701.2</v>
      </c>
      <c r="F239" s="3" t="n">
        <v>0.9</v>
      </c>
      <c r="G239" s="3" t="n">
        <f aca="false">SUM(C239:F239)</f>
        <v>4856.3</v>
      </c>
      <c r="H239" s="3" t="n">
        <v>1879.8</v>
      </c>
      <c r="I239" s="3" t="n">
        <v>20.7</v>
      </c>
      <c r="J239" s="3" t="n">
        <v>15.5</v>
      </c>
      <c r="K239" s="3" t="n">
        <v>272.2</v>
      </c>
      <c r="L239" s="3" t="n">
        <f aca="false">SUM(H239:K239)</f>
        <v>2188.2</v>
      </c>
      <c r="M239" s="3" t="n">
        <v>812.6</v>
      </c>
      <c r="N239" s="3" t="n">
        <v>0</v>
      </c>
      <c r="O239" s="3" t="n">
        <v>61.3</v>
      </c>
      <c r="P239" s="3" t="n">
        <v>0</v>
      </c>
      <c r="Q239" s="3" t="n">
        <f aca="false">SUM(M239:P239)</f>
        <v>873.9</v>
      </c>
      <c r="R239" s="3" t="n">
        <v>128.2</v>
      </c>
      <c r="S239" s="3" t="n">
        <v>0</v>
      </c>
      <c r="T239" s="3" t="n">
        <v>0</v>
      </c>
      <c r="U239" s="3" t="n">
        <v>0</v>
      </c>
      <c r="V239" s="3" t="n">
        <f aca="false">SUM(R239:U239)</f>
        <v>128.2</v>
      </c>
      <c r="W239" s="3" t="n">
        <v>4948.7</v>
      </c>
      <c r="X239" s="3" t="n">
        <v>1187.2</v>
      </c>
      <c r="Y239" s="3" t="n">
        <v>242.6</v>
      </c>
      <c r="Z239" s="3" t="n">
        <v>0</v>
      </c>
      <c r="AA239" s="3" t="n">
        <f aca="false">SUM(W239:Z239)</f>
        <v>6378.5</v>
      </c>
      <c r="AB239" s="3" t="n">
        <v>944.4</v>
      </c>
      <c r="AC239" s="3" t="n">
        <v>12.9</v>
      </c>
      <c r="AD239" s="3" t="n">
        <v>120.3</v>
      </c>
      <c r="AE239" s="3" t="n">
        <v>127.4</v>
      </c>
      <c r="AF239" s="3" t="n">
        <f aca="false">SUM(AB239:AE239)</f>
        <v>1205</v>
      </c>
      <c r="AG239" s="3" t="n">
        <v>37.7</v>
      </c>
      <c r="AH239" s="3" t="n">
        <v>697.8</v>
      </c>
      <c r="AI239" s="3" t="n">
        <v>1770.5</v>
      </c>
      <c r="AJ239" s="3" t="n">
        <v>167.1</v>
      </c>
      <c r="AK239" s="3" t="n">
        <f aca="false">SUM(AG239:AJ239)</f>
        <v>2673.1</v>
      </c>
      <c r="AL239" s="3" t="n">
        <v>2789.1</v>
      </c>
      <c r="AM239" s="3" t="n">
        <v>1579.5</v>
      </c>
      <c r="AN239" s="3" t="n">
        <v>6527.3</v>
      </c>
      <c r="AO239" s="3" t="n">
        <v>252.2</v>
      </c>
      <c r="AP239" s="3" t="n">
        <f aca="false">SUM(AL239:AO239)</f>
        <v>11148.1</v>
      </c>
      <c r="AQ239" s="3" t="n">
        <v>6.6</v>
      </c>
      <c r="AR239" s="3" t="n">
        <v>697.8</v>
      </c>
      <c r="AS239" s="3" t="n">
        <v>253.2</v>
      </c>
      <c r="AT239" s="3" t="n">
        <v>167.1</v>
      </c>
      <c r="AU239" s="3" t="n">
        <f aca="false">SUM(AQ239:AT239)</f>
        <v>1124.7</v>
      </c>
      <c r="AV239" s="3" t="n">
        <v>0</v>
      </c>
      <c r="AW239" s="3" t="n">
        <v>0</v>
      </c>
      <c r="AX239" s="3" t="n">
        <v>0</v>
      </c>
      <c r="AY239" s="3" t="n">
        <v>127.3</v>
      </c>
      <c r="AZ239" s="3" t="n">
        <f aca="false">SUM(AV239:AY239)</f>
        <v>127.3</v>
      </c>
      <c r="BA239" s="3" t="n">
        <v>0</v>
      </c>
      <c r="BB239" s="3" t="n">
        <v>0</v>
      </c>
      <c r="BC239" s="3" t="n">
        <v>0</v>
      </c>
      <c r="BD239" s="3" t="n">
        <v>272.2</v>
      </c>
      <c r="BE239" s="3" t="n">
        <f aca="false">SUM(BA239:BD239)</f>
        <v>272.2</v>
      </c>
      <c r="BF239" s="3" t="n">
        <v>0</v>
      </c>
      <c r="BG239" s="3" t="n">
        <v>0</v>
      </c>
      <c r="BH239" s="3" t="n">
        <v>0</v>
      </c>
      <c r="BI239" s="3" t="n">
        <v>0</v>
      </c>
      <c r="BJ239" s="3" t="n">
        <f aca="false">SUM(BF239:BI239)</f>
        <v>0</v>
      </c>
      <c r="BK239" s="3" t="n">
        <v>1.6</v>
      </c>
      <c r="BL239" s="3" t="n">
        <v>0</v>
      </c>
      <c r="BM239" s="3" t="n">
        <v>8.6</v>
      </c>
      <c r="BN239" s="3" t="n">
        <v>137.9</v>
      </c>
      <c r="BO239" s="3" t="n">
        <f aca="false">SUM(BK239:BN239)</f>
        <v>148.1</v>
      </c>
      <c r="BP239" s="3" t="n">
        <v>2.9</v>
      </c>
      <c r="BQ239" s="3" t="n">
        <v>0</v>
      </c>
      <c r="BR239" s="3" t="n">
        <v>0.9</v>
      </c>
      <c r="BS239" s="3" t="n">
        <v>115.2</v>
      </c>
      <c r="BT239" s="3" t="n">
        <f aca="false">SUM(BP239:BS239)</f>
        <v>119</v>
      </c>
      <c r="BU239" s="3" t="n">
        <f aca="false">+C239+H239+M239+R239+W239+AB239+AG239+AL239+CK239</f>
        <v>14978.7</v>
      </c>
      <c r="BV239" s="3" t="n">
        <f aca="false">+D239+I239+N239+S239+X239+AC239+AH239+AM239+CL239</f>
        <v>4214.1</v>
      </c>
      <c r="BW239" s="3" t="n">
        <f aca="false">+E239+J239+O239+T239+Y239+AD239+AI239+AN239+CM239</f>
        <v>9438.7</v>
      </c>
      <c r="BX239" s="3" t="n">
        <f aca="false">+F239+K239+P239+U239+Z239+AE239+AJ239+AO239+CN239</f>
        <v>819.8</v>
      </c>
      <c r="BY239" s="3" t="n">
        <f aca="false">SUM(BU239:BX239)</f>
        <v>29451.3</v>
      </c>
      <c r="BZ239" s="3" t="n">
        <f aca="false">AQ239+AV239+BA239+BF239+BK239+BP239</f>
        <v>11.1</v>
      </c>
      <c r="CA239" s="3" t="n">
        <f aca="false">AR239+AW239+BB239+BG239+BL239+BQ239</f>
        <v>697.8</v>
      </c>
      <c r="CB239" s="3" t="n">
        <f aca="false">AS239+AX239+BC239+BH239+BM239+BR239</f>
        <v>262.7</v>
      </c>
      <c r="CC239" s="3" t="n">
        <f aca="false">AT239+AY239+BD239+BI239+BN239+BS239</f>
        <v>819.7</v>
      </c>
      <c r="CD239" s="3" t="n">
        <f aca="false">SUM(BZ239:CC239)</f>
        <v>1791.3</v>
      </c>
      <c r="CE239" s="0"/>
      <c r="CF239" s="0"/>
      <c r="CG239" s="0"/>
      <c r="CH239" s="0"/>
      <c r="CI239" s="8"/>
      <c r="CJ239" s="8"/>
      <c r="CK239" s="4" t="n">
        <v>0</v>
      </c>
      <c r="CL239" s="4" t="n">
        <v>0</v>
      </c>
      <c r="CM239" s="4" t="n">
        <v>0</v>
      </c>
      <c r="CN239" s="4" t="n">
        <v>0</v>
      </c>
      <c r="CO239" s="4" t="n">
        <f aca="false">SUM(CK239:CN239)</f>
        <v>0</v>
      </c>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75" hidden="false" customHeight="false" outlineLevel="0" collapsed="false">
      <c r="A240" s="1" t="n">
        <v>1995</v>
      </c>
      <c r="B240" s="2" t="s">
        <v>128</v>
      </c>
      <c r="C240" s="3" t="n">
        <v>1417.3</v>
      </c>
      <c r="D240" s="3" t="n">
        <v>244</v>
      </c>
      <c r="E240" s="3" t="n">
        <v>387</v>
      </c>
      <c r="F240" s="3" t="n">
        <v>0.3</v>
      </c>
      <c r="G240" s="3" t="n">
        <f aca="false">SUM(C240:F240)</f>
        <v>2048.6</v>
      </c>
      <c r="H240" s="3" t="n">
        <v>630.7</v>
      </c>
      <c r="I240" s="3" t="n">
        <v>229.2</v>
      </c>
      <c r="J240" s="3" t="n">
        <v>361.1</v>
      </c>
      <c r="K240" s="3" t="n">
        <v>88.1</v>
      </c>
      <c r="L240" s="3" t="n">
        <f aca="false">SUM(H240:K240)</f>
        <v>1309.1</v>
      </c>
      <c r="M240" s="3" t="n">
        <v>41</v>
      </c>
      <c r="N240" s="3" t="n">
        <v>97.4</v>
      </c>
      <c r="O240" s="3" t="n">
        <v>18.9</v>
      </c>
      <c r="P240" s="3" t="n">
        <v>0</v>
      </c>
      <c r="Q240" s="3" t="n">
        <f aca="false">SUM(M240:P240)</f>
        <v>157.3</v>
      </c>
      <c r="R240" s="3" t="n">
        <v>31.5</v>
      </c>
      <c r="S240" s="3" t="n">
        <v>0</v>
      </c>
      <c r="T240" s="3" t="n">
        <v>6.9</v>
      </c>
      <c r="U240" s="3" t="n">
        <v>0</v>
      </c>
      <c r="V240" s="3" t="n">
        <f aca="false">SUM(R240:U240)</f>
        <v>38.4</v>
      </c>
      <c r="W240" s="3" t="n">
        <v>273.3</v>
      </c>
      <c r="X240" s="3" t="n">
        <v>753.2</v>
      </c>
      <c r="Y240" s="3" t="n">
        <v>83.3</v>
      </c>
      <c r="Z240" s="3" t="n">
        <v>0</v>
      </c>
      <c r="AA240" s="3" t="n">
        <f aca="false">SUM(W240:Z240)</f>
        <v>1109.8</v>
      </c>
      <c r="AB240" s="3" t="n">
        <v>181.3</v>
      </c>
      <c r="AC240" s="3" t="n">
        <v>0.3</v>
      </c>
      <c r="AD240" s="3" t="n">
        <v>28.8</v>
      </c>
      <c r="AE240" s="3" t="n">
        <v>4.6</v>
      </c>
      <c r="AF240" s="3" t="n">
        <f aca="false">SUM(AB240:AE240)</f>
        <v>215</v>
      </c>
      <c r="AG240" s="3" t="n">
        <v>7.7</v>
      </c>
      <c r="AH240" s="3" t="n">
        <v>308</v>
      </c>
      <c r="AI240" s="3" t="n">
        <v>361.9</v>
      </c>
      <c r="AJ240" s="3" t="n">
        <v>0</v>
      </c>
      <c r="AK240" s="3" t="n">
        <f aca="false">SUM(AG240:AJ240)</f>
        <v>677.6</v>
      </c>
      <c r="AL240" s="3" t="n">
        <v>814.3</v>
      </c>
      <c r="AM240" s="3" t="n">
        <v>498.6</v>
      </c>
      <c r="AN240" s="3" t="n">
        <v>854.9</v>
      </c>
      <c r="AO240" s="3" t="n">
        <v>17</v>
      </c>
      <c r="AP240" s="3" t="n">
        <f aca="false">SUM(AL240:AO240)</f>
        <v>2184.8</v>
      </c>
      <c r="AQ240" s="3" t="n">
        <v>0</v>
      </c>
      <c r="AR240" s="3" t="n">
        <v>307.9</v>
      </c>
      <c r="AS240" s="3" t="n">
        <v>169.9</v>
      </c>
      <c r="AT240" s="3" t="n">
        <v>0</v>
      </c>
      <c r="AU240" s="3" t="n">
        <f aca="false">SUM(AQ240:AT240)</f>
        <v>477.8</v>
      </c>
      <c r="AV240" s="3" t="n">
        <v>0</v>
      </c>
      <c r="AW240" s="3" t="n">
        <v>0</v>
      </c>
      <c r="AX240" s="3" t="n">
        <v>0.2</v>
      </c>
      <c r="AY240" s="3" t="n">
        <v>4.6</v>
      </c>
      <c r="AZ240" s="3" t="n">
        <f aca="false">SUM(AV240:AY240)</f>
        <v>4.8</v>
      </c>
      <c r="BA240" s="3" t="n">
        <v>4.4</v>
      </c>
      <c r="BB240" s="3" t="n">
        <v>0.3</v>
      </c>
      <c r="BC240" s="3" t="n">
        <v>28.4</v>
      </c>
      <c r="BD240" s="3" t="n">
        <v>88.1</v>
      </c>
      <c r="BE240" s="3" t="n">
        <f aca="false">SUM(BA240:BD240)</f>
        <v>121.2</v>
      </c>
      <c r="BF240" s="3" t="n">
        <v>0</v>
      </c>
      <c r="BG240" s="3" t="n">
        <v>0</v>
      </c>
      <c r="BH240" s="3" t="n">
        <v>0</v>
      </c>
      <c r="BI240" s="3" t="n">
        <v>0</v>
      </c>
      <c r="BJ240" s="3" t="n">
        <f aca="false">SUM(BF240:BI240)</f>
        <v>0</v>
      </c>
      <c r="BK240" s="3" t="n">
        <v>0</v>
      </c>
      <c r="BL240" s="3" t="n">
        <v>16.1</v>
      </c>
      <c r="BM240" s="3" t="n">
        <v>4.9</v>
      </c>
      <c r="BN240" s="3" t="n">
        <v>1.6</v>
      </c>
      <c r="BO240" s="3" t="n">
        <f aca="false">SUM(BK240:BN240)</f>
        <v>22.6</v>
      </c>
      <c r="BP240" s="3" t="n">
        <v>4.4</v>
      </c>
      <c r="BQ240" s="3" t="n">
        <v>13.4</v>
      </c>
      <c r="BR240" s="3" t="n">
        <v>37.1</v>
      </c>
      <c r="BS240" s="3" t="n">
        <v>15.5</v>
      </c>
      <c r="BT240" s="3" t="n">
        <f aca="false">SUM(BP240:BS240)</f>
        <v>70.4</v>
      </c>
      <c r="BU240" s="3" t="n">
        <f aca="false">+C240+H240+M240+R240+W240+AB240+AG240+AL240+CK240</f>
        <v>3397.1</v>
      </c>
      <c r="BV240" s="3" t="n">
        <f aca="false">+D240+I240+N240+S240+X240+AC240+AH240+AM240+CL240</f>
        <v>2130.7</v>
      </c>
      <c r="BW240" s="3" t="n">
        <f aca="false">+E240+J240+O240+T240+Y240+AD240+AI240+AN240+CM240</f>
        <v>2102.8</v>
      </c>
      <c r="BX240" s="3" t="n">
        <f aca="false">+F240+K240+P240+U240+Z240+AE240+AJ240+AO240+CN240</f>
        <v>110</v>
      </c>
      <c r="BY240" s="3" t="n">
        <f aca="false">SUM(BU240:BX240)</f>
        <v>7740.6</v>
      </c>
      <c r="BZ240" s="3" t="n">
        <f aca="false">AQ240+AV240+BA240+BF240+BK240+BP240</f>
        <v>8.8</v>
      </c>
      <c r="CA240" s="3" t="n">
        <f aca="false">AR240+AW240+BB240+BG240+BL240+BQ240</f>
        <v>337.7</v>
      </c>
      <c r="CB240" s="3" t="n">
        <f aca="false">AS240+AX240+BC240+BH240+BM240+BR240</f>
        <v>240.5</v>
      </c>
      <c r="CC240" s="3" t="n">
        <f aca="false">AT240+AY240+BD240+BI240+BN240+BS240</f>
        <v>109.8</v>
      </c>
      <c r="CD240" s="3" t="n">
        <f aca="false">SUM(BZ240:CC240)</f>
        <v>696.8</v>
      </c>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75" hidden="false" customHeight="false" outlineLevel="0" collapsed="false">
      <c r="A241" s="1" t="n">
        <v>1995</v>
      </c>
      <c r="B241" s="2" t="s">
        <v>129</v>
      </c>
      <c r="C241" s="3" t="n">
        <v>1526</v>
      </c>
      <c r="D241" s="3" t="n">
        <v>196</v>
      </c>
      <c r="E241" s="3" t="n">
        <v>38</v>
      </c>
      <c r="F241" s="3" t="n">
        <v>0</v>
      </c>
      <c r="G241" s="3" t="n">
        <f aca="false">SUM(C241:F241)</f>
        <v>1760</v>
      </c>
      <c r="H241" s="3" t="n">
        <v>442</v>
      </c>
      <c r="I241" s="3" t="n">
        <v>216</v>
      </c>
      <c r="J241" s="3" t="n">
        <v>507</v>
      </c>
      <c r="K241" s="3" t="n">
        <v>22.2</v>
      </c>
      <c r="L241" s="3" t="n">
        <f aca="false">SUM(H241:K241)</f>
        <v>1187.2</v>
      </c>
      <c r="M241" s="3" t="n">
        <v>98</v>
      </c>
      <c r="N241" s="3" t="n">
        <v>164</v>
      </c>
      <c r="O241" s="3" t="n">
        <v>32</v>
      </c>
      <c r="P241" s="3" t="n">
        <v>0</v>
      </c>
      <c r="Q241" s="3" t="n">
        <f aca="false">SUM(M241:P241)</f>
        <v>294</v>
      </c>
      <c r="R241" s="3" t="n">
        <v>9</v>
      </c>
      <c r="S241" s="3" t="n">
        <v>0</v>
      </c>
      <c r="T241" s="3" t="n">
        <v>2</v>
      </c>
      <c r="U241" s="3" t="n">
        <v>0</v>
      </c>
      <c r="V241" s="3" t="n">
        <f aca="false">SUM(R241:U241)</f>
        <v>11</v>
      </c>
      <c r="W241" s="3" t="n">
        <v>542</v>
      </c>
      <c r="X241" s="3" t="n">
        <v>940</v>
      </c>
      <c r="Y241" s="3" t="n">
        <v>36</v>
      </c>
      <c r="Z241" s="3" t="n">
        <v>0</v>
      </c>
      <c r="AA241" s="3" t="n">
        <f aca="false">SUM(W241:Z241)</f>
        <v>1518</v>
      </c>
      <c r="AB241" s="3" t="n">
        <v>242</v>
      </c>
      <c r="AC241" s="3" t="n">
        <v>18</v>
      </c>
      <c r="AD241" s="3" t="n">
        <v>21</v>
      </c>
      <c r="AE241" s="3" t="n">
        <v>0</v>
      </c>
      <c r="AF241" s="3" t="n">
        <f aca="false">SUM(AB241:AE241)</f>
        <v>281</v>
      </c>
      <c r="AG241" s="3" t="n">
        <v>0.1</v>
      </c>
      <c r="AH241" s="3" t="n">
        <v>261.7</v>
      </c>
      <c r="AI241" s="3" t="n">
        <v>496.9</v>
      </c>
      <c r="AJ241" s="3" t="n">
        <v>32</v>
      </c>
      <c r="AK241" s="3" t="n">
        <f aca="false">SUM(AG241:AJ241)</f>
        <v>790.7</v>
      </c>
      <c r="AL241" s="3" t="n">
        <v>470</v>
      </c>
      <c r="AM241" s="3" t="n">
        <v>572</v>
      </c>
      <c r="AN241" s="3" t="n">
        <v>3053</v>
      </c>
      <c r="AO241" s="3" t="n">
        <v>0</v>
      </c>
      <c r="AP241" s="3" t="n">
        <f aca="false">SUM(AL241:AO241)</f>
        <v>4095</v>
      </c>
      <c r="AQ241" s="3" t="n">
        <v>0</v>
      </c>
      <c r="AR241" s="3" t="n">
        <v>224.4</v>
      </c>
      <c r="AS241" s="3" t="n">
        <v>242.1</v>
      </c>
      <c r="AT241" s="3" t="n">
        <v>32</v>
      </c>
      <c r="AU241" s="3" t="n">
        <f aca="false">SUM(AQ241:AT241)</f>
        <v>498.5</v>
      </c>
      <c r="AV241" s="3" t="n">
        <v>3</v>
      </c>
      <c r="AW241" s="3" t="n">
        <v>0</v>
      </c>
      <c r="AX241" s="3" t="n">
        <v>0</v>
      </c>
      <c r="AY241" s="3" t="n">
        <v>0</v>
      </c>
      <c r="AZ241" s="3" t="n">
        <f aca="false">SUM(AV241:AY241)</f>
        <v>3</v>
      </c>
      <c r="BA241" s="3" t="n">
        <v>6.8</v>
      </c>
      <c r="BB241" s="3" t="n">
        <v>3.2</v>
      </c>
      <c r="BC241" s="3" t="n">
        <v>24</v>
      </c>
      <c r="BD241" s="3" t="n">
        <v>22.2</v>
      </c>
      <c r="BE241" s="3" t="n">
        <f aca="false">SUM(BA241:BD241)</f>
        <v>56.2</v>
      </c>
      <c r="BF241" s="3" t="n">
        <v>0</v>
      </c>
      <c r="BG241" s="3" t="n">
        <v>0</v>
      </c>
      <c r="BH241" s="3" t="n">
        <v>0</v>
      </c>
      <c r="BI241" s="3" t="n">
        <v>0</v>
      </c>
      <c r="BJ241" s="3" t="n">
        <f aca="false">SUM(BF241:BI241)</f>
        <v>0</v>
      </c>
      <c r="BK241" s="3" t="n">
        <v>0</v>
      </c>
      <c r="BL241" s="3" t="n">
        <v>0</v>
      </c>
      <c r="BM241" s="3" t="n">
        <v>0</v>
      </c>
      <c r="BN241" s="3" t="n">
        <v>0</v>
      </c>
      <c r="BO241" s="3" t="n">
        <f aca="false">SUM(BK241:BN241)</f>
        <v>0</v>
      </c>
      <c r="BP241" s="3" t="n">
        <v>2.3</v>
      </c>
      <c r="BQ241" s="3" t="n">
        <v>20.8</v>
      </c>
      <c r="BR241" s="3" t="n">
        <v>11.9</v>
      </c>
      <c r="BS241" s="3" t="n">
        <v>0</v>
      </c>
      <c r="BT241" s="3" t="n">
        <f aca="false">SUM(BP241:BS241)</f>
        <v>35</v>
      </c>
      <c r="BU241" s="3" t="n">
        <f aca="false">+C241+H241+M241+R241+W241+AB241+AG241+AL241+CK241</f>
        <v>3329.1</v>
      </c>
      <c r="BV241" s="3" t="n">
        <f aca="false">+D241+I241+N241+S241+X241+AC241+AH241+AM241+CL241</f>
        <v>2367.7</v>
      </c>
      <c r="BW241" s="3" t="n">
        <f aca="false">+E241+J241+O241+T241+Y241+AD241+AI241+AN241+CM241</f>
        <v>4185.9</v>
      </c>
      <c r="BX241" s="3" t="n">
        <f aca="false">+F241+K241+P241+U241+Z241+AE241+AJ241+AO241+CN241</f>
        <v>54.2</v>
      </c>
      <c r="BY241" s="3" t="n">
        <f aca="false">SUM(BU241:BX241)</f>
        <v>9936.9</v>
      </c>
      <c r="BZ241" s="3" t="n">
        <f aca="false">AQ241+AV241+BA241+BF241+BK241+BP241</f>
        <v>12.1</v>
      </c>
      <c r="CA241" s="3" t="n">
        <f aca="false">AR241+AW241+BB241+BG241+BL241+BQ241</f>
        <v>248.4</v>
      </c>
      <c r="CB241" s="3" t="n">
        <f aca="false">AS241+AX241+BC241+BH241+BM241+BR241</f>
        <v>278</v>
      </c>
      <c r="CC241" s="3" t="n">
        <f aca="false">AT241+AY241+BD241+BI241+BN241+BS241</f>
        <v>54.2</v>
      </c>
      <c r="CD241" s="3" t="n">
        <f aca="false">SUM(BZ241:CC241)</f>
        <v>592.7</v>
      </c>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75" hidden="false" customHeight="false" outlineLevel="0" collapsed="false">
      <c r="A242" s="1" t="n">
        <v>1995</v>
      </c>
      <c r="B242" s="2" t="s">
        <v>130</v>
      </c>
      <c r="C242" s="3" t="n">
        <v>5442</v>
      </c>
      <c r="D242" s="3" t="n">
        <v>765</v>
      </c>
      <c r="E242" s="3" t="n">
        <v>8</v>
      </c>
      <c r="F242" s="3" t="n">
        <v>0</v>
      </c>
      <c r="G242" s="3" t="n">
        <f aca="false">SUM(C242:F242)</f>
        <v>6215</v>
      </c>
      <c r="H242" s="3" t="n">
        <v>1438</v>
      </c>
      <c r="I242" s="3" t="n">
        <v>283</v>
      </c>
      <c r="J242" s="3" t="n">
        <v>87</v>
      </c>
      <c r="K242" s="3" t="n">
        <v>75</v>
      </c>
      <c r="L242" s="3" t="n">
        <f aca="false">SUM(H242:K242)</f>
        <v>1883</v>
      </c>
      <c r="M242" s="3" t="n">
        <v>405</v>
      </c>
      <c r="N242" s="3" t="n">
        <v>574</v>
      </c>
      <c r="O242" s="3" t="n">
        <v>0</v>
      </c>
      <c r="P242" s="3" t="n">
        <v>0</v>
      </c>
      <c r="Q242" s="3" t="n">
        <f aca="false">SUM(M242:P242)</f>
        <v>979</v>
      </c>
      <c r="R242" s="3" t="n">
        <v>392</v>
      </c>
      <c r="S242" s="3" t="n">
        <v>83</v>
      </c>
      <c r="T242" s="3" t="n">
        <v>0</v>
      </c>
      <c r="U242" s="3" t="n">
        <v>0</v>
      </c>
      <c r="V242" s="3" t="n">
        <f aca="false">SUM(R242:U242)</f>
        <v>475</v>
      </c>
      <c r="W242" s="3" t="n">
        <v>3285</v>
      </c>
      <c r="X242" s="3" t="n">
        <v>4243</v>
      </c>
      <c r="Y242" s="3" t="n">
        <v>301</v>
      </c>
      <c r="Z242" s="3" t="n">
        <v>0</v>
      </c>
      <c r="AA242" s="3" t="n">
        <f aca="false">SUM(W242:Z242)</f>
        <v>7829</v>
      </c>
      <c r="AB242" s="3" t="n">
        <v>838</v>
      </c>
      <c r="AC242" s="3" t="n">
        <v>9</v>
      </c>
      <c r="AD242" s="3" t="n">
        <v>90</v>
      </c>
      <c r="AE242" s="3" t="n">
        <v>73</v>
      </c>
      <c r="AF242" s="3" t="n">
        <f aca="false">SUM(AB242:AE242)</f>
        <v>1010</v>
      </c>
      <c r="AG242" s="3" t="n">
        <v>274</v>
      </c>
      <c r="AH242" s="3" t="n">
        <v>927</v>
      </c>
      <c r="AI242" s="3" t="n">
        <v>1746</v>
      </c>
      <c r="AJ242" s="3" t="n">
        <v>147</v>
      </c>
      <c r="AK242" s="3" t="n">
        <f aca="false">SUM(AG242:AJ242)</f>
        <v>3094</v>
      </c>
      <c r="AL242" s="3" t="n">
        <v>3601</v>
      </c>
      <c r="AM242" s="3" t="n">
        <v>1843</v>
      </c>
      <c r="AN242" s="3" t="n">
        <v>3737</v>
      </c>
      <c r="AO242" s="3" t="n">
        <v>87</v>
      </c>
      <c r="AP242" s="3" t="n">
        <f aca="false">SUM(AL242:AO242)</f>
        <v>9268</v>
      </c>
      <c r="AQ242" s="3" t="n">
        <v>0</v>
      </c>
      <c r="AR242" s="3" t="n">
        <v>0</v>
      </c>
      <c r="AS242" s="3" t="n">
        <v>0</v>
      </c>
      <c r="AT242" s="3" t="n">
        <v>147</v>
      </c>
      <c r="AU242" s="3" t="n">
        <f aca="false">SUM(AQ242:AT242)</f>
        <v>147</v>
      </c>
      <c r="AV242" s="3" t="n">
        <v>0</v>
      </c>
      <c r="AW242" s="3" t="n">
        <v>0</v>
      </c>
      <c r="AX242" s="3" t="n">
        <v>0</v>
      </c>
      <c r="AY242" s="3" t="n">
        <v>73</v>
      </c>
      <c r="AZ242" s="3" t="n">
        <f aca="false">SUM(AV242:AY242)</f>
        <v>73</v>
      </c>
      <c r="BA242" s="3" t="n">
        <v>0</v>
      </c>
      <c r="BB242" s="3" t="n">
        <v>0</v>
      </c>
      <c r="BC242" s="3" t="n">
        <v>0</v>
      </c>
      <c r="BD242" s="3" t="n">
        <v>75</v>
      </c>
      <c r="BE242" s="3" t="n">
        <f aca="false">SUM(BA242:BD242)</f>
        <v>75</v>
      </c>
      <c r="BF242" s="3" t="n">
        <v>0</v>
      </c>
      <c r="BG242" s="3" t="n">
        <v>0</v>
      </c>
      <c r="BH242" s="3" t="n">
        <v>0</v>
      </c>
      <c r="BI242" s="3" t="n">
        <v>0</v>
      </c>
      <c r="BJ242" s="3" t="n">
        <f aca="false">SUM(BF242:BI242)</f>
        <v>0</v>
      </c>
      <c r="BK242" s="3" t="n">
        <v>0</v>
      </c>
      <c r="BL242" s="3" t="n">
        <v>0</v>
      </c>
      <c r="BM242" s="3" t="n">
        <v>0</v>
      </c>
      <c r="BN242" s="3" t="n">
        <v>9</v>
      </c>
      <c r="BO242" s="3" t="n">
        <f aca="false">SUM(BK242:BN242)</f>
        <v>9</v>
      </c>
      <c r="BP242" s="3" t="n">
        <v>0</v>
      </c>
      <c r="BQ242" s="3" t="n">
        <v>0</v>
      </c>
      <c r="BR242" s="3" t="n">
        <v>0</v>
      </c>
      <c r="BS242" s="3" t="n">
        <v>78</v>
      </c>
      <c r="BT242" s="3" t="n">
        <f aca="false">SUM(BP242:BS242)</f>
        <v>78</v>
      </c>
      <c r="BU242" s="3" t="n">
        <f aca="false">+C242+H242+M242+R242+W242+AB242+AG242+AL242+CK242</f>
        <v>15675</v>
      </c>
      <c r="BV242" s="3" t="n">
        <f aca="false">+D242+I242+N242+S242+X242+AC242+AH242+AM242+CL242</f>
        <v>8727</v>
      </c>
      <c r="BW242" s="3" t="n">
        <f aca="false">+E242+J242+O242+T242+Y242+AD242+AI242+AN242+CM242</f>
        <v>5969</v>
      </c>
      <c r="BX242" s="3" t="n">
        <f aca="false">+F242+K242+P242+U242+Z242+AE242+AJ242+AO242+CN242</f>
        <v>382</v>
      </c>
      <c r="BY242" s="3" t="n">
        <f aca="false">SUM(BU242:BX242)</f>
        <v>30753</v>
      </c>
      <c r="BZ242" s="3" t="n">
        <f aca="false">AQ242+AV242+BA242+BF242+BK242+BP242</f>
        <v>0</v>
      </c>
      <c r="CA242" s="3" t="n">
        <f aca="false">AR242+AW242+BB242+BG242+BL242+BQ242</f>
        <v>0</v>
      </c>
      <c r="CB242" s="3" t="n">
        <f aca="false">AS242+AX242+BC242+BH242+BM242+BR242</f>
        <v>0</v>
      </c>
      <c r="CC242" s="3" t="n">
        <f aca="false">AT242+AY242+BD242+BI242+BN242+BS242</f>
        <v>382</v>
      </c>
      <c r="CD242" s="3" t="n">
        <f aca="false">SUM(BZ242:CC242)</f>
        <v>382</v>
      </c>
      <c r="CE242" s="11"/>
      <c r="CF242" s="11"/>
      <c r="CG242" s="11"/>
      <c r="CH242" s="11"/>
      <c r="CI242" s="11"/>
      <c r="CJ242" s="11"/>
      <c r="CK242" s="4" t="n">
        <v>0</v>
      </c>
      <c r="CL242" s="4" t="n">
        <v>0</v>
      </c>
      <c r="CM242" s="4" t="n">
        <v>0</v>
      </c>
      <c r="CN242" s="4" t="n">
        <v>0</v>
      </c>
      <c r="CO242" s="4" t="n">
        <f aca="false">SUM(CK242:CN242)</f>
        <v>0</v>
      </c>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75" hidden="false" customHeight="false" outlineLevel="0" collapsed="false">
      <c r="A243" s="1" t="n">
        <v>1995</v>
      </c>
      <c r="B243" s="2" t="s">
        <v>143</v>
      </c>
      <c r="C243" s="3" t="n">
        <v>1132</v>
      </c>
      <c r="D243" s="3" t="n">
        <v>554.8</v>
      </c>
      <c r="E243" s="3" t="n">
        <v>3.4</v>
      </c>
      <c r="F243" s="3" t="n">
        <v>34.2</v>
      </c>
      <c r="G243" s="3" t="n">
        <f aca="false">SUM(C243:F243)</f>
        <v>1724.4</v>
      </c>
      <c r="H243" s="3" t="n">
        <v>417.4</v>
      </c>
      <c r="I243" s="3" t="n">
        <v>123.7</v>
      </c>
      <c r="J243" s="3" t="n">
        <v>151.2</v>
      </c>
      <c r="K243" s="3" t="n">
        <v>0.2</v>
      </c>
      <c r="L243" s="3" t="n">
        <f aca="false">SUM(H243:K243)</f>
        <v>692.5</v>
      </c>
      <c r="M243" s="3" t="n">
        <v>30.6</v>
      </c>
      <c r="N243" s="3" t="n">
        <v>77.7</v>
      </c>
      <c r="O243" s="3" t="n">
        <v>0</v>
      </c>
      <c r="P243" s="3" t="n">
        <v>0</v>
      </c>
      <c r="Q243" s="3" t="n">
        <f aca="false">SUM(M243:P243)</f>
        <v>108.3</v>
      </c>
      <c r="R243" s="3" t="n">
        <v>27.5</v>
      </c>
      <c r="S243" s="3" t="n">
        <v>1105.4</v>
      </c>
      <c r="T243" s="3" t="n">
        <v>0</v>
      </c>
      <c r="U243" s="3" t="n">
        <v>0</v>
      </c>
      <c r="V243" s="3" t="n">
        <f aca="false">SUM(R243:U243)</f>
        <v>1132.9</v>
      </c>
      <c r="W243" s="3" t="n">
        <v>511</v>
      </c>
      <c r="X243" s="3" t="n">
        <v>122.2</v>
      </c>
      <c r="Y243" s="3" t="n">
        <v>0</v>
      </c>
      <c r="Z243" s="3" t="n">
        <v>0</v>
      </c>
      <c r="AA243" s="3" t="n">
        <f aca="false">SUM(W243:Z243)</f>
        <v>633.2</v>
      </c>
      <c r="AB243" s="3" t="n">
        <v>224.8</v>
      </c>
      <c r="AC243" s="3" t="n">
        <v>1.8</v>
      </c>
      <c r="AD243" s="3" t="n">
        <v>95.8</v>
      </c>
      <c r="AE243" s="3" t="n">
        <v>10.3</v>
      </c>
      <c r="AF243" s="3" t="n">
        <f aca="false">SUM(AB243:AE243)</f>
        <v>332.7</v>
      </c>
      <c r="AG243" s="3" t="n">
        <v>94.5</v>
      </c>
      <c r="AH243" s="3" t="n">
        <v>133.4</v>
      </c>
      <c r="AI243" s="3" t="n">
        <v>656.6</v>
      </c>
      <c r="AJ243" s="3" t="n">
        <v>27.9</v>
      </c>
      <c r="AK243" s="3" t="n">
        <f aca="false">SUM(AG243:AJ243)</f>
        <v>912.4</v>
      </c>
      <c r="AL243" s="3" t="n">
        <v>2902.3</v>
      </c>
      <c r="AM243" s="3" t="n">
        <v>1002.4</v>
      </c>
      <c r="AN243" s="3" t="n">
        <v>5468.3</v>
      </c>
      <c r="AO243" s="3" t="n">
        <v>252.4</v>
      </c>
      <c r="AP243" s="3" t="n">
        <f aca="false">SUM(AL243:AO243)</f>
        <v>9625.4</v>
      </c>
      <c r="AQ243" s="3" t="n">
        <v>0</v>
      </c>
      <c r="AR243" s="3" t="n">
        <v>123.6</v>
      </c>
      <c r="AS243" s="3" t="n">
        <v>296.9</v>
      </c>
      <c r="AT243" s="3" t="n">
        <v>27.9</v>
      </c>
      <c r="AU243" s="3" t="n">
        <f aca="false">SUM(AQ243:AT243)</f>
        <v>448.4</v>
      </c>
      <c r="AV243" s="3" t="n">
        <v>0</v>
      </c>
      <c r="AW243" s="3" t="n">
        <v>0</v>
      </c>
      <c r="AX243" s="3" t="n">
        <v>72.7</v>
      </c>
      <c r="AY243" s="3" t="n">
        <v>10.3</v>
      </c>
      <c r="AZ243" s="3" t="n">
        <f aca="false">SUM(AV243:AY243)</f>
        <v>83</v>
      </c>
      <c r="BA243" s="3" t="n">
        <v>0</v>
      </c>
      <c r="BB243" s="3" t="n">
        <v>0</v>
      </c>
      <c r="BC243" s="3" t="n">
        <v>0</v>
      </c>
      <c r="BD243" s="3" t="n">
        <v>0.2</v>
      </c>
      <c r="BE243" s="3" t="n">
        <f aca="false">SUM(BA243:BD243)</f>
        <v>0.2</v>
      </c>
      <c r="BF243" s="3" t="n">
        <v>0</v>
      </c>
      <c r="BG243" s="3" t="n">
        <v>98.3</v>
      </c>
      <c r="BH243" s="3" t="n">
        <v>101.8</v>
      </c>
      <c r="BI243" s="3" t="n">
        <v>28.8</v>
      </c>
      <c r="BJ243" s="3" t="n">
        <f aca="false">SUM(BF243:BI243)</f>
        <v>228.9</v>
      </c>
      <c r="BK243" s="3" t="n">
        <v>0</v>
      </c>
      <c r="BL243" s="3" t="n">
        <v>0</v>
      </c>
      <c r="BM243" s="3" t="n">
        <v>0</v>
      </c>
      <c r="BN243" s="3" t="n">
        <v>13.2</v>
      </c>
      <c r="BO243" s="3" t="n">
        <f aca="false">SUM(BK243:BN243)</f>
        <v>13.2</v>
      </c>
      <c r="BP243" s="3" t="n">
        <v>0.3</v>
      </c>
      <c r="BQ243" s="3" t="n">
        <v>81.1</v>
      </c>
      <c r="BR243" s="3" t="n">
        <v>987.7</v>
      </c>
      <c r="BS243" s="3" t="n">
        <v>244.6</v>
      </c>
      <c r="BT243" s="3" t="n">
        <f aca="false">SUM(BP243:BS243)</f>
        <v>1313.7</v>
      </c>
      <c r="BU243" s="3" t="n">
        <f aca="false">+C243+H243+M243+R243+W243+AB243+AG243+AL243+CK243</f>
        <v>5340.1</v>
      </c>
      <c r="BV243" s="3" t="n">
        <f aca="false">+D243+I243+N243+S243+X243+AC243+AH243+AM243+CL243</f>
        <v>3121.4</v>
      </c>
      <c r="BW243" s="3" t="n">
        <f aca="false">+E243+J243+O243+T243+Y243+AD243+AI243+AN243+CM243</f>
        <v>6375.3</v>
      </c>
      <c r="BX243" s="3" t="n">
        <f aca="false">+F243+K243+P243+U243+Z243+AE243+AJ243+AO243+CN243</f>
        <v>325</v>
      </c>
      <c r="BY243" s="3" t="n">
        <f aca="false">SUM(BU243:BX243)</f>
        <v>15161.8</v>
      </c>
      <c r="BZ243" s="3" t="n">
        <f aca="false">AQ243+AV243+BA243+BF243+BK243+BP243</f>
        <v>0.3</v>
      </c>
      <c r="CA243" s="3" t="n">
        <f aca="false">AR243+AW243+BB243+BG243+BL243+BQ243</f>
        <v>303</v>
      </c>
      <c r="CB243" s="3" t="n">
        <f aca="false">AS243+AX243+BC243+BH243+BM243+BR243</f>
        <v>1459.1</v>
      </c>
      <c r="CC243" s="3" t="n">
        <f aca="false">AT243+AY243+BD243+BI243+BN243+BS243</f>
        <v>325</v>
      </c>
      <c r="CD243" s="3" t="n">
        <f aca="false">SUM(BZ243:CC243)</f>
        <v>2087.4</v>
      </c>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75" hidden="false" customHeight="false" outlineLevel="0" collapsed="false">
      <c r="A244" s="1" t="n">
        <v>1995</v>
      </c>
      <c r="B244" s="2" t="s">
        <v>131</v>
      </c>
      <c r="C244" s="3" t="n">
        <v>460.2</v>
      </c>
      <c r="D244" s="3" t="n">
        <v>69.7</v>
      </c>
      <c r="E244" s="3" t="n">
        <v>3.2</v>
      </c>
      <c r="F244" s="3" t="n">
        <v>3.1</v>
      </c>
      <c r="G244" s="3" t="n">
        <f aca="false">SUM(C244:F244)</f>
        <v>536.2</v>
      </c>
      <c r="H244" s="3" t="n">
        <v>134.1</v>
      </c>
      <c r="I244" s="3" t="n">
        <v>0.4</v>
      </c>
      <c r="J244" s="3" t="n">
        <v>197.3</v>
      </c>
      <c r="K244" s="3" t="n">
        <v>1</v>
      </c>
      <c r="L244" s="3" t="n">
        <f aca="false">SUM(H244:K244)</f>
        <v>332.8</v>
      </c>
      <c r="M244" s="3" t="n">
        <v>51.4</v>
      </c>
      <c r="N244" s="3" t="n">
        <v>69.1</v>
      </c>
      <c r="O244" s="3" t="n">
        <v>0</v>
      </c>
      <c r="P244" s="3" t="n">
        <v>0</v>
      </c>
      <c r="Q244" s="3" t="n">
        <f aca="false">SUM(M244:P244)</f>
        <v>120.5</v>
      </c>
      <c r="R244" s="3" t="n">
        <v>21.5</v>
      </c>
      <c r="S244" s="3" t="n">
        <v>0.1</v>
      </c>
      <c r="T244" s="3" t="n">
        <v>0</v>
      </c>
      <c r="U244" s="3" t="n">
        <v>0</v>
      </c>
      <c r="V244" s="3" t="n">
        <f aca="false">SUM(R244:U244)</f>
        <v>21.6</v>
      </c>
      <c r="W244" s="3" t="n">
        <v>327.8</v>
      </c>
      <c r="X244" s="3" t="n">
        <v>408.2</v>
      </c>
      <c r="Y244" s="3" t="n">
        <v>128.3</v>
      </c>
      <c r="Z244" s="3" t="n">
        <v>0</v>
      </c>
      <c r="AA244" s="3" t="n">
        <f aca="false">SUM(W244:Z244)</f>
        <v>864.3</v>
      </c>
      <c r="AB244" s="3" t="n">
        <v>109.2</v>
      </c>
      <c r="AC244" s="3" t="n">
        <v>0</v>
      </c>
      <c r="AD244" s="3" t="n">
        <v>6.2</v>
      </c>
      <c r="AE244" s="3" t="n">
        <v>0.3</v>
      </c>
      <c r="AF244" s="3" t="n">
        <f aca="false">SUM(AB244:AE244)</f>
        <v>115.7</v>
      </c>
      <c r="AG244" s="3" t="n">
        <v>0</v>
      </c>
      <c r="AH244" s="3" t="n">
        <v>207.2</v>
      </c>
      <c r="AI244" s="3" t="n">
        <v>65.1</v>
      </c>
      <c r="AJ244" s="3" t="n">
        <v>28.9</v>
      </c>
      <c r="AK244" s="3" t="n">
        <f aca="false">SUM(AG244:AJ244)</f>
        <v>301.2</v>
      </c>
      <c r="AL244" s="3" t="n">
        <v>480.8</v>
      </c>
      <c r="AM244" s="3" t="n">
        <v>224.9</v>
      </c>
      <c r="AN244" s="3" t="n">
        <v>509.9</v>
      </c>
      <c r="AO244" s="3" t="n">
        <v>17.6</v>
      </c>
      <c r="AP244" s="3" t="n">
        <f aca="false">SUM(AL244:AO244)</f>
        <v>1233.2</v>
      </c>
      <c r="AQ244" s="3" t="n">
        <v>0</v>
      </c>
      <c r="AR244" s="3" t="n">
        <v>135</v>
      </c>
      <c r="AS244" s="3" t="n">
        <v>-0.1</v>
      </c>
      <c r="AT244" s="3" t="n">
        <v>28.9</v>
      </c>
      <c r="AU244" s="3" t="n">
        <f aca="false">SUM(AQ244:AT244)</f>
        <v>163.8</v>
      </c>
      <c r="AV244" s="3" t="n">
        <v>0.3</v>
      </c>
      <c r="AW244" s="3" t="n">
        <v>0</v>
      </c>
      <c r="AX244" s="3" t="n">
        <v>0</v>
      </c>
      <c r="AY244" s="3" t="n">
        <v>0.3</v>
      </c>
      <c r="AZ244" s="3" t="n">
        <f aca="false">SUM(AV244:AY244)</f>
        <v>0.6</v>
      </c>
      <c r="BA244" s="3" t="n">
        <v>3.2</v>
      </c>
      <c r="BB244" s="3" t="n">
        <v>0</v>
      </c>
      <c r="BC244" s="3" t="n">
        <v>0.5</v>
      </c>
      <c r="BD244" s="3" t="n">
        <v>1</v>
      </c>
      <c r="BE244" s="3" t="n">
        <f aca="false">SUM(BA244:BD244)</f>
        <v>4.7</v>
      </c>
      <c r="BF244" s="3" t="n">
        <v>0</v>
      </c>
      <c r="BG244" s="3" t="n">
        <v>0</v>
      </c>
      <c r="BH244" s="3" t="n">
        <v>0</v>
      </c>
      <c r="BI244" s="3" t="n">
        <v>0</v>
      </c>
      <c r="BJ244" s="3" t="n">
        <f aca="false">SUM(BF244:BI244)</f>
        <v>0</v>
      </c>
      <c r="BK244" s="3" t="n">
        <v>0</v>
      </c>
      <c r="BL244" s="3" t="n">
        <v>0.9</v>
      </c>
      <c r="BM244" s="3" t="n">
        <v>0.8</v>
      </c>
      <c r="BN244" s="3" t="n">
        <v>10.7</v>
      </c>
      <c r="BO244" s="3" t="n">
        <f aca="false">SUM(BK244:BN244)</f>
        <v>12.4</v>
      </c>
      <c r="BP244" s="3" t="n">
        <v>0.4</v>
      </c>
      <c r="BQ244" s="3" t="n">
        <v>0.4</v>
      </c>
      <c r="BR244" s="3" t="n">
        <v>1.8</v>
      </c>
      <c r="BS244" s="3" t="n">
        <v>10</v>
      </c>
      <c r="BT244" s="3" t="n">
        <f aca="false">SUM(BP244:BS244)</f>
        <v>12.6</v>
      </c>
      <c r="BU244" s="3" t="n">
        <f aca="false">+C244+H244+M244+R244+W244+AB244+AG244+AL244+CK244</f>
        <v>1585</v>
      </c>
      <c r="BV244" s="3" t="n">
        <f aca="false">+D244+I244+N244+S244+X244+AC244+AH244+AM244+CL244</f>
        <v>979.6</v>
      </c>
      <c r="BW244" s="3" t="n">
        <f aca="false">+E244+J244+O244+T244+Y244+AD244+AI244+AN244+CM244</f>
        <v>910</v>
      </c>
      <c r="BX244" s="3" t="n">
        <f aca="false">+F244+K244+P244+U244+Z244+AE244+AJ244+AO244+CN244</f>
        <v>50.9</v>
      </c>
      <c r="BY244" s="3" t="n">
        <f aca="false">SUM(BU244:BX244)</f>
        <v>3525.5</v>
      </c>
      <c r="BZ244" s="3" t="n">
        <f aca="false">AQ244+AV244+BA244+BF244+BK244+BP244</f>
        <v>3.9</v>
      </c>
      <c r="CA244" s="3" t="n">
        <f aca="false">AR244+AW244+BB244+BG244+BL244+BQ244</f>
        <v>136.3</v>
      </c>
      <c r="CB244" s="3" t="n">
        <f aca="false">AS244+AX244+BC244+BH244+BM244+BR244</f>
        <v>3</v>
      </c>
      <c r="CC244" s="3" t="n">
        <f aca="false">AT244+AY244+BD244+BI244+BN244+BS244</f>
        <v>50.9</v>
      </c>
      <c r="CD244" s="3" t="n">
        <f aca="false">SUM(BZ244:CC244)</f>
        <v>194.1</v>
      </c>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75" hidden="false" customHeight="false" outlineLevel="0" collapsed="false">
      <c r="A245" s="1" t="n">
        <v>1995</v>
      </c>
      <c r="B245" s="2" t="s">
        <v>132</v>
      </c>
      <c r="C245" s="3" t="n">
        <v>1252.3</v>
      </c>
      <c r="D245" s="3" t="n">
        <v>263.1</v>
      </c>
      <c r="E245" s="3" t="n">
        <v>350.6</v>
      </c>
      <c r="F245" s="3" t="n">
        <v>0</v>
      </c>
      <c r="G245" s="3" t="n">
        <f aca="false">SUM(C245:F245)</f>
        <v>1866</v>
      </c>
      <c r="H245" s="3" t="n">
        <v>663.2</v>
      </c>
      <c r="I245" s="3" t="n">
        <v>177.2</v>
      </c>
      <c r="J245" s="3" t="n">
        <v>1058.5</v>
      </c>
      <c r="K245" s="3" t="n">
        <v>66.2</v>
      </c>
      <c r="L245" s="3" t="n">
        <f aca="false">SUM(H245:K245)</f>
        <v>1965.1</v>
      </c>
      <c r="M245" s="3" t="n">
        <v>32.3</v>
      </c>
      <c r="N245" s="3" t="n">
        <v>77</v>
      </c>
      <c r="O245" s="3" t="n">
        <v>0</v>
      </c>
      <c r="P245" s="3" t="n">
        <v>0</v>
      </c>
      <c r="Q245" s="3" t="n">
        <f aca="false">SUM(M245:P245)</f>
        <v>109.3</v>
      </c>
      <c r="R245" s="3" t="n">
        <v>12.2</v>
      </c>
      <c r="S245" s="3" t="n">
        <v>0</v>
      </c>
      <c r="T245" s="3" t="n">
        <v>0</v>
      </c>
      <c r="U245" s="3" t="n">
        <v>0</v>
      </c>
      <c r="V245" s="3" t="n">
        <f aca="false">SUM(R245:U245)</f>
        <v>12.2</v>
      </c>
      <c r="W245" s="3" t="n">
        <v>251.4</v>
      </c>
      <c r="X245" s="3" t="n">
        <v>1385.6</v>
      </c>
      <c r="Y245" s="3" t="n">
        <v>315.5</v>
      </c>
      <c r="Z245" s="3" t="n">
        <v>0</v>
      </c>
      <c r="AA245" s="3" t="n">
        <f aca="false">SUM(W245:Z245)</f>
        <v>1952.5</v>
      </c>
      <c r="AB245" s="3" t="n">
        <v>294.1</v>
      </c>
      <c r="AC245" s="3" t="n">
        <v>5.9</v>
      </c>
      <c r="AD245" s="3" t="n">
        <v>50.4</v>
      </c>
      <c r="AE245" s="3" t="n">
        <v>17.6</v>
      </c>
      <c r="AF245" s="3" t="n">
        <f aca="false">SUM(AB245:AE245)</f>
        <v>368</v>
      </c>
      <c r="AG245" s="3" t="n">
        <v>0.6</v>
      </c>
      <c r="AH245" s="3" t="n">
        <v>245</v>
      </c>
      <c r="AI245" s="3" t="n">
        <v>269.5</v>
      </c>
      <c r="AJ245" s="3" t="n">
        <v>0</v>
      </c>
      <c r="AK245" s="3" t="n">
        <f aca="false">SUM(AG245:AJ245)</f>
        <v>515.1</v>
      </c>
      <c r="AL245" s="3" t="n">
        <v>1545.8</v>
      </c>
      <c r="AM245" s="3" t="n">
        <v>1006.2</v>
      </c>
      <c r="AN245" s="3" t="n">
        <v>740.3</v>
      </c>
      <c r="AO245" s="3" t="n">
        <v>52.1</v>
      </c>
      <c r="AP245" s="3" t="n">
        <f aca="false">SUM(AL245:AO245)</f>
        <v>3344.4</v>
      </c>
      <c r="AQ245" s="3" t="n">
        <v>0</v>
      </c>
      <c r="AR245" s="3" t="n">
        <v>181</v>
      </c>
      <c r="AS245" s="3" t="n">
        <v>98.9</v>
      </c>
      <c r="AT245" s="3" t="n">
        <v>0</v>
      </c>
      <c r="AU245" s="3" t="n">
        <f aca="false">SUM(AQ245:AT245)</f>
        <v>279.9</v>
      </c>
      <c r="AV245" s="3" t="n">
        <v>0.8</v>
      </c>
      <c r="AW245" s="3" t="n">
        <v>0.3</v>
      </c>
      <c r="AX245" s="3" t="n">
        <v>1.5</v>
      </c>
      <c r="AY245" s="3" t="n">
        <v>17.6</v>
      </c>
      <c r="AZ245" s="3" t="n">
        <f aca="false">SUM(AV245:AY245)</f>
        <v>20.2</v>
      </c>
      <c r="BA245" s="3" t="n">
        <v>2.4</v>
      </c>
      <c r="BB245" s="3" t="n">
        <v>6.2</v>
      </c>
      <c r="BC245" s="3" t="n">
        <v>21.1</v>
      </c>
      <c r="BD245" s="3" t="n">
        <v>66.2</v>
      </c>
      <c r="BE245" s="3" t="n">
        <f aca="false">SUM(BA245:BD245)</f>
        <v>95.9</v>
      </c>
      <c r="BF245" s="3" t="n">
        <v>0</v>
      </c>
      <c r="BG245" s="3" t="n">
        <v>0</v>
      </c>
      <c r="BH245" s="3" t="n">
        <v>0</v>
      </c>
      <c r="BI245" s="3" t="n">
        <v>0</v>
      </c>
      <c r="BJ245" s="3" t="n">
        <f aca="false">SUM(BF245:BI245)</f>
        <v>0</v>
      </c>
      <c r="BK245" s="3" t="n">
        <v>0.3</v>
      </c>
      <c r="BL245" s="3" t="n">
        <v>0.5</v>
      </c>
      <c r="BM245" s="3" t="n">
        <v>2.7</v>
      </c>
      <c r="BN245" s="3" t="n">
        <v>0.1</v>
      </c>
      <c r="BO245" s="3" t="n">
        <f aca="false">SUM(BK245:BN245)</f>
        <v>3.6</v>
      </c>
      <c r="BP245" s="3" t="n">
        <v>8.9</v>
      </c>
      <c r="BQ245" s="3" t="n">
        <v>9.2</v>
      </c>
      <c r="BR245" s="3" t="n">
        <v>26.2</v>
      </c>
      <c r="BS245" s="3" t="n">
        <v>52</v>
      </c>
      <c r="BT245" s="3" t="n">
        <f aca="false">SUM(BP245:BS245)</f>
        <v>96.3</v>
      </c>
      <c r="BU245" s="3" t="n">
        <f aca="false">+C245+H245+M245+R245+W245+AB245+AG245+AL245+CK245</f>
        <v>4051.9</v>
      </c>
      <c r="BV245" s="3" t="n">
        <f aca="false">+D245+I245+N245+S245+X245+AC245+AH245+AM245+CL245</f>
        <v>3160</v>
      </c>
      <c r="BW245" s="3" t="n">
        <f aca="false">+E245+J245+O245+T245+Y245+AD245+AI245+AN245+CM245</f>
        <v>2784.8</v>
      </c>
      <c r="BX245" s="3" t="n">
        <f aca="false">+F245+K245+P245+U245+Z245+AE245+AJ245+AO245+CN245</f>
        <v>135.9</v>
      </c>
      <c r="BY245" s="3" t="n">
        <f aca="false">SUM(BU245:BX245)</f>
        <v>10132.6</v>
      </c>
      <c r="BZ245" s="3" t="n">
        <f aca="false">AQ245+AV245+BA245+BF245+BK245+BP245</f>
        <v>12.4</v>
      </c>
      <c r="CA245" s="3" t="n">
        <f aca="false">AR245+AW245+BB245+BG245+BL245+BQ245</f>
        <v>197.2</v>
      </c>
      <c r="CB245" s="3" t="n">
        <f aca="false">AS245+AX245+BC245+BH245+BM245+BR245</f>
        <v>150.4</v>
      </c>
      <c r="CC245" s="3" t="n">
        <f aca="false">AT245+AY245+BD245+BI245+BN245+BS245</f>
        <v>135.9</v>
      </c>
      <c r="CD245" s="3" t="n">
        <f aca="false">SUM(BZ245:CC245)</f>
        <v>495.9</v>
      </c>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75" hidden="false" customHeight="false" outlineLevel="0" collapsed="false">
      <c r="A246" s="1" t="n">
        <v>1995</v>
      </c>
      <c r="B246" s="2" t="s">
        <v>133</v>
      </c>
      <c r="C246" s="3" t="n">
        <v>183.1</v>
      </c>
      <c r="D246" s="3" t="n">
        <v>62.7</v>
      </c>
      <c r="E246" s="3" t="n">
        <v>0.8</v>
      </c>
      <c r="F246" s="3" t="n">
        <v>0</v>
      </c>
      <c r="G246" s="3" t="n">
        <f aca="false">SUM(C246:F246)</f>
        <v>246.6</v>
      </c>
      <c r="H246" s="3" t="n">
        <v>102</v>
      </c>
      <c r="I246" s="3" t="n">
        <v>40.9</v>
      </c>
      <c r="J246" s="3" t="n">
        <v>122.2</v>
      </c>
      <c r="K246" s="3" t="n">
        <v>4.5</v>
      </c>
      <c r="L246" s="3" t="n">
        <f aca="false">SUM(H246:K246)</f>
        <v>269.6</v>
      </c>
      <c r="M246" s="3" t="n">
        <v>7.6</v>
      </c>
      <c r="N246" s="3" t="n">
        <v>15.9</v>
      </c>
      <c r="O246" s="3" t="n">
        <v>0</v>
      </c>
      <c r="P246" s="3" t="n">
        <v>0</v>
      </c>
      <c r="Q246" s="3" t="n">
        <f aca="false">SUM(M246:P246)</f>
        <v>23.5</v>
      </c>
      <c r="R246" s="3" t="n">
        <v>0.6</v>
      </c>
      <c r="S246" s="3" t="n">
        <v>8</v>
      </c>
      <c r="T246" s="3" t="n">
        <v>0</v>
      </c>
      <c r="U246" s="3" t="n">
        <v>0</v>
      </c>
      <c r="V246" s="3" t="n">
        <f aca="false">SUM(R246:U246)</f>
        <v>8.6</v>
      </c>
      <c r="W246" s="3" t="n">
        <v>95.1</v>
      </c>
      <c r="X246" s="3" t="n">
        <v>217</v>
      </c>
      <c r="Y246" s="3" t="n">
        <v>0</v>
      </c>
      <c r="Z246" s="3" t="n">
        <v>0</v>
      </c>
      <c r="AA246" s="3" t="n">
        <f aca="false">SUM(W246:Z246)</f>
        <v>312.1</v>
      </c>
      <c r="AB246" s="3" t="n">
        <v>29.9</v>
      </c>
      <c r="AC246" s="3" t="n">
        <v>1.6</v>
      </c>
      <c r="AD246" s="3" t="n">
        <v>3.2</v>
      </c>
      <c r="AE246" s="3" t="n">
        <v>0</v>
      </c>
      <c r="AF246" s="3" t="n">
        <f aca="false">SUM(AB246:AE246)</f>
        <v>34.7</v>
      </c>
      <c r="AG246" s="3" t="n">
        <v>0.3</v>
      </c>
      <c r="AH246" s="3" t="n">
        <v>133.6</v>
      </c>
      <c r="AI246" s="3" t="n">
        <v>124.7</v>
      </c>
      <c r="AJ246" s="3" t="n">
        <v>0</v>
      </c>
      <c r="AK246" s="3" t="n">
        <f aca="false">SUM(AG246:AJ246)</f>
        <v>258.6</v>
      </c>
      <c r="AL246" s="3" t="n">
        <v>147.3</v>
      </c>
      <c r="AM246" s="3" t="n">
        <v>175.7</v>
      </c>
      <c r="AN246" s="3" t="n">
        <v>173.4</v>
      </c>
      <c r="AO246" s="3" t="n">
        <v>0</v>
      </c>
      <c r="AP246" s="3" t="n">
        <f aca="false">SUM(AL246:AO246)</f>
        <v>496.4</v>
      </c>
      <c r="AQ246" s="3" t="n">
        <v>0</v>
      </c>
      <c r="AR246" s="3" t="n">
        <v>117.3</v>
      </c>
      <c r="AS246" s="3" t="n">
        <v>44.4</v>
      </c>
      <c r="AT246" s="3" t="n">
        <v>0</v>
      </c>
      <c r="AU246" s="3" t="n">
        <f aca="false">SUM(AQ246:AT246)</f>
        <v>161.7</v>
      </c>
      <c r="AV246" s="3" t="n">
        <v>0.5</v>
      </c>
      <c r="AW246" s="3" t="n">
        <v>0</v>
      </c>
      <c r="AX246" s="3" t="n">
        <v>0.5</v>
      </c>
      <c r="AY246" s="3" t="n">
        <v>0</v>
      </c>
      <c r="AZ246" s="3" t="n">
        <f aca="false">SUM(AV246:AY246)</f>
        <v>1</v>
      </c>
      <c r="BA246" s="3" t="n">
        <v>1.1</v>
      </c>
      <c r="BB246" s="3" t="n">
        <v>1.3</v>
      </c>
      <c r="BC246" s="3" t="n">
        <v>13.3</v>
      </c>
      <c r="BD246" s="3" t="n">
        <v>4.5</v>
      </c>
      <c r="BE246" s="3" t="n">
        <f aca="false">SUM(BA246:BD246)</f>
        <v>20.2</v>
      </c>
      <c r="BF246" s="3" t="n">
        <v>0</v>
      </c>
      <c r="BG246" s="3" t="n">
        <v>0</v>
      </c>
      <c r="BH246" s="3" t="n">
        <v>0</v>
      </c>
      <c r="BI246" s="3" t="n">
        <v>0</v>
      </c>
      <c r="BJ246" s="3" t="n">
        <f aca="false">SUM(BF246:BI246)</f>
        <v>0</v>
      </c>
      <c r="BK246" s="3" t="n">
        <v>0</v>
      </c>
      <c r="BL246" s="3" t="n">
        <v>0</v>
      </c>
      <c r="BM246" s="3" t="n">
        <v>0</v>
      </c>
      <c r="BN246" s="3" t="n">
        <v>0</v>
      </c>
      <c r="BO246" s="3" t="n">
        <f aca="false">SUM(BK246:BN246)</f>
        <v>0</v>
      </c>
      <c r="BP246" s="3" t="n">
        <v>0</v>
      </c>
      <c r="BQ246" s="3" t="n">
        <v>0</v>
      </c>
      <c r="BR246" s="3" t="n">
        <v>0</v>
      </c>
      <c r="BS246" s="3" t="n">
        <v>0</v>
      </c>
      <c r="BT246" s="3" t="n">
        <f aca="false">SUM(BP246:BS246)</f>
        <v>0</v>
      </c>
      <c r="BU246" s="3" t="n">
        <f aca="false">+C246+H246+M246+R246+W246+AB246+AG246+AL246+CK246</f>
        <v>565.9</v>
      </c>
      <c r="BV246" s="3" t="n">
        <f aca="false">+D246+I246+N246+S246+X246+AC246+AH246+AM246+CL246</f>
        <v>655.4</v>
      </c>
      <c r="BW246" s="3" t="n">
        <f aca="false">+E246+J246+O246+T246+Y246+AD246+AI246+AN246+CM246</f>
        <v>424.3</v>
      </c>
      <c r="BX246" s="3" t="n">
        <f aca="false">+F246+K246+P246+U246+Z246+AE246+AJ246+AO246+CN246</f>
        <v>4.5</v>
      </c>
      <c r="BY246" s="3" t="n">
        <f aca="false">SUM(BU246:BX246)</f>
        <v>1650.1</v>
      </c>
      <c r="BZ246" s="3" t="n">
        <f aca="false">AQ246+AV246+BA246+BF246+BK246+BP246</f>
        <v>1.6</v>
      </c>
      <c r="CA246" s="3" t="n">
        <f aca="false">AR246+AW246+BB246+BG246+BL246+BQ246</f>
        <v>118.6</v>
      </c>
      <c r="CB246" s="3" t="n">
        <f aca="false">AS246+AX246+BC246+BH246+BM246+BR246</f>
        <v>58.2</v>
      </c>
      <c r="CC246" s="3" t="n">
        <f aca="false">AT246+AY246+BD246+BI246+BN246+BS246</f>
        <v>4.5</v>
      </c>
      <c r="CD246" s="3" t="n">
        <f aca="false">SUM(BZ246:CC246)</f>
        <v>182.9</v>
      </c>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75" hidden="false" customHeight="false" outlineLevel="0" collapsed="false">
      <c r="A247" s="1" t="n">
        <v>1995</v>
      </c>
      <c r="B247" s="2" t="s">
        <v>134</v>
      </c>
      <c r="C247" s="3" t="n">
        <v>1878.6</v>
      </c>
      <c r="D247" s="3" t="n">
        <v>345.7</v>
      </c>
      <c r="E247" s="3" t="n">
        <v>50.8</v>
      </c>
      <c r="F247" s="3" t="n">
        <v>0</v>
      </c>
      <c r="G247" s="3" t="n">
        <f aca="false">SUM(C247:F247)</f>
        <v>2275.1</v>
      </c>
      <c r="H247" s="3" t="n">
        <v>897.9</v>
      </c>
      <c r="I247" s="3" t="n">
        <v>48.1</v>
      </c>
      <c r="J247" s="3" t="n">
        <v>588.7</v>
      </c>
      <c r="K247" s="3" t="n">
        <v>132.7</v>
      </c>
      <c r="L247" s="3" t="n">
        <f aca="false">SUM(H247:K247)</f>
        <v>1667.4</v>
      </c>
      <c r="M247" s="3" t="n">
        <v>54.7</v>
      </c>
      <c r="N247" s="3" t="n">
        <v>114.5</v>
      </c>
      <c r="O247" s="3" t="n">
        <v>33.6</v>
      </c>
      <c r="P247" s="3" t="n">
        <v>0</v>
      </c>
      <c r="Q247" s="3" t="n">
        <f aca="false">SUM(M247:P247)</f>
        <v>202.8</v>
      </c>
      <c r="R247" s="3" t="n">
        <v>0</v>
      </c>
      <c r="S247" s="3" t="n">
        <v>0</v>
      </c>
      <c r="T247" s="3" t="n">
        <v>0</v>
      </c>
      <c r="U247" s="3" t="n">
        <v>0</v>
      </c>
      <c r="V247" s="3" t="n">
        <f aca="false">SUM(R247:U247)</f>
        <v>0</v>
      </c>
      <c r="W247" s="3" t="n">
        <v>865.1</v>
      </c>
      <c r="X247" s="3" t="n">
        <v>2043.9</v>
      </c>
      <c r="Y247" s="3" t="n">
        <v>81.7</v>
      </c>
      <c r="Z247" s="3" t="n">
        <v>0</v>
      </c>
      <c r="AA247" s="3" t="n">
        <f aca="false">SUM(W247:Z247)</f>
        <v>2990.7</v>
      </c>
      <c r="AB247" s="3" t="n">
        <v>361.3</v>
      </c>
      <c r="AC247" s="3" t="n">
        <v>0</v>
      </c>
      <c r="AD247" s="3" t="n">
        <v>28</v>
      </c>
      <c r="AE247" s="3" t="n">
        <v>17.5</v>
      </c>
      <c r="AF247" s="3" t="n">
        <f aca="false">SUM(AB247:AE247)</f>
        <v>406.8</v>
      </c>
      <c r="AG247" s="3" t="n">
        <v>0</v>
      </c>
      <c r="AH247" s="3" t="n">
        <v>340</v>
      </c>
      <c r="AI247" s="3" t="n">
        <v>668</v>
      </c>
      <c r="AJ247" s="3" t="n">
        <v>0</v>
      </c>
      <c r="AK247" s="3" t="n">
        <f aca="false">SUM(AG247:AJ247)</f>
        <v>1008</v>
      </c>
      <c r="AL247" s="3" t="n">
        <v>946.4</v>
      </c>
      <c r="AM247" s="3" t="n">
        <v>827.7</v>
      </c>
      <c r="AN247" s="3" t="n">
        <v>1194.1</v>
      </c>
      <c r="AO247" s="3" t="n">
        <v>14.3</v>
      </c>
      <c r="AP247" s="3" t="n">
        <f aca="false">SUM(AL247:AO247)</f>
        <v>2982.5</v>
      </c>
      <c r="AQ247" s="3" t="n">
        <v>0</v>
      </c>
      <c r="AR247" s="3" t="n">
        <v>340</v>
      </c>
      <c r="AS247" s="3" t="n">
        <v>375.1</v>
      </c>
      <c r="AT247" s="3" t="n">
        <v>0</v>
      </c>
      <c r="AU247" s="3" t="n">
        <f aca="false">SUM(AQ247:AT247)</f>
        <v>715.1</v>
      </c>
      <c r="AV247" s="3" t="n">
        <v>3.2</v>
      </c>
      <c r="AW247" s="3" t="n">
        <v>0</v>
      </c>
      <c r="AX247" s="3" t="n">
        <v>0</v>
      </c>
      <c r="AY247" s="3" t="n">
        <v>17.5</v>
      </c>
      <c r="AZ247" s="3" t="n">
        <f aca="false">SUM(AV247:AY247)</f>
        <v>20.7</v>
      </c>
      <c r="BA247" s="3" t="n">
        <v>18</v>
      </c>
      <c r="BB247" s="3" t="n">
        <v>6</v>
      </c>
      <c r="BC247" s="3" t="n">
        <v>0.3</v>
      </c>
      <c r="BD247" s="3" t="n">
        <v>132.7</v>
      </c>
      <c r="BE247" s="3" t="n">
        <f aca="false">SUM(BA247:BD247)</f>
        <v>157</v>
      </c>
      <c r="BF247" s="3" t="n">
        <v>0</v>
      </c>
      <c r="BG247" s="3" t="n">
        <v>0</v>
      </c>
      <c r="BH247" s="3" t="n">
        <v>0</v>
      </c>
      <c r="BI247" s="3" t="n">
        <v>0</v>
      </c>
      <c r="BJ247" s="3" t="n">
        <f aca="false">SUM(BF247:BI247)</f>
        <v>0</v>
      </c>
      <c r="BK247" s="3" t="n">
        <v>0</v>
      </c>
      <c r="BL247" s="3" t="n">
        <v>0</v>
      </c>
      <c r="BM247" s="3" t="n">
        <v>0</v>
      </c>
      <c r="BN247" s="3" t="n">
        <v>0</v>
      </c>
      <c r="BO247" s="3" t="n">
        <f aca="false">SUM(BK247:BN247)</f>
        <v>0</v>
      </c>
      <c r="BP247" s="3" t="n">
        <v>6.6</v>
      </c>
      <c r="BQ247" s="3" t="n">
        <v>6</v>
      </c>
      <c r="BR247" s="3" t="n">
        <v>0.3</v>
      </c>
      <c r="BS247" s="3" t="n">
        <v>14.3</v>
      </c>
      <c r="BT247" s="3" t="n">
        <f aca="false">SUM(BP247:BS247)</f>
        <v>27.2</v>
      </c>
      <c r="BU247" s="3" t="n">
        <f aca="false">+C247+H247+M247+R247+W247+AB247+AG247+AL247+CK247</f>
        <v>5004</v>
      </c>
      <c r="BV247" s="3" t="n">
        <f aca="false">+D247+I247+N247+S247+X247+AC247+AH247+AM247+CL247</f>
        <v>3719.9</v>
      </c>
      <c r="BW247" s="3" t="n">
        <f aca="false">+E247+J247+O247+T247+Y247+AD247+AI247+AN247+CM247</f>
        <v>2644.9</v>
      </c>
      <c r="BX247" s="3" t="n">
        <f aca="false">+F247+K247+P247+U247+Z247+AE247+AJ247+AO247+CN247</f>
        <v>164.5</v>
      </c>
      <c r="BY247" s="3" t="n">
        <f aca="false">SUM(BU247:BX247)</f>
        <v>11533.3</v>
      </c>
      <c r="BZ247" s="3" t="n">
        <f aca="false">AQ247+AV247+BA247+BF247+BK247+BP247</f>
        <v>27.8</v>
      </c>
      <c r="CA247" s="3" t="n">
        <f aca="false">AR247+AW247+BB247+BG247+BL247+BQ247</f>
        <v>352</v>
      </c>
      <c r="CB247" s="3" t="n">
        <f aca="false">AS247+AX247+BC247+BH247+BM247+BR247</f>
        <v>375.7</v>
      </c>
      <c r="CC247" s="3" t="n">
        <f aca="false">AT247+AY247+BD247+BI247+BN247+BS247</f>
        <v>164.5</v>
      </c>
      <c r="CD247" s="3" t="n">
        <f aca="false">SUM(BZ247:CC247)</f>
        <v>920</v>
      </c>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75" hidden="false" customHeight="false" outlineLevel="0" collapsed="false">
      <c r="A248" s="1" t="n">
        <v>1995</v>
      </c>
      <c r="B248" s="2" t="s">
        <v>135</v>
      </c>
      <c r="C248" s="3" t="n">
        <v>8779.3</v>
      </c>
      <c r="D248" s="3" t="n">
        <v>1568.7</v>
      </c>
      <c r="E248" s="3" t="n">
        <v>157.2</v>
      </c>
      <c r="F248" s="3" t="n">
        <v>0</v>
      </c>
      <c r="G248" s="3" t="n">
        <f aca="false">SUM(C248:F248)</f>
        <v>10505.2</v>
      </c>
      <c r="H248" s="3" t="n">
        <v>4450.9</v>
      </c>
      <c r="I248" s="3" t="n">
        <v>98</v>
      </c>
      <c r="J248" s="3" t="n">
        <v>340.9</v>
      </c>
      <c r="K248" s="3" t="n">
        <v>0</v>
      </c>
      <c r="L248" s="3" t="n">
        <f aca="false">SUM(H248:K248)</f>
        <v>4889.8</v>
      </c>
      <c r="M248" s="3" t="n">
        <v>191.4</v>
      </c>
      <c r="N248" s="3" t="n">
        <v>330.3</v>
      </c>
      <c r="O248" s="3" t="n">
        <v>0</v>
      </c>
      <c r="P248" s="3" t="n">
        <v>0</v>
      </c>
      <c r="Q248" s="3" t="n">
        <f aca="false">SUM(M248:P248)</f>
        <v>521.7</v>
      </c>
      <c r="R248" s="3" t="n">
        <v>0</v>
      </c>
      <c r="S248" s="3" t="n">
        <v>0</v>
      </c>
      <c r="T248" s="3" t="n">
        <v>0</v>
      </c>
      <c r="U248" s="3" t="n">
        <v>0</v>
      </c>
      <c r="V248" s="3" t="n">
        <f aca="false">SUM(R248:U248)</f>
        <v>0</v>
      </c>
      <c r="W248" s="3" t="n">
        <v>2611.9</v>
      </c>
      <c r="X248" s="3" t="n">
        <v>4544.8</v>
      </c>
      <c r="Y248" s="3" t="n">
        <v>555.5</v>
      </c>
      <c r="Z248" s="3" t="n">
        <v>0</v>
      </c>
      <c r="AA248" s="3" t="n">
        <f aca="false">SUM(W248:Z248)</f>
        <v>7712.2</v>
      </c>
      <c r="AB248" s="3" t="n">
        <v>2399</v>
      </c>
      <c r="AC248" s="3" t="n">
        <v>0.2</v>
      </c>
      <c r="AD248" s="3" t="n">
        <v>55.2</v>
      </c>
      <c r="AE248" s="3" t="n">
        <v>295.2</v>
      </c>
      <c r="AF248" s="3" t="n">
        <f aca="false">SUM(AB248:AE248)</f>
        <v>2749.6</v>
      </c>
      <c r="AG248" s="3" t="n">
        <v>21</v>
      </c>
      <c r="AH248" s="3" t="n">
        <v>1054.3</v>
      </c>
      <c r="AI248" s="3" t="n">
        <v>1886.3</v>
      </c>
      <c r="AJ248" s="3" t="n">
        <v>0</v>
      </c>
      <c r="AK248" s="3" t="n">
        <f aca="false">SUM(AG248:AJ248)</f>
        <v>2961.6</v>
      </c>
      <c r="AL248" s="3" t="n">
        <v>4463.4</v>
      </c>
      <c r="AM248" s="3" t="n">
        <v>2809.2</v>
      </c>
      <c r="AN248" s="3" t="n">
        <v>391.5</v>
      </c>
      <c r="AO248" s="3" t="n">
        <v>0</v>
      </c>
      <c r="AP248" s="3" t="n">
        <f aca="false">SUM(AL248:AO248)</f>
        <v>7664.1</v>
      </c>
      <c r="AQ248" s="3" t="n">
        <v>0</v>
      </c>
      <c r="AR248" s="3" t="n">
        <v>0</v>
      </c>
      <c r="AS248" s="3" t="n">
        <v>0</v>
      </c>
      <c r="AT248" s="3" t="n">
        <v>0</v>
      </c>
      <c r="AU248" s="3" t="n">
        <f aca="false">SUM(AQ248:AT248)</f>
        <v>0</v>
      </c>
      <c r="AV248" s="3" t="n">
        <v>0</v>
      </c>
      <c r="AW248" s="3" t="n">
        <v>0</v>
      </c>
      <c r="AX248" s="3" t="n">
        <v>0</v>
      </c>
      <c r="AY248" s="3" t="n">
        <v>0</v>
      </c>
      <c r="AZ248" s="3" t="n">
        <f aca="false">SUM(AV248:AY248)</f>
        <v>0</v>
      </c>
      <c r="BA248" s="3" t="n">
        <v>0</v>
      </c>
      <c r="BB248" s="3" t="n">
        <v>0</v>
      </c>
      <c r="BC248" s="3" t="n">
        <v>0</v>
      </c>
      <c r="BD248" s="3" t="n">
        <v>0</v>
      </c>
      <c r="BE248" s="3" t="n">
        <f aca="false">SUM(BA248:BD248)</f>
        <v>0</v>
      </c>
      <c r="BF248" s="3" t="n">
        <v>0</v>
      </c>
      <c r="BG248" s="3" t="n">
        <v>0</v>
      </c>
      <c r="BH248" s="3" t="n">
        <v>0</v>
      </c>
      <c r="BI248" s="3" t="n">
        <v>0</v>
      </c>
      <c r="BJ248" s="3" t="n">
        <f aca="false">SUM(BF248:BI248)</f>
        <v>0</v>
      </c>
      <c r="BK248" s="3" t="n">
        <v>0</v>
      </c>
      <c r="BL248" s="3" t="n">
        <v>0</v>
      </c>
      <c r="BM248" s="3" t="n">
        <v>0</v>
      </c>
      <c r="BN248" s="3" t="n">
        <v>0</v>
      </c>
      <c r="BO248" s="3" t="n">
        <f aca="false">SUM(BK248:BN248)</f>
        <v>0</v>
      </c>
      <c r="BP248" s="3" t="n">
        <v>0</v>
      </c>
      <c r="BQ248" s="3" t="n">
        <v>0</v>
      </c>
      <c r="BR248" s="3" t="n">
        <v>0</v>
      </c>
      <c r="BS248" s="3" t="n">
        <v>0</v>
      </c>
      <c r="BT248" s="3" t="n">
        <f aca="false">SUM(BP248:BS248)</f>
        <v>0</v>
      </c>
      <c r="BU248" s="3" t="n">
        <f aca="false">+C248+H248+M248+R248+W248+AB248+AG248+AL248+CK248</f>
        <v>22916.9</v>
      </c>
      <c r="BV248" s="3" t="n">
        <f aca="false">+D248+I248+N248+S248+X248+AC248+AH248+AM248+CL248</f>
        <v>10405.5</v>
      </c>
      <c r="BW248" s="3" t="n">
        <f aca="false">+E248+J248+O248+T248+Y248+AD248+AI248+AN248+CM248</f>
        <v>3386.6</v>
      </c>
      <c r="BX248" s="3" t="n">
        <f aca="false">+F248+K248+P248+U248+Z248+AE248+AJ248+AO248+CN248</f>
        <v>295.2</v>
      </c>
      <c r="BY248" s="3" t="n">
        <f aca="false">SUM(BU248:BX248)</f>
        <v>37004.2</v>
      </c>
      <c r="BZ248" s="3" t="n">
        <f aca="false">AQ248+AV248+BA248+BF248+BK248+BP248</f>
        <v>0</v>
      </c>
      <c r="CA248" s="3" t="n">
        <f aca="false">AR248+AW248+BB248+BG248+BL248+BQ248</f>
        <v>0</v>
      </c>
      <c r="CB248" s="3" t="n">
        <f aca="false">AS248+AX248+BC248+BH248+BM248+BR248</f>
        <v>0</v>
      </c>
      <c r="CC248" s="3" t="n">
        <f aca="false">AT248+AY248+BD248+BI248+BN248+BS248</f>
        <v>0</v>
      </c>
      <c r="CD248" s="3" t="n">
        <f aca="false">SUM(BZ248:CC248)</f>
        <v>0</v>
      </c>
      <c r="CE248" s="0"/>
      <c r="CF248" s="0"/>
      <c r="CG248" s="0"/>
      <c r="CH248" s="0"/>
      <c r="CI248" s="8"/>
      <c r="CJ248" s="8"/>
      <c r="CK248" s="4" t="n">
        <v>0</v>
      </c>
      <c r="CL248" s="4" t="n">
        <v>0</v>
      </c>
      <c r="CM248" s="4" t="n">
        <v>0</v>
      </c>
      <c r="CN248" s="4" t="n">
        <v>0</v>
      </c>
      <c r="CO248" s="4" t="n">
        <f aca="false">SUM(CK248:CN248)</f>
        <v>0</v>
      </c>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75" hidden="false" customHeight="false" outlineLevel="0" collapsed="false">
      <c r="A249" s="1" t="n">
        <v>1995</v>
      </c>
      <c r="B249" s="2" t="s">
        <v>136</v>
      </c>
      <c r="C249" s="3" t="n">
        <v>1107.6</v>
      </c>
      <c r="D249" s="3" t="n">
        <v>162</v>
      </c>
      <c r="E249" s="3" t="n">
        <v>351.8</v>
      </c>
      <c r="F249" s="3" t="n">
        <v>0</v>
      </c>
      <c r="G249" s="3" t="n">
        <f aca="false">SUM(C249:F249)</f>
        <v>1621.4</v>
      </c>
      <c r="H249" s="3" t="n">
        <v>405</v>
      </c>
      <c r="I249" s="3" t="n">
        <v>5.7</v>
      </c>
      <c r="J249" s="3" t="n">
        <v>150.4</v>
      </c>
      <c r="K249" s="3" t="n">
        <v>28.2</v>
      </c>
      <c r="L249" s="3" t="n">
        <f aca="false">SUM(H249:K249)</f>
        <v>589.3</v>
      </c>
      <c r="M249" s="3" t="n">
        <v>18.9</v>
      </c>
      <c r="N249" s="3" t="n">
        <v>54.3</v>
      </c>
      <c r="O249" s="3" t="n">
        <v>0</v>
      </c>
      <c r="P249" s="3" t="n">
        <v>0</v>
      </c>
      <c r="Q249" s="3" t="n">
        <f aca="false">SUM(M249:P249)</f>
        <v>73.2</v>
      </c>
      <c r="R249" s="3" t="n">
        <v>4.8</v>
      </c>
      <c r="S249" s="3" t="n">
        <v>3.6</v>
      </c>
      <c r="T249" s="3" t="n">
        <v>0</v>
      </c>
      <c r="U249" s="3" t="n">
        <v>0</v>
      </c>
      <c r="V249" s="3" t="n">
        <f aca="false">SUM(R249:U249)</f>
        <v>8.4</v>
      </c>
      <c r="W249" s="3" t="n">
        <v>106.9</v>
      </c>
      <c r="X249" s="3" t="n">
        <v>400</v>
      </c>
      <c r="Y249" s="3" t="n">
        <v>46.7</v>
      </c>
      <c r="Z249" s="3" t="n">
        <v>0</v>
      </c>
      <c r="AA249" s="3" t="n">
        <f aca="false">SUM(W249:Z249)</f>
        <v>553.6</v>
      </c>
      <c r="AB249" s="3" t="n">
        <v>130.7</v>
      </c>
      <c r="AC249" s="3" t="n">
        <v>0.7</v>
      </c>
      <c r="AD249" s="3" t="n">
        <v>13.2</v>
      </c>
      <c r="AE249" s="3" t="n">
        <v>12.1</v>
      </c>
      <c r="AF249" s="3" t="n">
        <f aca="false">SUM(AB249:AE249)</f>
        <v>156.7</v>
      </c>
      <c r="AG249" s="3" t="n">
        <v>1.4</v>
      </c>
      <c r="AH249" s="3" t="n">
        <v>153.7</v>
      </c>
      <c r="AI249" s="3" t="n">
        <v>280.7</v>
      </c>
      <c r="AJ249" s="3" t="n">
        <v>12</v>
      </c>
      <c r="AK249" s="3" t="n">
        <f aca="false">SUM(AG249:AJ249)</f>
        <v>447.8</v>
      </c>
      <c r="AL249" s="3" t="n">
        <v>565.8</v>
      </c>
      <c r="AM249" s="3" t="n">
        <v>315.8</v>
      </c>
      <c r="AN249" s="3" t="n">
        <v>362.6</v>
      </c>
      <c r="AO249" s="3" t="n">
        <v>23.6</v>
      </c>
      <c r="AP249" s="3" t="n">
        <f aca="false">SUM(AL249:AO249)</f>
        <v>1267.8</v>
      </c>
      <c r="AQ249" s="3" t="n">
        <v>0.3</v>
      </c>
      <c r="AR249" s="3" t="n">
        <v>97.3</v>
      </c>
      <c r="AS249" s="3" t="n">
        <v>143</v>
      </c>
      <c r="AT249" s="3" t="n">
        <v>12</v>
      </c>
      <c r="AU249" s="3" t="n">
        <f aca="false">SUM(AQ249:AT249)</f>
        <v>252.6</v>
      </c>
      <c r="AV249" s="3" t="n">
        <v>0</v>
      </c>
      <c r="AW249" s="3" t="n">
        <v>0</v>
      </c>
      <c r="AX249" s="3" t="n">
        <v>0</v>
      </c>
      <c r="AY249" s="3" t="n">
        <v>12.1</v>
      </c>
      <c r="AZ249" s="3" t="n">
        <f aca="false">SUM(AV249:AY249)</f>
        <v>12.1</v>
      </c>
      <c r="BA249" s="3" t="n">
        <v>4.1</v>
      </c>
      <c r="BB249" s="3" t="n">
        <v>0</v>
      </c>
      <c r="BC249" s="3" t="n">
        <v>2</v>
      </c>
      <c r="BD249" s="3" t="n">
        <v>28.2</v>
      </c>
      <c r="BE249" s="3" t="n">
        <f aca="false">SUM(BA249:BD249)</f>
        <v>34.3</v>
      </c>
      <c r="BF249" s="3" t="n">
        <v>5</v>
      </c>
      <c r="BG249" s="3" t="n">
        <v>3.4</v>
      </c>
      <c r="BH249" s="3" t="n">
        <v>0</v>
      </c>
      <c r="BI249" s="3" t="n">
        <v>0</v>
      </c>
      <c r="BJ249" s="3" t="n">
        <f aca="false">SUM(BF249:BI249)</f>
        <v>8.4</v>
      </c>
      <c r="BK249" s="3" t="n">
        <v>0</v>
      </c>
      <c r="BL249" s="3" t="n">
        <v>0</v>
      </c>
      <c r="BM249" s="3" t="n">
        <v>0</v>
      </c>
      <c r="BN249" s="3" t="n">
        <v>0</v>
      </c>
      <c r="BO249" s="3" t="n">
        <f aca="false">SUM(BK249:BN249)</f>
        <v>0</v>
      </c>
      <c r="BP249" s="3" t="n">
        <v>40.2</v>
      </c>
      <c r="BQ249" s="3" t="n">
        <v>5.6</v>
      </c>
      <c r="BR249" s="3" t="n">
        <v>32</v>
      </c>
      <c r="BS249" s="3" t="n">
        <v>23.6</v>
      </c>
      <c r="BT249" s="3" t="n">
        <f aca="false">SUM(BP249:BS249)</f>
        <v>101.4</v>
      </c>
      <c r="BU249" s="3" t="n">
        <f aca="false">+C249+H249+M249+R249+W249+AB249+AG249+AL249+CK249</f>
        <v>2341.1</v>
      </c>
      <c r="BV249" s="3" t="n">
        <f aca="false">+D249+I249+N249+S249+X249+AC249+AH249+AM249+CL249</f>
        <v>1095.8</v>
      </c>
      <c r="BW249" s="3" t="n">
        <f aca="false">+E249+J249+O249+T249+Y249+AD249+AI249+AN249+CM249</f>
        <v>1205.4</v>
      </c>
      <c r="BX249" s="3" t="n">
        <f aca="false">+F249+K249+P249+U249+Z249+AE249+AJ249+AO249+CN249</f>
        <v>75.9</v>
      </c>
      <c r="BY249" s="3" t="n">
        <f aca="false">SUM(BU249:BX249)</f>
        <v>4718.2</v>
      </c>
      <c r="BZ249" s="3" t="n">
        <f aca="false">AQ249+AV249+BA249+BF249+BK249+BP249</f>
        <v>49.6</v>
      </c>
      <c r="CA249" s="3" t="n">
        <f aca="false">AR249+AW249+BB249+BG249+BL249+BQ249</f>
        <v>106.3</v>
      </c>
      <c r="CB249" s="3" t="n">
        <f aca="false">AS249+AX249+BC249+BH249+BM249+BR249</f>
        <v>177</v>
      </c>
      <c r="CC249" s="3" t="n">
        <f aca="false">AT249+AY249+BD249+BI249+BN249+BS249</f>
        <v>75.9</v>
      </c>
      <c r="CD249" s="3" t="n">
        <f aca="false">SUM(BZ249:CC249)</f>
        <v>408.8</v>
      </c>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75" hidden="false" customHeight="false" outlineLevel="0" collapsed="false">
      <c r="A250" s="1" t="n">
        <v>1995</v>
      </c>
      <c r="B250" s="2" t="s">
        <v>137</v>
      </c>
      <c r="C250" s="3" t="n">
        <v>199.2</v>
      </c>
      <c r="D250" s="3" t="n">
        <v>49.2</v>
      </c>
      <c r="E250" s="3" t="n">
        <v>3</v>
      </c>
      <c r="F250" s="3" t="n">
        <v>21.7</v>
      </c>
      <c r="G250" s="3" t="n">
        <f aca="false">SUM(C250:F250)</f>
        <v>273.1</v>
      </c>
      <c r="H250" s="3" t="n">
        <v>53.6</v>
      </c>
      <c r="I250" s="3" t="n">
        <v>0</v>
      </c>
      <c r="J250" s="3" t="n">
        <v>0.1</v>
      </c>
      <c r="K250" s="3" t="n">
        <v>9.2</v>
      </c>
      <c r="L250" s="3" t="n">
        <f aca="false">SUM(H250:K250)</f>
        <v>62.9</v>
      </c>
      <c r="M250" s="3" t="n">
        <v>22.4</v>
      </c>
      <c r="N250" s="3" t="n">
        <v>38.3</v>
      </c>
      <c r="O250" s="3" t="n">
        <v>3.1</v>
      </c>
      <c r="P250" s="3" t="n">
        <v>0</v>
      </c>
      <c r="Q250" s="3" t="n">
        <f aca="false">SUM(M250:P250)</f>
        <v>63.8</v>
      </c>
      <c r="R250" s="3" t="n">
        <v>15.2</v>
      </c>
      <c r="S250" s="3" t="n">
        <v>5.6</v>
      </c>
      <c r="T250" s="3" t="n">
        <v>0</v>
      </c>
      <c r="U250" s="3" t="n">
        <v>0</v>
      </c>
      <c r="V250" s="3" t="n">
        <f aca="false">SUM(R250:U250)</f>
        <v>20.8</v>
      </c>
      <c r="W250" s="3" t="n">
        <v>105.8</v>
      </c>
      <c r="X250" s="3" t="n">
        <v>198.2</v>
      </c>
      <c r="Y250" s="3" t="n">
        <v>22.5</v>
      </c>
      <c r="Z250" s="3" t="n">
        <v>0</v>
      </c>
      <c r="AA250" s="3" t="n">
        <f aca="false">SUM(W250:Z250)</f>
        <v>326.5</v>
      </c>
      <c r="AB250" s="3" t="n">
        <v>42.5</v>
      </c>
      <c r="AC250" s="3" t="n">
        <v>0.1</v>
      </c>
      <c r="AD250" s="3" t="n">
        <v>0.6</v>
      </c>
      <c r="AE250" s="3" t="n">
        <v>0.1</v>
      </c>
      <c r="AF250" s="3" t="n">
        <f aca="false">SUM(AB250:AE250)</f>
        <v>43.3</v>
      </c>
      <c r="AG250" s="3" t="n">
        <v>0</v>
      </c>
      <c r="AH250" s="3" t="n">
        <v>75.1</v>
      </c>
      <c r="AI250" s="3" t="n">
        <v>105.9</v>
      </c>
      <c r="AJ250" s="3" t="n">
        <v>1.3</v>
      </c>
      <c r="AK250" s="3" t="n">
        <f aca="false">SUM(AG250:AJ250)</f>
        <v>182.3</v>
      </c>
      <c r="AL250" s="3" t="n">
        <v>230.6</v>
      </c>
      <c r="AM250" s="3" t="n">
        <v>166.9</v>
      </c>
      <c r="AN250" s="3" t="n">
        <v>208</v>
      </c>
      <c r="AO250" s="3" t="n">
        <v>57.5</v>
      </c>
      <c r="AP250" s="3" t="n">
        <f aca="false">SUM(AL250:AO250)</f>
        <v>663</v>
      </c>
      <c r="AQ250" s="3" t="n">
        <v>0</v>
      </c>
      <c r="AR250" s="3" t="n">
        <v>0</v>
      </c>
      <c r="AS250" s="3" t="n">
        <v>0</v>
      </c>
      <c r="AT250" s="3" t="n">
        <v>1.3</v>
      </c>
      <c r="AU250" s="3" t="n">
        <f aca="false">SUM(AQ250:AT250)</f>
        <v>1.3</v>
      </c>
      <c r="AV250" s="3" t="n">
        <v>0</v>
      </c>
      <c r="AW250" s="3" t="n">
        <v>0</v>
      </c>
      <c r="AX250" s="3" t="n">
        <v>0</v>
      </c>
      <c r="AY250" s="3" t="n">
        <v>0.1</v>
      </c>
      <c r="AZ250" s="3" t="n">
        <f aca="false">SUM(AV250:AY250)</f>
        <v>0.1</v>
      </c>
      <c r="BA250" s="3" t="n">
        <v>0</v>
      </c>
      <c r="BB250" s="3" t="n">
        <v>0</v>
      </c>
      <c r="BC250" s="3" t="n">
        <v>0</v>
      </c>
      <c r="BD250" s="3" t="n">
        <v>9.2</v>
      </c>
      <c r="BE250" s="3" t="n">
        <f aca="false">SUM(BA250:BD250)</f>
        <v>9.2</v>
      </c>
      <c r="BF250" s="3" t="n">
        <v>0</v>
      </c>
      <c r="BG250" s="3" t="n">
        <v>0</v>
      </c>
      <c r="BH250" s="3" t="n">
        <v>0</v>
      </c>
      <c r="BI250" s="3" t="n">
        <v>13.5</v>
      </c>
      <c r="BJ250" s="3" t="n">
        <f aca="false">SUM(BF250:BI250)</f>
        <v>13.5</v>
      </c>
      <c r="BK250" s="3" t="n">
        <v>0</v>
      </c>
      <c r="BL250" s="3" t="n">
        <v>0</v>
      </c>
      <c r="BM250" s="3" t="n">
        <v>0</v>
      </c>
      <c r="BN250" s="3" t="n">
        <v>21.6</v>
      </c>
      <c r="BO250" s="3" t="n">
        <f aca="false">SUM(BK250:BN250)</f>
        <v>21.6</v>
      </c>
      <c r="BP250" s="3" t="n">
        <v>0</v>
      </c>
      <c r="BQ250" s="3" t="n">
        <v>0</v>
      </c>
      <c r="BR250" s="3" t="n">
        <v>0</v>
      </c>
      <c r="BS250" s="3" t="n">
        <v>44.1</v>
      </c>
      <c r="BT250" s="3" t="n">
        <f aca="false">SUM(BP250:BS250)</f>
        <v>44.1</v>
      </c>
      <c r="BU250" s="3" t="n">
        <f aca="false">+C250+H250+M250+R250+W250+AB250+AG250+AL250+CK250</f>
        <v>669.3</v>
      </c>
      <c r="BV250" s="3" t="n">
        <f aca="false">+D250+I250+N250+S250+X250+AC250+AH250+AM250+CL250</f>
        <v>533.4</v>
      </c>
      <c r="BW250" s="3" t="n">
        <f aca="false">+E250+J250+O250+T250+Y250+AD250+AI250+AN250+CM250</f>
        <v>343.2</v>
      </c>
      <c r="BX250" s="3" t="n">
        <f aca="false">+F250+K250+P250+U250+Z250+AE250+AJ250+AO250+CN250</f>
        <v>89.8</v>
      </c>
      <c r="BY250" s="3" t="n">
        <f aca="false">SUM(BU250:BX250)</f>
        <v>1635.7</v>
      </c>
      <c r="BZ250" s="3" t="n">
        <f aca="false">AQ250+AV250+BA250+BF250+BK250+BP250</f>
        <v>0</v>
      </c>
      <c r="CA250" s="3" t="n">
        <f aca="false">AR250+AW250+BB250+BG250+BL250+BQ250</f>
        <v>0</v>
      </c>
      <c r="CB250" s="3" t="n">
        <f aca="false">AS250+AX250+BC250+BH250+BM250+BR250</f>
        <v>0</v>
      </c>
      <c r="CC250" s="3" t="n">
        <f aca="false">AT250+AY250+BD250+BI250+BN250+BS250</f>
        <v>89.8</v>
      </c>
      <c r="CD250" s="3" t="n">
        <f aca="false">SUM(BZ250:CC250)</f>
        <v>89.8</v>
      </c>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75" hidden="false" customHeight="false" outlineLevel="0" collapsed="false">
      <c r="A251" s="1" t="n">
        <v>1995</v>
      </c>
      <c r="B251" s="2" t="s">
        <v>138</v>
      </c>
      <c r="C251" s="3" t="n">
        <v>2567.8</v>
      </c>
      <c r="D251" s="3" t="n">
        <v>214</v>
      </c>
      <c r="E251" s="3" t="n">
        <v>85.3</v>
      </c>
      <c r="F251" s="3" t="n">
        <v>0</v>
      </c>
      <c r="G251" s="3" t="n">
        <f aca="false">SUM(C251:F251)</f>
        <v>2867.1</v>
      </c>
      <c r="H251" s="3" t="n">
        <v>965.6</v>
      </c>
      <c r="I251" s="3" t="n">
        <v>278.4</v>
      </c>
      <c r="J251" s="3" t="n">
        <v>985</v>
      </c>
      <c r="K251" s="3" t="n">
        <v>164.1</v>
      </c>
      <c r="L251" s="3" t="n">
        <f aca="false">SUM(H251:K251)</f>
        <v>2393.1</v>
      </c>
      <c r="M251" s="3" t="n">
        <v>113</v>
      </c>
      <c r="N251" s="3" t="n">
        <v>113</v>
      </c>
      <c r="O251" s="3" t="n">
        <v>0</v>
      </c>
      <c r="P251" s="3" t="n">
        <v>0</v>
      </c>
      <c r="Q251" s="3" t="n">
        <f aca="false">SUM(M251:P251)</f>
        <v>226</v>
      </c>
      <c r="R251" s="3" t="n">
        <v>7.7</v>
      </c>
      <c r="S251" s="3" t="n">
        <v>29.8</v>
      </c>
      <c r="T251" s="3" t="n">
        <v>0</v>
      </c>
      <c r="U251" s="3" t="n">
        <v>0</v>
      </c>
      <c r="V251" s="3" t="n">
        <f aca="false">SUM(R251:U251)</f>
        <v>37.5</v>
      </c>
      <c r="W251" s="3" t="n">
        <v>1042.6</v>
      </c>
      <c r="X251" s="3" t="n">
        <v>1050.5</v>
      </c>
      <c r="Y251" s="3" t="n">
        <v>0</v>
      </c>
      <c r="Z251" s="3" t="n">
        <v>0</v>
      </c>
      <c r="AA251" s="3" t="n">
        <f aca="false">SUM(W251:Z251)</f>
        <v>2093.1</v>
      </c>
      <c r="AB251" s="3" t="n">
        <v>626.7</v>
      </c>
      <c r="AC251" s="3" t="n">
        <v>8.7</v>
      </c>
      <c r="AD251" s="3" t="n">
        <v>27.8</v>
      </c>
      <c r="AE251" s="3" t="n">
        <v>0</v>
      </c>
      <c r="AF251" s="3" t="n">
        <f aca="false">SUM(AB251:AE251)</f>
        <v>663.2</v>
      </c>
      <c r="AG251" s="3" t="n">
        <v>0</v>
      </c>
      <c r="AH251" s="3" t="n">
        <v>399.9</v>
      </c>
      <c r="AI251" s="3" t="n">
        <v>1830</v>
      </c>
      <c r="AJ251" s="3" t="n">
        <v>29.2</v>
      </c>
      <c r="AK251" s="3" t="n">
        <f aca="false">SUM(AG251:AJ251)</f>
        <v>2259.1</v>
      </c>
      <c r="AL251" s="3" t="n">
        <v>1924.7</v>
      </c>
      <c r="AM251" s="3" t="n">
        <v>822.9</v>
      </c>
      <c r="AN251" s="3" t="n">
        <v>3471.4</v>
      </c>
      <c r="AO251" s="3" t="n">
        <v>66.8</v>
      </c>
      <c r="AP251" s="3" t="n">
        <f aca="false">SUM(AL251:AO251)</f>
        <v>6285.8</v>
      </c>
      <c r="AQ251" s="3" t="n">
        <v>0</v>
      </c>
      <c r="AR251" s="3" t="n">
        <v>0</v>
      </c>
      <c r="AS251" s="3" t="n">
        <v>21</v>
      </c>
      <c r="AT251" s="3" t="n">
        <v>0</v>
      </c>
      <c r="AU251" s="3" t="n">
        <f aca="false">SUM(AQ251:AT251)</f>
        <v>21</v>
      </c>
      <c r="AV251" s="3" t="n">
        <v>7.6</v>
      </c>
      <c r="AW251" s="3" t="n">
        <v>0.2</v>
      </c>
      <c r="AX251" s="3" t="n">
        <v>22.4</v>
      </c>
      <c r="AY251" s="3" t="n">
        <v>0</v>
      </c>
      <c r="AZ251" s="3" t="n">
        <f aca="false">SUM(AV251:AY251)</f>
        <v>30.2</v>
      </c>
      <c r="BA251" s="3" t="n">
        <v>25.9</v>
      </c>
      <c r="BB251" s="3" t="n">
        <v>3.2</v>
      </c>
      <c r="BC251" s="3" t="n">
        <v>59.1</v>
      </c>
      <c r="BD251" s="3" t="n">
        <v>163.5</v>
      </c>
      <c r="BE251" s="3" t="n">
        <f aca="false">SUM(BA251:BD251)</f>
        <v>251.7</v>
      </c>
      <c r="BF251" s="3" t="n">
        <v>0</v>
      </c>
      <c r="BG251" s="3" t="n">
        <v>0</v>
      </c>
      <c r="BH251" s="3" t="n">
        <v>0</v>
      </c>
      <c r="BI251" s="3" t="n">
        <v>0</v>
      </c>
      <c r="BJ251" s="3" t="n">
        <f aca="false">SUM(BF251:BI251)</f>
        <v>0</v>
      </c>
      <c r="BK251" s="3" t="n">
        <v>0.1</v>
      </c>
      <c r="BL251" s="3" t="n">
        <v>0.2</v>
      </c>
      <c r="BM251" s="3" t="n">
        <v>3.3</v>
      </c>
      <c r="BN251" s="3" t="n">
        <v>7.9</v>
      </c>
      <c r="BO251" s="3" t="n">
        <f aca="false">SUM(BK251:BN251)</f>
        <v>11.5</v>
      </c>
      <c r="BP251" s="3" t="n">
        <v>9.3</v>
      </c>
      <c r="BQ251" s="3" t="n">
        <v>0.2</v>
      </c>
      <c r="BR251" s="3" t="n">
        <v>13.9</v>
      </c>
      <c r="BS251" s="3" t="n">
        <v>16.6</v>
      </c>
      <c r="BT251" s="3" t="n">
        <f aca="false">SUM(BP251:BS251)</f>
        <v>40</v>
      </c>
      <c r="BU251" s="3" t="n">
        <f aca="false">+C251+H251+M251+R251+W251+AB251+AG251+AL251+CK251</f>
        <v>7248.1</v>
      </c>
      <c r="BV251" s="3" t="n">
        <f aca="false">+D251+I251+N251+S251+X251+AC251+AH251+AM251+CL251</f>
        <v>2917.2</v>
      </c>
      <c r="BW251" s="3" t="n">
        <f aca="false">+E251+J251+O251+T251+Y251+AD251+AI251+AN251+CM251</f>
        <v>6399.5</v>
      </c>
      <c r="BX251" s="3" t="n">
        <f aca="false">+F251+K251+P251+U251+Z251+AE251+AJ251+AO251+CN251</f>
        <v>260.1</v>
      </c>
      <c r="BY251" s="3" t="n">
        <f aca="false">SUM(BU251:BX251)</f>
        <v>16824.9</v>
      </c>
      <c r="BZ251" s="3" t="n">
        <f aca="false">AQ251+AV251+BA251+BF251+BK251+BP251</f>
        <v>42.9</v>
      </c>
      <c r="CA251" s="3" t="n">
        <f aca="false">AR251+AW251+BB251+BG251+BL251+BQ251</f>
        <v>3.8</v>
      </c>
      <c r="CB251" s="3" t="n">
        <f aca="false">AS251+AX251+BC251+BH251+BM251+BR251</f>
        <v>119.7</v>
      </c>
      <c r="CC251" s="3" t="n">
        <f aca="false">AT251+AY251+BD251+BI251+BN251+BS251</f>
        <v>188</v>
      </c>
      <c r="CD251" s="3" t="n">
        <f aca="false">SUM(BZ251:CC251)</f>
        <v>354.4</v>
      </c>
      <c r="CE251" s="0"/>
      <c r="CF251" s="0"/>
      <c r="CG251" s="0"/>
      <c r="CH251" s="0"/>
      <c r="CI251" s="8"/>
      <c r="CJ251" s="8"/>
      <c r="CK251" s="4" t="n">
        <v>0</v>
      </c>
      <c r="CL251" s="4" t="n">
        <v>0</v>
      </c>
      <c r="CM251" s="4" t="n">
        <v>0</v>
      </c>
      <c r="CN251" s="4" t="n">
        <v>0</v>
      </c>
      <c r="CO251" s="4" t="n">
        <f aca="false">SUM(CK251:CN251)</f>
        <v>0</v>
      </c>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75" hidden="false" customHeight="false" outlineLevel="0" collapsed="false">
      <c r="A252" s="1" t="n">
        <v>1995</v>
      </c>
      <c r="B252" s="2" t="s">
        <v>139</v>
      </c>
      <c r="C252" s="3" t="n">
        <v>3937.4</v>
      </c>
      <c r="D252" s="3" t="n">
        <v>251.4</v>
      </c>
      <c r="E252" s="3" t="n">
        <v>85.6</v>
      </c>
      <c r="F252" s="3" t="n">
        <v>31.4</v>
      </c>
      <c r="G252" s="3" t="n">
        <f aca="false">SUM(C252:F252)</f>
        <v>4305.8</v>
      </c>
      <c r="H252" s="3" t="n">
        <v>950.6</v>
      </c>
      <c r="I252" s="3" t="n">
        <v>7.6</v>
      </c>
      <c r="J252" s="3" t="n">
        <v>876.2</v>
      </c>
      <c r="K252" s="3" t="n">
        <v>204</v>
      </c>
      <c r="L252" s="3" t="n">
        <f aca="false">SUM(H252:K252)</f>
        <v>2038.4</v>
      </c>
      <c r="M252" s="3" t="n">
        <v>243.8</v>
      </c>
      <c r="N252" s="3" t="n">
        <v>272</v>
      </c>
      <c r="O252" s="3" t="n">
        <v>0</v>
      </c>
      <c r="P252" s="3" t="n">
        <v>0</v>
      </c>
      <c r="Q252" s="3" t="n">
        <f aca="false">SUM(M252:P252)</f>
        <v>515.8</v>
      </c>
      <c r="R252" s="3" t="n">
        <v>118</v>
      </c>
      <c r="S252" s="3" t="n">
        <v>28.2</v>
      </c>
      <c r="T252" s="3" t="n">
        <v>0</v>
      </c>
      <c r="U252" s="3" t="n">
        <v>0</v>
      </c>
      <c r="V252" s="3" t="n">
        <f aca="false">SUM(R252:U252)</f>
        <v>146.2</v>
      </c>
      <c r="W252" s="3" t="n">
        <v>1182.9</v>
      </c>
      <c r="X252" s="3" t="n">
        <v>1704.4</v>
      </c>
      <c r="Y252" s="3" t="n">
        <v>0</v>
      </c>
      <c r="Z252" s="3" t="n">
        <v>0</v>
      </c>
      <c r="AA252" s="3" t="n">
        <f aca="false">SUM(W252:Z252)</f>
        <v>2887.3</v>
      </c>
      <c r="AB252" s="3" t="n">
        <v>352.1</v>
      </c>
      <c r="AC252" s="3" t="n">
        <v>0.5</v>
      </c>
      <c r="AD252" s="3" t="n">
        <v>2.7</v>
      </c>
      <c r="AE252" s="3" t="n">
        <v>49.6</v>
      </c>
      <c r="AF252" s="3" t="n">
        <f aca="false">SUM(AB252:AE252)</f>
        <v>404.9</v>
      </c>
      <c r="AG252" s="3" t="n">
        <v>49.2</v>
      </c>
      <c r="AH252" s="3" t="n">
        <v>446.3</v>
      </c>
      <c r="AI252" s="3" t="n">
        <v>1120.9</v>
      </c>
      <c r="AJ252" s="3" t="n">
        <v>100.2</v>
      </c>
      <c r="AK252" s="3" t="n">
        <f aca="false">SUM(AG252:AJ252)</f>
        <v>1716.6</v>
      </c>
      <c r="AL252" s="3" t="n">
        <v>1925.5</v>
      </c>
      <c r="AM252" s="3" t="n">
        <v>1310</v>
      </c>
      <c r="AN252" s="3" t="n">
        <v>1635.7</v>
      </c>
      <c r="AO252" s="3" t="n">
        <v>257.4</v>
      </c>
      <c r="AP252" s="3" t="n">
        <f aca="false">SUM(AL252:AO252)</f>
        <v>5128.6</v>
      </c>
      <c r="AQ252" s="3" t="n">
        <v>40.2</v>
      </c>
      <c r="AR252" s="3" t="n">
        <v>419.8</v>
      </c>
      <c r="AS252" s="3" t="n">
        <v>365.1</v>
      </c>
      <c r="AT252" s="3" t="n">
        <v>100.2</v>
      </c>
      <c r="AU252" s="3" t="n">
        <f aca="false">SUM(AQ252:AT252)</f>
        <v>925.3</v>
      </c>
      <c r="AV252" s="3" t="n">
        <v>0</v>
      </c>
      <c r="AW252" s="3" t="n">
        <v>0.1</v>
      </c>
      <c r="AX252" s="3" t="n">
        <v>0.5</v>
      </c>
      <c r="AY252" s="3" t="n">
        <v>49.6</v>
      </c>
      <c r="AZ252" s="3" t="n">
        <f aca="false">SUM(AV252:AY252)</f>
        <v>50.2</v>
      </c>
      <c r="BA252" s="3" t="n">
        <v>0.1</v>
      </c>
      <c r="BB252" s="3" t="n">
        <v>0</v>
      </c>
      <c r="BC252" s="3" t="n">
        <v>67.5</v>
      </c>
      <c r="BD252" s="3" t="n">
        <v>204</v>
      </c>
      <c r="BE252" s="3" t="n">
        <f aca="false">SUM(BA252:BD252)</f>
        <v>271.6</v>
      </c>
      <c r="BF252" s="3" t="n">
        <v>0</v>
      </c>
      <c r="BG252" s="3" t="n">
        <v>0</v>
      </c>
      <c r="BH252" s="3" t="n">
        <v>0</v>
      </c>
      <c r="BI252" s="3" t="n">
        <v>45.4</v>
      </c>
      <c r="BJ252" s="3" t="n">
        <f aca="false">SUM(BF252:BI252)</f>
        <v>45.4</v>
      </c>
      <c r="BK252" s="3" t="n">
        <v>5.1</v>
      </c>
      <c r="BL252" s="3" t="n">
        <v>15.1</v>
      </c>
      <c r="BM252" s="3" t="n">
        <v>124.7</v>
      </c>
      <c r="BN252" s="3" t="n">
        <v>61.5</v>
      </c>
      <c r="BO252" s="3" t="n">
        <f aca="false">SUM(BK252:BN252)</f>
        <v>206.4</v>
      </c>
      <c r="BP252" s="3" t="n">
        <v>0</v>
      </c>
      <c r="BQ252" s="3" t="n">
        <v>2.4</v>
      </c>
      <c r="BR252" s="3" t="n">
        <v>83.4</v>
      </c>
      <c r="BS252" s="3" t="n">
        <v>182.6</v>
      </c>
      <c r="BT252" s="3" t="n">
        <f aca="false">SUM(BP252:BS252)</f>
        <v>268.4</v>
      </c>
      <c r="BU252" s="3" t="n">
        <f aca="false">+C252+H252+M252+R252+W252+AB252+AG252+AL252+CK252</f>
        <v>8759.5</v>
      </c>
      <c r="BV252" s="3" t="n">
        <f aca="false">+D252+I252+N252+S252+X252+AC252+AH252+AM252+CL252</f>
        <v>4020.4</v>
      </c>
      <c r="BW252" s="3" t="n">
        <f aca="false">+E252+J252+O252+T252+Y252+AD252+AI252+AN252+CM252</f>
        <v>3721.1</v>
      </c>
      <c r="BX252" s="3" t="n">
        <f aca="false">+F252+K252+P252+U252+Z252+AE252+AJ252+AO252+CN252</f>
        <v>642.6</v>
      </c>
      <c r="BY252" s="3" t="n">
        <f aca="false">SUM(BU252:BX252)</f>
        <v>17143.6</v>
      </c>
      <c r="BZ252" s="3" t="n">
        <f aca="false">AQ252+AV252+BA252+BF252+BK252+BP252</f>
        <v>45.4</v>
      </c>
      <c r="CA252" s="3" t="n">
        <f aca="false">AR252+AW252+BB252+BG252+BL252+BQ252</f>
        <v>437.4</v>
      </c>
      <c r="CB252" s="3" t="n">
        <f aca="false">AS252+AX252+BC252+BH252+BM252+BR252</f>
        <v>641.2</v>
      </c>
      <c r="CC252" s="3" t="n">
        <f aca="false">AT252+AY252+BD252+BI252+BN252+BS252</f>
        <v>643.3</v>
      </c>
      <c r="CD252" s="3" t="n">
        <f aca="false">SUM(BZ252:CC252)</f>
        <v>1767.3</v>
      </c>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75" hidden="false" customHeight="false" outlineLevel="0" collapsed="false">
      <c r="A253" s="1" t="n">
        <v>1995</v>
      </c>
      <c r="B253" s="2" t="s">
        <v>140</v>
      </c>
      <c r="C253" s="3" t="n">
        <v>1243.4</v>
      </c>
      <c r="D253" s="3" t="n">
        <v>162</v>
      </c>
      <c r="E253" s="3" t="n">
        <v>34.8</v>
      </c>
      <c r="F253" s="3" t="n">
        <v>294.3</v>
      </c>
      <c r="G253" s="3" t="n">
        <f aca="false">SUM(C253:F253)</f>
        <v>1734.5</v>
      </c>
      <c r="H253" s="3" t="n">
        <v>292.7</v>
      </c>
      <c r="I253" s="3" t="n">
        <v>49.6</v>
      </c>
      <c r="J253" s="3" t="n">
        <v>271.8</v>
      </c>
      <c r="K253" s="3" t="n">
        <v>21.4</v>
      </c>
      <c r="L253" s="3" t="n">
        <f aca="false">SUM(H253:K253)</f>
        <v>635.5</v>
      </c>
      <c r="M253" s="3" t="n">
        <v>24.8</v>
      </c>
      <c r="N253" s="3" t="n">
        <v>73.9</v>
      </c>
      <c r="O253" s="3" t="n">
        <v>8.2</v>
      </c>
      <c r="P253" s="3" t="n">
        <v>0</v>
      </c>
      <c r="Q253" s="3" t="n">
        <f aca="false">SUM(M253:P253)</f>
        <v>106.9</v>
      </c>
      <c r="R253" s="3" t="n">
        <v>1.2</v>
      </c>
      <c r="S253" s="3" t="n">
        <v>3.4</v>
      </c>
      <c r="T253" s="3" t="n">
        <v>0</v>
      </c>
      <c r="U253" s="3" t="n">
        <v>0</v>
      </c>
      <c r="V253" s="3" t="n">
        <f aca="false">SUM(R253:U253)</f>
        <v>4.6</v>
      </c>
      <c r="W253" s="3" t="n">
        <v>152.7</v>
      </c>
      <c r="X253" s="3" t="n">
        <v>941.1</v>
      </c>
      <c r="Y253" s="3" t="n">
        <v>184.5</v>
      </c>
      <c r="Z253" s="3" t="n">
        <v>0</v>
      </c>
      <c r="AA253" s="3" t="n">
        <f aca="false">SUM(W253:Z253)</f>
        <v>1278.3</v>
      </c>
      <c r="AB253" s="3" t="n">
        <v>47.2</v>
      </c>
      <c r="AC253" s="3" t="n">
        <v>0</v>
      </c>
      <c r="AD253" s="3" t="n">
        <v>6.6</v>
      </c>
      <c r="AE253" s="3" t="n">
        <v>12</v>
      </c>
      <c r="AF253" s="3" t="n">
        <f aca="false">SUM(AB253:AE253)</f>
        <v>65.8</v>
      </c>
      <c r="AG253" s="3" t="n">
        <v>2</v>
      </c>
      <c r="AH253" s="3" t="n">
        <v>308</v>
      </c>
      <c r="AI253" s="3" t="n">
        <v>380</v>
      </c>
      <c r="AJ253" s="3" t="n">
        <v>23</v>
      </c>
      <c r="AK253" s="3" t="n">
        <f aca="false">SUM(AG253:AJ253)</f>
        <v>713</v>
      </c>
      <c r="AL253" s="3" t="n">
        <v>272.3</v>
      </c>
      <c r="AM253" s="3" t="n">
        <v>233.5</v>
      </c>
      <c r="AN253" s="3" t="n">
        <v>142.7</v>
      </c>
      <c r="AO253" s="3" t="n">
        <v>0</v>
      </c>
      <c r="AP253" s="3" t="n">
        <f aca="false">SUM(AL253:AO253)</f>
        <v>648.5</v>
      </c>
      <c r="AQ253" s="3" t="n">
        <v>0.6</v>
      </c>
      <c r="AR253" s="3" t="n">
        <v>305.6</v>
      </c>
      <c r="AS253" s="3" t="n">
        <v>112.6</v>
      </c>
      <c r="AT253" s="3" t="n">
        <v>22.8</v>
      </c>
      <c r="AU253" s="3" t="n">
        <f aca="false">SUM(AQ253:AT253)</f>
        <v>441.6</v>
      </c>
      <c r="AV253" s="3" t="n">
        <v>1</v>
      </c>
      <c r="AW253" s="3" t="n">
        <v>0</v>
      </c>
      <c r="AX253" s="3" t="n">
        <v>0.1</v>
      </c>
      <c r="AY253" s="3" t="n">
        <v>12</v>
      </c>
      <c r="AZ253" s="3" t="n">
        <f aca="false">SUM(AV253:AY253)</f>
        <v>13.1</v>
      </c>
      <c r="BA253" s="3" t="n">
        <v>0</v>
      </c>
      <c r="BB253" s="3" t="n">
        <v>0.5</v>
      </c>
      <c r="BC253" s="3" t="n">
        <v>18.3</v>
      </c>
      <c r="BD253" s="3" t="n">
        <v>21.4</v>
      </c>
      <c r="BE253" s="3" t="n">
        <f aca="false">SUM(BA253:BD253)</f>
        <v>40.2</v>
      </c>
      <c r="BF253" s="3" t="n">
        <v>0</v>
      </c>
      <c r="BG253" s="3" t="n">
        <v>0</v>
      </c>
      <c r="BH253" s="3" t="n">
        <v>0</v>
      </c>
      <c r="BI253" s="3" t="n">
        <v>0</v>
      </c>
      <c r="BJ253" s="3" t="n">
        <f aca="false">SUM(BF253:BI253)</f>
        <v>0</v>
      </c>
      <c r="BK253" s="3" t="n">
        <v>0</v>
      </c>
      <c r="BL253" s="3" t="n">
        <v>0.6</v>
      </c>
      <c r="BM253" s="3" t="n">
        <v>0.8</v>
      </c>
      <c r="BN253" s="3" t="n">
        <v>0</v>
      </c>
      <c r="BO253" s="3" t="n">
        <f aca="false">SUM(BK253:BN253)</f>
        <v>1.4</v>
      </c>
      <c r="BP253" s="3" t="n">
        <v>12.1</v>
      </c>
      <c r="BQ253" s="3" t="n">
        <v>4.5</v>
      </c>
      <c r="BR253" s="3" t="n">
        <v>24.9</v>
      </c>
      <c r="BS253" s="3" t="n">
        <v>0</v>
      </c>
      <c r="BT253" s="3" t="n">
        <f aca="false">SUM(BP253:BS253)</f>
        <v>41.5</v>
      </c>
      <c r="BU253" s="3" t="n">
        <f aca="false">+C253+H253+M253+R253+W253+AB253+AG253+AL253+CK253</f>
        <v>2036.3</v>
      </c>
      <c r="BV253" s="3" t="n">
        <f aca="false">+D253+I253+N253+S253+X253+AC253+AH253+AM253+CL253</f>
        <v>1771.5</v>
      </c>
      <c r="BW253" s="3" t="n">
        <f aca="false">+E253+J253+O253+T253+Y253+AD253+AI253+AN253+CM253</f>
        <v>1028.6</v>
      </c>
      <c r="BX253" s="3" t="n">
        <f aca="false">+F253+K253+P253+U253+Z253+AE253+AJ253+AO253+CN253</f>
        <v>350.7</v>
      </c>
      <c r="BY253" s="3" t="n">
        <f aca="false">SUM(BU253:BX253)</f>
        <v>5187.1</v>
      </c>
      <c r="BZ253" s="3" t="n">
        <f aca="false">AQ253+AV253+BA253+BF253+BK253+BP253</f>
        <v>13.7</v>
      </c>
      <c r="CA253" s="3" t="n">
        <f aca="false">AR253+AW253+BB253+BG253+BL253+BQ253</f>
        <v>311.2</v>
      </c>
      <c r="CB253" s="3" t="n">
        <f aca="false">AS253+AX253+BC253+BH253+BM253+BR253</f>
        <v>156.7</v>
      </c>
      <c r="CC253" s="3" t="n">
        <f aca="false">AT253+AY253+BD253+BI253+BN253+BS253</f>
        <v>56.2</v>
      </c>
      <c r="CD253" s="3" t="n">
        <f aca="false">SUM(BZ253:CC253)</f>
        <v>537.8</v>
      </c>
      <c r="CE253" s="0"/>
      <c r="CF253" s="0"/>
      <c r="CG253" s="0"/>
      <c r="CH253" s="0"/>
      <c r="CI253" s="8"/>
      <c r="CJ253" s="8"/>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75" hidden="false" customHeight="false" outlineLevel="0" collapsed="false">
      <c r="A254" s="1" t="n">
        <v>1995</v>
      </c>
      <c r="B254" s="2" t="s">
        <v>141</v>
      </c>
      <c r="C254" s="3" t="n">
        <v>2798.3</v>
      </c>
      <c r="D254" s="3" t="n">
        <v>276.8</v>
      </c>
      <c r="E254" s="3" t="n">
        <v>179</v>
      </c>
      <c r="F254" s="3" t="n">
        <v>0</v>
      </c>
      <c r="G254" s="3" t="n">
        <f aca="false">SUM(C254:F254)</f>
        <v>3254.1</v>
      </c>
      <c r="H254" s="3" t="n">
        <v>1037.1</v>
      </c>
      <c r="I254" s="3" t="n">
        <v>441.7</v>
      </c>
      <c r="J254" s="3" t="n">
        <v>1217.7</v>
      </c>
      <c r="K254" s="3" t="n">
        <v>0</v>
      </c>
      <c r="L254" s="3" t="n">
        <f aca="false">SUM(H254:K254)</f>
        <v>2696.5</v>
      </c>
      <c r="M254" s="3" t="n">
        <v>143.3</v>
      </c>
      <c r="N254" s="3" t="n">
        <v>213.5</v>
      </c>
      <c r="O254" s="3" t="n">
        <v>0</v>
      </c>
      <c r="P254" s="3" t="n">
        <v>0</v>
      </c>
      <c r="Q254" s="3" t="n">
        <f aca="false">SUM(M254:P254)</f>
        <v>356.8</v>
      </c>
      <c r="R254" s="3" t="n">
        <v>136.2</v>
      </c>
      <c r="S254" s="3" t="n">
        <v>0</v>
      </c>
      <c r="T254" s="3" t="n">
        <v>0</v>
      </c>
      <c r="U254" s="3" t="n">
        <v>0</v>
      </c>
      <c r="V254" s="3" t="n">
        <f aca="false">SUM(R254:U254)</f>
        <v>136.2</v>
      </c>
      <c r="W254" s="3" t="n">
        <v>844</v>
      </c>
      <c r="X254" s="3" t="n">
        <v>1449.7</v>
      </c>
      <c r="Y254" s="3" t="n">
        <v>0</v>
      </c>
      <c r="Z254" s="3" t="n">
        <v>0</v>
      </c>
      <c r="AA254" s="3" t="n">
        <f aca="false">SUM(W254:Z254)</f>
        <v>2293.7</v>
      </c>
      <c r="AB254" s="3" t="n">
        <v>337.5</v>
      </c>
      <c r="AC254" s="3" t="n">
        <v>0.3</v>
      </c>
      <c r="AD254" s="3" t="n">
        <v>30.2</v>
      </c>
      <c r="AE254" s="3" t="n">
        <v>0</v>
      </c>
      <c r="AF254" s="3" t="n">
        <f aca="false">SUM(AB254:AE254)</f>
        <v>368</v>
      </c>
      <c r="AG254" s="3" t="n">
        <v>0</v>
      </c>
      <c r="AH254" s="3" t="n">
        <v>356.9</v>
      </c>
      <c r="AI254" s="3" t="n">
        <v>1070.6</v>
      </c>
      <c r="AJ254" s="3" t="n">
        <v>0</v>
      </c>
      <c r="AK254" s="3" t="n">
        <f aca="false">SUM(AG254:AJ254)</f>
        <v>1427.5</v>
      </c>
      <c r="AL254" s="3" t="n">
        <v>2494.3</v>
      </c>
      <c r="AM254" s="3" t="n">
        <v>868.8</v>
      </c>
      <c r="AN254" s="3" t="n">
        <v>2178</v>
      </c>
      <c r="AO254" s="3" t="n">
        <v>0</v>
      </c>
      <c r="AP254" s="3" t="n">
        <f aca="false">SUM(AL254:AO254)</f>
        <v>5541.1</v>
      </c>
      <c r="AQ254" s="3" t="n">
        <v>0</v>
      </c>
      <c r="AR254" s="3" t="n">
        <v>0</v>
      </c>
      <c r="AS254" s="3" t="n">
        <v>0</v>
      </c>
      <c r="AT254" s="3" t="n">
        <v>0</v>
      </c>
      <c r="AU254" s="3" t="n">
        <f aca="false">SUM(AQ254:AT254)</f>
        <v>0</v>
      </c>
      <c r="AV254" s="3" t="n">
        <v>0</v>
      </c>
      <c r="AW254" s="3" t="n">
        <v>0</v>
      </c>
      <c r="AX254" s="3" t="n">
        <v>0</v>
      </c>
      <c r="AY254" s="3" t="n">
        <v>0</v>
      </c>
      <c r="AZ254" s="3" t="n">
        <f aca="false">SUM(AV254:AY254)</f>
        <v>0</v>
      </c>
      <c r="BA254" s="3" t="n">
        <v>0</v>
      </c>
      <c r="BB254" s="3" t="n">
        <v>0</v>
      </c>
      <c r="BC254" s="3" t="n">
        <v>0</v>
      </c>
      <c r="BD254" s="3" t="n">
        <v>0</v>
      </c>
      <c r="BE254" s="3" t="n">
        <f aca="false">SUM(BA254:BD254)</f>
        <v>0</v>
      </c>
      <c r="BF254" s="3" t="n">
        <v>0</v>
      </c>
      <c r="BG254" s="3" t="n">
        <v>0</v>
      </c>
      <c r="BH254" s="3" t="n">
        <v>0</v>
      </c>
      <c r="BI254" s="3" t="n">
        <v>0</v>
      </c>
      <c r="BJ254" s="3" t="n">
        <f aca="false">SUM(BF254:BI254)</f>
        <v>0</v>
      </c>
      <c r="BK254" s="3" t="n">
        <v>0</v>
      </c>
      <c r="BL254" s="3" t="n">
        <v>0</v>
      </c>
      <c r="BM254" s="3" t="n">
        <v>0</v>
      </c>
      <c r="BN254" s="3" t="n">
        <v>0</v>
      </c>
      <c r="BO254" s="3" t="n">
        <f aca="false">SUM(BK254:BN254)</f>
        <v>0</v>
      </c>
      <c r="BP254" s="3" t="n">
        <v>0</v>
      </c>
      <c r="BQ254" s="3" t="n">
        <v>0</v>
      </c>
      <c r="BR254" s="3" t="n">
        <v>0</v>
      </c>
      <c r="BS254" s="3" t="n">
        <v>0</v>
      </c>
      <c r="BT254" s="3" t="n">
        <f aca="false">SUM(BP254:BS254)</f>
        <v>0</v>
      </c>
      <c r="BU254" s="3" t="n">
        <f aca="false">+C254+H254+M254+R254+W254+AB254+AG254+AL254+CK254</f>
        <v>7790.7</v>
      </c>
      <c r="BV254" s="3" t="n">
        <f aca="false">+D254+I254+N254+S254+X254+AC254+AH254+AM254+CL254</f>
        <v>3607.7</v>
      </c>
      <c r="BW254" s="3" t="n">
        <f aca="false">+E254+J254+O254+T254+Y254+AD254+AI254+AN254+CM254</f>
        <v>4675.5</v>
      </c>
      <c r="BX254" s="3" t="n">
        <f aca="false">+F254+K254+P254+U254+Z254+AE254+AJ254+AO254+CN254</f>
        <v>0</v>
      </c>
      <c r="BY254" s="3" t="n">
        <f aca="false">SUM(BU254:BX254)</f>
        <v>16073.9</v>
      </c>
      <c r="BZ254" s="3" t="n">
        <f aca="false">AQ254+AV254+BA254+BF254+BK254+BP254</f>
        <v>0</v>
      </c>
      <c r="CA254" s="3" t="n">
        <f aca="false">AR254+AW254+BB254+BG254+BL254+BQ254</f>
        <v>0</v>
      </c>
      <c r="CB254" s="3" t="n">
        <f aca="false">AS254+AX254+BC254+BH254+BM254+BR254</f>
        <v>0</v>
      </c>
      <c r="CC254" s="3" t="n">
        <f aca="false">AT254+AY254+BD254+BI254+BN254+BS254</f>
        <v>0</v>
      </c>
      <c r="CD254" s="3" t="n">
        <f aca="false">SUM(BZ254:CC254)</f>
        <v>0</v>
      </c>
      <c r="CE254" s="0"/>
      <c r="CF254" s="0"/>
      <c r="CG254" s="0"/>
      <c r="CH254" s="0"/>
      <c r="CI254" s="8"/>
      <c r="CJ254" s="8"/>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75" hidden="false" customHeight="false" outlineLevel="0" collapsed="false">
      <c r="A255" s="1" t="n">
        <v>1995</v>
      </c>
      <c r="B255" s="2" t="s">
        <v>142</v>
      </c>
      <c r="C255" s="3" t="n">
        <v>99.6</v>
      </c>
      <c r="D255" s="3" t="n">
        <v>43.9</v>
      </c>
      <c r="E255" s="3" t="n">
        <v>330.6</v>
      </c>
      <c r="F255" s="3" t="n">
        <v>0</v>
      </c>
      <c r="G255" s="3" t="n">
        <f aca="false">SUM(C255:F255)</f>
        <v>474.1</v>
      </c>
      <c r="H255" s="3" t="n">
        <v>122</v>
      </c>
      <c r="I255" s="3" t="n">
        <v>2.9</v>
      </c>
      <c r="J255" s="3" t="n">
        <v>51.8</v>
      </c>
      <c r="K255" s="3" t="n">
        <v>0.6</v>
      </c>
      <c r="L255" s="3" t="n">
        <f aca="false">SUM(H255:K255)</f>
        <v>177.3</v>
      </c>
      <c r="M255" s="3" t="n">
        <v>6.9</v>
      </c>
      <c r="N255" s="3" t="n">
        <v>12.3</v>
      </c>
      <c r="O255" s="3" t="n">
        <v>0.2</v>
      </c>
      <c r="P255" s="3" t="n">
        <v>0</v>
      </c>
      <c r="Q255" s="3" t="n">
        <f aca="false">SUM(M255:P255)</f>
        <v>19.4</v>
      </c>
      <c r="R255" s="3" t="n">
        <v>0</v>
      </c>
      <c r="S255" s="3" t="n">
        <v>0</v>
      </c>
      <c r="T255" s="3" t="n">
        <v>0</v>
      </c>
      <c r="U255" s="3" t="n">
        <v>0</v>
      </c>
      <c r="V255" s="3" t="n">
        <f aca="false">SUM(R255:U255)</f>
        <v>0</v>
      </c>
      <c r="W255" s="3" t="n">
        <v>47.4</v>
      </c>
      <c r="X255" s="3" t="n">
        <v>105.1</v>
      </c>
      <c r="Y255" s="3" t="n">
        <v>0</v>
      </c>
      <c r="Z255" s="3" t="n">
        <v>0</v>
      </c>
      <c r="AA255" s="3" t="n">
        <f aca="false">SUM(W255:Z255)</f>
        <v>152.5</v>
      </c>
      <c r="AB255" s="3" t="n">
        <v>26.5</v>
      </c>
      <c r="AC255" s="3" t="n">
        <v>0</v>
      </c>
      <c r="AD255" s="3" t="n">
        <v>3.1</v>
      </c>
      <c r="AE255" s="3" t="n">
        <v>1.4</v>
      </c>
      <c r="AF255" s="3" t="n">
        <f aca="false">SUM(AB255:AE255)</f>
        <v>31</v>
      </c>
      <c r="AG255" s="3" t="n">
        <v>0.2</v>
      </c>
      <c r="AH255" s="3" t="n">
        <v>129.5</v>
      </c>
      <c r="AI255" s="3" t="n">
        <v>192.6</v>
      </c>
      <c r="AJ255" s="3" t="n">
        <v>0</v>
      </c>
      <c r="AK255" s="3" t="n">
        <f aca="false">SUM(AG255:AJ255)</f>
        <v>322.3</v>
      </c>
      <c r="AL255" s="3" t="n">
        <v>245.9</v>
      </c>
      <c r="AM255" s="3" t="n">
        <v>158.8</v>
      </c>
      <c r="AN255" s="3" t="n">
        <v>212.3</v>
      </c>
      <c r="AO255" s="3" t="n">
        <v>6.4</v>
      </c>
      <c r="AP255" s="3" t="n">
        <f aca="false">SUM(AL255:AO255)</f>
        <v>623.4</v>
      </c>
      <c r="AQ255" s="3" t="n">
        <v>0</v>
      </c>
      <c r="AR255" s="3" t="n">
        <v>129.5</v>
      </c>
      <c r="AS255" s="3" t="n">
        <v>29.3</v>
      </c>
      <c r="AT255" s="3" t="n">
        <v>0</v>
      </c>
      <c r="AU255" s="3" t="n">
        <f aca="false">SUM(AQ255:AT255)</f>
        <v>158.8</v>
      </c>
      <c r="AV255" s="3" t="n">
        <v>0</v>
      </c>
      <c r="AW255" s="3" t="n">
        <v>0</v>
      </c>
      <c r="AX255" s="3" t="n">
        <v>0</v>
      </c>
      <c r="AY255" s="3" t="n">
        <v>1.4</v>
      </c>
      <c r="AZ255" s="3" t="n">
        <f aca="false">SUM(AV255:AY255)</f>
        <v>1.4</v>
      </c>
      <c r="BA255" s="3" t="n">
        <v>0</v>
      </c>
      <c r="BB255" s="3" t="n">
        <v>0</v>
      </c>
      <c r="BC255" s="3" t="n">
        <v>0</v>
      </c>
      <c r="BD255" s="3" t="n">
        <v>0.6</v>
      </c>
      <c r="BE255" s="3" t="n">
        <f aca="false">SUM(BA255:BD255)</f>
        <v>0.6</v>
      </c>
      <c r="BF255" s="3" t="n">
        <v>0</v>
      </c>
      <c r="BG255" s="3" t="n">
        <v>0</v>
      </c>
      <c r="BH255" s="3" t="n">
        <v>0</v>
      </c>
      <c r="BI255" s="3" t="n">
        <v>0</v>
      </c>
      <c r="BJ255" s="3" t="n">
        <f aca="false">SUM(BF255:BI255)</f>
        <v>0</v>
      </c>
      <c r="BK255" s="3" t="n">
        <v>0</v>
      </c>
      <c r="BL255" s="3" t="n">
        <v>0</v>
      </c>
      <c r="BM255" s="3" t="n">
        <v>0</v>
      </c>
      <c r="BN255" s="3" t="n">
        <v>0</v>
      </c>
      <c r="BO255" s="3" t="n">
        <f aca="false">SUM(BK255:BN255)</f>
        <v>0</v>
      </c>
      <c r="BP255" s="3" t="n">
        <v>0</v>
      </c>
      <c r="BQ255" s="3" t="n">
        <v>3</v>
      </c>
      <c r="BR255" s="3" t="n">
        <v>0.3</v>
      </c>
      <c r="BS255" s="3" t="n">
        <v>6.4</v>
      </c>
      <c r="BT255" s="3" t="n">
        <f aca="false">SUM(BP255:BS255)</f>
        <v>9.7</v>
      </c>
      <c r="BU255" s="3" t="n">
        <f aca="false">+C255+H255+M255+R255+W255+AB255+AG255+AL255+CK255</f>
        <v>548.5</v>
      </c>
      <c r="BV255" s="3" t="n">
        <f aca="false">+D255+I255+N255+S255+X255+AC255+AH255+AM255+CL255</f>
        <v>452.5</v>
      </c>
      <c r="BW255" s="3" t="n">
        <f aca="false">+E255+J255+O255+T255+Y255+AD255+AI255+AN255+CM255</f>
        <v>790.6</v>
      </c>
      <c r="BX255" s="3" t="n">
        <f aca="false">+F255+K255+P255+U255+Z255+AE255+AJ255+AO255+CN255</f>
        <v>8.4</v>
      </c>
      <c r="BY255" s="3" t="n">
        <f aca="false">SUM(BU255:BX255)</f>
        <v>1800</v>
      </c>
      <c r="BZ255" s="3" t="n">
        <f aca="false">AQ255+AV255+BA255+BF255+BK255+BP255</f>
        <v>0</v>
      </c>
      <c r="CA255" s="3" t="n">
        <f aca="false">AR255+AW255+BB255+BG255+BL255+BQ255</f>
        <v>132.5</v>
      </c>
      <c r="CB255" s="3" t="n">
        <f aca="false">AS255+AX255+BC255+BH255+BM255+BR255</f>
        <v>29.6</v>
      </c>
      <c r="CC255" s="3" t="n">
        <f aca="false">AT255+AY255+BD255+BI255+BN255+BS255</f>
        <v>8.4</v>
      </c>
      <c r="CD255" s="3" t="n">
        <f aca="false">SUM(BZ255:CC255)</f>
        <v>170.5</v>
      </c>
      <c r="CE255" s="0"/>
      <c r="CF255" s="0"/>
      <c r="CG255" s="0"/>
      <c r="CH255" s="0"/>
      <c r="CI255" s="8"/>
      <c r="CJ255" s="8"/>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75" hidden="false" customHeight="false" outlineLevel="0" collapsed="false">
      <c r="A256" s="1" t="n">
        <v>1996</v>
      </c>
      <c r="B256" s="2" t="s">
        <v>93</v>
      </c>
      <c r="C256" s="3" t="n">
        <v>2420.1</v>
      </c>
      <c r="D256" s="3" t="n">
        <v>404.9</v>
      </c>
      <c r="E256" s="3" t="n">
        <v>63.6</v>
      </c>
      <c r="F256" s="3" t="n">
        <v>0</v>
      </c>
      <c r="G256" s="3" t="n">
        <f aca="false">SUM(C256:F256)</f>
        <v>2888.6</v>
      </c>
      <c r="H256" s="3" t="n">
        <v>961.1</v>
      </c>
      <c r="I256" s="3" t="n">
        <v>395.5</v>
      </c>
      <c r="J256" s="3" t="n">
        <v>1586.9</v>
      </c>
      <c r="K256" s="3" t="n">
        <v>0</v>
      </c>
      <c r="L256" s="3" t="n">
        <f aca="false">SUM(H256:K256)</f>
        <v>2943.5</v>
      </c>
      <c r="M256" s="3" t="n">
        <v>9.2</v>
      </c>
      <c r="N256" s="3" t="n">
        <v>52.1</v>
      </c>
      <c r="O256" s="3" t="n">
        <v>13.3</v>
      </c>
      <c r="P256" s="3" t="n">
        <v>0</v>
      </c>
      <c r="Q256" s="3" t="n">
        <f aca="false">SUM(M256:P256)</f>
        <v>74.6</v>
      </c>
      <c r="R256" s="3" t="n">
        <v>0</v>
      </c>
      <c r="S256" s="3" t="n">
        <v>0</v>
      </c>
      <c r="T256" s="3" t="n">
        <v>1.1</v>
      </c>
      <c r="U256" s="3" t="n">
        <v>0</v>
      </c>
      <c r="V256" s="3" t="n">
        <f aca="false">SUM(R256:U256)</f>
        <v>1.1</v>
      </c>
      <c r="W256" s="3" t="n">
        <v>254.3</v>
      </c>
      <c r="X256" s="3" t="n">
        <v>1475.6</v>
      </c>
      <c r="Y256" s="3" t="n">
        <v>397.3</v>
      </c>
      <c r="Z256" s="3" t="n">
        <v>0</v>
      </c>
      <c r="AA256" s="3" t="n">
        <f aca="false">SUM(W256:Z256)</f>
        <v>2127.2</v>
      </c>
      <c r="AB256" s="3" t="n">
        <v>217.3</v>
      </c>
      <c r="AC256" s="3" t="n">
        <v>3</v>
      </c>
      <c r="AD256" s="3" t="n">
        <v>30.3</v>
      </c>
      <c r="AE256" s="3" t="n">
        <v>1.6</v>
      </c>
      <c r="AF256" s="3" t="n">
        <f aca="false">SUM(AB256:AE256)</f>
        <v>252.2</v>
      </c>
      <c r="AG256" s="3" t="n">
        <v>0.2</v>
      </c>
      <c r="AH256" s="3" t="n">
        <v>354.6</v>
      </c>
      <c r="AI256" s="3" t="n">
        <v>442.4</v>
      </c>
      <c r="AJ256" s="3" t="n">
        <v>12.8</v>
      </c>
      <c r="AK256" s="3" t="n">
        <f aca="false">SUM(AG256:AJ256)</f>
        <v>810</v>
      </c>
      <c r="AL256" s="3" t="n">
        <v>379.9</v>
      </c>
      <c r="AM256" s="3" t="n">
        <v>695.9</v>
      </c>
      <c r="AN256" s="3" t="n">
        <v>1478.8</v>
      </c>
      <c r="AO256" s="3" t="n">
        <v>0</v>
      </c>
      <c r="AP256" s="3" t="n">
        <f aca="false">SUM(AL256:AO256)</f>
        <v>2554.6</v>
      </c>
      <c r="AQ256" s="3" t="n">
        <v>0.2</v>
      </c>
      <c r="AR256" s="3" t="n">
        <v>354.6</v>
      </c>
      <c r="AS256" s="3" t="n">
        <v>152</v>
      </c>
      <c r="AT256" s="3" t="n">
        <v>12.8</v>
      </c>
      <c r="AU256" s="3" t="n">
        <f aca="false">SUM(AQ256:AT256)</f>
        <v>519.6</v>
      </c>
      <c r="AV256" s="3" t="n">
        <v>2.5</v>
      </c>
      <c r="AW256" s="3" t="n">
        <v>0.2</v>
      </c>
      <c r="AX256" s="3" t="n">
        <v>1.3</v>
      </c>
      <c r="AY256" s="3" t="n">
        <v>0</v>
      </c>
      <c r="AZ256" s="3" t="n">
        <f aca="false">SUM(AV256:AY256)</f>
        <v>4</v>
      </c>
      <c r="BA256" s="3" t="n">
        <v>0</v>
      </c>
      <c r="BB256" s="3" t="n">
        <v>0</v>
      </c>
      <c r="BC256" s="3" t="n">
        <v>0</v>
      </c>
      <c r="BD256" s="3" t="n">
        <v>0</v>
      </c>
      <c r="BE256" s="3" t="n">
        <f aca="false">SUM(BA256:BD256)</f>
        <v>0</v>
      </c>
      <c r="BF256" s="3" t="n">
        <v>0</v>
      </c>
      <c r="BG256" s="3" t="n">
        <v>0</v>
      </c>
      <c r="BH256" s="3" t="n">
        <v>0</v>
      </c>
      <c r="BI256" s="3" t="n">
        <v>0</v>
      </c>
      <c r="BJ256" s="3" t="n">
        <f aca="false">SUM(BF256:BI256)</f>
        <v>0</v>
      </c>
      <c r="BK256" s="3" t="n">
        <v>0</v>
      </c>
      <c r="BL256" s="3" t="n">
        <v>0</v>
      </c>
      <c r="BM256" s="3" t="n">
        <v>0</v>
      </c>
      <c r="BN256" s="3" t="n">
        <v>0</v>
      </c>
      <c r="BO256" s="3" t="n">
        <f aca="false">SUM(BK256:BN256)</f>
        <v>0</v>
      </c>
      <c r="BP256" s="3" t="n">
        <v>8.2</v>
      </c>
      <c r="BQ256" s="3" t="n">
        <v>0</v>
      </c>
      <c r="BR256" s="3" t="n">
        <v>0</v>
      </c>
      <c r="BS256" s="3" t="n">
        <v>0</v>
      </c>
      <c r="BT256" s="3" t="n">
        <f aca="false">SUM(BP256:BS256)</f>
        <v>8.2</v>
      </c>
      <c r="BU256" s="3" t="n">
        <f aca="false">+C256+H256+M256+R256+W256+AB256+AG256+AL256+CK256</f>
        <v>4242.1</v>
      </c>
      <c r="BV256" s="3" t="n">
        <f aca="false">+D256+I256+N256+S256+X256+AC256+AH256+AM256+CL256</f>
        <v>3381.6</v>
      </c>
      <c r="BW256" s="3" t="n">
        <f aca="false">+E256+J256+O256+T256+Y256+AD256+AI256+AN256+CM256</f>
        <v>4013.7</v>
      </c>
      <c r="BX256" s="3" t="n">
        <f aca="false">+F256+K256+P256+U256+Z256+AE256+AJ256+AO256+CN256</f>
        <v>14.4</v>
      </c>
      <c r="BY256" s="3" t="n">
        <f aca="false">SUM(BU256:BX256)</f>
        <v>11651.8</v>
      </c>
      <c r="BZ256" s="3" t="n">
        <f aca="false">AQ256+AV256+BA256+BF256+BK256+BP256</f>
        <v>10.9</v>
      </c>
      <c r="CA256" s="3" t="n">
        <f aca="false">AR256+AW256+BB256+BG256+BL256+BQ256</f>
        <v>354.8</v>
      </c>
      <c r="CB256" s="3" t="n">
        <f aca="false">AS256+AX256+BC256+BH256+BM256+BR256</f>
        <v>153.3</v>
      </c>
      <c r="CC256" s="3" t="n">
        <f aca="false">AT256+AY256+BD256+BI256+BN256+BS256</f>
        <v>12.8</v>
      </c>
      <c r="CD256" s="3" t="n">
        <f aca="false">SUM(BZ256:CC256)</f>
        <v>531.8</v>
      </c>
      <c r="CE256" s="8" t="n">
        <v>1186.1</v>
      </c>
      <c r="CF256" s="8" t="n">
        <v>1530.4</v>
      </c>
      <c r="CG256" s="8" t="n">
        <v>190.9</v>
      </c>
      <c r="CH256" s="8" t="n">
        <v>4.5</v>
      </c>
      <c r="CI256" s="8"/>
      <c r="CJ256" s="8" t="n">
        <f aca="false">SUM(CE256:CI256)</f>
        <v>2911.9</v>
      </c>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75" hidden="false" customHeight="false" outlineLevel="0" collapsed="false">
      <c r="A257" s="1" t="n">
        <v>1996</v>
      </c>
      <c r="B257" s="2" t="s">
        <v>94</v>
      </c>
      <c r="C257" s="3" t="n">
        <v>750.5</v>
      </c>
      <c r="D257" s="3" t="n">
        <v>93.3</v>
      </c>
      <c r="E257" s="3" t="n">
        <v>17.2</v>
      </c>
      <c r="F257" s="3" t="n">
        <v>0</v>
      </c>
      <c r="G257" s="3" t="n">
        <f aca="false">SUM(C257:F257)</f>
        <v>861</v>
      </c>
      <c r="H257" s="3" t="n">
        <v>176.5</v>
      </c>
      <c r="I257" s="3" t="n">
        <v>47.2</v>
      </c>
      <c r="J257" s="3" t="n">
        <v>162.3</v>
      </c>
      <c r="K257" s="3" t="n">
        <v>0</v>
      </c>
      <c r="L257" s="3" t="n">
        <f aca="false">SUM(H257:K257)</f>
        <v>386</v>
      </c>
      <c r="M257" s="3" t="n">
        <v>52.4</v>
      </c>
      <c r="N257" s="3" t="n">
        <v>52.4</v>
      </c>
      <c r="O257" s="3" t="n">
        <v>11</v>
      </c>
      <c r="P257" s="3" t="n">
        <v>0</v>
      </c>
      <c r="Q257" s="3" t="n">
        <f aca="false">SUM(M257:P257)</f>
        <v>115.8</v>
      </c>
      <c r="R257" s="3" t="n">
        <v>41.9</v>
      </c>
      <c r="S257" s="3" t="n">
        <v>0.7</v>
      </c>
      <c r="T257" s="3" t="n">
        <v>24</v>
      </c>
      <c r="U257" s="3" t="n">
        <v>0</v>
      </c>
      <c r="V257" s="3" t="n">
        <f aca="false">SUM(R257:U257)</f>
        <v>66.6</v>
      </c>
      <c r="W257" s="3" t="n">
        <v>138.3</v>
      </c>
      <c r="X257" s="3" t="n">
        <v>150.1</v>
      </c>
      <c r="Y257" s="3" t="n">
        <v>1</v>
      </c>
      <c r="Z257" s="3" t="n">
        <v>0</v>
      </c>
      <c r="AA257" s="3" t="n">
        <f aca="false">SUM(W257:Z257)</f>
        <v>289.4</v>
      </c>
      <c r="AB257" s="3" t="n">
        <v>145.3</v>
      </c>
      <c r="AC257" s="3" t="n">
        <v>3.1</v>
      </c>
      <c r="AD257" s="3" t="n">
        <v>5</v>
      </c>
      <c r="AE257" s="3" t="n">
        <v>0</v>
      </c>
      <c r="AF257" s="3" t="n">
        <f aca="false">SUM(AB257:AE257)</f>
        <v>153.4</v>
      </c>
      <c r="AG257" s="3" t="n">
        <v>151.8</v>
      </c>
      <c r="AH257" s="3" t="n">
        <v>270.2</v>
      </c>
      <c r="AI257" s="3" t="n">
        <v>228.7</v>
      </c>
      <c r="AJ257" s="3" t="n">
        <v>0</v>
      </c>
      <c r="AK257" s="3" t="n">
        <f aca="false">SUM(AG257:AJ257)</f>
        <v>650.7</v>
      </c>
      <c r="AL257" s="3" t="n">
        <v>877.6</v>
      </c>
      <c r="AM257" s="3" t="n">
        <v>331.9</v>
      </c>
      <c r="AN257" s="3" t="n">
        <v>435.5</v>
      </c>
      <c r="AO257" s="3" t="n">
        <v>0</v>
      </c>
      <c r="AP257" s="3" t="n">
        <f aca="false">SUM(AL257:AO257)</f>
        <v>1645</v>
      </c>
      <c r="AQ257" s="3" t="n">
        <v>22</v>
      </c>
      <c r="AR257" s="3" t="n">
        <v>269.6</v>
      </c>
      <c r="AS257" s="3" t="n">
        <v>25.6</v>
      </c>
      <c r="AT257" s="3" t="n">
        <v>0</v>
      </c>
      <c r="AU257" s="3" t="n">
        <f aca="false">SUM(AQ257:AT257)</f>
        <v>317.2</v>
      </c>
      <c r="AV257" s="3" t="n">
        <v>0.2</v>
      </c>
      <c r="AW257" s="3" t="n">
        <v>1.8</v>
      </c>
      <c r="AX257" s="3" t="n">
        <v>0</v>
      </c>
      <c r="AY257" s="3" t="n">
        <v>0</v>
      </c>
      <c r="AZ257" s="3" t="n">
        <f aca="false">SUM(AV257:AY257)</f>
        <v>2</v>
      </c>
      <c r="BA257" s="3" t="n">
        <v>5.9</v>
      </c>
      <c r="BB257" s="3" t="n">
        <v>0</v>
      </c>
      <c r="BC257" s="3" t="n">
        <v>0.1</v>
      </c>
      <c r="BD257" s="3" t="n">
        <v>0</v>
      </c>
      <c r="BE257" s="3" t="n">
        <f aca="false">SUM(BA257:BD257)</f>
        <v>6</v>
      </c>
      <c r="BF257" s="3" t="n">
        <v>4.5</v>
      </c>
      <c r="BG257" s="3" t="n">
        <v>15.3</v>
      </c>
      <c r="BH257" s="3" t="n">
        <v>49.6</v>
      </c>
      <c r="BI257" s="3" t="n">
        <v>0</v>
      </c>
      <c r="BJ257" s="3" t="n">
        <f aca="false">SUM(BF257:BI257)</f>
        <v>69.4</v>
      </c>
      <c r="BK257" s="3" t="n">
        <v>32.2</v>
      </c>
      <c r="BL257" s="3" t="n">
        <v>0.9</v>
      </c>
      <c r="BM257" s="3" t="n">
        <v>24.5</v>
      </c>
      <c r="BN257" s="3" t="n">
        <v>0</v>
      </c>
      <c r="BO257" s="3" t="n">
        <f aca="false">SUM(BK257:BN257)</f>
        <v>57.6</v>
      </c>
      <c r="BP257" s="3" t="n">
        <v>13.8</v>
      </c>
      <c r="BQ257" s="3" t="n">
        <v>52.9</v>
      </c>
      <c r="BR257" s="3" t="n">
        <v>6.5</v>
      </c>
      <c r="BS257" s="3" t="n">
        <v>0</v>
      </c>
      <c r="BT257" s="3" t="n">
        <f aca="false">SUM(BP257:BS257)</f>
        <v>73.2</v>
      </c>
      <c r="BU257" s="3" t="n">
        <f aca="false">+C257+H257+M257+R257+W257+AB257+AG257+AL257+CK257</f>
        <v>2334.3</v>
      </c>
      <c r="BV257" s="3" t="n">
        <f aca="false">+D257+I257+N257+S257+X257+AC257+AH257+AM257+CL257</f>
        <v>948.9</v>
      </c>
      <c r="BW257" s="3" t="n">
        <f aca="false">+E257+J257+O257+T257+Y257+AD257+AI257+AN257+CM257</f>
        <v>884.7</v>
      </c>
      <c r="BX257" s="3" t="n">
        <f aca="false">+F257+K257+P257+U257+Z257+AE257+AJ257+AO257+CN257</f>
        <v>0</v>
      </c>
      <c r="BY257" s="3" t="n">
        <f aca="false">SUM(BU257:BX257)</f>
        <v>4167.9</v>
      </c>
      <c r="BZ257" s="3" t="n">
        <f aca="false">AQ257+AV257+BA257+BF257+BK257+BP257</f>
        <v>78.6</v>
      </c>
      <c r="CA257" s="3" t="n">
        <f aca="false">AR257+AW257+BB257+BG257+BL257+BQ257</f>
        <v>340.5</v>
      </c>
      <c r="CB257" s="3" t="n">
        <f aca="false">AS257+AX257+BC257+BH257+BM257+BR257</f>
        <v>106.3</v>
      </c>
      <c r="CC257" s="3" t="n">
        <f aca="false">AT257+AY257+BD257+BI257+BN257+BS257</f>
        <v>0</v>
      </c>
      <c r="CD257" s="3" t="n">
        <f aca="false">SUM(BZ257:CC257)</f>
        <v>525.4</v>
      </c>
      <c r="CE257" s="8" t="s">
        <v>144</v>
      </c>
      <c r="CF257" s="8" t="s">
        <v>144</v>
      </c>
      <c r="CG257" s="8" t="s">
        <v>144</v>
      </c>
      <c r="CH257" s="8" t="s">
        <v>144</v>
      </c>
      <c r="CI257" s="0"/>
      <c r="CJ257" s="3" t="n">
        <f aca="false">SUM(CE257:CI257)</f>
        <v>0</v>
      </c>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75" hidden="false" customHeight="false" outlineLevel="0" collapsed="false">
      <c r="A258" s="1" t="n">
        <v>1996</v>
      </c>
      <c r="B258" s="2" t="s">
        <v>95</v>
      </c>
      <c r="C258" s="3" t="n">
        <v>1808.3</v>
      </c>
      <c r="D258" s="3" t="n">
        <v>406</v>
      </c>
      <c r="E258" s="3" t="n">
        <v>89</v>
      </c>
      <c r="F258" s="3" t="n">
        <v>0</v>
      </c>
      <c r="G258" s="3" t="n">
        <f aca="false">SUM(C258:F258)</f>
        <v>2303.3</v>
      </c>
      <c r="H258" s="3" t="n">
        <v>737.3</v>
      </c>
      <c r="I258" s="3" t="n">
        <v>288.3</v>
      </c>
      <c r="J258" s="3" t="n">
        <v>675.8</v>
      </c>
      <c r="K258" s="3" t="n">
        <v>0</v>
      </c>
      <c r="L258" s="3" t="n">
        <f aca="false">SUM(H258:K258)</f>
        <v>1701.4</v>
      </c>
      <c r="M258" s="3" t="n">
        <v>83.3</v>
      </c>
      <c r="N258" s="3" t="n">
        <v>183.9</v>
      </c>
      <c r="O258" s="3" t="n">
        <v>0</v>
      </c>
      <c r="P258" s="3" t="n">
        <v>0</v>
      </c>
      <c r="Q258" s="3" t="n">
        <f aca="false">SUM(M258:P258)</f>
        <v>267.2</v>
      </c>
      <c r="R258" s="3" t="n">
        <v>11.8</v>
      </c>
      <c r="S258" s="3" t="n">
        <v>0</v>
      </c>
      <c r="T258" s="3" t="n">
        <v>0</v>
      </c>
      <c r="U258" s="3" t="n">
        <v>0</v>
      </c>
      <c r="V258" s="3" t="n">
        <f aca="false">SUM(R258:U258)</f>
        <v>11.8</v>
      </c>
      <c r="W258" s="3" t="n">
        <v>347.8</v>
      </c>
      <c r="X258" s="3" t="n">
        <v>1066.2</v>
      </c>
      <c r="Y258" s="3" t="n">
        <v>207.8</v>
      </c>
      <c r="Z258" s="3" t="n">
        <v>0</v>
      </c>
      <c r="AA258" s="3" t="n">
        <f aca="false">SUM(W258:Z258)</f>
        <v>1621.8</v>
      </c>
      <c r="AB258" s="3" t="n">
        <v>463.6</v>
      </c>
      <c r="AC258" s="3" t="n">
        <v>4.9</v>
      </c>
      <c r="AD258" s="3" t="n">
        <v>80.6</v>
      </c>
      <c r="AE258" s="3" t="n">
        <v>0</v>
      </c>
      <c r="AF258" s="3" t="n">
        <f aca="false">SUM(AB258:AE258)</f>
        <v>549.1</v>
      </c>
      <c r="AG258" s="3" t="n">
        <v>5.1</v>
      </c>
      <c r="AH258" s="3" t="n">
        <v>228.2</v>
      </c>
      <c r="AI258" s="3" t="n">
        <v>850.6</v>
      </c>
      <c r="AJ258" s="3" t="n">
        <v>66.6</v>
      </c>
      <c r="AK258" s="3" t="n">
        <f aca="false">SUM(AG258:AJ258)</f>
        <v>1150.5</v>
      </c>
      <c r="AL258" s="3" t="n">
        <v>1063.5</v>
      </c>
      <c r="AM258" s="3" t="n">
        <v>1034.2</v>
      </c>
      <c r="AN258" s="3" t="n">
        <v>3061.9</v>
      </c>
      <c r="AO258" s="3" t="n">
        <v>0</v>
      </c>
      <c r="AP258" s="3" t="n">
        <f aca="false">SUM(AL258:AO258)</f>
        <v>5159.6</v>
      </c>
      <c r="AQ258" s="3" t="n">
        <v>5</v>
      </c>
      <c r="AR258" s="3" t="n">
        <v>183.8</v>
      </c>
      <c r="AS258" s="3" t="n">
        <v>342</v>
      </c>
      <c r="AT258" s="3" t="n">
        <v>66.6</v>
      </c>
      <c r="AU258" s="3" t="n">
        <f aca="false">SUM(AQ258:AT258)</f>
        <v>597.4</v>
      </c>
      <c r="AV258" s="3" t="n">
        <v>42.3</v>
      </c>
      <c r="AW258" s="3" t="n">
        <v>0</v>
      </c>
      <c r="AX258" s="3" t="n">
        <v>24.5</v>
      </c>
      <c r="AY258" s="3" t="n">
        <v>0</v>
      </c>
      <c r="AZ258" s="3" t="n">
        <f aca="false">SUM(AV258:AY258)</f>
        <v>66.8</v>
      </c>
      <c r="BA258" s="3" t="n">
        <v>25.9</v>
      </c>
      <c r="BB258" s="3" t="n">
        <v>0</v>
      </c>
      <c r="BC258" s="3" t="n">
        <v>0</v>
      </c>
      <c r="BD258" s="3" t="n">
        <v>0</v>
      </c>
      <c r="BE258" s="3" t="n">
        <f aca="false">SUM(BA258:BD258)</f>
        <v>25.9</v>
      </c>
      <c r="BF258" s="3" t="n">
        <v>0</v>
      </c>
      <c r="BG258" s="3" t="n">
        <v>0</v>
      </c>
      <c r="BH258" s="3" t="n">
        <v>0</v>
      </c>
      <c r="BI258" s="3" t="n">
        <v>0</v>
      </c>
      <c r="BJ258" s="3" t="n">
        <f aca="false">SUM(BF258:BI258)</f>
        <v>0</v>
      </c>
      <c r="BK258" s="3" t="n">
        <v>0</v>
      </c>
      <c r="BL258" s="3" t="n">
        <v>0</v>
      </c>
      <c r="BM258" s="3" t="n">
        <v>0</v>
      </c>
      <c r="BN258" s="3" t="n">
        <v>0</v>
      </c>
      <c r="BO258" s="3" t="n">
        <f aca="false">SUM(BK258:BN258)</f>
        <v>0</v>
      </c>
      <c r="BP258" s="3" t="n">
        <v>9.7</v>
      </c>
      <c r="BQ258" s="3" t="n">
        <v>0</v>
      </c>
      <c r="BR258" s="3" t="n">
        <v>0.4</v>
      </c>
      <c r="BS258" s="3" t="n">
        <v>0</v>
      </c>
      <c r="BT258" s="3" t="n">
        <f aca="false">SUM(BP258:BS258)</f>
        <v>10.1</v>
      </c>
      <c r="BU258" s="3" t="n">
        <f aca="false">+C258+H258+M258+R258+W258+AB258+AG258+AL258+CK258</f>
        <v>4520.7</v>
      </c>
      <c r="BV258" s="3" t="n">
        <f aca="false">+D258+I258+N258+S258+X258+AC258+AH258+AM258+CL258</f>
        <v>3211.7</v>
      </c>
      <c r="BW258" s="3" t="n">
        <f aca="false">+E258+J258+O258+T258+Y258+AD258+AI258+AN258+CM258</f>
        <v>4965.7</v>
      </c>
      <c r="BX258" s="3" t="n">
        <f aca="false">+F258+K258+P258+U258+Z258+AE258+AJ258+AO258+CN258</f>
        <v>66.6</v>
      </c>
      <c r="BY258" s="3" t="n">
        <f aca="false">SUM(BU258:BX258)</f>
        <v>12764.7</v>
      </c>
      <c r="BZ258" s="3" t="n">
        <f aca="false">AQ258+AV258+BA258+BF258+BK258+BP258</f>
        <v>82.9</v>
      </c>
      <c r="CA258" s="3" t="n">
        <f aca="false">AR258+AW258+BB258+BG258+BL258+BQ258</f>
        <v>183.8</v>
      </c>
      <c r="CB258" s="3" t="n">
        <f aca="false">AS258+AX258+BC258+BH258+BM258+BR258</f>
        <v>366.9</v>
      </c>
      <c r="CC258" s="3" t="n">
        <f aca="false">AT258+AY258+BD258+BI258+BN258+BS258</f>
        <v>66.6</v>
      </c>
      <c r="CD258" s="3" t="n">
        <f aca="false">SUM(BZ258:CC258)</f>
        <v>700.2</v>
      </c>
      <c r="CE258" s="8" t="n">
        <v>2102.7</v>
      </c>
      <c r="CF258" s="8" t="n">
        <v>1493.6</v>
      </c>
      <c r="CG258" s="8" t="n">
        <v>448</v>
      </c>
      <c r="CH258" s="8" t="n">
        <v>0</v>
      </c>
      <c r="CI258" s="0"/>
      <c r="CJ258" s="3" t="n">
        <f aca="false">SUM(CE258:CI258)</f>
        <v>4044.3</v>
      </c>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75" hidden="false" customHeight="false" outlineLevel="0" collapsed="false">
      <c r="A259" s="1" t="n">
        <v>1996</v>
      </c>
      <c r="B259" s="2" t="s">
        <v>96</v>
      </c>
      <c r="C259" s="3" t="n">
        <v>1192.5</v>
      </c>
      <c r="D259" s="3" t="n">
        <v>198.1</v>
      </c>
      <c r="E259" s="3" t="n">
        <v>195.5</v>
      </c>
      <c r="F259" s="3" t="n">
        <v>0</v>
      </c>
      <c r="G259" s="3" t="n">
        <f aca="false">SUM(C259:F259)</f>
        <v>1586.1</v>
      </c>
      <c r="H259" s="3" t="n">
        <v>401</v>
      </c>
      <c r="I259" s="3" t="n">
        <v>3.5</v>
      </c>
      <c r="J259" s="3" t="n">
        <v>797</v>
      </c>
      <c r="K259" s="3" t="n">
        <v>25.4</v>
      </c>
      <c r="L259" s="3" t="n">
        <f aca="false">SUM(H259:K259)</f>
        <v>1226.9</v>
      </c>
      <c r="M259" s="3" t="n">
        <v>15.1</v>
      </c>
      <c r="N259" s="3" t="n">
        <v>43</v>
      </c>
      <c r="O259" s="3" t="n">
        <v>0.5</v>
      </c>
      <c r="P259" s="3" t="n">
        <v>0</v>
      </c>
      <c r="Q259" s="3" t="n">
        <f aca="false">SUM(M259:P259)</f>
        <v>58.6</v>
      </c>
      <c r="R259" s="3" t="n">
        <v>69.4</v>
      </c>
      <c r="S259" s="3" t="n">
        <v>82.9</v>
      </c>
      <c r="T259" s="3" t="n">
        <v>4.4</v>
      </c>
      <c r="U259" s="3" t="n">
        <v>0</v>
      </c>
      <c r="V259" s="3" t="n">
        <f aca="false">SUM(R259:U259)</f>
        <v>156.7</v>
      </c>
      <c r="W259" s="3" t="n">
        <v>268.1</v>
      </c>
      <c r="X259" s="3" t="n">
        <v>939.4</v>
      </c>
      <c r="Y259" s="3" t="n">
        <v>76.6</v>
      </c>
      <c r="Z259" s="3" t="n">
        <v>0</v>
      </c>
      <c r="AA259" s="3" t="n">
        <f aca="false">SUM(W259:Z259)</f>
        <v>1284.1</v>
      </c>
      <c r="AB259" s="3" t="n">
        <v>109.5</v>
      </c>
      <c r="AC259" s="3" t="n">
        <v>0</v>
      </c>
      <c r="AD259" s="3" t="n">
        <v>28.2</v>
      </c>
      <c r="AE259" s="3" t="n">
        <v>0</v>
      </c>
      <c r="AF259" s="3" t="n">
        <f aca="false">SUM(AB259:AE259)</f>
        <v>137.7</v>
      </c>
      <c r="AG259" s="3" t="n">
        <v>0.4</v>
      </c>
      <c r="AH259" s="3" t="n">
        <v>0</v>
      </c>
      <c r="AI259" s="3" t="n">
        <v>624.3</v>
      </c>
      <c r="AJ259" s="3" t="n">
        <v>0</v>
      </c>
      <c r="AK259" s="3" t="n">
        <f aca="false">SUM(AG259:AJ259)</f>
        <v>624.7</v>
      </c>
      <c r="AL259" s="3" t="n">
        <v>433</v>
      </c>
      <c r="AM259" s="3" t="n">
        <v>694.9</v>
      </c>
      <c r="AN259" s="3" t="n">
        <v>1361.4</v>
      </c>
      <c r="AO259" s="3" t="n">
        <v>44.7</v>
      </c>
      <c r="AP259" s="3" t="n">
        <f aca="false">SUM(AL259:AO259)</f>
        <v>2534</v>
      </c>
      <c r="AQ259" s="3" t="n">
        <v>0</v>
      </c>
      <c r="AR259" s="3" t="n">
        <v>0</v>
      </c>
      <c r="AS259" s="3" t="n">
        <v>0</v>
      </c>
      <c r="AT259" s="3" t="n">
        <v>0</v>
      </c>
      <c r="AU259" s="3" t="n">
        <f aca="false">SUM(AQ259:AT259)</f>
        <v>0</v>
      </c>
      <c r="AV259" s="3" t="n">
        <v>0</v>
      </c>
      <c r="AW259" s="3" t="n">
        <v>0</v>
      </c>
      <c r="AX259" s="3" t="n">
        <v>6.9</v>
      </c>
      <c r="AY259" s="3" t="n">
        <v>0</v>
      </c>
      <c r="AZ259" s="3" t="n">
        <f aca="false">SUM(AV259:AY259)</f>
        <v>6.9</v>
      </c>
      <c r="BA259" s="3" t="n">
        <v>0</v>
      </c>
      <c r="BB259" s="3" t="n">
        <v>0</v>
      </c>
      <c r="BC259" s="3" t="n">
        <v>3.5</v>
      </c>
      <c r="BD259" s="3" t="n">
        <v>25.4</v>
      </c>
      <c r="BE259" s="3" t="n">
        <f aca="false">SUM(BA259:BD259)</f>
        <v>28.9</v>
      </c>
      <c r="BF259" s="3" t="n">
        <v>0</v>
      </c>
      <c r="BG259" s="3" t="n">
        <v>0</v>
      </c>
      <c r="BH259" s="3" t="n">
        <v>0</v>
      </c>
      <c r="BI259" s="3" t="n">
        <v>0</v>
      </c>
      <c r="BJ259" s="3" t="n">
        <f aca="false">SUM(BF259:BI259)</f>
        <v>0</v>
      </c>
      <c r="BK259" s="3" t="n">
        <v>0</v>
      </c>
      <c r="BL259" s="3" t="n">
        <v>0</v>
      </c>
      <c r="BM259" s="3" t="n">
        <v>0</v>
      </c>
      <c r="BN259" s="3" t="n">
        <v>0</v>
      </c>
      <c r="BO259" s="3" t="n">
        <f aca="false">SUM(BK259:BN259)</f>
        <v>0</v>
      </c>
      <c r="BP259" s="3" t="n">
        <v>2</v>
      </c>
      <c r="BQ259" s="3" t="n">
        <v>6.3</v>
      </c>
      <c r="BR259" s="3" t="n">
        <v>39</v>
      </c>
      <c r="BS259" s="3" t="n">
        <v>0</v>
      </c>
      <c r="BT259" s="3" t="n">
        <f aca="false">SUM(BP259:BS259)</f>
        <v>47.3</v>
      </c>
      <c r="BU259" s="3" t="n">
        <f aca="false">+C259+H259+M259+R259+W259+AB259+AG259+AL259+CK259</f>
        <v>2489</v>
      </c>
      <c r="BV259" s="3" t="n">
        <f aca="false">+D259+I259+N259+S259+X259+AC259+AH259+AM259+CL259</f>
        <v>1961.8</v>
      </c>
      <c r="BW259" s="3" t="n">
        <f aca="false">+E259+J259+O259+T259+Y259+AD259+AI259+AN259+CM259</f>
        <v>3087.9</v>
      </c>
      <c r="BX259" s="3" t="n">
        <f aca="false">+F259+K259+P259+U259+Z259+AE259+AJ259+AO259+CN259</f>
        <v>70.1</v>
      </c>
      <c r="BY259" s="3" t="n">
        <f aca="false">SUM(BU259:BX259)</f>
        <v>7608.8</v>
      </c>
      <c r="BZ259" s="3" t="n">
        <f aca="false">AQ259+AV259+BA259+BF259+BK259+BP259</f>
        <v>2</v>
      </c>
      <c r="CA259" s="3" t="n">
        <f aca="false">AR259+AW259+BB259+BG259+BL259+BQ259</f>
        <v>6.3</v>
      </c>
      <c r="CB259" s="3" t="n">
        <f aca="false">AS259+AX259+BC259+BH259+BM259+BR259</f>
        <v>49.4</v>
      </c>
      <c r="CC259" s="3" t="n">
        <f aca="false">AT259+AY259+BD259+BI259+BN259+BS259</f>
        <v>25.4</v>
      </c>
      <c r="CD259" s="3" t="n">
        <f aca="false">SUM(BZ259:CC259)</f>
        <v>83.1</v>
      </c>
      <c r="CE259" s="8" t="n">
        <v>1369.1</v>
      </c>
      <c r="CF259" s="8" t="n">
        <v>1319.3</v>
      </c>
      <c r="CG259" s="8" t="n">
        <v>224.2</v>
      </c>
      <c r="CH259" s="8" t="n">
        <v>7.2</v>
      </c>
      <c r="CI259" s="8"/>
      <c r="CJ259" s="8" t="n">
        <f aca="false">SUM(CE259:CI259)</f>
        <v>2919.8</v>
      </c>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75" hidden="false" customHeight="false" outlineLevel="0" collapsed="false">
      <c r="A260" s="1" t="n">
        <v>1996</v>
      </c>
      <c r="B260" s="2" t="s">
        <v>97</v>
      </c>
      <c r="C260" s="3" t="n">
        <v>16598</v>
      </c>
      <c r="D260" s="3" t="n">
        <v>2507</v>
      </c>
      <c r="E260" s="3" t="n">
        <v>731.9</v>
      </c>
      <c r="F260" s="3" t="n">
        <v>1438.8</v>
      </c>
      <c r="G260" s="3" t="n">
        <f aca="false">SUM(C260:F260)</f>
        <v>21275.7</v>
      </c>
      <c r="H260" s="3" t="n">
        <v>5343.4</v>
      </c>
      <c r="I260" s="3" t="n">
        <v>703.1</v>
      </c>
      <c r="J260" s="3" t="n">
        <v>794.1</v>
      </c>
      <c r="K260" s="3" t="n">
        <v>176.7</v>
      </c>
      <c r="L260" s="3" t="n">
        <f aca="false">SUM(H260:K260)</f>
        <v>7017.3</v>
      </c>
      <c r="M260" s="3" t="n">
        <v>2712.4</v>
      </c>
      <c r="N260" s="3" t="n">
        <v>2806</v>
      </c>
      <c r="O260" s="3" t="n">
        <v>0</v>
      </c>
      <c r="P260" s="3" t="n">
        <v>0</v>
      </c>
      <c r="Q260" s="3" t="n">
        <f aca="false">SUM(M260:P260)</f>
        <v>5518.4</v>
      </c>
      <c r="R260" s="3" t="n">
        <v>2343.8</v>
      </c>
      <c r="S260" s="3" t="n">
        <v>472.7</v>
      </c>
      <c r="T260" s="3" t="n">
        <v>0</v>
      </c>
      <c r="U260" s="3" t="n">
        <v>0</v>
      </c>
      <c r="V260" s="3" t="n">
        <f aca="false">SUM(R260:U260)</f>
        <v>2816.5</v>
      </c>
      <c r="W260" s="3" t="n">
        <v>6252.9</v>
      </c>
      <c r="X260" s="3" t="n">
        <v>8681.4</v>
      </c>
      <c r="Y260" s="3" t="n">
        <v>3.2</v>
      </c>
      <c r="Z260" s="3" t="n">
        <v>0</v>
      </c>
      <c r="AA260" s="3" t="n">
        <f aca="false">SUM(W260:Z260)</f>
        <v>14937.5</v>
      </c>
      <c r="AB260" s="3" t="n">
        <v>3946.1</v>
      </c>
      <c r="AC260" s="3" t="n">
        <v>35.3</v>
      </c>
      <c r="AD260" s="3" t="n">
        <v>10.8</v>
      </c>
      <c r="AE260" s="3" t="n">
        <v>101.8</v>
      </c>
      <c r="AF260" s="3" t="n">
        <f aca="false">SUM(AB260:AE260)</f>
        <v>4094</v>
      </c>
      <c r="AG260" s="3" t="n">
        <v>0.1</v>
      </c>
      <c r="AH260" s="3" t="n">
        <v>2094.7</v>
      </c>
      <c r="AI260" s="3" t="n">
        <v>3512.9</v>
      </c>
      <c r="AJ260" s="3" t="n">
        <v>197</v>
      </c>
      <c r="AK260" s="3" t="n">
        <f aca="false">SUM(AG260:AJ260)</f>
        <v>5804.7</v>
      </c>
      <c r="AL260" s="3" t="n">
        <v>8196.4</v>
      </c>
      <c r="AM260" s="3" t="n">
        <v>13039.4</v>
      </c>
      <c r="AN260" s="3" t="n">
        <v>7487.7</v>
      </c>
      <c r="AO260" s="3" t="n">
        <v>22.4</v>
      </c>
      <c r="AP260" s="3" t="n">
        <f aca="false">SUM(AL260:AO260)</f>
        <v>28745.9</v>
      </c>
      <c r="AQ260" s="3" t="n">
        <v>0</v>
      </c>
      <c r="AR260" s="3" t="n">
        <v>1086.5</v>
      </c>
      <c r="AS260" s="3" t="n">
        <v>274.2</v>
      </c>
      <c r="AT260" s="3" t="n">
        <v>0</v>
      </c>
      <c r="AU260" s="3" t="n">
        <f aca="false">SUM(AQ260:AT260)</f>
        <v>1360.7</v>
      </c>
      <c r="AV260" s="3" t="n">
        <v>5.1</v>
      </c>
      <c r="AW260" s="3" t="n">
        <v>0</v>
      </c>
      <c r="AX260" s="3" t="n">
        <v>0</v>
      </c>
      <c r="AY260" s="3" t="n">
        <v>25</v>
      </c>
      <c r="AZ260" s="3" t="n">
        <f aca="false">SUM(AV260:AY260)</f>
        <v>30.1</v>
      </c>
      <c r="BA260" s="3" t="n">
        <v>0</v>
      </c>
      <c r="BB260" s="3" t="n">
        <v>0</v>
      </c>
      <c r="BC260" s="3" t="n">
        <v>0</v>
      </c>
      <c r="BD260" s="3" t="n">
        <v>88.8</v>
      </c>
      <c r="BE260" s="3" t="n">
        <f aca="false">SUM(BA260:BD260)</f>
        <v>88.8</v>
      </c>
      <c r="BF260" s="3" t="n">
        <v>0</v>
      </c>
      <c r="BG260" s="3" t="n">
        <v>0</v>
      </c>
      <c r="BH260" s="3" t="n">
        <v>0</v>
      </c>
      <c r="BI260" s="3" t="n">
        <v>0</v>
      </c>
      <c r="BJ260" s="3" t="n">
        <f aca="false">SUM(BF260:BI260)</f>
        <v>0</v>
      </c>
      <c r="BK260" s="3" t="n">
        <v>14.1</v>
      </c>
      <c r="BL260" s="3" t="n">
        <v>0.3</v>
      </c>
      <c r="BM260" s="3" t="n">
        <v>24.6</v>
      </c>
      <c r="BN260" s="3" t="n">
        <v>13.8</v>
      </c>
      <c r="BO260" s="3" t="n">
        <f aca="false">SUM(BK260:BN260)</f>
        <v>52.8</v>
      </c>
      <c r="BP260" s="3" t="n">
        <v>14.2</v>
      </c>
      <c r="BQ260" s="3" t="n">
        <v>61.1</v>
      </c>
      <c r="BR260" s="3" t="n">
        <v>26.8</v>
      </c>
      <c r="BS260" s="3" t="n">
        <v>17.6</v>
      </c>
      <c r="BT260" s="3" t="n">
        <f aca="false">SUM(BP260:BS260)</f>
        <v>119.7</v>
      </c>
      <c r="BU260" s="3" t="n">
        <f aca="false">+C260+H260+M260+R260+W260+AB260+AG260+AL260+CK260</f>
        <v>45393.1</v>
      </c>
      <c r="BV260" s="3" t="n">
        <f aca="false">+D260+I260+N260+S260+X260+AC260+AH260+AM260+CL260</f>
        <v>30339.6</v>
      </c>
      <c r="BW260" s="3" t="n">
        <f aca="false">+E260+J260+O260+T260+Y260+AD260+AI260+AN260+CM260</f>
        <v>12540.6</v>
      </c>
      <c r="BX260" s="3" t="n">
        <f aca="false">+F260+K260+P260+U260+Z260+AE260+AJ260+AO260+CN260</f>
        <v>1936.7</v>
      </c>
      <c r="BY260" s="3" t="n">
        <f aca="false">SUM(BU260:BX260)</f>
        <v>90210</v>
      </c>
      <c r="BZ260" s="3" t="n">
        <f aca="false">AQ260+AV260+BA260+BF260+BK260+BP260</f>
        <v>33.4</v>
      </c>
      <c r="CA260" s="3" t="n">
        <f aca="false">AR260+AW260+BB260+BG260+BL260+BQ260</f>
        <v>1147.9</v>
      </c>
      <c r="CB260" s="3" t="n">
        <f aca="false">AS260+AX260+BC260+BH260+BM260+BR260</f>
        <v>325.6</v>
      </c>
      <c r="CC260" s="3" t="n">
        <f aca="false">AT260+AY260+BD260+BI260+BN260+BS260</f>
        <v>145.2</v>
      </c>
      <c r="CD260" s="3" t="n">
        <f aca="false">SUM(BZ260:CC260)</f>
        <v>1652.1</v>
      </c>
      <c r="CE260" s="8" t="n">
        <v>15753</v>
      </c>
      <c r="CF260" s="8" t="n">
        <v>20875</v>
      </c>
      <c r="CG260" s="8" t="n">
        <v>5862</v>
      </c>
      <c r="CH260" s="8" t="n">
        <v>67</v>
      </c>
      <c r="CI260" s="0"/>
      <c r="CJ260" s="3" t="n">
        <f aca="false">SUM(CE260:CI260)</f>
        <v>42557</v>
      </c>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75" hidden="false" customHeight="false" outlineLevel="0" collapsed="false">
      <c r="A261" s="1" t="n">
        <v>1996</v>
      </c>
      <c r="B261" s="2" t="s">
        <v>98</v>
      </c>
      <c r="C261" s="3" t="n">
        <v>1591.1</v>
      </c>
      <c r="D261" s="3" t="n">
        <v>184.9</v>
      </c>
      <c r="E261" s="3" t="n">
        <v>67.7</v>
      </c>
      <c r="F261" s="3" t="n">
        <v>0</v>
      </c>
      <c r="G261" s="3" t="n">
        <f aca="false">SUM(C261:F261)</f>
        <v>1843.7</v>
      </c>
      <c r="H261" s="3" t="n">
        <v>626.4</v>
      </c>
      <c r="I261" s="3" t="n">
        <v>18.3</v>
      </c>
      <c r="J261" s="3" t="n">
        <v>592.5</v>
      </c>
      <c r="K261" s="3" t="n">
        <v>0</v>
      </c>
      <c r="L261" s="3" t="n">
        <f aca="false">SUM(H261:K261)</f>
        <v>1237.2</v>
      </c>
      <c r="M261" s="3" t="n">
        <v>31.7</v>
      </c>
      <c r="N261" s="3" t="n">
        <v>52.5</v>
      </c>
      <c r="O261" s="3" t="n">
        <v>19.9</v>
      </c>
      <c r="P261" s="3" t="n">
        <v>0</v>
      </c>
      <c r="Q261" s="3" t="n">
        <f aca="false">SUM(M261:P261)</f>
        <v>104.1</v>
      </c>
      <c r="R261" s="3" t="n">
        <v>8.4</v>
      </c>
      <c r="S261" s="3" t="n">
        <v>0</v>
      </c>
      <c r="T261" s="3" t="n">
        <v>44</v>
      </c>
      <c r="U261" s="3" t="n">
        <v>0</v>
      </c>
      <c r="V261" s="3" t="n">
        <f aca="false">SUM(R261:U261)</f>
        <v>52.4</v>
      </c>
      <c r="W261" s="3" t="n">
        <v>697.2</v>
      </c>
      <c r="X261" s="3" t="n">
        <v>768.2</v>
      </c>
      <c r="Y261" s="3" t="n">
        <v>2.3</v>
      </c>
      <c r="Z261" s="3" t="n">
        <v>0</v>
      </c>
      <c r="AA261" s="3" t="n">
        <f aca="false">SUM(W261:Z261)</f>
        <v>1467.7</v>
      </c>
      <c r="AB261" s="3" t="n">
        <v>365.1</v>
      </c>
      <c r="AC261" s="3" t="n">
        <v>13.2</v>
      </c>
      <c r="AD261" s="3" t="n">
        <v>32</v>
      </c>
      <c r="AE261" s="3" t="n">
        <v>0</v>
      </c>
      <c r="AF261" s="3" t="n">
        <f aca="false">SUM(AB261:AE261)</f>
        <v>410.3</v>
      </c>
      <c r="AG261" s="3" t="n">
        <v>105</v>
      </c>
      <c r="AH261" s="3" t="n">
        <v>465.7</v>
      </c>
      <c r="AI261" s="3" t="n">
        <v>423.4</v>
      </c>
      <c r="AJ261" s="3" t="n">
        <v>0</v>
      </c>
      <c r="AK261" s="3" t="n">
        <f aca="false">SUM(AG261:AJ261)</f>
        <v>994.1</v>
      </c>
      <c r="AL261" s="3" t="n">
        <v>982.7</v>
      </c>
      <c r="AM261" s="3" t="n">
        <v>497.6</v>
      </c>
      <c r="AN261" s="3" t="n">
        <v>1378.5</v>
      </c>
      <c r="AO261" s="3" t="n">
        <v>0</v>
      </c>
      <c r="AP261" s="3" t="n">
        <f aca="false">SUM(AL261:AO261)</f>
        <v>2858.8</v>
      </c>
      <c r="AQ261" s="3" t="n">
        <v>105</v>
      </c>
      <c r="AR261" s="3" t="n">
        <v>199.1</v>
      </c>
      <c r="AS261" s="3" t="n">
        <v>88.5</v>
      </c>
      <c r="AT261" s="3" t="n">
        <v>0</v>
      </c>
      <c r="AU261" s="3" t="n">
        <f aca="false">SUM(AQ261:AT261)</f>
        <v>392.6</v>
      </c>
      <c r="AV261" s="3" t="n">
        <v>64.6</v>
      </c>
      <c r="AW261" s="3" t="n">
        <v>0</v>
      </c>
      <c r="AX261" s="3" t="n">
        <v>0</v>
      </c>
      <c r="AY261" s="3" t="n">
        <v>0</v>
      </c>
      <c r="AZ261" s="3" t="n">
        <f aca="false">SUM(AV261:AY261)</f>
        <v>64.6</v>
      </c>
      <c r="BA261" s="3" t="n">
        <v>43.2</v>
      </c>
      <c r="BB261" s="3" t="n">
        <v>0</v>
      </c>
      <c r="BC261" s="3" t="n">
        <v>66</v>
      </c>
      <c r="BD261" s="3" t="n">
        <v>0</v>
      </c>
      <c r="BE261" s="3" t="n">
        <f aca="false">SUM(BA261:BD261)</f>
        <v>109.2</v>
      </c>
      <c r="BF261" s="3" t="n">
        <v>0</v>
      </c>
      <c r="BG261" s="3" t="n">
        <v>0</v>
      </c>
      <c r="BH261" s="3" t="n">
        <v>0</v>
      </c>
      <c r="BI261" s="3" t="n">
        <v>0</v>
      </c>
      <c r="BJ261" s="3" t="n">
        <f aca="false">SUM(BF261:BI261)</f>
        <v>0</v>
      </c>
      <c r="BK261" s="3" t="n">
        <v>3</v>
      </c>
      <c r="BL261" s="3" t="n">
        <v>83</v>
      </c>
      <c r="BM261" s="3" t="n">
        <v>9.1</v>
      </c>
      <c r="BN261" s="3" t="n">
        <v>0</v>
      </c>
      <c r="BO261" s="3" t="n">
        <f aca="false">SUM(BK261:BN261)</f>
        <v>95.1</v>
      </c>
      <c r="BP261" s="3" t="n">
        <v>25.6</v>
      </c>
      <c r="BQ261" s="3" t="n">
        <v>0.5</v>
      </c>
      <c r="BR261" s="3" t="n">
        <v>59.4</v>
      </c>
      <c r="BS261" s="3" t="n">
        <v>0</v>
      </c>
      <c r="BT261" s="3" t="n">
        <f aca="false">SUM(BP261:BS261)</f>
        <v>85.5</v>
      </c>
      <c r="BU261" s="3" t="n">
        <f aca="false">+C261+H261+M261+R261+W261+AB261+AG261+AL261+CK261</f>
        <v>4407.6</v>
      </c>
      <c r="BV261" s="3" t="n">
        <f aca="false">+D261+I261+N261+S261+X261+AC261+AH261+AM261+CL261</f>
        <v>2000.4</v>
      </c>
      <c r="BW261" s="3" t="n">
        <f aca="false">+E261+J261+O261+T261+Y261+AD261+AI261+AN261+CM261</f>
        <v>2560.3</v>
      </c>
      <c r="BX261" s="3" t="n">
        <f aca="false">+F261+K261+P261+U261+Z261+AE261+AJ261+AO261+CN261</f>
        <v>0</v>
      </c>
      <c r="BY261" s="3" t="n">
        <f aca="false">SUM(BU261:BX261)</f>
        <v>8968.3</v>
      </c>
      <c r="BZ261" s="3" t="n">
        <f aca="false">AQ261+AV261+BA261+BF261+BK261+BP261</f>
        <v>241.4</v>
      </c>
      <c r="CA261" s="3" t="n">
        <f aca="false">AR261+AW261+BB261+BG261+BL261+BQ261</f>
        <v>282.6</v>
      </c>
      <c r="CB261" s="3" t="n">
        <f aca="false">AS261+AX261+BC261+BH261+BM261+BR261</f>
        <v>223</v>
      </c>
      <c r="CC261" s="3" t="n">
        <f aca="false">AT261+AY261+BD261+BI261+BN261+BS261</f>
        <v>0</v>
      </c>
      <c r="CD261" s="3" t="n">
        <f aca="false">SUM(BZ261:CC261)</f>
        <v>747</v>
      </c>
      <c r="CE261" s="8" t="n">
        <v>1218.7</v>
      </c>
      <c r="CF261" s="8" t="n">
        <v>2318.5</v>
      </c>
      <c r="CG261" s="8" t="n">
        <v>203.4</v>
      </c>
      <c r="CH261" s="8" t="n">
        <v>17.5</v>
      </c>
      <c r="CI261" s="0"/>
      <c r="CJ261" s="3" t="n">
        <f aca="false">SUM(CE261:CI261)</f>
        <v>3758.1</v>
      </c>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75" hidden="false" customHeight="false" outlineLevel="0" collapsed="false">
      <c r="A262" s="1" t="n">
        <v>1996</v>
      </c>
      <c r="B262" s="2" t="s">
        <v>99</v>
      </c>
      <c r="C262" s="3" t="n">
        <v>1492.8</v>
      </c>
      <c r="D262" s="3" t="n">
        <v>188.9</v>
      </c>
      <c r="E262" s="3" t="n">
        <v>4.1</v>
      </c>
      <c r="F262" s="3" t="n">
        <v>154.9</v>
      </c>
      <c r="G262" s="3" t="n">
        <f aca="false">SUM(C262:F262)</f>
        <v>1840.7</v>
      </c>
      <c r="H262" s="3" t="n">
        <v>411</v>
      </c>
      <c r="I262" s="3" t="n">
        <v>94.6</v>
      </c>
      <c r="J262" s="3" t="n">
        <v>490.5</v>
      </c>
      <c r="K262" s="3" t="n">
        <v>214.2</v>
      </c>
      <c r="L262" s="3" t="n">
        <f aca="false">SUM(H262:K262)</f>
        <v>1210.3</v>
      </c>
      <c r="M262" s="3" t="n">
        <v>165</v>
      </c>
      <c r="N262" s="3" t="n">
        <v>165</v>
      </c>
      <c r="O262" s="3" t="n">
        <v>0</v>
      </c>
      <c r="P262" s="3" t="n">
        <v>0</v>
      </c>
      <c r="Q262" s="3" t="n">
        <f aca="false">SUM(M262:P262)</f>
        <v>330</v>
      </c>
      <c r="R262" s="3" t="n">
        <v>155.3</v>
      </c>
      <c r="S262" s="3" t="n">
        <v>0</v>
      </c>
      <c r="T262" s="3" t="n">
        <v>0</v>
      </c>
      <c r="U262" s="3" t="n">
        <v>0</v>
      </c>
      <c r="V262" s="3" t="n">
        <f aca="false">SUM(R262:U262)</f>
        <v>155.3</v>
      </c>
      <c r="W262" s="3" t="n">
        <v>1146.5</v>
      </c>
      <c r="X262" s="3" t="n">
        <v>1146.5</v>
      </c>
      <c r="Y262" s="3" t="n">
        <v>0</v>
      </c>
      <c r="Z262" s="3" t="n">
        <v>0</v>
      </c>
      <c r="AA262" s="3" t="n">
        <f aca="false">SUM(W262:Z262)</f>
        <v>2293</v>
      </c>
      <c r="AB262" s="3" t="n">
        <v>372.7</v>
      </c>
      <c r="AC262" s="3" t="n">
        <v>3.3</v>
      </c>
      <c r="AD262" s="3" t="n">
        <v>1</v>
      </c>
      <c r="AE262" s="3" t="n">
        <v>22.7</v>
      </c>
      <c r="AF262" s="3" t="n">
        <f aca="false">SUM(AB262:AE262)</f>
        <v>399.7</v>
      </c>
      <c r="AG262" s="3" t="n">
        <v>0</v>
      </c>
      <c r="AH262" s="3" t="n">
        <v>407.2</v>
      </c>
      <c r="AI262" s="3" t="n">
        <v>791.1</v>
      </c>
      <c r="AJ262" s="3" t="n">
        <v>172.2</v>
      </c>
      <c r="AK262" s="3" t="n">
        <f aca="false">SUM(AG262:AJ262)</f>
        <v>1370.5</v>
      </c>
      <c r="AL262" s="3" t="n">
        <v>4873.6</v>
      </c>
      <c r="AM262" s="3" t="n">
        <v>625.8</v>
      </c>
      <c r="AN262" s="3" t="n">
        <v>144.3</v>
      </c>
      <c r="AO262" s="3" t="n">
        <v>472.2</v>
      </c>
      <c r="AP262" s="3" t="n">
        <f aca="false">SUM(AL262:AO262)</f>
        <v>6115.9</v>
      </c>
      <c r="AQ262" s="3" t="n">
        <v>0</v>
      </c>
      <c r="AR262" s="3" t="n">
        <v>407.2</v>
      </c>
      <c r="AS262" s="3" t="n">
        <v>0</v>
      </c>
      <c r="AT262" s="3" t="n">
        <v>172.2</v>
      </c>
      <c r="AU262" s="3" t="n">
        <f aca="false">SUM(AQ262:AT262)</f>
        <v>579.4</v>
      </c>
      <c r="AV262" s="3" t="n">
        <v>0</v>
      </c>
      <c r="AW262" s="3" t="n">
        <v>0</v>
      </c>
      <c r="AX262" s="3" t="n">
        <v>0</v>
      </c>
      <c r="AY262" s="3" t="n">
        <v>22.7</v>
      </c>
      <c r="AZ262" s="3" t="n">
        <f aca="false">SUM(AV262:AY262)</f>
        <v>22.7</v>
      </c>
      <c r="BA262" s="3" t="n">
        <v>0</v>
      </c>
      <c r="BB262" s="3" t="n">
        <v>0</v>
      </c>
      <c r="BC262" s="3" t="n">
        <v>0</v>
      </c>
      <c r="BD262" s="3" t="n">
        <v>187.7</v>
      </c>
      <c r="BE262" s="3" t="n">
        <f aca="false">SUM(BA262:BD262)</f>
        <v>187.7</v>
      </c>
      <c r="BF262" s="3" t="n">
        <v>0</v>
      </c>
      <c r="BG262" s="3" t="n">
        <v>0</v>
      </c>
      <c r="BH262" s="3" t="n">
        <v>0</v>
      </c>
      <c r="BI262" s="3" t="n">
        <v>48.6</v>
      </c>
      <c r="BJ262" s="3" t="n">
        <f aca="false">SUM(BF262:BI262)</f>
        <v>48.6</v>
      </c>
      <c r="BK262" s="3" t="n">
        <v>0</v>
      </c>
      <c r="BL262" s="3" t="n">
        <v>0</v>
      </c>
      <c r="BM262" s="3" t="n">
        <v>0</v>
      </c>
      <c r="BN262" s="3" t="n">
        <v>90.9</v>
      </c>
      <c r="BO262" s="3" t="n">
        <f aca="false">SUM(BK262:BN262)</f>
        <v>90.9</v>
      </c>
      <c r="BP262" s="3" t="n">
        <v>0</v>
      </c>
      <c r="BQ262" s="3" t="n">
        <v>0</v>
      </c>
      <c r="BR262" s="3" t="n">
        <v>0</v>
      </c>
      <c r="BS262" s="3" t="n">
        <v>514.1</v>
      </c>
      <c r="BT262" s="3" t="n">
        <f aca="false">SUM(BP262:BS262)</f>
        <v>514.1</v>
      </c>
      <c r="BU262" s="3" t="n">
        <f aca="false">+C262+H262+M262+R262+W262+AB262+AG262+AL262+CK262</f>
        <v>8616.9</v>
      </c>
      <c r="BV262" s="3" t="n">
        <f aca="false">+D262+I262+N262+S262+X262+AC262+AH262+AM262+CL262</f>
        <v>2631.3</v>
      </c>
      <c r="BW262" s="3" t="n">
        <f aca="false">+E262+J262+O262+T262+Y262+AD262+AI262+AN262+CM262</f>
        <v>1431</v>
      </c>
      <c r="BX262" s="3" t="n">
        <f aca="false">+F262+K262+P262+U262+Z262+AE262+AJ262+AO262+CN262</f>
        <v>1036.2</v>
      </c>
      <c r="BY262" s="3" t="n">
        <f aca="false">SUM(BU262:BX262)</f>
        <v>13715.4</v>
      </c>
      <c r="BZ262" s="3" t="n">
        <f aca="false">AQ262+AV262+BA262+BF262+BK262+BP262</f>
        <v>0</v>
      </c>
      <c r="CA262" s="3" t="n">
        <f aca="false">AR262+AW262+BB262+BG262+BL262+BQ262</f>
        <v>407.2</v>
      </c>
      <c r="CB262" s="3" t="n">
        <f aca="false">AS262+AX262+BC262+BH262+BM262+BR262</f>
        <v>0</v>
      </c>
      <c r="CC262" s="3" t="n">
        <f aca="false">AT262+AY262+BD262+BI262+BN262+BS262</f>
        <v>1036.2</v>
      </c>
      <c r="CD262" s="3" t="n">
        <f aca="false">SUM(BZ262:CC262)</f>
        <v>1443.4</v>
      </c>
      <c r="CE262" s="8" t="n">
        <v>2460.1</v>
      </c>
      <c r="CF262" s="8" t="n">
        <v>2879.4</v>
      </c>
      <c r="CG262" s="8" t="n">
        <v>748.1</v>
      </c>
      <c r="CH262" s="8" t="n">
        <v>419.1</v>
      </c>
      <c r="CI262" s="0"/>
      <c r="CJ262" s="3" t="n">
        <f aca="false">SUM(CE262:CI262)</f>
        <v>6506.7</v>
      </c>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75" hidden="false" customHeight="false" outlineLevel="0" collapsed="false">
      <c r="A263" s="1" t="n">
        <v>1996</v>
      </c>
      <c r="B263" s="2" t="s">
        <v>100</v>
      </c>
      <c r="C263" s="3" t="n">
        <v>521.9</v>
      </c>
      <c r="D263" s="3" t="n">
        <v>56.9</v>
      </c>
      <c r="E263" s="3" t="n">
        <v>228.5</v>
      </c>
      <c r="F263" s="3" t="n">
        <v>54.9</v>
      </c>
      <c r="G263" s="3" t="n">
        <f aca="false">SUM(C263:F263)</f>
        <v>862.2</v>
      </c>
      <c r="H263" s="3" t="n">
        <v>157.5</v>
      </c>
      <c r="I263" s="3" t="n">
        <v>15.1</v>
      </c>
      <c r="J263" s="3" t="n">
        <v>28</v>
      </c>
      <c r="K263" s="3" t="n">
        <v>10.7</v>
      </c>
      <c r="L263" s="3" t="n">
        <f aca="false">SUM(H263:K263)</f>
        <v>211.3</v>
      </c>
      <c r="M263" s="3" t="n">
        <v>14.8</v>
      </c>
      <c r="N263" s="3" t="n">
        <v>14.8</v>
      </c>
      <c r="O263" s="3" t="n">
        <v>0</v>
      </c>
      <c r="P263" s="3" t="n">
        <v>0</v>
      </c>
      <c r="Q263" s="3" t="n">
        <f aca="false">SUM(M263:P263)</f>
        <v>29.6</v>
      </c>
      <c r="R263" s="3" t="n">
        <v>19.5</v>
      </c>
      <c r="S263" s="3" t="n">
        <v>9.2</v>
      </c>
      <c r="T263" s="3" t="n">
        <v>0</v>
      </c>
      <c r="U263" s="3" t="n">
        <v>0</v>
      </c>
      <c r="V263" s="3" t="n">
        <f aca="false">SUM(R263:U263)</f>
        <v>28.7</v>
      </c>
      <c r="W263" s="3" t="n">
        <v>168.9</v>
      </c>
      <c r="X263" s="3" t="n">
        <v>192.1</v>
      </c>
      <c r="Y263" s="3" t="n">
        <v>12.6</v>
      </c>
      <c r="Z263" s="3" t="n">
        <v>0</v>
      </c>
      <c r="AA263" s="3" t="n">
        <f aca="false">SUM(W263:Z263)</f>
        <v>373.6</v>
      </c>
      <c r="AB263" s="3" t="n">
        <v>98.8</v>
      </c>
      <c r="AC263" s="3" t="n">
        <v>0.7</v>
      </c>
      <c r="AD263" s="3" t="n">
        <v>1.3</v>
      </c>
      <c r="AE263" s="3" t="n">
        <v>0.1</v>
      </c>
      <c r="AF263" s="3" t="n">
        <f aca="false">SUM(AB263:AE263)</f>
        <v>100.9</v>
      </c>
      <c r="AG263" s="3" t="n">
        <v>0</v>
      </c>
      <c r="AH263" s="3" t="n">
        <v>77.7</v>
      </c>
      <c r="AI263" s="3" t="n">
        <v>163.8</v>
      </c>
      <c r="AJ263" s="3" t="n">
        <v>73.1</v>
      </c>
      <c r="AK263" s="3" t="n">
        <f aca="false">SUM(AG263:AJ263)</f>
        <v>314.6</v>
      </c>
      <c r="AL263" s="3" t="n">
        <v>669.6</v>
      </c>
      <c r="AM263" s="3" t="n">
        <v>198.7</v>
      </c>
      <c r="AN263" s="3" t="n">
        <v>932.7</v>
      </c>
      <c r="AO263" s="3" t="n">
        <v>21</v>
      </c>
      <c r="AP263" s="3" t="n">
        <f aca="false">SUM(AL263:AO263)</f>
        <v>1822</v>
      </c>
      <c r="AQ263" s="3" t="n">
        <v>0</v>
      </c>
      <c r="AR263" s="3" t="n">
        <v>77.7</v>
      </c>
      <c r="AS263" s="3" t="n">
        <v>75.7</v>
      </c>
      <c r="AT263" s="3" t="n">
        <v>73.1</v>
      </c>
      <c r="AU263" s="3" t="n">
        <f aca="false">SUM(AQ263:AT263)</f>
        <v>226.5</v>
      </c>
      <c r="AV263" s="3" t="n">
        <v>1.6</v>
      </c>
      <c r="AW263" s="3" t="n">
        <v>0</v>
      </c>
      <c r="AX263" s="3" t="n">
        <v>0</v>
      </c>
      <c r="AY263" s="3" t="n">
        <v>0</v>
      </c>
      <c r="AZ263" s="3" t="n">
        <f aca="false">SUM(AV263:AY263)</f>
        <v>1.6</v>
      </c>
      <c r="BA263" s="3" t="n">
        <v>3.2</v>
      </c>
      <c r="BB263" s="3" t="n">
        <v>1.1</v>
      </c>
      <c r="BC263" s="3" t="n">
        <v>1.2</v>
      </c>
      <c r="BD263" s="3" t="n">
        <v>10.8</v>
      </c>
      <c r="BE263" s="3" t="n">
        <f aca="false">SUM(BA263:BD263)</f>
        <v>16.3</v>
      </c>
      <c r="BF263" s="3" t="n">
        <v>0</v>
      </c>
      <c r="BG263" s="3" t="n">
        <v>0.5</v>
      </c>
      <c r="BH263" s="3" t="n">
        <v>0.7</v>
      </c>
      <c r="BI263" s="3" t="n">
        <v>0.1</v>
      </c>
      <c r="BJ263" s="3" t="n">
        <f aca="false">SUM(BF263:BI263)</f>
        <v>1.3</v>
      </c>
      <c r="BK263" s="3" t="n">
        <v>1.9</v>
      </c>
      <c r="BL263" s="3" t="n">
        <v>1.5</v>
      </c>
      <c r="BM263" s="3" t="n">
        <v>26.7</v>
      </c>
      <c r="BN263" s="3" t="n">
        <v>4.9</v>
      </c>
      <c r="BO263" s="3" t="n">
        <f aca="false">SUM(BK263:BN263)</f>
        <v>35</v>
      </c>
      <c r="BP263" s="3" t="n">
        <v>30</v>
      </c>
      <c r="BQ263" s="3" t="n">
        <v>0</v>
      </c>
      <c r="BR263" s="3" t="n">
        <v>18</v>
      </c>
      <c r="BS263" s="3" t="n">
        <v>71.3</v>
      </c>
      <c r="BT263" s="3" t="n">
        <f aca="false">SUM(BP263:BS263)</f>
        <v>119.3</v>
      </c>
      <c r="BU263" s="3" t="n">
        <f aca="false">+C263+H263+M263+R263+W263+AB263+AG263+AL263+CK263</f>
        <v>1651</v>
      </c>
      <c r="BV263" s="3" t="n">
        <f aca="false">+D263+I263+N263+S263+X263+AC263+AH263+AM263+CL263</f>
        <v>565.2</v>
      </c>
      <c r="BW263" s="3" t="n">
        <f aca="false">+E263+J263+O263+T263+Y263+AD263+AI263+AN263+CM263</f>
        <v>1366.9</v>
      </c>
      <c r="BX263" s="3" t="n">
        <f aca="false">+F263+K263+P263+U263+Z263+AE263+AJ263+AO263+CN263</f>
        <v>159.8</v>
      </c>
      <c r="BY263" s="3" t="n">
        <f aca="false">SUM(BU263:BX263)</f>
        <v>3742.9</v>
      </c>
      <c r="BZ263" s="3" t="n">
        <f aca="false">AQ263+AV263+BA263+BF263+BK263+BP263</f>
        <v>36.7</v>
      </c>
      <c r="CA263" s="3" t="n">
        <f aca="false">AR263+AW263+BB263+BG263+BL263+BQ263</f>
        <v>80.8</v>
      </c>
      <c r="CB263" s="3" t="n">
        <f aca="false">AS263+AX263+BC263+BH263+BM263+BR263</f>
        <v>122.3</v>
      </c>
      <c r="CC263" s="3" t="n">
        <f aca="false">AT263+AY263+BD263+BI263+BN263+BS263</f>
        <v>160.2</v>
      </c>
      <c r="CD263" s="3" t="n">
        <f aca="false">SUM(BZ263:CC263)</f>
        <v>400</v>
      </c>
      <c r="CE263" s="8" t="n">
        <v>0</v>
      </c>
      <c r="CF263" s="8" t="n">
        <v>632</v>
      </c>
      <c r="CG263" s="8" t="n">
        <v>76</v>
      </c>
      <c r="CH263" s="8" t="n">
        <v>0</v>
      </c>
      <c r="CI263" s="0"/>
      <c r="CJ263" s="3" t="n">
        <f aca="false">SUM(CE263:CI263)</f>
        <v>708</v>
      </c>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75" hidden="false" customHeight="false" outlineLevel="0" collapsed="false">
      <c r="A264" s="1" t="n">
        <v>1996</v>
      </c>
      <c r="B264" s="2" t="s">
        <v>101</v>
      </c>
      <c r="C264" s="3" t="n">
        <v>5593.4</v>
      </c>
      <c r="D264" s="3" t="n">
        <v>829</v>
      </c>
      <c r="E264" s="3" t="n">
        <v>625.4</v>
      </c>
      <c r="F264" s="3" t="n">
        <v>0</v>
      </c>
      <c r="G264" s="3" t="n">
        <f aca="false">SUM(C264:F264)</f>
        <v>7047.8</v>
      </c>
      <c r="H264" s="3" t="n">
        <v>1821</v>
      </c>
      <c r="I264" s="3" t="n">
        <v>81.5</v>
      </c>
      <c r="J264" s="3" t="n">
        <v>424.2</v>
      </c>
      <c r="K264" s="3" t="n">
        <v>455.2</v>
      </c>
      <c r="L264" s="3" t="n">
        <f aca="false">SUM(H264:K264)</f>
        <v>2781.9</v>
      </c>
      <c r="M264" s="3" t="n">
        <v>277.5</v>
      </c>
      <c r="N264" s="3" t="n">
        <v>397.6</v>
      </c>
      <c r="O264" s="3" t="n">
        <v>36.2</v>
      </c>
      <c r="P264" s="3" t="n">
        <v>0</v>
      </c>
      <c r="Q264" s="3" t="n">
        <f aca="false">SUM(M264:P264)</f>
        <v>711.3</v>
      </c>
      <c r="R264" s="3" t="n">
        <v>19.2</v>
      </c>
      <c r="S264" s="3" t="n">
        <v>36.8</v>
      </c>
      <c r="T264" s="3" t="n">
        <v>0</v>
      </c>
      <c r="U264" s="3" t="n">
        <v>0</v>
      </c>
      <c r="V264" s="3" t="n">
        <f aca="false">SUM(R264:U264)</f>
        <v>56</v>
      </c>
      <c r="W264" s="3" t="n">
        <v>2066.1</v>
      </c>
      <c r="X264" s="3" t="n">
        <v>3472.3</v>
      </c>
      <c r="Y264" s="3" t="n">
        <v>601.1</v>
      </c>
      <c r="Z264" s="3" t="n">
        <v>0</v>
      </c>
      <c r="AA264" s="3" t="n">
        <f aca="false">SUM(W264:Z264)</f>
        <v>6139.5</v>
      </c>
      <c r="AB264" s="3" t="n">
        <v>1376.8</v>
      </c>
      <c r="AC264" s="3" t="n">
        <v>5.6</v>
      </c>
      <c r="AD264" s="3" t="n">
        <v>47.8</v>
      </c>
      <c r="AE264" s="3" t="n">
        <v>0</v>
      </c>
      <c r="AF264" s="3" t="n">
        <f aca="false">SUM(AB264:AE264)</f>
        <v>1430.2</v>
      </c>
      <c r="AG264" s="3" t="n">
        <v>0</v>
      </c>
      <c r="AH264" s="3" t="n">
        <v>741</v>
      </c>
      <c r="AI264" s="3" t="n">
        <v>3229</v>
      </c>
      <c r="AJ264" s="3" t="n">
        <v>802</v>
      </c>
      <c r="AK264" s="3" t="n">
        <f aca="false">SUM(AG264:AJ264)</f>
        <v>4772</v>
      </c>
      <c r="AL264" s="3" t="n">
        <v>3306.7</v>
      </c>
      <c r="AM264" s="3" t="n">
        <v>3072.1</v>
      </c>
      <c r="AN264" s="3" t="n">
        <v>8398.6</v>
      </c>
      <c r="AO264" s="3" t="n">
        <v>415.2</v>
      </c>
      <c r="AP264" s="3" t="n">
        <f aca="false">SUM(AL264:AO264)</f>
        <v>15192.6</v>
      </c>
      <c r="AQ264" s="3" t="n">
        <v>0</v>
      </c>
      <c r="AR264" s="3" t="n">
        <v>741</v>
      </c>
      <c r="AS264" s="3" t="n">
        <v>2631</v>
      </c>
      <c r="AT264" s="3" t="n">
        <v>802</v>
      </c>
      <c r="AU264" s="3" t="n">
        <f aca="false">SUM(AQ264:AT264)</f>
        <v>4174</v>
      </c>
      <c r="AV264" s="3" t="n">
        <v>97.5</v>
      </c>
      <c r="AW264" s="3" t="n">
        <v>0</v>
      </c>
      <c r="AX264" s="3" t="n">
        <v>0</v>
      </c>
      <c r="AY264" s="3" t="n">
        <v>0</v>
      </c>
      <c r="AZ264" s="3" t="n">
        <f aca="false">SUM(AV264:AY264)</f>
        <v>97.5</v>
      </c>
      <c r="BA264" s="3" t="n">
        <v>8.3</v>
      </c>
      <c r="BB264" s="3" t="n">
        <v>0</v>
      </c>
      <c r="BC264" s="3" t="n">
        <v>52.1</v>
      </c>
      <c r="BD264" s="3" t="n">
        <v>455.2</v>
      </c>
      <c r="BE264" s="3" t="n">
        <f aca="false">SUM(BA264:BD264)</f>
        <v>515.6</v>
      </c>
      <c r="BF264" s="3" t="n">
        <v>10</v>
      </c>
      <c r="BG264" s="3" t="n">
        <v>0</v>
      </c>
      <c r="BH264" s="3" t="n">
        <v>118.1</v>
      </c>
      <c r="BI264" s="3" t="n">
        <v>0</v>
      </c>
      <c r="BJ264" s="3" t="n">
        <f aca="false">SUM(BF264:BI264)</f>
        <v>128.1</v>
      </c>
      <c r="BK264" s="3" t="n">
        <v>18.9</v>
      </c>
      <c r="BL264" s="3" t="n">
        <v>43.1</v>
      </c>
      <c r="BM264" s="3" t="n">
        <v>418.4</v>
      </c>
      <c r="BN264" s="3" t="n">
        <v>300</v>
      </c>
      <c r="BO264" s="3" t="n">
        <f aca="false">SUM(BK264:BN264)</f>
        <v>780.4</v>
      </c>
      <c r="BP264" s="3" t="n">
        <v>97.1</v>
      </c>
      <c r="BQ264" s="3" t="n">
        <v>0</v>
      </c>
      <c r="BR264" s="3" t="n">
        <v>945.9</v>
      </c>
      <c r="BS264" s="3" t="n">
        <v>115.2</v>
      </c>
      <c r="BT264" s="3" t="n">
        <f aca="false">SUM(BP264:BS264)</f>
        <v>1158.2</v>
      </c>
      <c r="BU264" s="3" t="n">
        <f aca="false">+C264+H264+M264+R264+W264+AB264+AG264+AL264+CK264</f>
        <v>14460.7</v>
      </c>
      <c r="BV264" s="3" t="n">
        <f aca="false">+D264+I264+N264+S264+X264+AC264+AH264+AM264+CL264</f>
        <v>8635.9</v>
      </c>
      <c r="BW264" s="3" t="n">
        <f aca="false">+E264+J264+O264+T264+Y264+AD264+AI264+AN264+CM264</f>
        <v>13362.3</v>
      </c>
      <c r="BX264" s="3" t="n">
        <f aca="false">+F264+K264+P264+U264+Z264+AE264+AJ264+AO264+CN264</f>
        <v>1672.4</v>
      </c>
      <c r="BY264" s="3" t="n">
        <f aca="false">SUM(BU264:BX264)</f>
        <v>38131.3</v>
      </c>
      <c r="BZ264" s="3" t="n">
        <f aca="false">AQ264+AV264+BA264+BF264+BK264+BP264</f>
        <v>231.8</v>
      </c>
      <c r="CA264" s="3" t="n">
        <f aca="false">AR264+AW264+BB264+BG264+BL264+BQ264</f>
        <v>784.1</v>
      </c>
      <c r="CB264" s="3" t="n">
        <f aca="false">AS264+AX264+BC264+BH264+BM264+BR264</f>
        <v>4165.5</v>
      </c>
      <c r="CC264" s="3" t="n">
        <f aca="false">AT264+AY264+BD264+BI264+BN264+BS264</f>
        <v>1672.4</v>
      </c>
      <c r="CD264" s="3" t="n">
        <f aca="false">SUM(BZ264:CC264)</f>
        <v>6853.8</v>
      </c>
      <c r="CE264" s="8" t="n">
        <v>10455.9</v>
      </c>
      <c r="CF264" s="8" t="n">
        <v>0</v>
      </c>
      <c r="CG264" s="8" t="n">
        <v>1162.7</v>
      </c>
      <c r="CH264" s="8" t="n">
        <v>46</v>
      </c>
      <c r="CI264" s="10"/>
      <c r="CJ264" s="10" t="n">
        <f aca="false">SUM(CE264:CI264)</f>
        <v>11664.6</v>
      </c>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75" hidden="false" customHeight="false" outlineLevel="0" collapsed="false">
      <c r="A265" s="1" t="n">
        <v>1996</v>
      </c>
      <c r="B265" s="2" t="s">
        <v>102</v>
      </c>
      <c r="C265" s="3" t="n">
        <v>3774.9</v>
      </c>
      <c r="D265" s="3" t="n">
        <v>558.1</v>
      </c>
      <c r="E265" s="3" t="n">
        <v>200.7</v>
      </c>
      <c r="F265" s="3" t="n">
        <v>125.5</v>
      </c>
      <c r="G265" s="3" t="n">
        <f aca="false">SUM(C265:F265)</f>
        <v>4659.2</v>
      </c>
      <c r="H265" s="3" t="n">
        <v>1445.4</v>
      </c>
      <c r="I265" s="3" t="n">
        <v>26</v>
      </c>
      <c r="J265" s="3" t="n">
        <v>1375.3</v>
      </c>
      <c r="K265" s="3" t="n">
        <v>205</v>
      </c>
      <c r="L265" s="3" t="n">
        <f aca="false">SUM(H265:K265)</f>
        <v>3051.7</v>
      </c>
      <c r="M265" s="3" t="n">
        <v>160.9</v>
      </c>
      <c r="N265" s="3" t="n">
        <v>262.6</v>
      </c>
      <c r="O265" s="3" t="n">
        <v>0</v>
      </c>
      <c r="P265" s="3" t="n">
        <v>0</v>
      </c>
      <c r="Q265" s="3" t="n">
        <f aca="false">SUM(M265:P265)</f>
        <v>423.5</v>
      </c>
      <c r="R265" s="3" t="n">
        <v>0</v>
      </c>
      <c r="S265" s="3" t="n">
        <v>0</v>
      </c>
      <c r="T265" s="3" t="n">
        <v>0</v>
      </c>
      <c r="U265" s="3" t="n">
        <v>0</v>
      </c>
      <c r="V265" s="3" t="n">
        <f aca="false">SUM(R265:U265)</f>
        <v>0</v>
      </c>
      <c r="W265" s="3" t="n">
        <v>1080.6</v>
      </c>
      <c r="X265" s="3" t="n">
        <v>2156.9</v>
      </c>
      <c r="Y265" s="3" t="n">
        <v>151.3</v>
      </c>
      <c r="Z265" s="3" t="n">
        <v>0</v>
      </c>
      <c r="AA265" s="3" t="n">
        <f aca="false">SUM(W265:Z265)</f>
        <v>3388.8</v>
      </c>
      <c r="AB265" s="3" t="n">
        <v>672.3</v>
      </c>
      <c r="AC265" s="3" t="n">
        <v>3.1</v>
      </c>
      <c r="AD265" s="3" t="n">
        <v>14.6</v>
      </c>
      <c r="AE265" s="3" t="n">
        <v>26.5</v>
      </c>
      <c r="AF265" s="3" t="n">
        <f aca="false">SUM(AB265:AE265)</f>
        <v>716.5</v>
      </c>
      <c r="AG265" s="3" t="n">
        <v>11.9</v>
      </c>
      <c r="AH265" s="3" t="n">
        <v>587.2</v>
      </c>
      <c r="AI265" s="3" t="n">
        <v>480.2</v>
      </c>
      <c r="AJ265" s="3" t="n">
        <v>112.7</v>
      </c>
      <c r="AK265" s="3" t="n">
        <f aca="false">SUM(AG265:AJ265)</f>
        <v>1192</v>
      </c>
      <c r="AL265" s="3" t="n">
        <v>2725.7</v>
      </c>
      <c r="AM265" s="3" t="n">
        <v>1154.6</v>
      </c>
      <c r="AN265" s="3" t="n">
        <v>2579.6</v>
      </c>
      <c r="AO265" s="3" t="n">
        <v>12.9</v>
      </c>
      <c r="AP265" s="3" t="n">
        <f aca="false">SUM(AL265:AO265)</f>
        <v>6472.8</v>
      </c>
      <c r="AQ265" s="3" t="n">
        <v>2.3</v>
      </c>
      <c r="AR265" s="3" t="n">
        <v>464</v>
      </c>
      <c r="AS265" s="3" t="n">
        <v>216.1</v>
      </c>
      <c r="AT265" s="3" t="n">
        <v>218.2</v>
      </c>
      <c r="AU265" s="3" t="n">
        <f aca="false">SUM(AQ265:AT265)</f>
        <v>900.6</v>
      </c>
      <c r="AV265" s="3" t="n">
        <v>1.9</v>
      </c>
      <c r="AW265" s="3" t="n">
        <v>0</v>
      </c>
      <c r="AX265" s="3" t="n">
        <v>0</v>
      </c>
      <c r="AY265" s="3" t="n">
        <v>26.5</v>
      </c>
      <c r="AZ265" s="3" t="n">
        <f aca="false">SUM(AV265:AY265)</f>
        <v>28.4</v>
      </c>
      <c r="BA265" s="3" t="n">
        <v>0</v>
      </c>
      <c r="BB265" s="3" t="n">
        <v>0</v>
      </c>
      <c r="BC265" s="3" t="n">
        <v>118.9</v>
      </c>
      <c r="BD265" s="3" t="n">
        <v>205</v>
      </c>
      <c r="BE265" s="3" t="n">
        <f aca="false">SUM(BA265:BD265)</f>
        <v>323.9</v>
      </c>
      <c r="BF265" s="3" t="n">
        <v>3.4</v>
      </c>
      <c r="BG265" s="3" t="n">
        <v>3.6</v>
      </c>
      <c r="BH265" s="3" t="n">
        <v>1.2</v>
      </c>
      <c r="BI265" s="3" t="n">
        <v>0</v>
      </c>
      <c r="BJ265" s="3" t="n">
        <f aca="false">SUM(BF265:BI265)</f>
        <v>8.2</v>
      </c>
      <c r="BK265" s="3" t="n">
        <v>0.7</v>
      </c>
      <c r="BL265" s="3" t="n">
        <v>10.2</v>
      </c>
      <c r="BM265" s="3" t="n">
        <v>28</v>
      </c>
      <c r="BN265" s="3" t="n">
        <v>20</v>
      </c>
      <c r="BO265" s="3" t="n">
        <f aca="false">SUM(BK265:BN265)</f>
        <v>58.9</v>
      </c>
      <c r="BP265" s="3" t="n">
        <v>18</v>
      </c>
      <c r="BQ265" s="3" t="n">
        <v>0</v>
      </c>
      <c r="BR265" s="3" t="n">
        <v>287.6</v>
      </c>
      <c r="BS265" s="3" t="n">
        <v>12.9</v>
      </c>
      <c r="BT265" s="3" t="n">
        <f aca="false">SUM(BP265:BS265)</f>
        <v>318.5</v>
      </c>
      <c r="BU265" s="3" t="n">
        <f aca="false">+C265+H265+M265+R265+W265+AB265+AG265+AL265+CK265</f>
        <v>9871.7</v>
      </c>
      <c r="BV265" s="3" t="n">
        <f aca="false">+D265+I265+N265+S265+X265+AC265+AH265+AM265+CL265</f>
        <v>4748.5</v>
      </c>
      <c r="BW265" s="3" t="n">
        <f aca="false">+E265+J265+O265+T265+Y265+AD265+AI265+AN265+CM265</f>
        <v>4801.7</v>
      </c>
      <c r="BX265" s="3" t="n">
        <f aca="false">+F265+K265+P265+U265+Z265+AE265+AJ265+AO265+CN265</f>
        <v>482.6</v>
      </c>
      <c r="BY265" s="3" t="n">
        <f aca="false">SUM(BU265:BX265)</f>
        <v>19904.5</v>
      </c>
      <c r="BZ265" s="3" t="n">
        <f aca="false">AQ265+AV265+BA265+BF265+BK265+BP265</f>
        <v>26.3</v>
      </c>
      <c r="CA265" s="3" t="n">
        <f aca="false">AR265+AW265+BB265+BG265+BL265+BQ265</f>
        <v>477.8</v>
      </c>
      <c r="CB265" s="3" t="n">
        <f aca="false">AS265+AX265+BC265+BH265+BM265+BR265</f>
        <v>651.8</v>
      </c>
      <c r="CC265" s="3" t="n">
        <f aca="false">AT265+AY265+BD265+BI265+BN265+BS265</f>
        <v>482.6</v>
      </c>
      <c r="CD265" s="3" t="n">
        <f aca="false">SUM(BZ265:CC265)</f>
        <v>1638.5</v>
      </c>
      <c r="CE265" s="8" t="n">
        <v>3950</v>
      </c>
      <c r="CF265" s="8" t="n">
        <v>4222</v>
      </c>
      <c r="CG265" s="8" t="n">
        <v>738</v>
      </c>
      <c r="CH265" s="8" t="n">
        <v>558</v>
      </c>
      <c r="CI265" s="0"/>
      <c r="CJ265" s="3" t="n">
        <f aca="false">SUM(CE265:CI265)</f>
        <v>9468</v>
      </c>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75" hidden="false" customHeight="false" outlineLevel="0" collapsed="false">
      <c r="A266" s="1" t="n">
        <v>1996</v>
      </c>
      <c r="B266" s="2" t="s">
        <v>103</v>
      </c>
      <c r="C266" s="3" t="n">
        <v>769</v>
      </c>
      <c r="D266" s="3" t="n">
        <v>88.9</v>
      </c>
      <c r="E266" s="3" t="n">
        <v>35.9</v>
      </c>
      <c r="F266" s="3" t="n">
        <v>0</v>
      </c>
      <c r="G266" s="3" t="n">
        <f aca="false">SUM(C266:F266)</f>
        <v>893.8</v>
      </c>
      <c r="H266" s="3" t="n">
        <v>283.3</v>
      </c>
      <c r="I266" s="3" t="n">
        <v>3.5</v>
      </c>
      <c r="J266" s="3" t="n">
        <v>75.1</v>
      </c>
      <c r="K266" s="3" t="n">
        <v>0</v>
      </c>
      <c r="L266" s="3" t="n">
        <f aca="false">SUM(H266:K266)</f>
        <v>361.9</v>
      </c>
      <c r="M266" s="3" t="n">
        <v>82.6</v>
      </c>
      <c r="N266" s="3" t="n">
        <v>83.1</v>
      </c>
      <c r="O266" s="3" t="n">
        <v>0</v>
      </c>
      <c r="P266" s="3" t="n">
        <v>0</v>
      </c>
      <c r="Q266" s="3" t="n">
        <f aca="false">SUM(M266:P266)</f>
        <v>165.7</v>
      </c>
      <c r="R266" s="3" t="n">
        <v>61.2</v>
      </c>
      <c r="S266" s="3" t="n">
        <v>0</v>
      </c>
      <c r="T266" s="3" t="n">
        <v>0</v>
      </c>
      <c r="U266" s="3" t="n">
        <v>0</v>
      </c>
      <c r="V266" s="3" t="n">
        <f aca="false">SUM(R266:U266)</f>
        <v>61.2</v>
      </c>
      <c r="W266" s="3" t="n">
        <v>290.3</v>
      </c>
      <c r="X266" s="3" t="n">
        <v>318.6</v>
      </c>
      <c r="Y266" s="3" t="n">
        <v>21.6</v>
      </c>
      <c r="Z266" s="3" t="n">
        <v>0</v>
      </c>
      <c r="AA266" s="3" t="n">
        <f aca="false">SUM(W266:Z266)</f>
        <v>630.5</v>
      </c>
      <c r="AB266" s="3" t="n">
        <v>97.4</v>
      </c>
      <c r="AC266" s="3" t="n">
        <v>1</v>
      </c>
      <c r="AD266" s="3" t="n">
        <v>9.6</v>
      </c>
      <c r="AE266" s="3" t="n">
        <v>0</v>
      </c>
      <c r="AF266" s="3" t="n">
        <f aca="false">SUM(AB266:AE266)</f>
        <v>108</v>
      </c>
      <c r="AG266" s="3" t="n">
        <v>0.1</v>
      </c>
      <c r="AH266" s="3" t="n">
        <v>178.2</v>
      </c>
      <c r="AI266" s="3" t="n">
        <v>685.4</v>
      </c>
      <c r="AJ266" s="3" t="n">
        <v>60.1</v>
      </c>
      <c r="AK266" s="3" t="n">
        <f aca="false">SUM(AG266:AJ266)</f>
        <v>923.8</v>
      </c>
      <c r="AL266" s="3" t="n">
        <v>1539.9</v>
      </c>
      <c r="AM266" s="3" t="n">
        <v>274.9</v>
      </c>
      <c r="AN266" s="3" t="n">
        <v>1035.1</v>
      </c>
      <c r="AO266" s="3" t="n">
        <v>314.7</v>
      </c>
      <c r="AP266" s="3" t="n">
        <f aca="false">SUM(AL266:AO266)</f>
        <v>3164.6</v>
      </c>
      <c r="AQ266" s="3" t="n">
        <v>0</v>
      </c>
      <c r="AR266" s="3" t="n">
        <v>176</v>
      </c>
      <c r="AS266" s="3" t="n">
        <v>52.4</v>
      </c>
      <c r="AT266" s="3" t="n">
        <v>60.1</v>
      </c>
      <c r="AU266" s="3" t="n">
        <f aca="false">SUM(AQ266:AT266)</f>
        <v>288.5</v>
      </c>
      <c r="AV266" s="3" t="n">
        <v>0</v>
      </c>
      <c r="AW266" s="3" t="n">
        <v>0</v>
      </c>
      <c r="AX266" s="3" t="n">
        <v>0</v>
      </c>
      <c r="AY266" s="3" t="n">
        <v>0</v>
      </c>
      <c r="AZ266" s="3" t="n">
        <f aca="false">SUM(AV266:AY266)</f>
        <v>0</v>
      </c>
      <c r="BA266" s="3" t="n">
        <v>0</v>
      </c>
      <c r="BB266" s="3" t="n">
        <v>0</v>
      </c>
      <c r="BC266" s="3" t="n">
        <v>0</v>
      </c>
      <c r="BD266" s="3" t="n">
        <v>0</v>
      </c>
      <c r="BE266" s="3" t="n">
        <f aca="false">SUM(BA266:BD266)</f>
        <v>0</v>
      </c>
      <c r="BF266" s="3" t="n">
        <v>0</v>
      </c>
      <c r="BG266" s="3" t="n">
        <v>0</v>
      </c>
      <c r="BH266" s="3" t="n">
        <v>0</v>
      </c>
      <c r="BI266" s="3" t="n">
        <v>0</v>
      </c>
      <c r="BJ266" s="3" t="n">
        <f aca="false">SUM(BF266:BI266)</f>
        <v>0</v>
      </c>
      <c r="BK266" s="3" t="n">
        <v>0</v>
      </c>
      <c r="BL266" s="3" t="n">
        <v>0</v>
      </c>
      <c r="BM266" s="3" t="n">
        <v>0</v>
      </c>
      <c r="BN266" s="3" t="n">
        <v>0</v>
      </c>
      <c r="BO266" s="3" t="n">
        <f aca="false">SUM(BK266:BN266)</f>
        <v>0</v>
      </c>
      <c r="BP266" s="3" t="n">
        <v>0</v>
      </c>
      <c r="BQ266" s="3" t="n">
        <v>15.8</v>
      </c>
      <c r="BR266" s="3" t="n">
        <v>107.9</v>
      </c>
      <c r="BS266" s="3" t="n">
        <v>314.7</v>
      </c>
      <c r="BT266" s="3" t="n">
        <f aca="false">SUM(BP266:BS266)</f>
        <v>438.4</v>
      </c>
      <c r="BU266" s="3" t="n">
        <f aca="false">+C266+H266+M266+R266+W266+AB266+AG266+AL266+CK266</f>
        <v>3123.8</v>
      </c>
      <c r="BV266" s="3" t="n">
        <f aca="false">+D266+I266+N266+S266+X266+AC266+AH266+AM266+CL266</f>
        <v>948.2</v>
      </c>
      <c r="BW266" s="3" t="n">
        <f aca="false">+E266+J266+O266+T266+Y266+AD266+AI266+AN266+CM266</f>
        <v>1862.7</v>
      </c>
      <c r="BX266" s="3" t="n">
        <f aca="false">+F266+K266+P266+U266+Z266+AE266+AJ266+AO266+CN266</f>
        <v>374.8</v>
      </c>
      <c r="BY266" s="3" t="n">
        <f aca="false">SUM(BU266:BX266)</f>
        <v>6309.5</v>
      </c>
      <c r="BZ266" s="3" t="n">
        <f aca="false">AQ266+AV266+BA266+BF266+BK266+BP266</f>
        <v>0</v>
      </c>
      <c r="CA266" s="3" t="n">
        <f aca="false">AR266+AW266+BB266+BG266+BL266+BQ266</f>
        <v>191.8</v>
      </c>
      <c r="CB266" s="3" t="n">
        <f aca="false">AS266+AX266+BC266+BH266+BM266+BR266</f>
        <v>160.3</v>
      </c>
      <c r="CC266" s="3" t="n">
        <f aca="false">AT266+AY266+BD266+BI266+BN266+BS266</f>
        <v>374.8</v>
      </c>
      <c r="CD266" s="3" t="n">
        <f aca="false">SUM(BZ266:CC266)</f>
        <v>726.9</v>
      </c>
      <c r="CE266" s="8" t="n">
        <v>1431.8</v>
      </c>
      <c r="CF266" s="8" t="n">
        <v>999.6</v>
      </c>
      <c r="CG266" s="8" t="n">
        <v>48.4</v>
      </c>
      <c r="CH266" s="8" t="n">
        <v>0</v>
      </c>
      <c r="CI266" s="8"/>
      <c r="CJ266" s="8" t="n">
        <f aca="false">SUM(CE266:CI266)</f>
        <v>2479.8</v>
      </c>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75" hidden="false" customHeight="false" outlineLevel="0" collapsed="false">
      <c r="A267" s="1" t="n">
        <v>1996</v>
      </c>
      <c r="B267" s="2" t="s">
        <v>104</v>
      </c>
      <c r="C267" s="3" t="n">
        <v>675.8</v>
      </c>
      <c r="D267" s="3" t="n">
        <v>87.9</v>
      </c>
      <c r="E267" s="3" t="n">
        <v>55.6</v>
      </c>
      <c r="F267" s="3" t="n">
        <v>1</v>
      </c>
      <c r="G267" s="3" t="n">
        <f aca="false">SUM(C267:F267)</f>
        <v>820.3</v>
      </c>
      <c r="H267" s="3" t="n">
        <v>212.6</v>
      </c>
      <c r="I267" s="3" t="n">
        <v>1.3</v>
      </c>
      <c r="J267" s="3" t="n">
        <v>86.7</v>
      </c>
      <c r="K267" s="3" t="n">
        <v>0.6</v>
      </c>
      <c r="L267" s="3" t="n">
        <f aca="false">SUM(H267:K267)</f>
        <v>301.2</v>
      </c>
      <c r="M267" s="3" t="n">
        <v>9</v>
      </c>
      <c r="N267" s="3" t="n">
        <v>15.9</v>
      </c>
      <c r="O267" s="3" t="n">
        <v>7.3</v>
      </c>
      <c r="P267" s="3" t="n">
        <v>0</v>
      </c>
      <c r="Q267" s="3" t="n">
        <f aca="false">SUM(M267:P267)</f>
        <v>32.2</v>
      </c>
      <c r="R267" s="3" t="n">
        <v>9.3</v>
      </c>
      <c r="S267" s="3" t="n">
        <v>0</v>
      </c>
      <c r="T267" s="3" t="n">
        <v>0</v>
      </c>
      <c r="U267" s="3" t="n">
        <v>0</v>
      </c>
      <c r="V267" s="3" t="n">
        <f aca="false">SUM(R267:U267)</f>
        <v>9.3</v>
      </c>
      <c r="W267" s="9" t="n">
        <v>107.5</v>
      </c>
      <c r="X267" s="3" t="n">
        <v>241</v>
      </c>
      <c r="Y267" s="3" t="n">
        <v>27.5</v>
      </c>
      <c r="Z267" s="3" t="n">
        <v>0</v>
      </c>
      <c r="AA267" s="3" t="n">
        <f aca="false">SUM(W267:Z267)</f>
        <v>376</v>
      </c>
      <c r="AB267" s="3" t="n">
        <v>79</v>
      </c>
      <c r="AC267" s="3" t="n">
        <v>3.7</v>
      </c>
      <c r="AD267" s="3" t="n">
        <v>56.6</v>
      </c>
      <c r="AE267" s="3" t="n">
        <v>2.8</v>
      </c>
      <c r="AF267" s="3" t="n">
        <f aca="false">SUM(AB267:AE267)</f>
        <v>142.1</v>
      </c>
      <c r="AG267" s="3" t="n">
        <v>0</v>
      </c>
      <c r="AH267" s="3" t="n">
        <v>105.4</v>
      </c>
      <c r="AI267" s="3" t="n">
        <v>243.3</v>
      </c>
      <c r="AJ267" s="3" t="n">
        <v>0</v>
      </c>
      <c r="AK267" s="3" t="n">
        <f aca="false">SUM(AG267:AJ267)</f>
        <v>348.7</v>
      </c>
      <c r="AL267" s="3" t="n">
        <v>244.4</v>
      </c>
      <c r="AM267" s="3" t="n">
        <v>367.9</v>
      </c>
      <c r="AN267" s="3" t="n">
        <v>227</v>
      </c>
      <c r="AO267" s="3" t="n">
        <v>0.8</v>
      </c>
      <c r="AP267" s="3" t="n">
        <f aca="false">SUM(AL267:AO267)</f>
        <v>840.1</v>
      </c>
      <c r="AQ267" s="3" t="n">
        <v>0</v>
      </c>
      <c r="AR267" s="3" t="n">
        <v>87.7</v>
      </c>
      <c r="AS267" s="3" t="n">
        <v>56.4</v>
      </c>
      <c r="AT267" s="3" t="n">
        <v>0</v>
      </c>
      <c r="AU267" s="3" t="n">
        <f aca="false">SUM(AQ267:AT267)</f>
        <v>144.1</v>
      </c>
      <c r="AV267" s="3" t="n">
        <v>0</v>
      </c>
      <c r="AW267" s="3" t="n">
        <v>0</v>
      </c>
      <c r="AX267" s="3" t="n">
        <v>44.8</v>
      </c>
      <c r="AY267" s="3" t="n">
        <v>2.8</v>
      </c>
      <c r="AZ267" s="3" t="n">
        <f aca="false">SUM(AV267:AY267)</f>
        <v>47.6</v>
      </c>
      <c r="BA267" s="3" t="n">
        <v>0</v>
      </c>
      <c r="BB267" s="3" t="n">
        <v>0</v>
      </c>
      <c r="BC267" s="3" t="n">
        <v>23.2</v>
      </c>
      <c r="BD267" s="3" t="n">
        <v>0.6</v>
      </c>
      <c r="BE267" s="3" t="n">
        <f aca="false">SUM(BA267:BD267)</f>
        <v>23.8</v>
      </c>
      <c r="BF267" s="3" t="n">
        <v>0</v>
      </c>
      <c r="BG267" s="3" t="n">
        <v>0</v>
      </c>
      <c r="BH267" s="3" t="n">
        <v>0</v>
      </c>
      <c r="BI267" s="3" t="n">
        <v>0</v>
      </c>
      <c r="BJ267" s="3" t="n">
        <f aca="false">SUM(BF267:BI267)</f>
        <v>0</v>
      </c>
      <c r="BK267" s="3" t="n">
        <v>0</v>
      </c>
      <c r="BL267" s="3" t="n">
        <v>0</v>
      </c>
      <c r="BM267" s="3" t="n">
        <v>0</v>
      </c>
      <c r="BN267" s="3" t="n">
        <v>0</v>
      </c>
      <c r="BO267" s="3" t="n">
        <f aca="false">SUM(BK267:BN267)</f>
        <v>0</v>
      </c>
      <c r="BP267" s="3" t="n">
        <v>0</v>
      </c>
      <c r="BQ267" s="3" t="n">
        <v>0</v>
      </c>
      <c r="BR267" s="3" t="n">
        <v>4.6</v>
      </c>
      <c r="BS267" s="3" t="n">
        <v>1.8</v>
      </c>
      <c r="BT267" s="3" t="n">
        <f aca="false">SUM(BP267:BS267)</f>
        <v>6.4</v>
      </c>
      <c r="BU267" s="3" t="n">
        <f aca="false">+C267+H267+M267+R267+W267+AB267+AG267+AL267+CK267</f>
        <v>1337.6</v>
      </c>
      <c r="BV267" s="3" t="n">
        <f aca="false">+D267+I267+N267+S267+X267+AC267+AH267+AM267+CL267</f>
        <v>823.1</v>
      </c>
      <c r="BW267" s="3" t="n">
        <f aca="false">+E267+J267+O267+T267+Y267+AD267+AI267+AN267+CM267</f>
        <v>704</v>
      </c>
      <c r="BX267" s="3" t="n">
        <f aca="false">+F267+K267+P267+U267+Z267+AE267+AJ267+AO267+CN267</f>
        <v>5.2</v>
      </c>
      <c r="BY267" s="3" t="n">
        <f aca="false">SUM(BU267:BX267)</f>
        <v>2869.9</v>
      </c>
      <c r="BZ267" s="3" t="n">
        <f aca="false">AQ267+AV267+BA267+BF267+BK267+BP267</f>
        <v>0</v>
      </c>
      <c r="CA267" s="3" t="n">
        <f aca="false">AR267+AW267+BB267+BG267+BL267+BQ267</f>
        <v>87.7</v>
      </c>
      <c r="CB267" s="3" t="n">
        <f aca="false">AS267+AX267+BC267+BH267+BM267+BR267</f>
        <v>129</v>
      </c>
      <c r="CC267" s="3" t="n">
        <f aca="false">AT267+AY267+BD267+BI267+BN267+BS267</f>
        <v>5.2</v>
      </c>
      <c r="CD267" s="3" t="n">
        <f aca="false">SUM(BZ267:CC267)</f>
        <v>221.9</v>
      </c>
      <c r="CE267" s="8" t="n">
        <v>463</v>
      </c>
      <c r="CF267" s="8" t="n">
        <v>650.8</v>
      </c>
      <c r="CG267" s="8" t="n">
        <v>152</v>
      </c>
      <c r="CH267" s="8" t="n">
        <v>0</v>
      </c>
      <c r="CI267" s="10"/>
      <c r="CJ267" s="10" t="n">
        <f aca="false">SUM(CE267:CI267)</f>
        <v>1265.8</v>
      </c>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75" hidden="false" customHeight="false" outlineLevel="0" collapsed="false">
      <c r="A268" s="1" t="n">
        <v>1996</v>
      </c>
      <c r="B268" s="2" t="s">
        <v>105</v>
      </c>
      <c r="C268" s="3" t="n">
        <v>3881</v>
      </c>
      <c r="D268" s="3" t="n">
        <v>839.2</v>
      </c>
      <c r="E268" s="3" t="n">
        <v>110.1</v>
      </c>
      <c r="F268" s="3" t="n">
        <v>5.8</v>
      </c>
      <c r="G268" s="3" t="n">
        <f aca="false">SUM(C268:F268)</f>
        <v>4836.1</v>
      </c>
      <c r="H268" s="3" t="n">
        <v>1840.9</v>
      </c>
      <c r="I268" s="3" t="n">
        <v>13.3</v>
      </c>
      <c r="J268" s="3" t="n">
        <v>594.3</v>
      </c>
      <c r="K268" s="3" t="n">
        <v>158.2</v>
      </c>
      <c r="L268" s="3" t="n">
        <f aca="false">SUM(H268:K268)</f>
        <v>2606.7</v>
      </c>
      <c r="M268" s="3" t="n">
        <v>479.3</v>
      </c>
      <c r="N268" s="3" t="n">
        <v>453.2</v>
      </c>
      <c r="O268" s="3" t="n">
        <v>0</v>
      </c>
      <c r="P268" s="3" t="n">
        <v>0</v>
      </c>
      <c r="Q268" s="3" t="n">
        <f aca="false">SUM(M268:P268)</f>
        <v>932.5</v>
      </c>
      <c r="R268" s="3" t="n">
        <v>57.9</v>
      </c>
      <c r="S268" s="3" t="n">
        <v>7.2</v>
      </c>
      <c r="T268" s="3" t="n">
        <v>0</v>
      </c>
      <c r="U268" s="3" t="n">
        <v>0</v>
      </c>
      <c r="V268" s="3" t="n">
        <f aca="false">SUM(R268:U268)</f>
        <v>65.1</v>
      </c>
      <c r="W268" s="3" t="n">
        <v>2580.9</v>
      </c>
      <c r="X268" s="3" t="n">
        <v>3308.6</v>
      </c>
      <c r="Y268" s="3" t="n">
        <v>874.4</v>
      </c>
      <c r="Z268" s="3" t="n">
        <v>0</v>
      </c>
      <c r="AA268" s="3" t="n">
        <f aca="false">SUM(W268:Z268)</f>
        <v>6763.9</v>
      </c>
      <c r="AB268" s="3" t="n">
        <v>773.3</v>
      </c>
      <c r="AC268" s="3" t="n">
        <v>0</v>
      </c>
      <c r="AD268" s="3" t="n">
        <v>40.9</v>
      </c>
      <c r="AE268" s="3" t="n">
        <v>57</v>
      </c>
      <c r="AF268" s="3" t="n">
        <f aca="false">SUM(AB268:AE268)</f>
        <v>871.2</v>
      </c>
      <c r="AG268" s="3" t="n">
        <v>34.6</v>
      </c>
      <c r="AH268" s="3" t="n">
        <v>150.8</v>
      </c>
      <c r="AI268" s="3" t="n">
        <v>2302.7</v>
      </c>
      <c r="AJ268" s="3" t="n">
        <v>188.1</v>
      </c>
      <c r="AK268" s="3" t="n">
        <f aca="false">SUM(AG268:AJ268)</f>
        <v>2676.2</v>
      </c>
      <c r="AL268" s="3" t="n">
        <v>3278</v>
      </c>
      <c r="AM268" s="3" t="n">
        <v>1571.4</v>
      </c>
      <c r="AN268" s="3" t="n">
        <v>3308</v>
      </c>
      <c r="AO268" s="3" t="n">
        <v>221.5</v>
      </c>
      <c r="AP268" s="3" t="n">
        <f aca="false">SUM(AL268:AO268)</f>
        <v>8378.9</v>
      </c>
      <c r="AQ268" s="3" t="n">
        <v>0</v>
      </c>
      <c r="AR268" s="3" t="n">
        <v>0</v>
      </c>
      <c r="AS268" s="3" t="n">
        <v>1032.3</v>
      </c>
      <c r="AT268" s="3" t="n">
        <v>188.1</v>
      </c>
      <c r="AU268" s="3" t="n">
        <f aca="false">SUM(AQ268:AT268)</f>
        <v>1220.4</v>
      </c>
      <c r="AV268" s="3" t="n">
        <v>1.2</v>
      </c>
      <c r="AW268" s="3" t="n">
        <v>0</v>
      </c>
      <c r="AX268" s="3" t="n">
        <v>0</v>
      </c>
      <c r="AY268" s="3" t="n">
        <v>57</v>
      </c>
      <c r="AZ268" s="3" t="n">
        <f aca="false">SUM(AV268:AY268)</f>
        <v>58.2</v>
      </c>
      <c r="BA268" s="3" t="n">
        <v>3.9</v>
      </c>
      <c r="BB268" s="3" t="n">
        <v>0</v>
      </c>
      <c r="BC268" s="3" t="n">
        <v>1.7</v>
      </c>
      <c r="BD268" s="3" t="n">
        <v>158.2</v>
      </c>
      <c r="BE268" s="3" t="n">
        <f aca="false">SUM(BA268:BD268)</f>
        <v>163.8</v>
      </c>
      <c r="BF268" s="3" t="n">
        <v>0</v>
      </c>
      <c r="BG268" s="3" t="n">
        <v>0</v>
      </c>
      <c r="BH268" s="3" t="n">
        <v>0</v>
      </c>
      <c r="BI268" s="3" t="n">
        <v>0</v>
      </c>
      <c r="BJ268" s="3" t="n">
        <f aca="false">SUM(BF268:BI268)</f>
        <v>0</v>
      </c>
      <c r="BK268" s="3" t="n">
        <v>0.1</v>
      </c>
      <c r="BL268" s="3" t="n">
        <v>0</v>
      </c>
      <c r="BM268" s="3" t="n">
        <v>0.1</v>
      </c>
      <c r="BN268" s="3" t="n">
        <v>39.1</v>
      </c>
      <c r="BO268" s="3" t="n">
        <f aca="false">SUM(BK268:BN268)</f>
        <v>39.3</v>
      </c>
      <c r="BP268" s="3" t="n">
        <v>11</v>
      </c>
      <c r="BQ268" s="3" t="n">
        <v>0</v>
      </c>
      <c r="BR268" s="3" t="n">
        <v>14.7</v>
      </c>
      <c r="BS268" s="3" t="n">
        <v>187.6</v>
      </c>
      <c r="BT268" s="3" t="n">
        <f aca="false">SUM(BP268:BS268)</f>
        <v>213.3</v>
      </c>
      <c r="BU268" s="3" t="n">
        <f aca="false">+C268+H268+M268+R268+W268+AB268+AG268+AL268+CK268</f>
        <v>12925.9</v>
      </c>
      <c r="BV268" s="3" t="n">
        <f aca="false">+D268+I268+N268+S268+X268+AC268+AH268+AM268+CL268</f>
        <v>6343.7</v>
      </c>
      <c r="BW268" s="3" t="n">
        <f aca="false">+E268+J268+O268+T268+Y268+AD268+AI268+AN268+CM268</f>
        <v>7230.4</v>
      </c>
      <c r="BX268" s="3" t="n">
        <f aca="false">+F268+K268+P268+U268+Z268+AE268+AJ268+AO268+CN268</f>
        <v>630.6</v>
      </c>
      <c r="BY268" s="3" t="n">
        <f aca="false">SUM(BU268:BX268)</f>
        <v>27130.6</v>
      </c>
      <c r="BZ268" s="3" t="n">
        <f aca="false">AQ268+AV268+BA268+BF268+BK268+BP268</f>
        <v>16.2</v>
      </c>
      <c r="CA268" s="3" t="n">
        <f aca="false">AR268+AW268+BB268+BG268+BL268+BQ268</f>
        <v>0</v>
      </c>
      <c r="CB268" s="3" t="n">
        <f aca="false">AS268+AX268+BC268+BH268+BM268+BR268</f>
        <v>1048.8</v>
      </c>
      <c r="CC268" s="3" t="n">
        <f aca="false">AT268+AY268+BD268+BI268+BN268+BS268</f>
        <v>630</v>
      </c>
      <c r="CD268" s="3" t="n">
        <f aca="false">SUM(BZ268:CC268)</f>
        <v>1695</v>
      </c>
      <c r="CE268" s="8" t="n">
        <v>4798</v>
      </c>
      <c r="CF268" s="8" t="n">
        <v>5669</v>
      </c>
      <c r="CG268" s="8" t="n">
        <v>978</v>
      </c>
      <c r="CH268" s="8" t="n">
        <v>807</v>
      </c>
      <c r="CI268" s="4"/>
      <c r="CJ268" s="4" t="n">
        <f aca="false">SUM(CE268:CI268)</f>
        <v>12252</v>
      </c>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75" hidden="false" customHeight="false" outlineLevel="0" collapsed="false">
      <c r="A269" s="1" t="n">
        <v>1996</v>
      </c>
      <c r="B269" s="2" t="s">
        <v>106</v>
      </c>
      <c r="C269" s="3" t="n">
        <v>2984</v>
      </c>
      <c r="D269" s="3" t="n">
        <v>307</v>
      </c>
      <c r="E269" s="3" t="n">
        <v>30</v>
      </c>
      <c r="F269" s="3" t="n">
        <v>0</v>
      </c>
      <c r="G269" s="3" t="n">
        <f aca="false">SUM(C269:F269)</f>
        <v>3321</v>
      </c>
      <c r="H269" s="3" t="n">
        <v>1066</v>
      </c>
      <c r="I269" s="3" t="n">
        <v>30</v>
      </c>
      <c r="J269" s="3" t="n">
        <v>5</v>
      </c>
      <c r="K269" s="3" t="n">
        <v>0</v>
      </c>
      <c r="L269" s="3" t="n">
        <f aca="false">SUM(H269:K269)</f>
        <v>1101</v>
      </c>
      <c r="M269" s="3" t="n">
        <v>40</v>
      </c>
      <c r="N269" s="3" t="n">
        <v>101</v>
      </c>
      <c r="O269" s="3" t="n">
        <v>20</v>
      </c>
      <c r="P269" s="3" t="n">
        <v>0</v>
      </c>
      <c r="Q269" s="3" t="n">
        <f aca="false">SUM(M269:P269)</f>
        <v>161</v>
      </c>
      <c r="R269" s="3" t="n">
        <v>0</v>
      </c>
      <c r="S269" s="3" t="n">
        <v>0</v>
      </c>
      <c r="T269" s="3" t="n">
        <v>0</v>
      </c>
      <c r="U269" s="3" t="n">
        <v>0</v>
      </c>
      <c r="V269" s="3" t="n">
        <f aca="false">SUM(R269:U269)</f>
        <v>0</v>
      </c>
      <c r="W269" s="3" t="n">
        <v>808</v>
      </c>
      <c r="X269" s="3" t="n">
        <v>1523</v>
      </c>
      <c r="Y269" s="3" t="n">
        <v>42</v>
      </c>
      <c r="Z269" s="3" t="n">
        <v>0</v>
      </c>
      <c r="AA269" s="3" t="n">
        <f aca="false">SUM(W269:Z269)</f>
        <v>2373</v>
      </c>
      <c r="AB269" s="3" t="n">
        <v>353</v>
      </c>
      <c r="AC269" s="3" t="n">
        <v>0</v>
      </c>
      <c r="AD269" s="3" t="n">
        <v>33</v>
      </c>
      <c r="AE269" s="3" t="n">
        <v>33</v>
      </c>
      <c r="AF269" s="3" t="n">
        <f aca="false">SUM(AB269:AE269)</f>
        <v>419</v>
      </c>
      <c r="AG269" s="3" t="n">
        <v>1</v>
      </c>
      <c r="AH269" s="3" t="n">
        <v>423</v>
      </c>
      <c r="AI269" s="3" t="n">
        <v>919</v>
      </c>
      <c r="AJ269" s="3" t="n">
        <v>0</v>
      </c>
      <c r="AK269" s="3" t="n">
        <f aca="false">SUM(AG269:AJ269)</f>
        <v>1343</v>
      </c>
      <c r="AL269" s="3" t="n">
        <v>2092</v>
      </c>
      <c r="AM269" s="3" t="n">
        <v>1063</v>
      </c>
      <c r="AN269" s="3" t="n">
        <v>2431</v>
      </c>
      <c r="AO269" s="3" t="n">
        <v>0</v>
      </c>
      <c r="AP269" s="3" t="n">
        <f aca="false">SUM(AL269:AO269)</f>
        <v>5586</v>
      </c>
      <c r="AQ269" s="3" t="n">
        <v>1</v>
      </c>
      <c r="AR269" s="3" t="n">
        <v>248</v>
      </c>
      <c r="AS269" s="3" t="n">
        <v>315</v>
      </c>
      <c r="AT269" s="3" t="n">
        <v>0</v>
      </c>
      <c r="AU269" s="3" t="n">
        <f aca="false">SUM(AQ269:AT269)</f>
        <v>564</v>
      </c>
      <c r="AV269" s="3" t="n">
        <v>5</v>
      </c>
      <c r="AW269" s="3" t="n">
        <v>0</v>
      </c>
      <c r="AX269" s="3" t="n">
        <v>4</v>
      </c>
      <c r="AY269" s="3" t="n">
        <v>33</v>
      </c>
      <c r="AZ269" s="3" t="n">
        <f aca="false">SUM(AV269:AY269)</f>
        <v>42</v>
      </c>
      <c r="BA269" s="3" t="n">
        <v>0</v>
      </c>
      <c r="BB269" s="3" t="n">
        <v>0</v>
      </c>
      <c r="BC269" s="3" t="n">
        <v>0</v>
      </c>
      <c r="BD269" s="3" t="n">
        <v>0</v>
      </c>
      <c r="BE269" s="3" t="n">
        <f aca="false">SUM(BA269:BD269)</f>
        <v>0</v>
      </c>
      <c r="BF269" s="3" t="n">
        <v>0</v>
      </c>
      <c r="BG269" s="3" t="n">
        <v>0</v>
      </c>
      <c r="BH269" s="3" t="n">
        <v>0</v>
      </c>
      <c r="BI269" s="3" t="n">
        <v>0</v>
      </c>
      <c r="BJ269" s="3" t="n">
        <f aca="false">SUM(BF269:BI269)</f>
        <v>0</v>
      </c>
      <c r="BK269" s="3" t="n">
        <v>0</v>
      </c>
      <c r="BL269" s="3" t="n">
        <v>0</v>
      </c>
      <c r="BM269" s="3" t="n">
        <v>0</v>
      </c>
      <c r="BN269" s="3" t="n">
        <v>0</v>
      </c>
      <c r="BO269" s="3" t="n">
        <f aca="false">SUM(BK269:BN269)</f>
        <v>0</v>
      </c>
      <c r="BP269" s="3" t="n">
        <v>52</v>
      </c>
      <c r="BQ269" s="3" t="n">
        <v>0</v>
      </c>
      <c r="BR269" s="3" t="n">
        <v>35</v>
      </c>
      <c r="BS269" s="3" t="n">
        <v>0</v>
      </c>
      <c r="BT269" s="3" t="n">
        <f aca="false">SUM(BP269:BS269)</f>
        <v>87</v>
      </c>
      <c r="BU269" s="3" t="n">
        <f aca="false">+C269+H269+M269+R269+W269+AB269+AG269+AL269+CK269</f>
        <v>7344</v>
      </c>
      <c r="BV269" s="3" t="n">
        <f aca="false">+D269+I269+N269+S269+X269+AC269+AH269+AM269+CL269</f>
        <v>3447</v>
      </c>
      <c r="BW269" s="3" t="n">
        <f aca="false">+E269+J269+O269+T269+Y269+AD269+AI269+AN269+CM269</f>
        <v>3480</v>
      </c>
      <c r="BX269" s="3" t="n">
        <f aca="false">+F269+K269+P269+U269+Z269+AE269+AJ269+AO269+CN269</f>
        <v>33</v>
      </c>
      <c r="BY269" s="3" t="n">
        <f aca="false">SUM(BU269:BX269)</f>
        <v>14304</v>
      </c>
      <c r="BZ269" s="3" t="n">
        <f aca="false">AQ269+AV269+BA269+BF269+BK269+BP269</f>
        <v>58</v>
      </c>
      <c r="CA269" s="3" t="n">
        <f aca="false">AR269+AW269+BB269+BG269+BL269+BQ269</f>
        <v>248</v>
      </c>
      <c r="CB269" s="3" t="n">
        <f aca="false">AS269+AX269+BC269+BH269+BM269+BR269</f>
        <v>354</v>
      </c>
      <c r="CC269" s="3" t="n">
        <f aca="false">AT269+AY269+BD269+BI269+BN269+BS269</f>
        <v>33</v>
      </c>
      <c r="CD269" s="3" t="n">
        <f aca="false">SUM(BZ269:CC269)</f>
        <v>693</v>
      </c>
      <c r="CE269" s="8" t="n">
        <v>2942.3</v>
      </c>
      <c r="CF269" s="8" t="n">
        <v>2966.3</v>
      </c>
      <c r="CG269" s="8" t="n">
        <v>982</v>
      </c>
      <c r="CH269" s="8" t="n">
        <v>0</v>
      </c>
      <c r="CI269" s="8"/>
      <c r="CJ269" s="8" t="n">
        <f aca="false">SUM(CE269:CI269)</f>
        <v>6890.6</v>
      </c>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75" hidden="false" customHeight="false" outlineLevel="0" collapsed="false">
      <c r="A270" s="1" t="n">
        <v>1996</v>
      </c>
      <c r="B270" s="2" t="s">
        <v>107</v>
      </c>
      <c r="C270" s="3" t="n">
        <v>1503.1</v>
      </c>
      <c r="D270" s="3" t="n">
        <v>229.4</v>
      </c>
      <c r="E270" s="3" t="n">
        <v>74.2</v>
      </c>
      <c r="F270" s="3" t="n">
        <v>0</v>
      </c>
      <c r="G270" s="3" t="n">
        <f aca="false">SUM(C270:F270)</f>
        <v>1806.7</v>
      </c>
      <c r="H270" s="3" t="n">
        <v>746.7</v>
      </c>
      <c r="I270" s="3" t="n">
        <v>266</v>
      </c>
      <c r="J270" s="3" t="n">
        <v>1249</v>
      </c>
      <c r="K270" s="3" t="n">
        <v>0</v>
      </c>
      <c r="L270" s="3" t="n">
        <f aca="false">SUM(H270:K270)</f>
        <v>2261.7</v>
      </c>
      <c r="M270" s="3" t="n">
        <v>32.8</v>
      </c>
      <c r="N270" s="3" t="n">
        <v>71.3</v>
      </c>
      <c r="O270" s="3" t="n">
        <v>39.1</v>
      </c>
      <c r="P270" s="3" t="n">
        <v>0</v>
      </c>
      <c r="Q270" s="3" t="n">
        <f aca="false">SUM(M270:P270)</f>
        <v>143.2</v>
      </c>
      <c r="R270" s="3" t="n">
        <v>19</v>
      </c>
      <c r="S270" s="3" t="n">
        <v>0</v>
      </c>
      <c r="T270" s="3" t="n">
        <v>0</v>
      </c>
      <c r="U270" s="3" t="n">
        <v>0</v>
      </c>
      <c r="V270" s="3" t="n">
        <f aca="false">SUM(R270:U270)</f>
        <v>19</v>
      </c>
      <c r="W270" s="3" t="n">
        <v>357.7</v>
      </c>
      <c r="X270" s="3" t="n">
        <v>762.6</v>
      </c>
      <c r="Y270" s="3" t="n">
        <v>114.1</v>
      </c>
      <c r="Z270" s="3" t="n">
        <v>0</v>
      </c>
      <c r="AA270" s="3" t="n">
        <f aca="false">SUM(W270:Z270)</f>
        <v>1234.4</v>
      </c>
      <c r="AB270" s="3" t="n">
        <v>156.2</v>
      </c>
      <c r="AC270" s="3" t="n">
        <v>0</v>
      </c>
      <c r="AD270" s="3" t="n">
        <v>23.2</v>
      </c>
      <c r="AE270" s="3" t="n">
        <v>0</v>
      </c>
      <c r="AF270" s="3" t="n">
        <f aca="false">SUM(AB270:AE270)</f>
        <v>179.4</v>
      </c>
      <c r="AG270" s="3" t="n">
        <v>12</v>
      </c>
      <c r="AH270" s="3" t="n">
        <v>279.4</v>
      </c>
      <c r="AI270" s="3" t="n">
        <v>597</v>
      </c>
      <c r="AJ270" s="3" t="n">
        <v>0</v>
      </c>
      <c r="AK270" s="3" t="n">
        <f aca="false">SUM(AG270:AJ270)</f>
        <v>888.4</v>
      </c>
      <c r="AL270" s="3" t="n">
        <v>1027.9</v>
      </c>
      <c r="AM270" s="3" t="n">
        <v>496.8</v>
      </c>
      <c r="AN270" s="3" t="n">
        <v>809</v>
      </c>
      <c r="AO270" s="3" t="n">
        <v>0</v>
      </c>
      <c r="AP270" s="3" t="n">
        <f aca="false">SUM(AL270:AO270)</f>
        <v>2333.7</v>
      </c>
      <c r="AQ270" s="3" t="n">
        <v>0</v>
      </c>
      <c r="AR270" s="3" t="n">
        <v>0</v>
      </c>
      <c r="AS270" s="3" t="n">
        <v>5.2</v>
      </c>
      <c r="AT270" s="3" t="n">
        <v>0</v>
      </c>
      <c r="AU270" s="3" t="n">
        <f aca="false">SUM(AQ270:AT270)</f>
        <v>5.2</v>
      </c>
      <c r="AV270" s="3" t="n">
        <v>0</v>
      </c>
      <c r="AW270" s="3" t="n">
        <v>0</v>
      </c>
      <c r="AX270" s="3" t="n">
        <v>0</v>
      </c>
      <c r="AY270" s="3" t="n">
        <v>0</v>
      </c>
      <c r="AZ270" s="3" t="n">
        <f aca="false">SUM(AV270:AY270)</f>
        <v>0</v>
      </c>
      <c r="BA270" s="3" t="n">
        <v>0</v>
      </c>
      <c r="BB270" s="3" t="n">
        <v>0</v>
      </c>
      <c r="BC270" s="3" t="n">
        <v>0</v>
      </c>
      <c r="BD270" s="3" t="n">
        <v>0</v>
      </c>
      <c r="BE270" s="3" t="n">
        <f aca="false">SUM(BA270:BD270)</f>
        <v>0</v>
      </c>
      <c r="BF270" s="3" t="n">
        <v>0</v>
      </c>
      <c r="BG270" s="3" t="n">
        <v>0</v>
      </c>
      <c r="BH270" s="3" t="n">
        <v>0</v>
      </c>
      <c r="BI270" s="3" t="n">
        <v>0</v>
      </c>
      <c r="BJ270" s="3" t="n">
        <f aca="false">SUM(BF270:BI270)</f>
        <v>0</v>
      </c>
      <c r="BK270" s="3" t="n">
        <v>1.6</v>
      </c>
      <c r="BL270" s="3" t="n">
        <v>0</v>
      </c>
      <c r="BM270" s="3" t="n">
        <v>4.2</v>
      </c>
      <c r="BN270" s="3" t="n">
        <v>0</v>
      </c>
      <c r="BO270" s="3" t="n">
        <f aca="false">SUM(BK270:BN270)</f>
        <v>5.8</v>
      </c>
      <c r="BP270" s="3" t="n">
        <v>0</v>
      </c>
      <c r="BQ270" s="3" t="n">
        <v>0</v>
      </c>
      <c r="BR270" s="3" t="n">
        <v>12.9</v>
      </c>
      <c r="BS270" s="3" t="n">
        <v>0</v>
      </c>
      <c r="BT270" s="3" t="n">
        <f aca="false">SUM(BP270:BS270)</f>
        <v>12.9</v>
      </c>
      <c r="BU270" s="3" t="n">
        <f aca="false">+C270+H270+M270+R270+W270+AB270+AG270+AL270+CK270</f>
        <v>3855.4</v>
      </c>
      <c r="BV270" s="3" t="n">
        <f aca="false">+D270+I270+N270+S270+X270+AC270+AH270+AM270+CL270</f>
        <v>2105.5</v>
      </c>
      <c r="BW270" s="3" t="n">
        <f aca="false">+E270+J270+O270+T270+Y270+AD270+AI270+AN270+CM270</f>
        <v>2905.6</v>
      </c>
      <c r="BX270" s="3" t="n">
        <f aca="false">+F270+K270+P270+U270+Z270+AE270+AJ270+AO270+CN270</f>
        <v>0</v>
      </c>
      <c r="BY270" s="3" t="n">
        <f aca="false">SUM(BU270:BX270)</f>
        <v>8866.5</v>
      </c>
      <c r="BZ270" s="3" t="n">
        <f aca="false">AQ270+AV270+BA270+BF270+BK270+BP270</f>
        <v>1.6</v>
      </c>
      <c r="CA270" s="3" t="n">
        <f aca="false">AR270+AW270+BB270+BG270+BL270+BQ270</f>
        <v>0</v>
      </c>
      <c r="CB270" s="3" t="n">
        <f aca="false">AS270+AX270+BC270+BH270+BM270+BR270</f>
        <v>22.3</v>
      </c>
      <c r="CC270" s="3" t="n">
        <f aca="false">AT270+AY270+BD270+BI270+BN270+BS270</f>
        <v>0</v>
      </c>
      <c r="CD270" s="3" t="n">
        <f aca="false">SUM(BZ270:CC270)</f>
        <v>23.9</v>
      </c>
      <c r="CE270" s="8" t="n">
        <v>1275</v>
      </c>
      <c r="CF270" s="8" t="n">
        <v>2109</v>
      </c>
      <c r="CG270" s="8" t="n">
        <v>294</v>
      </c>
      <c r="CH270" s="8" t="n">
        <v>60</v>
      </c>
      <c r="CI270" s="0"/>
      <c r="CJ270" s="3" t="n">
        <f aca="false">SUM(CE270:CI270)</f>
        <v>3738</v>
      </c>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75" hidden="false" customHeight="false" outlineLevel="0" collapsed="false">
      <c r="A271" s="1" t="n">
        <v>1996</v>
      </c>
      <c r="B271" s="2" t="s">
        <v>108</v>
      </c>
      <c r="C271" s="3" t="n">
        <v>1683</v>
      </c>
      <c r="D271" s="3" t="n">
        <v>198</v>
      </c>
      <c r="E271" s="3" t="n">
        <v>42</v>
      </c>
      <c r="F271" s="3" t="n">
        <v>0</v>
      </c>
      <c r="G271" s="3" t="n">
        <f aca="false">SUM(C271:F271)</f>
        <v>1923</v>
      </c>
      <c r="H271" s="3" t="n">
        <v>538</v>
      </c>
      <c r="I271" s="3" t="n">
        <v>156</v>
      </c>
      <c r="J271" s="3" t="n">
        <v>642</v>
      </c>
      <c r="K271" s="3" t="n">
        <v>3</v>
      </c>
      <c r="L271" s="3" t="n">
        <f aca="false">SUM(H271:K271)</f>
        <v>1339</v>
      </c>
      <c r="M271" s="3" t="n">
        <v>42</v>
      </c>
      <c r="N271" s="3" t="n">
        <v>61</v>
      </c>
      <c r="O271" s="3" t="n">
        <v>0</v>
      </c>
      <c r="P271" s="3" t="n">
        <v>0</v>
      </c>
      <c r="Q271" s="3" t="n">
        <f aca="false">SUM(M271:P271)</f>
        <v>103</v>
      </c>
      <c r="R271" s="3" t="n">
        <v>6</v>
      </c>
      <c r="S271" s="3" t="n">
        <v>0</v>
      </c>
      <c r="T271" s="3" t="n">
        <v>2</v>
      </c>
      <c r="U271" s="3" t="n">
        <v>0</v>
      </c>
      <c r="V271" s="3" t="n">
        <f aca="false">SUM(R271:U271)</f>
        <v>8</v>
      </c>
      <c r="W271" s="9" t="n">
        <v>294</v>
      </c>
      <c r="X271" s="3" t="n">
        <v>476</v>
      </c>
      <c r="Y271" s="3" t="n">
        <v>53</v>
      </c>
      <c r="Z271" s="3" t="n">
        <v>0</v>
      </c>
      <c r="AA271" s="3" t="n">
        <f aca="false">SUM(W271:Z271)</f>
        <v>823</v>
      </c>
      <c r="AB271" s="3" t="n">
        <v>190</v>
      </c>
      <c r="AC271" s="3" t="n">
        <v>1</v>
      </c>
      <c r="AD271" s="3" t="n">
        <v>19</v>
      </c>
      <c r="AE271" s="3" t="n">
        <v>0</v>
      </c>
      <c r="AF271" s="3" t="n">
        <f aca="false">SUM(AB271:AE271)</f>
        <v>210</v>
      </c>
      <c r="AG271" s="3" t="n">
        <v>94</v>
      </c>
      <c r="AH271" s="3" t="n">
        <v>231</v>
      </c>
      <c r="AI271" s="3" t="n">
        <v>669</v>
      </c>
      <c r="AJ271" s="3" t="n">
        <v>58</v>
      </c>
      <c r="AK271" s="3" t="n">
        <f aca="false">SUM(AG271:AJ271)</f>
        <v>1052</v>
      </c>
      <c r="AL271" s="3" t="n">
        <v>592</v>
      </c>
      <c r="AM271" s="3" t="n">
        <v>581</v>
      </c>
      <c r="AN271" s="3" t="n">
        <v>998</v>
      </c>
      <c r="AO271" s="3" t="n">
        <v>0</v>
      </c>
      <c r="AP271" s="3" t="n">
        <f aca="false">SUM(AL271:AO271)</f>
        <v>2171</v>
      </c>
      <c r="AQ271" s="3" t="n">
        <v>83</v>
      </c>
      <c r="AR271" s="3" t="n">
        <v>101</v>
      </c>
      <c r="AS271" s="3" t="n">
        <v>422</v>
      </c>
      <c r="AT271" s="3" t="n">
        <v>10</v>
      </c>
      <c r="AU271" s="3" t="n">
        <f aca="false">SUM(AQ271:AT271)</f>
        <v>616</v>
      </c>
      <c r="AV271" s="3" t="n">
        <v>5</v>
      </c>
      <c r="AW271" s="3" t="n">
        <v>0</v>
      </c>
      <c r="AX271" s="3" t="n">
        <v>6</v>
      </c>
      <c r="AY271" s="3" t="n">
        <v>0</v>
      </c>
      <c r="AZ271" s="3" t="n">
        <f aca="false">SUM(AV271:AY271)</f>
        <v>11</v>
      </c>
      <c r="BA271" s="3" t="n">
        <v>1</v>
      </c>
      <c r="BB271" s="3" t="n">
        <v>0</v>
      </c>
      <c r="BC271" s="3" t="n">
        <v>51</v>
      </c>
      <c r="BD271" s="3" t="n">
        <v>3</v>
      </c>
      <c r="BE271" s="3" t="n">
        <f aca="false">SUM(BA271:BD271)</f>
        <v>55</v>
      </c>
      <c r="BF271" s="3" t="n">
        <v>0</v>
      </c>
      <c r="BG271" s="3" t="n">
        <v>0</v>
      </c>
      <c r="BH271" s="3" t="n">
        <v>0</v>
      </c>
      <c r="BI271" s="3" t="n">
        <v>0</v>
      </c>
      <c r="BJ271" s="3" t="n">
        <f aca="false">SUM(BF271:BI271)</f>
        <v>0</v>
      </c>
      <c r="BK271" s="3" t="n">
        <v>0</v>
      </c>
      <c r="BL271" s="3" t="n">
        <v>0</v>
      </c>
      <c r="BM271" s="3" t="n">
        <v>0</v>
      </c>
      <c r="BN271" s="3" t="n">
        <v>0</v>
      </c>
      <c r="BO271" s="3" t="n">
        <f aca="false">SUM(BK271:BN271)</f>
        <v>0</v>
      </c>
      <c r="BP271" s="3" t="n">
        <v>9</v>
      </c>
      <c r="BQ271" s="3" t="n">
        <v>1</v>
      </c>
      <c r="BR271" s="3" t="n">
        <v>16</v>
      </c>
      <c r="BS271" s="3" t="n">
        <v>0</v>
      </c>
      <c r="BT271" s="3" t="n">
        <f aca="false">SUM(BP271:BS271)</f>
        <v>26</v>
      </c>
      <c r="BU271" s="3" t="n">
        <f aca="false">+C271+H271+M271+R271+W271+AB271+AG271+AL271+CK271</f>
        <v>3439</v>
      </c>
      <c r="BV271" s="3" t="n">
        <f aca="false">+D271+I271+N271+S271+X271+AC271+AH271+AM271+CL271</f>
        <v>1704</v>
      </c>
      <c r="BW271" s="3" t="n">
        <f aca="false">+E271+J271+O271+T271+Y271+AD271+AI271+AN271+CM271</f>
        <v>2425</v>
      </c>
      <c r="BX271" s="3" t="n">
        <f aca="false">+F271+K271+P271+U271+Z271+AE271+AJ271+AO271+CN271</f>
        <v>61</v>
      </c>
      <c r="BY271" s="3" t="n">
        <f aca="false">SUM(BU271:BX271)</f>
        <v>7629</v>
      </c>
      <c r="BZ271" s="3" t="n">
        <f aca="false">AQ271+AV271+BA271+BF271+BK271+BP271</f>
        <v>98</v>
      </c>
      <c r="CA271" s="3" t="n">
        <f aca="false">AR271+AW271+BB271+BG271+BL271+BQ271</f>
        <v>102</v>
      </c>
      <c r="CB271" s="3" t="n">
        <f aca="false">AS271+AX271+BC271+BH271+BM271+BR271</f>
        <v>495</v>
      </c>
      <c r="CC271" s="3" t="n">
        <f aca="false">AT271+AY271+BD271+BI271+BN271+BS271</f>
        <v>13</v>
      </c>
      <c r="CD271" s="3" t="n">
        <f aca="false">SUM(BZ271:CC271)</f>
        <v>708</v>
      </c>
      <c r="CE271" s="8" t="n">
        <v>1240.2</v>
      </c>
      <c r="CF271" s="8" t="n">
        <v>1416</v>
      </c>
      <c r="CG271" s="8" t="n">
        <v>219</v>
      </c>
      <c r="CH271" s="8" t="n">
        <v>0</v>
      </c>
      <c r="CI271" s="0"/>
      <c r="CJ271" s="3" t="n">
        <f aca="false">SUM(CE271:CI271)</f>
        <v>2875.2</v>
      </c>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75" hidden="false" customHeight="false" outlineLevel="0" collapsed="false">
      <c r="A272" s="1" t="n">
        <v>1996</v>
      </c>
      <c r="B272" s="2" t="s">
        <v>109</v>
      </c>
      <c r="C272" s="3" t="n">
        <v>2516.6</v>
      </c>
      <c r="D272" s="3" t="n">
        <v>481.5</v>
      </c>
      <c r="E272" s="3" t="n">
        <v>84</v>
      </c>
      <c r="F272" s="3" t="n">
        <v>0</v>
      </c>
      <c r="G272" s="3" t="n">
        <f aca="false">SUM(C272:F272)</f>
        <v>3082.1</v>
      </c>
      <c r="H272" s="3" t="n">
        <v>741.4</v>
      </c>
      <c r="I272" s="3" t="n">
        <v>3.7</v>
      </c>
      <c r="J272" s="3" t="n">
        <v>1559.4</v>
      </c>
      <c r="K272" s="3" t="n">
        <v>0</v>
      </c>
      <c r="L272" s="3" t="n">
        <f aca="false">SUM(H272:K272)</f>
        <v>2304.5</v>
      </c>
      <c r="M272" s="3" t="n">
        <v>56.4</v>
      </c>
      <c r="N272" s="3" t="n">
        <v>131.8</v>
      </c>
      <c r="O272" s="3" t="n">
        <v>0</v>
      </c>
      <c r="P272" s="3" t="n">
        <v>0</v>
      </c>
      <c r="Q272" s="3" t="n">
        <f aca="false">SUM(M272:P272)</f>
        <v>188.2</v>
      </c>
      <c r="R272" s="3" t="n">
        <v>23.9</v>
      </c>
      <c r="S272" s="3" t="n">
        <v>33.2</v>
      </c>
      <c r="T272" s="3" t="n">
        <v>2.4</v>
      </c>
      <c r="U272" s="3" t="n">
        <v>0</v>
      </c>
      <c r="V272" s="3" t="n">
        <f aca="false">SUM(R272:U272)</f>
        <v>59.5</v>
      </c>
      <c r="W272" s="3" t="n">
        <v>472.5</v>
      </c>
      <c r="X272" s="3" t="n">
        <v>1438.3</v>
      </c>
      <c r="Y272" s="3" t="n">
        <v>314.9</v>
      </c>
      <c r="Z272" s="3" t="n">
        <v>0</v>
      </c>
      <c r="AA272" s="3" t="n">
        <f aca="false">SUM(W272:Z272)</f>
        <v>2225.7</v>
      </c>
      <c r="AB272" s="3" t="n">
        <v>207.2</v>
      </c>
      <c r="AC272" s="3" t="n">
        <v>1.3</v>
      </c>
      <c r="AD272" s="3" t="n">
        <v>17.6</v>
      </c>
      <c r="AE272" s="3" t="n">
        <v>0</v>
      </c>
      <c r="AF272" s="3" t="n">
        <f aca="false">SUM(AB272:AE272)</f>
        <v>226.1</v>
      </c>
      <c r="AG272" s="3" t="n">
        <v>4.9</v>
      </c>
      <c r="AH272" s="3" t="n">
        <v>265.1</v>
      </c>
      <c r="AI272" s="3" t="n">
        <v>961.6</v>
      </c>
      <c r="AJ272" s="3" t="n">
        <v>0</v>
      </c>
      <c r="AK272" s="3" t="n">
        <f aca="false">SUM(AG272:AJ272)</f>
        <v>1231.6</v>
      </c>
      <c r="AL272" s="3" t="n">
        <v>1261.2</v>
      </c>
      <c r="AM272" s="3" t="n">
        <v>573.4</v>
      </c>
      <c r="AN272" s="3" t="n">
        <v>1437.5</v>
      </c>
      <c r="AO272" s="3" t="n">
        <v>0</v>
      </c>
      <c r="AP272" s="3" t="n">
        <f aca="false">SUM(AL272:AO272)</f>
        <v>3272.1</v>
      </c>
      <c r="AQ272" s="3" t="n">
        <v>0</v>
      </c>
      <c r="AR272" s="3" t="n">
        <v>0</v>
      </c>
      <c r="AS272" s="3" t="n">
        <v>6.8</v>
      </c>
      <c r="AT272" s="3" t="n">
        <v>0</v>
      </c>
      <c r="AU272" s="3" t="n">
        <f aca="false">SUM(AQ272:AT272)</f>
        <v>6.8</v>
      </c>
      <c r="AV272" s="3" t="n">
        <v>0</v>
      </c>
      <c r="AW272" s="3" t="n">
        <v>0</v>
      </c>
      <c r="AX272" s="3" t="n">
        <v>9.4</v>
      </c>
      <c r="AY272" s="3" t="n">
        <v>0</v>
      </c>
      <c r="AZ272" s="3" t="n">
        <f aca="false">SUM(AV272:AY272)</f>
        <v>9.4</v>
      </c>
      <c r="BA272" s="3" t="n">
        <v>0</v>
      </c>
      <c r="BB272" s="3" t="n">
        <v>0</v>
      </c>
      <c r="BC272" s="3" t="n">
        <v>61.4</v>
      </c>
      <c r="BD272" s="3" t="n">
        <v>0</v>
      </c>
      <c r="BE272" s="3" t="n">
        <f aca="false">SUM(BA272:BD272)</f>
        <v>61.4</v>
      </c>
      <c r="BF272" s="3" t="n">
        <v>0</v>
      </c>
      <c r="BG272" s="3" t="n">
        <v>0</v>
      </c>
      <c r="BH272" s="3" t="n">
        <v>0</v>
      </c>
      <c r="BI272" s="3" t="n">
        <v>0</v>
      </c>
      <c r="BJ272" s="3" t="n">
        <f aca="false">SUM(BF272:BI272)</f>
        <v>0</v>
      </c>
      <c r="BK272" s="3" t="n">
        <v>0</v>
      </c>
      <c r="BL272" s="3" t="n">
        <v>0</v>
      </c>
      <c r="BM272" s="3" t="n">
        <v>4.7</v>
      </c>
      <c r="BN272" s="3" t="n">
        <v>0</v>
      </c>
      <c r="BO272" s="3" t="n">
        <f aca="false">SUM(BK272:BN272)</f>
        <v>4.7</v>
      </c>
      <c r="BP272" s="3" t="n">
        <v>0</v>
      </c>
      <c r="BQ272" s="3" t="n">
        <v>0</v>
      </c>
      <c r="BR272" s="3" t="n">
        <v>83.8</v>
      </c>
      <c r="BS272" s="3" t="n">
        <v>0</v>
      </c>
      <c r="BT272" s="3" t="n">
        <f aca="false">SUM(BP272:BS272)</f>
        <v>83.8</v>
      </c>
      <c r="BU272" s="3" t="n">
        <f aca="false">+C272+H272+M272+R272+W272+AB272+AG272+AL272+CK272</f>
        <v>5284.1</v>
      </c>
      <c r="BV272" s="3" t="n">
        <f aca="false">+D272+I272+N272+S272+X272+AC272+AH272+AM272+CL272</f>
        <v>2928.3</v>
      </c>
      <c r="BW272" s="3" t="n">
        <f aca="false">+E272+J272+O272+T272+Y272+AD272+AI272+AN272+CM272</f>
        <v>4377.4</v>
      </c>
      <c r="BX272" s="3" t="n">
        <f aca="false">+F272+K272+P272+U272+Z272+AE272+AJ272+AO272+CN272</f>
        <v>0</v>
      </c>
      <c r="BY272" s="3" t="n">
        <f aca="false">SUM(BU272:BX272)</f>
        <v>12589.8</v>
      </c>
      <c r="BZ272" s="3" t="n">
        <f aca="false">AQ272+AV272+BA272+BF272+BK272+BP272</f>
        <v>0</v>
      </c>
      <c r="CA272" s="3" t="n">
        <f aca="false">AR272+AW272+BB272+BG272+BL272+BQ272</f>
        <v>0</v>
      </c>
      <c r="CB272" s="3" t="n">
        <f aca="false">AS272+AX272+BC272+BH272+BM272+BR272</f>
        <v>166.1</v>
      </c>
      <c r="CC272" s="3" t="n">
        <f aca="false">AT272+AY272+BD272+BI272+BN272+BS272</f>
        <v>0</v>
      </c>
      <c r="CD272" s="3" t="n">
        <f aca="false">SUM(BZ272:CC272)</f>
        <v>166.1</v>
      </c>
      <c r="CE272" s="3" t="n">
        <v>1783.9</v>
      </c>
      <c r="CF272" s="3" t="n">
        <v>2074.6</v>
      </c>
      <c r="CG272" s="3" t="n">
        <v>284.7</v>
      </c>
      <c r="CH272" s="3" t="n">
        <v>147</v>
      </c>
      <c r="CI272" s="0"/>
      <c r="CJ272" s="3" t="n">
        <f aca="false">SUM(CE272:CI272)</f>
        <v>4290.2</v>
      </c>
      <c r="CK272" s="4" t="n">
        <v>0</v>
      </c>
      <c r="CL272" s="4" t="n">
        <v>0</v>
      </c>
      <c r="CM272" s="4" t="n">
        <v>0</v>
      </c>
      <c r="CN272" s="4" t="n">
        <v>0</v>
      </c>
      <c r="CO272" s="4" t="n">
        <f aca="false">SUM(CK272:CN272)</f>
        <v>0</v>
      </c>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2.75" hidden="false" customHeight="false" outlineLevel="0" collapsed="false">
      <c r="A273" s="1" t="n">
        <v>1996</v>
      </c>
      <c r="B273" s="2" t="s">
        <v>110</v>
      </c>
      <c r="C273" s="3" t="n">
        <v>1864.3</v>
      </c>
      <c r="D273" s="3" t="n">
        <v>536.9</v>
      </c>
      <c r="E273" s="3" t="n">
        <v>196.1</v>
      </c>
      <c r="F273" s="3" t="n">
        <v>0</v>
      </c>
      <c r="G273" s="3" t="n">
        <f aca="false">SUM(C273:F273)</f>
        <v>2597.3</v>
      </c>
      <c r="H273" s="3" t="n">
        <v>668</v>
      </c>
      <c r="I273" s="3" t="n">
        <v>73.8</v>
      </c>
      <c r="J273" s="3" t="n">
        <v>674.2</v>
      </c>
      <c r="K273" s="3" t="n">
        <v>0</v>
      </c>
      <c r="L273" s="3" t="n">
        <f aca="false">SUM(H273:K273)</f>
        <v>1416</v>
      </c>
      <c r="M273" s="3" t="n">
        <v>38.8</v>
      </c>
      <c r="N273" s="3" t="n">
        <v>84.8</v>
      </c>
      <c r="O273" s="3" t="n">
        <v>12.2</v>
      </c>
      <c r="P273" s="3" t="n">
        <v>0</v>
      </c>
      <c r="Q273" s="3" t="n">
        <f aca="false">SUM(M273:P273)</f>
        <v>135.8</v>
      </c>
      <c r="R273" s="3" t="n">
        <v>0</v>
      </c>
      <c r="S273" s="3" t="n">
        <v>0.2</v>
      </c>
      <c r="T273" s="3" t="n">
        <v>0</v>
      </c>
      <c r="U273" s="3" t="n">
        <v>0</v>
      </c>
      <c r="V273" s="3" t="n">
        <f aca="false">SUM(R273:U273)</f>
        <v>0.2</v>
      </c>
      <c r="W273" s="3" t="n">
        <v>621.5</v>
      </c>
      <c r="X273" s="3" t="n">
        <v>2451.4</v>
      </c>
      <c r="Y273" s="3" t="n">
        <v>25.6</v>
      </c>
      <c r="Z273" s="3" t="n">
        <v>0</v>
      </c>
      <c r="AA273" s="3" t="n">
        <f aca="false">SUM(W273:Z273)</f>
        <v>3098.5</v>
      </c>
      <c r="AB273" s="3" t="n">
        <v>376.4</v>
      </c>
      <c r="AC273" s="3" t="n">
        <v>4.6</v>
      </c>
      <c r="AD273" s="3" t="n">
        <v>23.7</v>
      </c>
      <c r="AE273" s="3" t="n">
        <v>0</v>
      </c>
      <c r="AF273" s="3" t="n">
        <f aca="false">SUM(AB273:AE273)</f>
        <v>404.7</v>
      </c>
      <c r="AG273" s="3" t="n">
        <v>36</v>
      </c>
      <c r="AH273" s="3" t="n">
        <v>410.3</v>
      </c>
      <c r="AI273" s="3" t="n">
        <v>535.3</v>
      </c>
      <c r="AJ273" s="3" t="n">
        <v>0</v>
      </c>
      <c r="AK273" s="3" t="n">
        <f aca="false">SUM(AG273:AJ273)</f>
        <v>981.6</v>
      </c>
      <c r="AL273" s="3" t="n">
        <v>1484.7</v>
      </c>
      <c r="AM273" s="3" t="n">
        <v>647.2</v>
      </c>
      <c r="AN273" s="3" t="n">
        <v>2982.9</v>
      </c>
      <c r="AO273" s="3" t="n">
        <v>0</v>
      </c>
      <c r="AP273" s="3" t="n">
        <f aca="false">SUM(AL273:AO273)</f>
        <v>5114.8</v>
      </c>
      <c r="AQ273" s="3" t="n">
        <v>0</v>
      </c>
      <c r="AR273" s="3" t="n">
        <v>405.3</v>
      </c>
      <c r="AS273" s="3" t="n">
        <v>267.2</v>
      </c>
      <c r="AT273" s="3" t="n">
        <v>0</v>
      </c>
      <c r="AU273" s="3" t="n">
        <f aca="false">SUM(AQ273:AT273)</f>
        <v>672.5</v>
      </c>
      <c r="AV273" s="3" t="n">
        <v>0</v>
      </c>
      <c r="AW273" s="3" t="n">
        <v>3.6</v>
      </c>
      <c r="AX273" s="3" t="n">
        <v>0</v>
      </c>
      <c r="AY273" s="3" t="n">
        <v>0</v>
      </c>
      <c r="AZ273" s="3" t="n">
        <f aca="false">SUM(AV273:AY273)</f>
        <v>3.6</v>
      </c>
      <c r="BA273" s="3" t="n">
        <v>0</v>
      </c>
      <c r="BB273" s="3" t="n">
        <v>0</v>
      </c>
      <c r="BC273" s="3" t="n">
        <v>29.4</v>
      </c>
      <c r="BD273" s="3" t="n">
        <v>0</v>
      </c>
      <c r="BE273" s="3" t="n">
        <f aca="false">SUM(BA273:BD273)</f>
        <v>29.4</v>
      </c>
      <c r="BF273" s="3" t="n">
        <v>0</v>
      </c>
      <c r="BG273" s="3" t="n">
        <v>0</v>
      </c>
      <c r="BH273" s="3" t="n">
        <v>0</v>
      </c>
      <c r="BI273" s="3" t="n">
        <v>0</v>
      </c>
      <c r="BJ273" s="3" t="n">
        <f aca="false">SUM(BF273:BI273)</f>
        <v>0</v>
      </c>
      <c r="BK273" s="3" t="n">
        <v>0</v>
      </c>
      <c r="BL273" s="3" t="n">
        <v>0</v>
      </c>
      <c r="BM273" s="3" t="n">
        <v>1.3</v>
      </c>
      <c r="BN273" s="3" t="n">
        <v>0</v>
      </c>
      <c r="BO273" s="3" t="n">
        <f aca="false">SUM(BK273:BN273)</f>
        <v>1.3</v>
      </c>
      <c r="BP273" s="3" t="n">
        <v>0</v>
      </c>
      <c r="BQ273" s="3" t="n">
        <v>15.2</v>
      </c>
      <c r="BR273" s="3" t="n">
        <v>47.9</v>
      </c>
      <c r="BS273" s="3" t="n">
        <v>0</v>
      </c>
      <c r="BT273" s="3" t="n">
        <f aca="false">SUM(BP273:BS273)</f>
        <v>63.1</v>
      </c>
      <c r="BU273" s="3" t="n">
        <f aca="false">+C273+H273+M273+R273+W273+AB273+AG273+AL273+CK273</f>
        <v>5089.7</v>
      </c>
      <c r="BV273" s="3" t="n">
        <f aca="false">+D273+I273+N273+S273+X273+AC273+AH273+AM273+CL273</f>
        <v>4209.2</v>
      </c>
      <c r="BW273" s="3" t="n">
        <f aca="false">+E273+J273+O273+T273+Y273+AD273+AI273+AN273+CM273</f>
        <v>4450</v>
      </c>
      <c r="BX273" s="3" t="n">
        <f aca="false">+F273+K273+P273+U273+Z273+AE273+AJ273+AO273+CN273</f>
        <v>0</v>
      </c>
      <c r="BY273" s="3" t="n">
        <f aca="false">SUM(BU273:BX273)</f>
        <v>13748.9</v>
      </c>
      <c r="BZ273" s="3" t="n">
        <f aca="false">AQ273+AV273+BA273+BF273+BK273+BP273</f>
        <v>0</v>
      </c>
      <c r="CA273" s="3" t="n">
        <f aca="false">AR273+AW273+BB273+BG273+BL273+BQ273</f>
        <v>424.1</v>
      </c>
      <c r="CB273" s="3" t="n">
        <f aca="false">AS273+AX273+BC273+BH273+BM273+BR273</f>
        <v>345.8</v>
      </c>
      <c r="CC273" s="3" t="n">
        <f aca="false">AT273+AY273+BD273+BI273+BN273+BS273</f>
        <v>0</v>
      </c>
      <c r="CD273" s="3" t="n">
        <f aca="false">SUM(BZ273:CC273)</f>
        <v>769.9</v>
      </c>
      <c r="CE273" s="3" t="n">
        <v>1897.2</v>
      </c>
      <c r="CF273" s="3" t="n">
        <v>1110</v>
      </c>
      <c r="CG273" s="3" t="n">
        <v>508</v>
      </c>
      <c r="CH273" s="3" t="n">
        <v>285.2</v>
      </c>
      <c r="CI273" s="0"/>
      <c r="CJ273" s="3" t="n">
        <f aca="false">SUM(CE273:CI273)</f>
        <v>3800.4</v>
      </c>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2.75" hidden="false" customHeight="false" outlineLevel="0" collapsed="false">
      <c r="A274" s="1" t="n">
        <v>1996</v>
      </c>
      <c r="B274" s="2" t="s">
        <v>111</v>
      </c>
      <c r="C274" s="3" t="n">
        <v>545.5</v>
      </c>
      <c r="D274" s="3" t="n">
        <v>1.5</v>
      </c>
      <c r="E274" s="3" t="n">
        <v>0</v>
      </c>
      <c r="F274" s="3" t="n">
        <v>0.3</v>
      </c>
      <c r="G274" s="3" t="n">
        <f aca="false">SUM(C274:F274)</f>
        <v>547.3</v>
      </c>
      <c r="H274" s="3" t="n">
        <v>167.9</v>
      </c>
      <c r="I274" s="3" t="n">
        <v>0</v>
      </c>
      <c r="J274" s="3" t="n">
        <v>0.5</v>
      </c>
      <c r="K274" s="3" t="n">
        <v>5</v>
      </c>
      <c r="L274" s="3" t="n">
        <f aca="false">SUM(H274:K274)</f>
        <v>173.4</v>
      </c>
      <c r="M274" s="3" t="n">
        <v>30.3</v>
      </c>
      <c r="N274" s="3" t="n">
        <v>69.6</v>
      </c>
      <c r="O274" s="3" t="n">
        <v>66.7</v>
      </c>
      <c r="P274" s="3" t="n">
        <v>0</v>
      </c>
      <c r="Q274" s="3" t="n">
        <f aca="false">SUM(M274:P274)</f>
        <v>166.6</v>
      </c>
      <c r="R274" s="3" t="n">
        <v>25.4</v>
      </c>
      <c r="S274" s="3" t="n">
        <v>0.4</v>
      </c>
      <c r="T274" s="3" t="n">
        <v>0</v>
      </c>
      <c r="U274" s="3" t="n">
        <v>0</v>
      </c>
      <c r="V274" s="3" t="n">
        <f aca="false">SUM(R274:U274)</f>
        <v>25.8</v>
      </c>
      <c r="W274" s="3" t="n">
        <v>152.7</v>
      </c>
      <c r="X274" s="3" t="n">
        <v>606</v>
      </c>
      <c r="Y274" s="3" t="n">
        <v>123.2</v>
      </c>
      <c r="Z274" s="3" t="n">
        <v>0</v>
      </c>
      <c r="AA274" s="3" t="n">
        <f aca="false">SUM(W274:Z274)</f>
        <v>881.9</v>
      </c>
      <c r="AB274" s="3" t="n">
        <v>64.6</v>
      </c>
      <c r="AC274" s="3" t="n">
        <v>1.4</v>
      </c>
      <c r="AD274" s="3" t="n">
        <v>0.8</v>
      </c>
      <c r="AE274" s="3" t="n">
        <v>4</v>
      </c>
      <c r="AF274" s="3" t="n">
        <f aca="false">SUM(AB274:AE274)</f>
        <v>70.8</v>
      </c>
      <c r="AG274" s="3" t="n">
        <v>2.8</v>
      </c>
      <c r="AH274" s="3" t="n">
        <v>148.4</v>
      </c>
      <c r="AI274" s="3" t="n">
        <v>213.1</v>
      </c>
      <c r="AJ274" s="3" t="n">
        <v>18.5</v>
      </c>
      <c r="AK274" s="3" t="n">
        <f aca="false">SUM(AG274:AJ274)</f>
        <v>382.8</v>
      </c>
      <c r="AL274" s="3" t="n">
        <v>693</v>
      </c>
      <c r="AM274" s="3" t="n">
        <v>334.6</v>
      </c>
      <c r="AN274" s="3" t="n">
        <v>597.3</v>
      </c>
      <c r="AO274" s="3" t="n">
        <v>32.6</v>
      </c>
      <c r="AP274" s="3" t="n">
        <f aca="false">SUM(AL274:AO274)</f>
        <v>1657.5</v>
      </c>
      <c r="AQ274" s="3" t="n">
        <v>0</v>
      </c>
      <c r="AR274" s="3" t="n">
        <v>107.9</v>
      </c>
      <c r="AS274" s="3" t="n">
        <v>21.2</v>
      </c>
      <c r="AT274" s="3" t="n">
        <v>15.6</v>
      </c>
      <c r="AU274" s="3" t="n">
        <f aca="false">SUM(AQ274:AT274)</f>
        <v>144.7</v>
      </c>
      <c r="AV274" s="3" t="n">
        <v>0.3</v>
      </c>
      <c r="AW274" s="3" t="n">
        <v>0</v>
      </c>
      <c r="AX274" s="3" t="n">
        <v>0</v>
      </c>
      <c r="AY274" s="3" t="n">
        <v>4</v>
      </c>
      <c r="AZ274" s="3" t="n">
        <f aca="false">SUM(AV274:AY274)</f>
        <v>4.3</v>
      </c>
      <c r="BA274" s="3" t="n">
        <v>0</v>
      </c>
      <c r="BB274" s="3" t="n">
        <v>0</v>
      </c>
      <c r="BC274" s="3" t="n">
        <v>0</v>
      </c>
      <c r="BD274" s="3" t="n">
        <v>0</v>
      </c>
      <c r="BE274" s="3" t="n">
        <f aca="false">SUM(BA274:BD274)</f>
        <v>0</v>
      </c>
      <c r="BF274" s="3" t="n">
        <v>0</v>
      </c>
      <c r="BG274" s="3" t="n">
        <v>0</v>
      </c>
      <c r="BH274" s="3" t="n">
        <v>0</v>
      </c>
      <c r="BI274" s="3" t="n">
        <v>0</v>
      </c>
      <c r="BJ274" s="3" t="n">
        <f aca="false">SUM(BF274:BI274)</f>
        <v>0</v>
      </c>
      <c r="BK274" s="3" t="n">
        <v>0</v>
      </c>
      <c r="BL274" s="3" t="n">
        <v>0.2</v>
      </c>
      <c r="BM274" s="3" t="n">
        <v>0.5</v>
      </c>
      <c r="BN274" s="3" t="n">
        <v>0</v>
      </c>
      <c r="BO274" s="3" t="n">
        <f aca="false">SUM(BK274:BN274)</f>
        <v>0.7</v>
      </c>
      <c r="BP274" s="3" t="n">
        <v>6</v>
      </c>
      <c r="BQ274" s="3" t="n">
        <v>4.3</v>
      </c>
      <c r="BR274" s="3" t="n">
        <v>5.9</v>
      </c>
      <c r="BS274" s="3" t="n">
        <v>1.5</v>
      </c>
      <c r="BT274" s="3" t="n">
        <f aca="false">SUM(BP274:BS274)</f>
        <v>17.7</v>
      </c>
      <c r="BU274" s="3" t="n">
        <f aca="false">+C274+H274+M274+R274+W274+AB274+AG274+AL274+CK274</f>
        <v>1682.2</v>
      </c>
      <c r="BV274" s="3" t="n">
        <f aca="false">+D274+I274+N274+S274+X274+AC274+AH274+AM274+CL274</f>
        <v>1161.9</v>
      </c>
      <c r="BW274" s="3" t="n">
        <f aca="false">+E274+J274+O274+T274+Y274+AD274+AI274+AN274+CM274</f>
        <v>1001.6</v>
      </c>
      <c r="BX274" s="3" t="n">
        <f aca="false">+F274+K274+P274+U274+Z274+AE274+AJ274+AO274+CN274</f>
        <v>60.4</v>
      </c>
      <c r="BY274" s="3" t="n">
        <f aca="false">SUM(BU274:BX274)</f>
        <v>3906.1</v>
      </c>
      <c r="BZ274" s="3" t="n">
        <f aca="false">AQ274+AV274+BA274+BF274+BK274+BP274</f>
        <v>6.3</v>
      </c>
      <c r="CA274" s="3" t="n">
        <f aca="false">AR274+AW274+BB274+BG274+BL274+BQ274</f>
        <v>112.4</v>
      </c>
      <c r="CB274" s="3" t="n">
        <f aca="false">AS274+AX274+BC274+BH274+BM274+BR274</f>
        <v>27.6</v>
      </c>
      <c r="CC274" s="3" t="n">
        <f aca="false">AT274+AY274+BD274+BI274+BN274+BS274</f>
        <v>21.1</v>
      </c>
      <c r="CD274" s="3" t="n">
        <f aca="false">SUM(BZ274:CC274)</f>
        <v>167.4</v>
      </c>
      <c r="CE274" s="8" t="n">
        <v>630.2</v>
      </c>
      <c r="CF274" s="8" t="n">
        <v>639.8</v>
      </c>
      <c r="CG274" s="8" t="n">
        <v>57.7</v>
      </c>
      <c r="CH274" s="8" t="n">
        <v>46.2</v>
      </c>
      <c r="CI274" s="0"/>
      <c r="CJ274" s="3" t="n">
        <f aca="false">SUM(CE274:CI274)</f>
        <v>1373.9</v>
      </c>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2.75" hidden="false" customHeight="false" outlineLevel="0" collapsed="false">
      <c r="A275" s="1" t="n">
        <v>1996</v>
      </c>
      <c r="B275" s="2" t="s">
        <v>112</v>
      </c>
      <c r="C275" s="3" t="n">
        <v>2118.9</v>
      </c>
      <c r="D275" s="3" t="n">
        <v>329.4</v>
      </c>
      <c r="E275" s="3" t="n">
        <v>0.6</v>
      </c>
      <c r="F275" s="3" t="n">
        <v>0</v>
      </c>
      <c r="G275" s="3" t="n">
        <f aca="false">SUM(C275:F275)</f>
        <v>2448.9</v>
      </c>
      <c r="H275" s="3" t="n">
        <v>818.1</v>
      </c>
      <c r="I275" s="3" t="n">
        <v>287.4</v>
      </c>
      <c r="J275" s="3" t="n">
        <v>964.2</v>
      </c>
      <c r="K275" s="3" t="n">
        <v>98.2</v>
      </c>
      <c r="L275" s="3" t="n">
        <f aca="false">SUM(H275:K275)</f>
        <v>2167.9</v>
      </c>
      <c r="M275" s="3" t="n">
        <v>124</v>
      </c>
      <c r="N275" s="3" t="n">
        <v>126</v>
      </c>
      <c r="O275" s="3" t="n">
        <v>42</v>
      </c>
      <c r="P275" s="3" t="n">
        <v>0</v>
      </c>
      <c r="Q275" s="3" t="n">
        <f aca="false">SUM(M275:P275)</f>
        <v>292</v>
      </c>
      <c r="R275" s="3" t="n">
        <v>13</v>
      </c>
      <c r="S275" s="3" t="n">
        <v>2.8</v>
      </c>
      <c r="T275" s="3" t="n">
        <v>8.6</v>
      </c>
      <c r="U275" s="3" t="n">
        <v>0</v>
      </c>
      <c r="V275" s="3" t="n">
        <f aca="false">SUM(R275:U275)</f>
        <v>24.4</v>
      </c>
      <c r="W275" s="3" t="n">
        <v>1165.2</v>
      </c>
      <c r="X275" s="3" t="n">
        <v>1180.2</v>
      </c>
      <c r="Y275" s="3" t="n">
        <v>10.9</v>
      </c>
      <c r="Z275" s="3" t="n">
        <v>0</v>
      </c>
      <c r="AA275" s="3" t="n">
        <f aca="false">SUM(W275:Z275)</f>
        <v>2356.3</v>
      </c>
      <c r="AB275" s="3" t="n">
        <v>618.4</v>
      </c>
      <c r="AC275" s="3" t="n">
        <v>17.2</v>
      </c>
      <c r="AD275" s="3" t="n">
        <v>49.4</v>
      </c>
      <c r="AE275" s="3" t="n">
        <v>59.6</v>
      </c>
      <c r="AF275" s="3" t="n">
        <f aca="false">SUM(AB275:AE275)</f>
        <v>744.6</v>
      </c>
      <c r="AG275" s="3" t="n">
        <v>0</v>
      </c>
      <c r="AH275" s="3" t="n">
        <v>470.8</v>
      </c>
      <c r="AI275" s="3" t="n">
        <v>1694.1</v>
      </c>
      <c r="AJ275" s="3" t="n">
        <v>0</v>
      </c>
      <c r="AK275" s="3" t="n">
        <f aca="false">SUM(AG275:AJ275)</f>
        <v>2164.9</v>
      </c>
      <c r="AL275" s="3" t="n">
        <v>2530.6</v>
      </c>
      <c r="AM275" s="3" t="n">
        <v>528.8</v>
      </c>
      <c r="AN275" s="3" t="n">
        <v>1068.1</v>
      </c>
      <c r="AO275" s="3" t="n">
        <v>232.2</v>
      </c>
      <c r="AP275" s="3" t="n">
        <f aca="false">SUM(AL275:AO275)</f>
        <v>4359.7</v>
      </c>
      <c r="AQ275" s="3" t="n">
        <v>0</v>
      </c>
      <c r="AR275" s="3" t="n">
        <v>427.3</v>
      </c>
      <c r="AS275" s="3" t="n">
        <v>426</v>
      </c>
      <c r="AT275" s="3" t="n">
        <v>0</v>
      </c>
      <c r="AU275" s="3" t="n">
        <f aca="false">SUM(AQ275:AT275)</f>
        <v>853.3</v>
      </c>
      <c r="AV275" s="3" t="n">
        <v>0</v>
      </c>
      <c r="AW275" s="3" t="n">
        <v>0</v>
      </c>
      <c r="AX275" s="3" t="n">
        <v>11.8</v>
      </c>
      <c r="AY275" s="3" t="n">
        <v>59.6</v>
      </c>
      <c r="AZ275" s="3" t="n">
        <f aca="false">SUM(AV275:AY275)</f>
        <v>71.4</v>
      </c>
      <c r="BA275" s="3" t="n">
        <v>0</v>
      </c>
      <c r="BB275" s="3" t="n">
        <v>0</v>
      </c>
      <c r="BC275" s="3" t="n">
        <v>45.2</v>
      </c>
      <c r="BD275" s="3" t="n">
        <v>98.2</v>
      </c>
      <c r="BE275" s="3" t="n">
        <f aca="false">SUM(BA275:BD275)</f>
        <v>143.4</v>
      </c>
      <c r="BF275" s="3" t="n">
        <v>14.5</v>
      </c>
      <c r="BG275" s="3" t="n">
        <v>0</v>
      </c>
      <c r="BH275" s="3" t="n">
        <v>26.1</v>
      </c>
      <c r="BI275" s="3" t="n">
        <v>16.2</v>
      </c>
      <c r="BJ275" s="3" t="n">
        <f aca="false">SUM(BF275:BI275)</f>
        <v>56.8</v>
      </c>
      <c r="BK275" s="3" t="n">
        <v>6.4</v>
      </c>
      <c r="BL275" s="3" t="n">
        <v>40.7</v>
      </c>
      <c r="BM275" s="3" t="n">
        <v>168.6</v>
      </c>
      <c r="BN275" s="3" t="n">
        <v>25.3</v>
      </c>
      <c r="BO275" s="3" t="n">
        <f aca="false">SUM(BK275:BN275)</f>
        <v>241</v>
      </c>
      <c r="BP275" s="3" t="n">
        <v>72.6</v>
      </c>
      <c r="BQ275" s="3" t="n">
        <v>8.3</v>
      </c>
      <c r="BR275" s="3" t="n">
        <v>40.1</v>
      </c>
      <c r="BS275" s="3" t="n">
        <v>190.7</v>
      </c>
      <c r="BT275" s="3" t="n">
        <f aca="false">SUM(BP275:BS275)</f>
        <v>311.7</v>
      </c>
      <c r="BU275" s="3" t="n">
        <f aca="false">+C275+H275+M275+R275+W275+AB275+AG275+AL275+CK275</f>
        <v>7388.2</v>
      </c>
      <c r="BV275" s="3" t="n">
        <f aca="false">+D275+I275+N275+S275+X275+AC275+AH275+AM275+CL275</f>
        <v>2942.6</v>
      </c>
      <c r="BW275" s="3" t="n">
        <f aca="false">+E275+J275+O275+T275+Y275+AD275+AI275+AN275+CM275</f>
        <v>3837.9</v>
      </c>
      <c r="BX275" s="3" t="n">
        <f aca="false">+F275+K275+P275+U275+Z275+AE275+AJ275+AO275+CN275</f>
        <v>390</v>
      </c>
      <c r="BY275" s="3" t="n">
        <f aca="false">SUM(BU275:BX275)</f>
        <v>14558.7</v>
      </c>
      <c r="BZ275" s="3" t="n">
        <f aca="false">AQ275+AV275+BA275+BF275+BK275+BP275</f>
        <v>93.5</v>
      </c>
      <c r="CA275" s="3" t="n">
        <f aca="false">AR275+AW275+BB275+BG275+BL275+BQ275</f>
        <v>476.3</v>
      </c>
      <c r="CB275" s="3" t="n">
        <f aca="false">AS275+AX275+BC275+BH275+BM275+BR275</f>
        <v>717.8</v>
      </c>
      <c r="CC275" s="3" t="n">
        <f aca="false">AT275+AY275+BD275+BI275+BN275+BS275</f>
        <v>390</v>
      </c>
      <c r="CD275" s="3" t="n">
        <f aca="false">SUM(BZ275:CC275)</f>
        <v>1677.6</v>
      </c>
      <c r="CE275" s="8" t="n">
        <v>2000.3</v>
      </c>
      <c r="CF275" s="8" t="n">
        <v>3483.9</v>
      </c>
      <c r="CG275" s="8" t="n">
        <v>252.3</v>
      </c>
      <c r="CH275" s="8" t="n">
        <v>0</v>
      </c>
      <c r="CI275" s="8"/>
      <c r="CJ275" s="8" t="n">
        <f aca="false">SUM(CE275:CI275)</f>
        <v>5736.5</v>
      </c>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75" hidden="false" customHeight="false" outlineLevel="0" collapsed="false">
      <c r="A276" s="1" t="n">
        <v>1996</v>
      </c>
      <c r="B276" s="2" t="s">
        <v>113</v>
      </c>
      <c r="C276" s="3" t="n">
        <v>2280.6</v>
      </c>
      <c r="D276" s="3" t="n">
        <v>387.4</v>
      </c>
      <c r="E276" s="3" t="n">
        <v>0</v>
      </c>
      <c r="F276" s="3" t="n">
        <v>0</v>
      </c>
      <c r="G276" s="3" t="n">
        <f aca="false">SUM(C276:F276)</f>
        <v>2668</v>
      </c>
      <c r="H276" s="3" t="n">
        <v>742.2</v>
      </c>
      <c r="I276" s="3" t="n">
        <v>240.5</v>
      </c>
      <c r="J276" s="3" t="n">
        <v>0</v>
      </c>
      <c r="K276" s="3" t="n">
        <v>15.2</v>
      </c>
      <c r="L276" s="3" t="n">
        <f aca="false">SUM(H276:K276)</f>
        <v>997.9</v>
      </c>
      <c r="M276" s="3" t="n">
        <v>338</v>
      </c>
      <c r="N276" s="3" t="n">
        <v>255.1</v>
      </c>
      <c r="O276" s="3" t="n">
        <v>0</v>
      </c>
      <c r="P276" s="3" t="n">
        <v>0</v>
      </c>
      <c r="Q276" s="3" t="n">
        <f aca="false">SUM(M276:P276)</f>
        <v>593.1</v>
      </c>
      <c r="R276" s="3" t="n">
        <v>313.7</v>
      </c>
      <c r="S276" s="3" t="n">
        <v>18.2</v>
      </c>
      <c r="T276" s="3" t="n">
        <v>0</v>
      </c>
      <c r="U276" s="3" t="n">
        <v>0</v>
      </c>
      <c r="V276" s="3" t="n">
        <f aca="false">SUM(R276:U276)</f>
        <v>331.9</v>
      </c>
      <c r="W276" s="3" t="n">
        <v>2176.6</v>
      </c>
      <c r="X276" s="3" t="n">
        <v>2262.3</v>
      </c>
      <c r="Y276" s="3" t="n">
        <v>43</v>
      </c>
      <c r="Z276" s="3" t="n">
        <v>0</v>
      </c>
      <c r="AA276" s="3" t="n">
        <f aca="false">SUM(W276:Z276)</f>
        <v>4481.9</v>
      </c>
      <c r="AB276" s="3" t="n">
        <v>311.3</v>
      </c>
      <c r="AC276" s="3" t="n">
        <v>0</v>
      </c>
      <c r="AD276" s="3" t="n">
        <v>0</v>
      </c>
      <c r="AE276" s="3" t="n">
        <v>6.2</v>
      </c>
      <c r="AF276" s="3" t="n">
        <f aca="false">SUM(AB276:AE276)</f>
        <v>317.5</v>
      </c>
      <c r="AG276" s="3" t="n">
        <v>667.9</v>
      </c>
      <c r="AH276" s="3" t="n">
        <v>1022.8</v>
      </c>
      <c r="AI276" s="3" t="n">
        <v>42.9</v>
      </c>
      <c r="AJ276" s="3" t="n">
        <v>504.4</v>
      </c>
      <c r="AK276" s="3" t="n">
        <f aca="false">SUM(AG276:AJ276)</f>
        <v>2238</v>
      </c>
      <c r="AL276" s="3" t="n">
        <v>7011.7</v>
      </c>
      <c r="AM276" s="3" t="n">
        <v>70.7</v>
      </c>
      <c r="AN276" s="3" t="n">
        <v>643.5</v>
      </c>
      <c r="AO276" s="3" t="n">
        <v>382.6</v>
      </c>
      <c r="AP276" s="3" t="n">
        <f aca="false">SUM(AL276:AO276)</f>
        <v>8108.5</v>
      </c>
      <c r="AQ276" s="3" t="n">
        <v>0</v>
      </c>
      <c r="AR276" s="3" t="n">
        <v>1022.8</v>
      </c>
      <c r="AS276" s="3" t="n">
        <v>42.9</v>
      </c>
      <c r="AT276" s="3" t="n">
        <v>504.4</v>
      </c>
      <c r="AU276" s="3" t="n">
        <f aca="false">SUM(AQ276:AT276)</f>
        <v>1570.1</v>
      </c>
      <c r="AV276" s="3" t="n">
        <v>0</v>
      </c>
      <c r="AW276" s="3" t="n">
        <v>0</v>
      </c>
      <c r="AX276" s="3" t="n">
        <v>0</v>
      </c>
      <c r="AY276" s="3" t="n">
        <v>6.2</v>
      </c>
      <c r="AZ276" s="3" t="n">
        <f aca="false">SUM(AV276:AY276)</f>
        <v>6.2</v>
      </c>
      <c r="BA276" s="3" t="n">
        <v>0</v>
      </c>
      <c r="BB276" s="3" t="n">
        <v>0</v>
      </c>
      <c r="BC276" s="3" t="n">
        <v>0</v>
      </c>
      <c r="BD276" s="3" t="n">
        <v>15.2</v>
      </c>
      <c r="BE276" s="3" t="n">
        <f aca="false">SUM(BA276:BD276)</f>
        <v>15.2</v>
      </c>
      <c r="BF276" s="3" t="n">
        <v>0</v>
      </c>
      <c r="BG276" s="3" t="n">
        <v>0</v>
      </c>
      <c r="BH276" s="3" t="n">
        <v>0</v>
      </c>
      <c r="BI276" s="3" t="n">
        <v>65.7</v>
      </c>
      <c r="BJ276" s="3" t="n">
        <f aca="false">SUM(BF276:BI276)</f>
        <v>65.7</v>
      </c>
      <c r="BK276" s="3" t="n">
        <v>0</v>
      </c>
      <c r="BL276" s="3" t="n">
        <v>0</v>
      </c>
      <c r="BM276" s="3" t="n">
        <v>0</v>
      </c>
      <c r="BN276" s="3" t="n">
        <v>138.1</v>
      </c>
      <c r="BO276" s="3" t="n">
        <f aca="false">SUM(BK276:BN276)</f>
        <v>138.1</v>
      </c>
      <c r="BP276" s="3" t="n">
        <v>0</v>
      </c>
      <c r="BQ276" s="3" t="n">
        <v>0</v>
      </c>
      <c r="BR276" s="3" t="n">
        <v>0</v>
      </c>
      <c r="BS276" s="3" t="n">
        <v>178.8</v>
      </c>
      <c r="BT276" s="3" t="n">
        <f aca="false">SUM(BP276:BS276)</f>
        <v>178.8</v>
      </c>
      <c r="BU276" s="3" t="n">
        <f aca="false">+C276+H276+M276+R276+W276+AB276+AG276+AL276+CK276</f>
        <v>13842</v>
      </c>
      <c r="BV276" s="3" t="n">
        <f aca="false">+D276+I276+N276+S276+X276+AC276+AH276+AM276+CL276</f>
        <v>4257</v>
      </c>
      <c r="BW276" s="3" t="n">
        <f aca="false">+E276+J276+O276+T276+Y276+AD276+AI276+AN276+CM276</f>
        <v>729.4</v>
      </c>
      <c r="BX276" s="3" t="n">
        <f aca="false">+F276+K276+P276+U276+Z276+AE276+AJ276+AO276+CN276</f>
        <v>908.4</v>
      </c>
      <c r="BY276" s="3" t="n">
        <f aca="false">SUM(BU276:BX276)</f>
        <v>19736.8</v>
      </c>
      <c r="BZ276" s="3" t="n">
        <f aca="false">AQ276+AV276+BA276+BF276+BK276+BP276</f>
        <v>0</v>
      </c>
      <c r="CA276" s="3" t="n">
        <f aca="false">AR276+AW276+BB276+BG276+BL276+BQ276</f>
        <v>1022.8</v>
      </c>
      <c r="CB276" s="3" t="n">
        <f aca="false">AS276+AX276+BC276+BH276+BM276+BR276</f>
        <v>42.9</v>
      </c>
      <c r="CC276" s="3" t="n">
        <f aca="false">AT276+AY276+BD276+BI276+BN276+BS276</f>
        <v>908.4</v>
      </c>
      <c r="CD276" s="3" t="n">
        <f aca="false">SUM(BZ276:CC276)</f>
        <v>1974.1</v>
      </c>
      <c r="CE276" s="8" t="n">
        <v>1556.1</v>
      </c>
      <c r="CF276" s="8" t="n">
        <v>3864.9</v>
      </c>
      <c r="CG276" s="8" t="n">
        <v>525.8</v>
      </c>
      <c r="CH276" s="8" t="n">
        <v>16.3</v>
      </c>
      <c r="CI276" s="0"/>
      <c r="CJ276" s="3" t="n">
        <f aca="false">SUM(CE276:CI276)</f>
        <v>5963.1</v>
      </c>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2.75" hidden="false" customHeight="false" outlineLevel="0" collapsed="false">
      <c r="A277" s="1" t="n">
        <v>1996</v>
      </c>
      <c r="B277" s="2" t="s">
        <v>114</v>
      </c>
      <c r="C277" s="3" t="n">
        <v>644</v>
      </c>
      <c r="D277" s="3" t="n">
        <v>698</v>
      </c>
      <c r="E277" s="3" t="n">
        <v>8282</v>
      </c>
      <c r="F277" s="3" t="n">
        <v>0</v>
      </c>
      <c r="G277" s="3" t="n">
        <f aca="false">SUM(C277:F277)</f>
        <v>9624</v>
      </c>
      <c r="H277" s="3" t="n">
        <v>1686</v>
      </c>
      <c r="I277" s="3" t="n">
        <v>4</v>
      </c>
      <c r="J277" s="3" t="n">
        <v>3</v>
      </c>
      <c r="K277" s="3" t="n">
        <v>0</v>
      </c>
      <c r="L277" s="3" t="n">
        <f aca="false">SUM(H277:K277)</f>
        <v>1693</v>
      </c>
      <c r="M277" s="3" t="n">
        <v>300</v>
      </c>
      <c r="N277" s="3" t="n">
        <v>417</v>
      </c>
      <c r="O277" s="3" t="n">
        <v>164</v>
      </c>
      <c r="P277" s="3" t="n">
        <v>0</v>
      </c>
      <c r="Q277" s="3" t="n">
        <f aca="false">SUM(M277:P277)</f>
        <v>881</v>
      </c>
      <c r="R277" s="3" t="n">
        <v>117</v>
      </c>
      <c r="S277" s="3" t="n">
        <v>4</v>
      </c>
      <c r="T277" s="3" t="n">
        <v>6</v>
      </c>
      <c r="U277" s="3" t="n">
        <v>0</v>
      </c>
      <c r="V277" s="3" t="n">
        <f aca="false">SUM(R277:U277)</f>
        <v>127</v>
      </c>
      <c r="W277" s="3" t="n">
        <v>1411</v>
      </c>
      <c r="X277" s="3" t="n">
        <v>3240</v>
      </c>
      <c r="Y277" s="3" t="n">
        <v>903</v>
      </c>
      <c r="Z277" s="3" t="n">
        <v>0</v>
      </c>
      <c r="AA277" s="3" t="n">
        <f aca="false">SUM(W277:Z277)</f>
        <v>5554</v>
      </c>
      <c r="AB277" s="3" t="n">
        <v>1291</v>
      </c>
      <c r="AC277" s="3" t="n">
        <v>8</v>
      </c>
      <c r="AD277" s="3" t="n">
        <v>37</v>
      </c>
      <c r="AE277" s="3" t="n">
        <v>0</v>
      </c>
      <c r="AF277" s="3" t="n">
        <f aca="false">SUM(AB277:AE277)</f>
        <v>1336</v>
      </c>
      <c r="AG277" s="3" t="n">
        <v>0</v>
      </c>
      <c r="AH277" s="3" t="n">
        <v>665</v>
      </c>
      <c r="AI277" s="3" t="n">
        <v>1844</v>
      </c>
      <c r="AJ277" s="3" t="n">
        <v>0</v>
      </c>
      <c r="AK277" s="3" t="n">
        <f aca="false">SUM(AG277:AJ277)</f>
        <v>2509</v>
      </c>
      <c r="AL277" s="3" t="n">
        <v>2821</v>
      </c>
      <c r="AM277" s="3" t="n">
        <v>2425</v>
      </c>
      <c r="AN277" s="3" t="n">
        <v>3804</v>
      </c>
      <c r="AO277" s="3" t="n">
        <v>4</v>
      </c>
      <c r="AP277" s="3" t="n">
        <f aca="false">SUM(AL277:AO277)</f>
        <v>9054</v>
      </c>
      <c r="AQ277" s="3" t="n">
        <v>0</v>
      </c>
      <c r="AR277" s="3" t="n">
        <v>52</v>
      </c>
      <c r="AS277" s="3" t="n">
        <v>70</v>
      </c>
      <c r="AT277" s="3" t="n">
        <v>0</v>
      </c>
      <c r="AU277" s="3" t="n">
        <f aca="false">SUM(AQ277:AT277)</f>
        <v>122</v>
      </c>
      <c r="AV277" s="3" t="n">
        <v>0</v>
      </c>
      <c r="AW277" s="3" t="n">
        <v>0</v>
      </c>
      <c r="AX277" s="3" t="n">
        <v>0</v>
      </c>
      <c r="AY277" s="3" t="n">
        <v>0</v>
      </c>
      <c r="AZ277" s="3" t="n">
        <f aca="false">SUM(AV277:AY277)</f>
        <v>0</v>
      </c>
      <c r="BA277" s="3" t="n">
        <v>23</v>
      </c>
      <c r="BB277" s="3" t="n">
        <v>0</v>
      </c>
      <c r="BC277" s="3" t="n">
        <v>3</v>
      </c>
      <c r="BD277" s="3" t="n">
        <v>0</v>
      </c>
      <c r="BE277" s="3" t="n">
        <f aca="false">SUM(BA277:BD277)</f>
        <v>26</v>
      </c>
      <c r="BF277" s="3" t="n">
        <v>0</v>
      </c>
      <c r="BG277" s="3" t="n">
        <v>0</v>
      </c>
      <c r="BH277" s="3" t="n">
        <v>0</v>
      </c>
      <c r="BI277" s="3" t="n">
        <v>0</v>
      </c>
      <c r="BJ277" s="3" t="n">
        <f aca="false">SUM(BF277:BI277)</f>
        <v>0</v>
      </c>
      <c r="BK277" s="3" t="n">
        <v>7</v>
      </c>
      <c r="BL277" s="3" t="n">
        <v>1</v>
      </c>
      <c r="BM277" s="3" t="n">
        <v>22</v>
      </c>
      <c r="BN277" s="3" t="n">
        <v>0</v>
      </c>
      <c r="BO277" s="3" t="n">
        <f aca="false">SUM(BK277:BN277)</f>
        <v>30</v>
      </c>
      <c r="BP277" s="3" t="n">
        <v>162</v>
      </c>
      <c r="BQ277" s="3" t="n">
        <v>5</v>
      </c>
      <c r="BR277" s="3" t="n">
        <v>3</v>
      </c>
      <c r="BS277" s="3" t="n">
        <v>4</v>
      </c>
      <c r="BT277" s="3" t="n">
        <f aca="false">SUM(BP277:BS277)</f>
        <v>174</v>
      </c>
      <c r="BU277" s="3" t="n">
        <f aca="false">+C277+H277+M277+R277+W277+AB277+AG277+AL277+CK277</f>
        <v>8270</v>
      </c>
      <c r="BV277" s="3" t="n">
        <f aca="false">+D277+I277+N277+S277+X277+AC277+AH277+AM277+CL277</f>
        <v>7461</v>
      </c>
      <c r="BW277" s="3" t="n">
        <f aca="false">+E277+J277+O277+T277+Y277+AD277+AI277+AN277+CM277</f>
        <v>15043</v>
      </c>
      <c r="BX277" s="3" t="n">
        <f aca="false">+F277+K277+P277+U277+Z277+AE277+AJ277+AO277+CN277</f>
        <v>4</v>
      </c>
      <c r="BY277" s="3" t="n">
        <f aca="false">SUM(BU277:BX277)</f>
        <v>30778</v>
      </c>
      <c r="BZ277" s="3" t="n">
        <f aca="false">AQ277+AV277+BA277+BF277+BK277+BP277</f>
        <v>192</v>
      </c>
      <c r="CA277" s="3" t="n">
        <f aca="false">AR277+AW277+BB277+BG277+BL277+BQ277</f>
        <v>58</v>
      </c>
      <c r="CB277" s="3" t="n">
        <f aca="false">AS277+AX277+BC277+BH277+BM277+BR277</f>
        <v>98</v>
      </c>
      <c r="CC277" s="3" t="n">
        <f aca="false">AT277+AY277+BD277+BI277+BN277+BS277</f>
        <v>4</v>
      </c>
      <c r="CD277" s="3" t="n">
        <f aca="false">SUM(BZ277:CC277)</f>
        <v>352</v>
      </c>
      <c r="CE277" s="8" t="n">
        <v>1340.1</v>
      </c>
      <c r="CF277" s="8" t="n">
        <v>4572.4</v>
      </c>
      <c r="CG277" s="8" t="n">
        <v>2160</v>
      </c>
      <c r="CH277" s="8" t="n">
        <v>8</v>
      </c>
      <c r="CI277" s="0"/>
      <c r="CJ277" s="3" t="n">
        <f aca="false">SUM(CE277:CI277)</f>
        <v>8080.5</v>
      </c>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2.75" hidden="false" customHeight="false" outlineLevel="0" collapsed="false">
      <c r="A278" s="1" t="n">
        <v>1996</v>
      </c>
      <c r="B278" s="2" t="s">
        <v>115</v>
      </c>
      <c r="C278" s="3" t="n">
        <v>3237.1</v>
      </c>
      <c r="D278" s="3" t="n">
        <v>294.6</v>
      </c>
      <c r="E278" s="3" t="n">
        <v>38.8</v>
      </c>
      <c r="F278" s="3" t="n">
        <v>26.1</v>
      </c>
      <c r="G278" s="3" t="n">
        <f aca="false">SUM(C278:F278)</f>
        <v>3596.6</v>
      </c>
      <c r="H278" s="3" t="n">
        <v>1473.3</v>
      </c>
      <c r="I278" s="3" t="n">
        <v>31.7</v>
      </c>
      <c r="J278" s="3" t="n">
        <v>14.3</v>
      </c>
      <c r="K278" s="3" t="n">
        <v>84.4</v>
      </c>
      <c r="L278" s="3" t="n">
        <f aca="false">SUM(H278:K278)</f>
        <v>1603.7</v>
      </c>
      <c r="M278" s="3" t="n">
        <v>126.3</v>
      </c>
      <c r="N278" s="3" t="n">
        <v>154.5</v>
      </c>
      <c r="O278" s="3" t="n">
        <v>0</v>
      </c>
      <c r="P278" s="3" t="n">
        <v>0</v>
      </c>
      <c r="Q278" s="3" t="n">
        <f aca="false">SUM(M278:P278)</f>
        <v>280.8</v>
      </c>
      <c r="R278" s="3" t="n">
        <v>88.8</v>
      </c>
      <c r="S278" s="3" t="n">
        <v>19.7</v>
      </c>
      <c r="T278" s="3" t="n">
        <v>0</v>
      </c>
      <c r="U278" s="3" t="n">
        <v>0</v>
      </c>
      <c r="V278" s="3" t="n">
        <f aca="false">SUM(R278:U278)</f>
        <v>108.5</v>
      </c>
      <c r="W278" s="3" t="n">
        <v>1314.6</v>
      </c>
      <c r="X278" s="3" t="n">
        <v>1519.3</v>
      </c>
      <c r="Y278" s="3" t="n">
        <v>0</v>
      </c>
      <c r="Z278" s="3" t="n">
        <v>0</v>
      </c>
      <c r="AA278" s="3" t="n">
        <f aca="false">SUM(W278:Z278)</f>
        <v>2833.9</v>
      </c>
      <c r="AB278" s="3" t="n">
        <v>263.4</v>
      </c>
      <c r="AC278" s="3" t="n">
        <v>3.4</v>
      </c>
      <c r="AD278" s="3" t="n">
        <v>7.2</v>
      </c>
      <c r="AE278" s="3" t="n">
        <v>27.7</v>
      </c>
      <c r="AF278" s="3" t="n">
        <f aca="false">SUM(AB278:AE278)</f>
        <v>301.7</v>
      </c>
      <c r="AG278" s="3" t="n">
        <v>52.3</v>
      </c>
      <c r="AH278" s="3" t="n">
        <v>122.8</v>
      </c>
      <c r="AI278" s="3" t="n">
        <v>1231.1</v>
      </c>
      <c r="AJ278" s="3" t="n">
        <v>12.2</v>
      </c>
      <c r="AK278" s="3" t="n">
        <f aca="false">SUM(AG278:AJ278)</f>
        <v>1418.4</v>
      </c>
      <c r="AL278" s="3" t="n">
        <v>2710.4</v>
      </c>
      <c r="AM278" s="3" t="n">
        <v>805.4</v>
      </c>
      <c r="AN278" s="3" t="n">
        <v>900</v>
      </c>
      <c r="AO278" s="3" t="n">
        <v>88.7</v>
      </c>
      <c r="AP278" s="3" t="n">
        <f aca="false">SUM(AL278:AO278)</f>
        <v>4504.5</v>
      </c>
      <c r="AQ278" s="3" t="n">
        <v>0</v>
      </c>
      <c r="AR278" s="3" t="n">
        <v>69</v>
      </c>
      <c r="AS278" s="3" t="n">
        <v>394.2</v>
      </c>
      <c r="AT278" s="3" t="n">
        <v>12.2</v>
      </c>
      <c r="AU278" s="3" t="n">
        <f aca="false">SUM(AQ278:AT278)</f>
        <v>475.4</v>
      </c>
      <c r="AV278" s="3" t="n">
        <v>1.4</v>
      </c>
      <c r="AW278" s="3" t="n">
        <v>0</v>
      </c>
      <c r="AX278" s="3" t="n">
        <v>0.3</v>
      </c>
      <c r="AY278" s="3" t="n">
        <v>27.7</v>
      </c>
      <c r="AZ278" s="3" t="n">
        <f aca="false">SUM(AV278:AY278)</f>
        <v>29.4</v>
      </c>
      <c r="BA278" s="3" t="n">
        <v>33.4</v>
      </c>
      <c r="BB278" s="3" t="n">
        <v>1.4</v>
      </c>
      <c r="BC278" s="3" t="n">
        <v>0.2</v>
      </c>
      <c r="BD278" s="3" t="n">
        <v>84.4</v>
      </c>
      <c r="BE278" s="3" t="n">
        <f aca="false">SUM(BA278:BD278)</f>
        <v>119.4</v>
      </c>
      <c r="BF278" s="3" t="n">
        <v>0</v>
      </c>
      <c r="BG278" s="3" t="n">
        <v>0</v>
      </c>
      <c r="BH278" s="3" t="n">
        <v>0</v>
      </c>
      <c r="BI278" s="3" t="n">
        <v>0</v>
      </c>
      <c r="BJ278" s="3" t="n">
        <f aca="false">SUM(BF278:BI278)</f>
        <v>0</v>
      </c>
      <c r="BK278" s="3" t="n">
        <v>4.9</v>
      </c>
      <c r="BL278" s="3" t="n">
        <v>2.7</v>
      </c>
      <c r="BM278" s="3" t="n">
        <v>17</v>
      </c>
      <c r="BN278" s="3" t="n">
        <v>20.1</v>
      </c>
      <c r="BO278" s="3" t="n">
        <f aca="false">SUM(BK278:BN278)</f>
        <v>44.7</v>
      </c>
      <c r="BP278" s="3" t="n">
        <v>9.8</v>
      </c>
      <c r="BQ278" s="3" t="n">
        <v>7.6</v>
      </c>
      <c r="BR278" s="3" t="n">
        <v>17.4</v>
      </c>
      <c r="BS278" s="3" t="n">
        <v>94.7</v>
      </c>
      <c r="BT278" s="3" t="n">
        <f aca="false">SUM(BP278:BS278)</f>
        <v>129.5</v>
      </c>
      <c r="BU278" s="3" t="n">
        <f aca="false">+C278+H278+M278+R278+W278+AB278+AG278+AL278+CK278</f>
        <v>9266.2</v>
      </c>
      <c r="BV278" s="3" t="n">
        <f aca="false">+D278+I278+N278+S278+X278+AC278+AH278+AM278+CL278</f>
        <v>2951.4</v>
      </c>
      <c r="BW278" s="3" t="n">
        <f aca="false">+E278+J278+O278+T278+Y278+AD278+AI278+AN278+CM278</f>
        <v>2191.4</v>
      </c>
      <c r="BX278" s="3" t="n">
        <f aca="false">+F278+K278+P278+U278+Z278+AE278+AJ278+AO278+CN278</f>
        <v>239.1</v>
      </c>
      <c r="BY278" s="3" t="n">
        <f aca="false">SUM(BU278:BX278)</f>
        <v>14648.1</v>
      </c>
      <c r="BZ278" s="3" t="n">
        <f aca="false">AQ278+AV278+BA278+BF278+BK278+BP278</f>
        <v>49.5</v>
      </c>
      <c r="CA278" s="3" t="n">
        <f aca="false">AR278+AW278+BB278+BG278+BL278+BQ278</f>
        <v>80.7</v>
      </c>
      <c r="CB278" s="3" t="n">
        <f aca="false">AS278+AX278+BC278+BH278+BM278+BR278</f>
        <v>429.1</v>
      </c>
      <c r="CC278" s="3" t="n">
        <f aca="false">AT278+AY278+BD278+BI278+BN278+BS278</f>
        <v>239.1</v>
      </c>
      <c r="CD278" s="3" t="n">
        <f aca="false">SUM(BZ278:CC278)</f>
        <v>798.4</v>
      </c>
      <c r="CE278" s="8" t="n">
        <v>2901</v>
      </c>
      <c r="CF278" s="8" t="n">
        <v>4135</v>
      </c>
      <c r="CG278" s="8" t="n">
        <v>702</v>
      </c>
      <c r="CH278" s="8" t="n">
        <v>67</v>
      </c>
      <c r="CI278" s="0"/>
      <c r="CJ278" s="3" t="n">
        <f aca="false">SUM(CE278:CI278)</f>
        <v>7805</v>
      </c>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2.75" hidden="false" customHeight="false" outlineLevel="0" collapsed="false">
      <c r="A279" s="1" t="n">
        <v>1996</v>
      </c>
      <c r="B279" s="2" t="s">
        <v>116</v>
      </c>
      <c r="C279" s="3" t="n">
        <v>1071.5</v>
      </c>
      <c r="D279" s="3" t="n">
        <v>325.1</v>
      </c>
      <c r="E279" s="3" t="n">
        <v>243</v>
      </c>
      <c r="F279" s="3" t="n">
        <v>0</v>
      </c>
      <c r="G279" s="3" t="n">
        <f aca="false">SUM(C279:F279)</f>
        <v>1639.6</v>
      </c>
      <c r="H279" s="3" t="n">
        <v>490.8</v>
      </c>
      <c r="I279" s="3" t="n">
        <v>69.6</v>
      </c>
      <c r="J279" s="3" t="n">
        <v>633.1</v>
      </c>
      <c r="K279" s="3" t="n">
        <v>128.1</v>
      </c>
      <c r="L279" s="3" t="n">
        <f aca="false">SUM(H279:K279)</f>
        <v>1321.6</v>
      </c>
      <c r="M279" s="3" t="n">
        <v>14.9</v>
      </c>
      <c r="N279" s="3" t="n">
        <v>53.1</v>
      </c>
      <c r="O279" s="3" t="n">
        <v>0</v>
      </c>
      <c r="P279" s="3" t="n">
        <v>0</v>
      </c>
      <c r="Q279" s="3" t="n">
        <f aca="false">SUM(M279:P279)</f>
        <v>68</v>
      </c>
      <c r="R279" s="3" t="n">
        <v>0</v>
      </c>
      <c r="S279" s="3" t="n">
        <v>1.1</v>
      </c>
      <c r="T279" s="3" t="n">
        <v>0</v>
      </c>
      <c r="U279" s="3" t="n">
        <v>0</v>
      </c>
      <c r="V279" s="3" t="n">
        <f aca="false">SUM(R279:U279)</f>
        <v>1.1</v>
      </c>
      <c r="W279" s="3" t="n">
        <v>191.8</v>
      </c>
      <c r="X279" s="3" t="n">
        <v>1217.7</v>
      </c>
      <c r="Y279" s="3" t="n">
        <v>153.7</v>
      </c>
      <c r="Z279" s="3" t="n">
        <v>0</v>
      </c>
      <c r="AA279" s="3" t="n">
        <f aca="false">SUM(W279:Z279)</f>
        <v>1563.2</v>
      </c>
      <c r="AB279" s="3" t="n">
        <v>161.7</v>
      </c>
      <c r="AC279" s="3" t="n">
        <v>0.7</v>
      </c>
      <c r="AD279" s="3" t="n">
        <v>4</v>
      </c>
      <c r="AE279" s="3" t="n">
        <v>4.7</v>
      </c>
      <c r="AF279" s="3" t="n">
        <f aca="false">SUM(AB279:AE279)</f>
        <v>171.1</v>
      </c>
      <c r="AG279" s="3" t="n">
        <v>8.8</v>
      </c>
      <c r="AH279" s="3" t="n">
        <v>252</v>
      </c>
      <c r="AI279" s="3" t="n">
        <v>424.6</v>
      </c>
      <c r="AJ279" s="3" t="n">
        <v>0</v>
      </c>
      <c r="AK279" s="3" t="n">
        <f aca="false">SUM(AG279:AJ279)</f>
        <v>685.4</v>
      </c>
      <c r="AL279" s="3" t="n">
        <v>643.5</v>
      </c>
      <c r="AM279" s="3" t="n">
        <v>421.1</v>
      </c>
      <c r="AN279" s="3" t="n">
        <v>464.6</v>
      </c>
      <c r="AO279" s="3" t="n">
        <v>87.3</v>
      </c>
      <c r="AP279" s="3" t="n">
        <f aca="false">SUM(AL279:AO279)</f>
        <v>1616.5</v>
      </c>
      <c r="AQ279" s="3" t="n">
        <v>0</v>
      </c>
      <c r="AR279" s="3" t="n">
        <v>185.9</v>
      </c>
      <c r="AS279" s="3" t="n">
        <v>244</v>
      </c>
      <c r="AT279" s="3" t="n">
        <v>0</v>
      </c>
      <c r="AU279" s="3" t="n">
        <f aca="false">SUM(AQ279:AT279)</f>
        <v>429.9</v>
      </c>
      <c r="AV279" s="3" t="n">
        <v>2.2</v>
      </c>
      <c r="AW279" s="3" t="n">
        <v>0</v>
      </c>
      <c r="AX279" s="3" t="n">
        <v>0.4</v>
      </c>
      <c r="AY279" s="3" t="n">
        <v>4.7</v>
      </c>
      <c r="AZ279" s="3" t="n">
        <f aca="false">SUM(AV279:AY279)</f>
        <v>7.3</v>
      </c>
      <c r="BA279" s="3" t="n">
        <v>16.2</v>
      </c>
      <c r="BB279" s="3" t="n">
        <v>0.3</v>
      </c>
      <c r="BC279" s="3" t="n">
        <v>25.2</v>
      </c>
      <c r="BD279" s="3" t="n">
        <v>128.1</v>
      </c>
      <c r="BE279" s="3" t="n">
        <f aca="false">SUM(BA279:BD279)</f>
        <v>169.8</v>
      </c>
      <c r="BF279" s="3" t="n">
        <v>0</v>
      </c>
      <c r="BG279" s="3" t="n">
        <v>0</v>
      </c>
      <c r="BH279" s="3" t="n">
        <v>0</v>
      </c>
      <c r="BI279" s="3" t="n">
        <v>0</v>
      </c>
      <c r="BJ279" s="3" t="n">
        <f aca="false">SUM(BF279:BI279)</f>
        <v>0</v>
      </c>
      <c r="BK279" s="3" t="n">
        <v>1.1</v>
      </c>
      <c r="BL279" s="3" t="n">
        <v>3.6</v>
      </c>
      <c r="BM279" s="3" t="n">
        <v>7.2</v>
      </c>
      <c r="BN279" s="3" t="n">
        <v>0</v>
      </c>
      <c r="BO279" s="3" t="n">
        <f aca="false">SUM(BK279:BN279)</f>
        <v>11.9</v>
      </c>
      <c r="BP279" s="3" t="n">
        <v>11.3</v>
      </c>
      <c r="BQ279" s="3" t="n">
        <v>22</v>
      </c>
      <c r="BR279" s="3" t="n">
        <v>35.4</v>
      </c>
      <c r="BS279" s="3" t="n">
        <v>87.3</v>
      </c>
      <c r="BT279" s="3" t="n">
        <f aca="false">SUM(BP279:BS279)</f>
        <v>156</v>
      </c>
      <c r="BU279" s="3" t="n">
        <f aca="false">+C279+H279+M279+R279+W279+AB279+AG279+AL279+CK279</f>
        <v>2583</v>
      </c>
      <c r="BV279" s="3" t="n">
        <f aca="false">+D279+I279+N279+S279+X279+AC279+AH279+AM279+CL279</f>
        <v>2340.4</v>
      </c>
      <c r="BW279" s="3" t="n">
        <f aca="false">+E279+J279+O279+T279+Y279+AD279+AI279+AN279+CM279</f>
        <v>1923</v>
      </c>
      <c r="BX279" s="3" t="n">
        <f aca="false">+F279+K279+P279+U279+Z279+AE279+AJ279+AO279+CN279</f>
        <v>220.1</v>
      </c>
      <c r="BY279" s="3" t="n">
        <f aca="false">SUM(BU279:BX279)</f>
        <v>7066.5</v>
      </c>
      <c r="BZ279" s="3" t="n">
        <f aca="false">AQ279+AV279+BA279+BF279+BK279+BP279</f>
        <v>30.8</v>
      </c>
      <c r="CA279" s="3" t="n">
        <f aca="false">AR279+AW279+BB279+BG279+BL279+BQ279</f>
        <v>211.8</v>
      </c>
      <c r="CB279" s="3" t="n">
        <f aca="false">AS279+AX279+BC279+BH279+BM279+BR279</f>
        <v>312.2</v>
      </c>
      <c r="CC279" s="3" t="n">
        <f aca="false">AT279+AY279+BD279+BI279+BN279+BS279</f>
        <v>220.1</v>
      </c>
      <c r="CD279" s="3" t="n">
        <f aca="false">SUM(BZ279:CC279)</f>
        <v>774.9</v>
      </c>
      <c r="CE279" s="8" t="n">
        <v>1078.4</v>
      </c>
      <c r="CF279" s="8" t="n">
        <v>741.2</v>
      </c>
      <c r="CG279" s="8" t="n">
        <v>262</v>
      </c>
      <c r="CH279" s="8" t="n">
        <v>110.5</v>
      </c>
      <c r="CI279" s="0"/>
      <c r="CJ279" s="3" t="n">
        <f aca="false">SUM(CE279:CI279)</f>
        <v>2192.1</v>
      </c>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2.75" hidden="false" customHeight="false" outlineLevel="0" collapsed="false">
      <c r="A280" s="1" t="n">
        <v>1996</v>
      </c>
      <c r="B280" s="2" t="s">
        <v>117</v>
      </c>
      <c r="C280" s="3" t="n">
        <v>1997</v>
      </c>
      <c r="D280" s="3" t="n">
        <v>383</v>
      </c>
      <c r="E280" s="3" t="n">
        <v>629</v>
      </c>
      <c r="F280" s="3" t="n">
        <v>0</v>
      </c>
      <c r="G280" s="3" t="n">
        <f aca="false">SUM(C280:F280)</f>
        <v>3009</v>
      </c>
      <c r="H280" s="3" t="n">
        <v>633</v>
      </c>
      <c r="I280" s="3" t="n">
        <v>2</v>
      </c>
      <c r="J280" s="3" t="n">
        <v>122</v>
      </c>
      <c r="K280" s="3" t="n">
        <v>20</v>
      </c>
      <c r="L280" s="3" t="n">
        <f aca="false">SUM(H280:K280)</f>
        <v>777</v>
      </c>
      <c r="M280" s="3" t="n">
        <v>105</v>
      </c>
      <c r="N280" s="3" t="n">
        <v>156</v>
      </c>
      <c r="O280" s="3" t="n">
        <v>0</v>
      </c>
      <c r="P280" s="3" t="n">
        <v>0</v>
      </c>
      <c r="Q280" s="3" t="n">
        <f aca="false">SUM(M280:P280)</f>
        <v>261</v>
      </c>
      <c r="R280" s="3" t="n">
        <v>30</v>
      </c>
      <c r="S280" s="3" t="n">
        <v>1</v>
      </c>
      <c r="T280" s="3" t="n">
        <v>14</v>
      </c>
      <c r="U280" s="3" t="n">
        <v>0</v>
      </c>
      <c r="V280" s="3" t="n">
        <f aca="false">SUM(R280:U280)</f>
        <v>45</v>
      </c>
      <c r="W280" s="3" t="n">
        <v>449</v>
      </c>
      <c r="X280" s="3" t="n">
        <v>1779</v>
      </c>
      <c r="Y280" s="3" t="n">
        <v>702</v>
      </c>
      <c r="Z280" s="3" t="n">
        <v>0</v>
      </c>
      <c r="AA280" s="3" t="n">
        <f aca="false">SUM(W280:Z280)</f>
        <v>2930</v>
      </c>
      <c r="AB280" s="3" t="n">
        <v>319</v>
      </c>
      <c r="AC280" s="3" t="n">
        <v>2</v>
      </c>
      <c r="AD280" s="3" t="n">
        <v>22</v>
      </c>
      <c r="AE280" s="3" t="n">
        <v>3</v>
      </c>
      <c r="AF280" s="3" t="n">
        <f aca="false">SUM(AB280:AE280)</f>
        <v>346</v>
      </c>
      <c r="AG280" s="3" t="n">
        <v>6</v>
      </c>
      <c r="AH280" s="3" t="n">
        <v>24</v>
      </c>
      <c r="AI280" s="3" t="n">
        <v>1029</v>
      </c>
      <c r="AJ280" s="3" t="n">
        <v>0</v>
      </c>
      <c r="AK280" s="3" t="n">
        <f aca="false">SUM(AG280:AJ280)</f>
        <v>1059</v>
      </c>
      <c r="AL280" s="3" t="n">
        <v>2283</v>
      </c>
      <c r="AM280" s="3" t="n">
        <v>495</v>
      </c>
      <c r="AN280" s="3" t="n">
        <v>1200</v>
      </c>
      <c r="AO280" s="3" t="n">
        <v>23</v>
      </c>
      <c r="AP280" s="3" t="n">
        <f aca="false">SUM(AL280:AO280)</f>
        <v>4001</v>
      </c>
      <c r="AQ280" s="3" t="n">
        <v>0</v>
      </c>
      <c r="AR280" s="3" t="n">
        <v>0</v>
      </c>
      <c r="AS280" s="3" t="n">
        <v>1029</v>
      </c>
      <c r="AT280" s="3" t="n">
        <v>0</v>
      </c>
      <c r="AU280" s="3" t="n">
        <f aca="false">SUM(AQ280:AT280)</f>
        <v>1029</v>
      </c>
      <c r="AV280" s="3" t="n">
        <v>70</v>
      </c>
      <c r="AW280" s="3" t="n">
        <v>1</v>
      </c>
      <c r="AX280" s="3" t="n">
        <v>0</v>
      </c>
      <c r="AY280" s="3" t="n">
        <v>3</v>
      </c>
      <c r="AZ280" s="3" t="n">
        <f aca="false">SUM(AV280:AY280)</f>
        <v>74</v>
      </c>
      <c r="BA280" s="3" t="n">
        <v>0</v>
      </c>
      <c r="BB280" s="3" t="n">
        <v>0</v>
      </c>
      <c r="BC280" s="3" t="n">
        <v>11</v>
      </c>
      <c r="BD280" s="3" t="n">
        <v>20</v>
      </c>
      <c r="BE280" s="3" t="n">
        <f aca="false">SUM(BA280:BD280)</f>
        <v>31</v>
      </c>
      <c r="BF280" s="3" t="n">
        <v>0</v>
      </c>
      <c r="BG280" s="3" t="n">
        <v>0</v>
      </c>
      <c r="BH280" s="3" t="n">
        <v>0</v>
      </c>
      <c r="BI280" s="3" t="n">
        <v>0</v>
      </c>
      <c r="BJ280" s="3" t="n">
        <f aca="false">SUM(BF280:BI280)</f>
        <v>0</v>
      </c>
      <c r="BK280" s="3" t="n">
        <v>0</v>
      </c>
      <c r="BL280" s="3" t="n">
        <v>0</v>
      </c>
      <c r="BM280" s="3" t="n">
        <v>0</v>
      </c>
      <c r="BN280" s="3" t="n">
        <v>22</v>
      </c>
      <c r="BO280" s="3" t="n">
        <f aca="false">SUM(BK280:BN280)</f>
        <v>22</v>
      </c>
      <c r="BP280" s="3" t="n">
        <v>133</v>
      </c>
      <c r="BQ280" s="3" t="n">
        <v>18</v>
      </c>
      <c r="BR280" s="3" t="n">
        <v>106</v>
      </c>
      <c r="BS280" s="3" t="n">
        <v>1</v>
      </c>
      <c r="BT280" s="3" t="n">
        <f aca="false">SUM(BP280:BS280)</f>
        <v>258</v>
      </c>
      <c r="BU280" s="3" t="n">
        <f aca="false">+C280+H280+M280+R280+W280+AB280+AG280+AL280+CK280</f>
        <v>5822</v>
      </c>
      <c r="BV280" s="3" t="n">
        <f aca="false">+D280+I280+N280+S280+X280+AC280+AH280+AM280+CL280</f>
        <v>2842</v>
      </c>
      <c r="BW280" s="3" t="n">
        <f aca="false">+E280+J280+O280+T280+Y280+AD280+AI280+AN280+CM280</f>
        <v>3718</v>
      </c>
      <c r="BX280" s="3" t="n">
        <f aca="false">+F280+K280+P280+U280+Z280+AE280+AJ280+AO280+CN280</f>
        <v>46</v>
      </c>
      <c r="BY280" s="3" t="n">
        <f aca="false">SUM(BU280:BX280)</f>
        <v>12428</v>
      </c>
      <c r="BZ280" s="3" t="n">
        <f aca="false">AQ280+AV280+BA280+BF280+BK280+BP280</f>
        <v>203</v>
      </c>
      <c r="CA280" s="3" t="n">
        <f aca="false">AR280+AW280+BB280+BG280+BL280+BQ280</f>
        <v>19</v>
      </c>
      <c r="CB280" s="3" t="n">
        <f aca="false">AS280+AX280+BC280+BH280+BM280+BR280</f>
        <v>1146</v>
      </c>
      <c r="CC280" s="3" t="n">
        <f aca="false">AT280+AY280+BD280+BI280+BN280+BS280</f>
        <v>46</v>
      </c>
      <c r="CD280" s="3" t="n">
        <f aca="false">SUM(BZ280:CC280)</f>
        <v>1414</v>
      </c>
      <c r="CE280" s="8" t="n">
        <v>1624</v>
      </c>
      <c r="CF280" s="8" t="n">
        <v>3113</v>
      </c>
      <c r="CG280" s="8" t="n">
        <v>477</v>
      </c>
      <c r="CH280" s="3" t="n">
        <v>0</v>
      </c>
      <c r="CI280" s="0"/>
      <c r="CJ280" s="3" t="n">
        <f aca="false">SUM(CE280:CI280)</f>
        <v>5214</v>
      </c>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2.75" hidden="false" customHeight="false" outlineLevel="0" collapsed="false">
      <c r="A281" s="1" t="n">
        <v>1996</v>
      </c>
      <c r="B281" s="2" t="s">
        <v>118</v>
      </c>
      <c r="C281" s="3" t="n">
        <v>463</v>
      </c>
      <c r="D281" s="3" t="n">
        <v>64</v>
      </c>
      <c r="E281" s="3" t="n">
        <v>2</v>
      </c>
      <c r="F281" s="3" t="n">
        <v>0</v>
      </c>
      <c r="G281" s="3" t="n">
        <f aca="false">SUM(C281:F281)</f>
        <v>529</v>
      </c>
      <c r="H281" s="3" t="n">
        <v>108</v>
      </c>
      <c r="I281" s="3" t="n">
        <v>13</v>
      </c>
      <c r="J281" s="3" t="n">
        <v>100</v>
      </c>
      <c r="K281" s="3" t="n">
        <v>0</v>
      </c>
      <c r="L281" s="3" t="n">
        <f aca="false">SUM(H281:K281)</f>
        <v>221</v>
      </c>
      <c r="M281" s="3" t="n">
        <v>13</v>
      </c>
      <c r="N281" s="3" t="n">
        <v>33</v>
      </c>
      <c r="O281" s="3" t="n">
        <v>1</v>
      </c>
      <c r="P281" s="3" t="n">
        <v>0</v>
      </c>
      <c r="Q281" s="3" t="n">
        <f aca="false">SUM(M281:P281)</f>
        <v>47</v>
      </c>
      <c r="R281" s="3" t="n">
        <v>0</v>
      </c>
      <c r="S281" s="3" t="n">
        <v>0</v>
      </c>
      <c r="T281" s="3" t="n">
        <v>0</v>
      </c>
      <c r="U281" s="3" t="n">
        <v>0</v>
      </c>
      <c r="V281" s="3" t="n">
        <f aca="false">SUM(R281:U281)</f>
        <v>0</v>
      </c>
      <c r="W281" s="3" t="n">
        <v>101</v>
      </c>
      <c r="X281" s="3" t="n">
        <v>265</v>
      </c>
      <c r="Y281" s="3" t="n">
        <v>9</v>
      </c>
      <c r="Z281" s="3" t="n">
        <v>0</v>
      </c>
      <c r="AA281" s="3" t="n">
        <f aca="false">SUM(W281:Z281)</f>
        <v>375</v>
      </c>
      <c r="AB281" s="3" t="n">
        <v>56</v>
      </c>
      <c r="AC281" s="3" t="n">
        <v>1</v>
      </c>
      <c r="AD281" s="3" t="n">
        <v>6</v>
      </c>
      <c r="AE281" s="3" t="n">
        <v>0</v>
      </c>
      <c r="AF281" s="3" t="n">
        <f aca="false">SUM(AB281:AE281)</f>
        <v>63</v>
      </c>
      <c r="AG281" s="3" t="n">
        <v>6</v>
      </c>
      <c r="AH281" s="3" t="n">
        <v>172</v>
      </c>
      <c r="AI281" s="3" t="n">
        <v>161</v>
      </c>
      <c r="AJ281" s="3" t="n">
        <v>0</v>
      </c>
      <c r="AK281" s="3" t="n">
        <f aca="false">SUM(AG281:AJ281)</f>
        <v>339</v>
      </c>
      <c r="AL281" s="3" t="n">
        <v>236</v>
      </c>
      <c r="AM281" s="3" t="n">
        <v>240</v>
      </c>
      <c r="AN281" s="3" t="n">
        <v>283</v>
      </c>
      <c r="AO281" s="3" t="n">
        <v>0</v>
      </c>
      <c r="AP281" s="3" t="n">
        <f aca="false">SUM(AL281:AO281)</f>
        <v>759</v>
      </c>
      <c r="AQ281" s="3" t="n">
        <v>0</v>
      </c>
      <c r="AR281" s="3" t="n">
        <v>0</v>
      </c>
      <c r="AS281" s="3" t="n">
        <v>0</v>
      </c>
      <c r="AT281" s="3" t="n">
        <v>0</v>
      </c>
      <c r="AU281" s="3" t="n">
        <f aca="false">SUM(AQ281:AT281)</f>
        <v>0</v>
      </c>
      <c r="AV281" s="3" t="n">
        <v>0</v>
      </c>
      <c r="AW281" s="3" t="n">
        <v>0</v>
      </c>
      <c r="AX281" s="3" t="n">
        <v>0</v>
      </c>
      <c r="AY281" s="3" t="n">
        <v>0</v>
      </c>
      <c r="AZ281" s="3" t="n">
        <f aca="false">SUM(AV281:AY281)</f>
        <v>0</v>
      </c>
      <c r="BA281" s="3" t="n">
        <v>0</v>
      </c>
      <c r="BB281" s="3" t="n">
        <v>0</v>
      </c>
      <c r="BC281" s="3" t="n">
        <v>0</v>
      </c>
      <c r="BD281" s="3" t="n">
        <v>0</v>
      </c>
      <c r="BE281" s="3" t="n">
        <f aca="false">SUM(BA281:BD281)</f>
        <v>0</v>
      </c>
      <c r="BF281" s="3" t="n">
        <v>0</v>
      </c>
      <c r="BG281" s="3" t="n">
        <v>0</v>
      </c>
      <c r="BH281" s="3" t="n">
        <v>0</v>
      </c>
      <c r="BI281" s="3" t="n">
        <v>0</v>
      </c>
      <c r="BJ281" s="3" t="n">
        <f aca="false">SUM(BF281:BI281)</f>
        <v>0</v>
      </c>
      <c r="BK281" s="3" t="n">
        <v>0</v>
      </c>
      <c r="BL281" s="3" t="n">
        <v>0</v>
      </c>
      <c r="BM281" s="3" t="n">
        <v>0</v>
      </c>
      <c r="BN281" s="3" t="n">
        <v>0</v>
      </c>
      <c r="BO281" s="3" t="n">
        <f aca="false">SUM(BK281:BN281)</f>
        <v>0</v>
      </c>
      <c r="BP281" s="3" t="n">
        <v>0</v>
      </c>
      <c r="BQ281" s="3" t="n">
        <v>0</v>
      </c>
      <c r="BR281" s="3" t="n">
        <v>0</v>
      </c>
      <c r="BS281" s="3" t="n">
        <v>0</v>
      </c>
      <c r="BT281" s="3" t="n">
        <f aca="false">SUM(BP281:BS281)</f>
        <v>0</v>
      </c>
      <c r="BU281" s="3" t="n">
        <f aca="false">+C281+H281+M281+R281+W281+AB281+AG281+AL281+CK281</f>
        <v>983</v>
      </c>
      <c r="BV281" s="3" t="n">
        <f aca="false">+D281+I281+N281+S281+X281+AC281+AH281+AM281+CL281</f>
        <v>788</v>
      </c>
      <c r="BW281" s="3" t="n">
        <f aca="false">+E281+J281+O281+T281+Y281+AD281+AI281+AN281+CM281</f>
        <v>562</v>
      </c>
      <c r="BX281" s="3" t="n">
        <f aca="false">+F281+K281+P281+U281+Z281+AE281+AJ281+AO281+CN281</f>
        <v>0</v>
      </c>
      <c r="BY281" s="3" t="n">
        <f aca="false">SUM(BU281:BX281)</f>
        <v>2333</v>
      </c>
      <c r="BZ281" s="3" t="n">
        <f aca="false">AQ281+AV281+BA281+BF281+BK281+BP281</f>
        <v>0</v>
      </c>
      <c r="CA281" s="3" t="n">
        <f aca="false">AR281+AW281+BB281+BG281+BL281+BQ281</f>
        <v>0</v>
      </c>
      <c r="CB281" s="3" t="n">
        <f aca="false">AS281+AX281+BC281+BH281+BM281+BR281</f>
        <v>0</v>
      </c>
      <c r="CC281" s="3" t="n">
        <f aca="false">AT281+AY281+BD281+BI281+BN281+BS281</f>
        <v>0</v>
      </c>
      <c r="CD281" s="3" t="n">
        <f aca="false">SUM(BZ281:CC281)</f>
        <v>0</v>
      </c>
      <c r="CE281" s="8" t="n">
        <v>0</v>
      </c>
      <c r="CF281" s="8" t="n">
        <v>383</v>
      </c>
      <c r="CG281" s="8" t="n">
        <v>76</v>
      </c>
      <c r="CH281" s="8" t="n">
        <v>19</v>
      </c>
      <c r="CI281" s="8"/>
      <c r="CJ281" s="8" t="n">
        <f aca="false">SUM(CE281:CI281)</f>
        <v>478</v>
      </c>
      <c r="CK281" s="4" t="n">
        <v>0</v>
      </c>
      <c r="CL281" s="4" t="n">
        <v>0</v>
      </c>
      <c r="CM281" s="4" t="n">
        <v>0</v>
      </c>
      <c r="CN281" s="4" t="n">
        <v>0</v>
      </c>
      <c r="CO281" s="4" t="n">
        <f aca="false">SUM(CK281:CN281)</f>
        <v>0</v>
      </c>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2.75" hidden="false" customHeight="false" outlineLevel="0" collapsed="false">
      <c r="A282" s="1" t="n">
        <v>1996</v>
      </c>
      <c r="B282" s="2" t="s">
        <v>119</v>
      </c>
      <c r="C282" s="3" t="n">
        <v>566.4</v>
      </c>
      <c r="D282" s="3" t="n">
        <v>141.6</v>
      </c>
      <c r="E282" s="3" t="n">
        <v>8.2</v>
      </c>
      <c r="F282" s="3" t="n">
        <v>0</v>
      </c>
      <c r="G282" s="3" t="n">
        <f aca="false">SUM(C282:F282)</f>
        <v>716.2</v>
      </c>
      <c r="H282" s="3" t="n">
        <v>387.7</v>
      </c>
      <c r="I282" s="3" t="n">
        <v>76.6</v>
      </c>
      <c r="J282" s="3" t="n">
        <v>462.3</v>
      </c>
      <c r="K282" s="3" t="n">
        <v>4.6</v>
      </c>
      <c r="L282" s="3" t="n">
        <f aca="false">SUM(H282:K282)</f>
        <v>931.2</v>
      </c>
      <c r="M282" s="3" t="n">
        <v>18.8</v>
      </c>
      <c r="N282" s="3" t="n">
        <v>28</v>
      </c>
      <c r="O282" s="3" t="n">
        <v>0</v>
      </c>
      <c r="P282" s="3" t="n">
        <v>0</v>
      </c>
      <c r="Q282" s="3" t="n">
        <f aca="false">SUM(M282:P282)</f>
        <v>46.8</v>
      </c>
      <c r="R282" s="3" t="n">
        <v>6.3</v>
      </c>
      <c r="S282" s="3" t="n">
        <v>0.6</v>
      </c>
      <c r="T282" s="3" t="n">
        <v>0</v>
      </c>
      <c r="U282" s="3" t="n">
        <v>0</v>
      </c>
      <c r="V282" s="3" t="n">
        <f aca="false">SUM(R282:U282)</f>
        <v>6.9</v>
      </c>
      <c r="W282" s="3" t="n">
        <v>250.2</v>
      </c>
      <c r="X282" s="3" t="n">
        <v>418.7</v>
      </c>
      <c r="Y282" s="3" t="n">
        <v>0</v>
      </c>
      <c r="Z282" s="3" t="n">
        <v>0</v>
      </c>
      <c r="AA282" s="3" t="n">
        <f aca="false">SUM(W282:Z282)</f>
        <v>668.9</v>
      </c>
      <c r="AB282" s="3" t="n">
        <v>69.3</v>
      </c>
      <c r="AC282" s="3" t="n">
        <v>8.3</v>
      </c>
      <c r="AD282" s="3" t="n">
        <v>7.4</v>
      </c>
      <c r="AE282" s="3" t="n">
        <v>0</v>
      </c>
      <c r="AF282" s="3" t="n">
        <f aca="false">SUM(AB282:AE282)</f>
        <v>85</v>
      </c>
      <c r="AG282" s="3" t="n">
        <v>2.1</v>
      </c>
      <c r="AH282" s="3" t="n">
        <v>2.1</v>
      </c>
      <c r="AI282" s="3" t="n">
        <v>453.4</v>
      </c>
      <c r="AJ282" s="3" t="n">
        <v>0</v>
      </c>
      <c r="AK282" s="3" t="n">
        <f aca="false">SUM(AG282:AJ282)</f>
        <v>457.6</v>
      </c>
      <c r="AL282" s="3" t="n">
        <v>458.8</v>
      </c>
      <c r="AM282" s="3" t="n">
        <v>379.3</v>
      </c>
      <c r="AN282" s="3" t="n">
        <v>496.1</v>
      </c>
      <c r="AO282" s="3" t="n">
        <v>0</v>
      </c>
      <c r="AP282" s="3" t="n">
        <f aca="false">SUM(AL282:AO282)</f>
        <v>1334.2</v>
      </c>
      <c r="AQ282" s="3" t="n">
        <v>0</v>
      </c>
      <c r="AR282" s="3" t="n">
        <v>0</v>
      </c>
      <c r="AS282" s="3" t="n">
        <v>427.3</v>
      </c>
      <c r="AT282" s="3" t="n">
        <v>0</v>
      </c>
      <c r="AU282" s="3" t="n">
        <f aca="false">SUM(AQ282:AT282)</f>
        <v>427.3</v>
      </c>
      <c r="AV282" s="3" t="n">
        <v>1.1</v>
      </c>
      <c r="AW282" s="3" t="n">
        <v>0</v>
      </c>
      <c r="AX282" s="3" t="n">
        <v>0</v>
      </c>
      <c r="AY282" s="3" t="n">
        <v>0</v>
      </c>
      <c r="AZ282" s="3" t="n">
        <f aca="false">SUM(AV282:AY282)</f>
        <v>1.1</v>
      </c>
      <c r="BA282" s="3" t="n">
        <v>2.4</v>
      </c>
      <c r="BB282" s="3" t="n">
        <v>5.8</v>
      </c>
      <c r="BC282" s="3" t="n">
        <v>28.9</v>
      </c>
      <c r="BD282" s="3" t="n">
        <v>4.6</v>
      </c>
      <c r="BE282" s="3" t="n">
        <f aca="false">SUM(BA282:BD282)</f>
        <v>41.7</v>
      </c>
      <c r="BF282" s="3" t="n">
        <v>0</v>
      </c>
      <c r="BG282" s="3" t="n">
        <v>0</v>
      </c>
      <c r="BH282" s="3" t="n">
        <v>0</v>
      </c>
      <c r="BI282" s="3" t="n">
        <v>0</v>
      </c>
      <c r="BJ282" s="3" t="n">
        <f aca="false">SUM(BF282:BI282)</f>
        <v>0</v>
      </c>
      <c r="BK282" s="3" t="n">
        <v>0</v>
      </c>
      <c r="BL282" s="3" t="n">
        <v>0</v>
      </c>
      <c r="BM282" s="3" t="n">
        <v>0</v>
      </c>
      <c r="BN282" s="3" t="n">
        <v>0</v>
      </c>
      <c r="BO282" s="3" t="n">
        <f aca="false">SUM(BK282:BN282)</f>
        <v>0</v>
      </c>
      <c r="BP282" s="3" t="n">
        <v>6.1</v>
      </c>
      <c r="BQ282" s="3" t="n">
        <v>6.9</v>
      </c>
      <c r="BR282" s="3" t="n">
        <v>3.4</v>
      </c>
      <c r="BS282" s="3" t="n">
        <v>0</v>
      </c>
      <c r="BT282" s="3" t="n">
        <f aca="false">SUM(BP282:BS282)</f>
        <v>16.4</v>
      </c>
      <c r="BU282" s="3" t="n">
        <f aca="false">+C282+H282+M282+R282+W282+AB282+AG282+AL282+CK282</f>
        <v>1759.6</v>
      </c>
      <c r="BV282" s="3" t="n">
        <f aca="false">+D282+I282+N282+S282+X282+AC282+AH282+AM282+CL282</f>
        <v>1055.2</v>
      </c>
      <c r="BW282" s="3" t="n">
        <f aca="false">+E282+J282+O282+T282+Y282+AD282+AI282+AN282+CM282</f>
        <v>1427.4</v>
      </c>
      <c r="BX282" s="3" t="n">
        <f aca="false">+F282+K282+P282+U282+Z282+AE282+AJ282+AO282+CN282</f>
        <v>4.6</v>
      </c>
      <c r="BY282" s="3" t="n">
        <f aca="false">SUM(BU282:BX282)</f>
        <v>4246.8</v>
      </c>
      <c r="BZ282" s="3" t="n">
        <f aca="false">AQ282+AV282+BA282+BF282+BK282+BP282</f>
        <v>9.6</v>
      </c>
      <c r="CA282" s="3" t="n">
        <f aca="false">AR282+AW282+BB282+BG282+BL282+BQ282</f>
        <v>12.7</v>
      </c>
      <c r="CB282" s="3" t="n">
        <f aca="false">AS282+AX282+BC282+BH282+BM282+BR282</f>
        <v>459.6</v>
      </c>
      <c r="CC282" s="3" t="n">
        <f aca="false">AT282+AY282+BD282+BI282+BN282+BS282</f>
        <v>4.6</v>
      </c>
      <c r="CD282" s="3" t="n">
        <f aca="false">SUM(BZ282:CC282)</f>
        <v>486.5</v>
      </c>
      <c r="CE282" s="8" t="n">
        <v>711</v>
      </c>
      <c r="CF282" s="8" t="n">
        <v>846.5</v>
      </c>
      <c r="CG282" s="8" t="n">
        <v>126.8</v>
      </c>
      <c r="CH282" s="8" t="n">
        <v>0</v>
      </c>
      <c r="CI282" s="0"/>
      <c r="CJ282" s="3" t="n">
        <f aca="false">SUM(CE282:CI282)</f>
        <v>1684.3</v>
      </c>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75" hidden="false" customHeight="false" outlineLevel="0" collapsed="false">
      <c r="A283" s="1" t="n">
        <v>1996</v>
      </c>
      <c r="B283" s="2" t="s">
        <v>120</v>
      </c>
      <c r="C283" s="3" t="n">
        <v>0</v>
      </c>
      <c r="D283" s="3" t="n">
        <v>0</v>
      </c>
      <c r="E283" s="3" t="n">
        <v>0</v>
      </c>
      <c r="F283" s="3" t="n">
        <v>0</v>
      </c>
      <c r="G283" s="3" t="n">
        <f aca="false">SUM(C283:F283)</f>
        <v>0</v>
      </c>
      <c r="H283" s="3" t="n">
        <v>0</v>
      </c>
      <c r="I283" s="3" t="n">
        <v>0</v>
      </c>
      <c r="J283" s="3" t="n">
        <v>0</v>
      </c>
      <c r="K283" s="3" t="n">
        <v>0</v>
      </c>
      <c r="L283" s="3" t="n">
        <f aca="false">SUM(H283:K283)</f>
        <v>0</v>
      </c>
      <c r="M283" s="3" t="n">
        <v>0</v>
      </c>
      <c r="N283" s="3" t="n">
        <v>0</v>
      </c>
      <c r="O283" s="3" t="n">
        <v>0</v>
      </c>
      <c r="P283" s="3" t="n">
        <v>0</v>
      </c>
      <c r="Q283" s="3" t="n">
        <f aca="false">SUM(M283:P283)</f>
        <v>0</v>
      </c>
      <c r="R283" s="3" t="n">
        <v>0</v>
      </c>
      <c r="S283" s="3" t="n">
        <v>0</v>
      </c>
      <c r="T283" s="3" t="n">
        <v>0</v>
      </c>
      <c r="U283" s="3" t="n">
        <v>0</v>
      </c>
      <c r="V283" s="3" t="n">
        <f aca="false">SUM(R283:U283)</f>
        <v>0</v>
      </c>
      <c r="W283" s="3" t="n">
        <v>0</v>
      </c>
      <c r="X283" s="3" t="n">
        <v>0</v>
      </c>
      <c r="Y283" s="3" t="n">
        <v>0</v>
      </c>
      <c r="Z283" s="3" t="n">
        <v>0</v>
      </c>
      <c r="AA283" s="3" t="n">
        <f aca="false">SUM(W283:Z283)</f>
        <v>0</v>
      </c>
      <c r="AB283" s="3" t="n">
        <v>0</v>
      </c>
      <c r="AC283" s="3" t="n">
        <v>0</v>
      </c>
      <c r="AD283" s="3" t="n">
        <v>0</v>
      </c>
      <c r="AE283" s="3" t="n">
        <v>0</v>
      </c>
      <c r="AF283" s="3" t="n">
        <f aca="false">SUM(AB283:AE283)</f>
        <v>0</v>
      </c>
      <c r="AG283" s="3" t="n">
        <v>0</v>
      </c>
      <c r="AH283" s="3" t="n">
        <v>0</v>
      </c>
      <c r="AI283" s="3" t="n">
        <v>0</v>
      </c>
      <c r="AJ283" s="3" t="n">
        <v>0</v>
      </c>
      <c r="AK283" s="3" t="n">
        <f aca="false">SUM(AG283:AJ283)</f>
        <v>0</v>
      </c>
      <c r="AL283" s="3" t="n">
        <v>0</v>
      </c>
      <c r="AM283" s="3" t="n">
        <v>0</v>
      </c>
      <c r="AN283" s="3" t="n">
        <v>0</v>
      </c>
      <c r="AO283" s="3" t="n">
        <v>0</v>
      </c>
      <c r="AP283" s="3" t="n">
        <f aca="false">SUM(AL283:AO283)</f>
        <v>0</v>
      </c>
      <c r="AQ283" s="3" t="n">
        <v>0</v>
      </c>
      <c r="AR283" s="3" t="n">
        <v>0</v>
      </c>
      <c r="AS283" s="3" t="n">
        <v>0</v>
      </c>
      <c r="AT283" s="3" t="n">
        <v>0</v>
      </c>
      <c r="AU283" s="3" t="n">
        <f aca="false">SUM(AQ283:AT283)</f>
        <v>0</v>
      </c>
      <c r="AV283" s="3" t="n">
        <v>0</v>
      </c>
      <c r="AW283" s="3" t="n">
        <v>0</v>
      </c>
      <c r="AX283" s="3" t="n">
        <v>0</v>
      </c>
      <c r="AY283" s="3" t="n">
        <v>0</v>
      </c>
      <c r="AZ283" s="3" t="n">
        <f aca="false">SUM(AV283:AY283)</f>
        <v>0</v>
      </c>
      <c r="BA283" s="3" t="n">
        <v>0</v>
      </c>
      <c r="BB283" s="3" t="n">
        <v>0</v>
      </c>
      <c r="BC283" s="3" t="n">
        <v>0</v>
      </c>
      <c r="BD283" s="3" t="n">
        <v>0</v>
      </c>
      <c r="BE283" s="3" t="n">
        <f aca="false">SUM(BA283:BD283)</f>
        <v>0</v>
      </c>
      <c r="BF283" s="3" t="n">
        <v>0</v>
      </c>
      <c r="BG283" s="3" t="n">
        <v>0</v>
      </c>
      <c r="BH283" s="3" t="n">
        <v>0</v>
      </c>
      <c r="BI283" s="3" t="n">
        <v>0</v>
      </c>
      <c r="BJ283" s="3" t="n">
        <f aca="false">SUM(BF283:BI283)</f>
        <v>0</v>
      </c>
      <c r="BK283" s="3" t="n">
        <v>0</v>
      </c>
      <c r="BL283" s="3" t="n">
        <v>0</v>
      </c>
      <c r="BM283" s="3" t="n">
        <v>0</v>
      </c>
      <c r="BN283" s="3" t="n">
        <v>0</v>
      </c>
      <c r="BO283" s="3" t="n">
        <f aca="false">SUM(BK283:BN283)</f>
        <v>0</v>
      </c>
      <c r="BP283" s="3" t="n">
        <v>0</v>
      </c>
      <c r="BQ283" s="3" t="n">
        <v>0</v>
      </c>
      <c r="BR283" s="3" t="n">
        <v>0</v>
      </c>
      <c r="BS283" s="3" t="n">
        <v>0</v>
      </c>
      <c r="BT283" s="3" t="n">
        <f aca="false">SUM(BP283:BS283)</f>
        <v>0</v>
      </c>
      <c r="BU283" s="3" t="n">
        <f aca="false">+C283+H283+M283+R283+W283+AB283+AG283+AL283+CK283</f>
        <v>0</v>
      </c>
      <c r="BV283" s="3" t="n">
        <f aca="false">+D283+I283+N283+S283+X283+AC283+AH283+AM283+CL283</f>
        <v>0</v>
      </c>
      <c r="BW283" s="3" t="n">
        <f aca="false">+E283+J283+O283+T283+Y283+AD283+AI283+AN283+CM283</f>
        <v>0</v>
      </c>
      <c r="BX283" s="3" t="n">
        <f aca="false">+F283+K283+P283+U283+Z283+AE283+AJ283+AO283+CN283</f>
        <v>0</v>
      </c>
      <c r="BY283" s="3" t="n">
        <f aca="false">SUM(BU283:BX283)</f>
        <v>0</v>
      </c>
      <c r="BZ283" s="3" t="n">
        <f aca="false">AQ283+AV283+BA283+BF283+BK283+BP283</f>
        <v>0</v>
      </c>
      <c r="CA283" s="3" t="n">
        <f aca="false">AR283+AW283+BB283+BG283+BL283+BQ283</f>
        <v>0</v>
      </c>
      <c r="CB283" s="3" t="n">
        <f aca="false">AS283+AX283+BC283+BH283+BM283+BR283</f>
        <v>0</v>
      </c>
      <c r="CC283" s="3" t="n">
        <f aca="false">AT283+AY283+BD283+BI283+BN283+BS283</f>
        <v>0</v>
      </c>
      <c r="CD283" s="3" t="n">
        <f aca="false">SUM(BZ283:CC283)</f>
        <v>0</v>
      </c>
      <c r="CE283" s="8" t="s">
        <v>144</v>
      </c>
      <c r="CF283" s="8" t="s">
        <v>144</v>
      </c>
      <c r="CG283" s="8" t="s">
        <v>144</v>
      </c>
      <c r="CH283" s="8" t="s">
        <v>144</v>
      </c>
      <c r="CI283" s="0"/>
      <c r="CJ283" s="3" t="n">
        <f aca="false">SUM(CE283:CI283)</f>
        <v>0</v>
      </c>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75" hidden="false" customHeight="false" outlineLevel="0" collapsed="false">
      <c r="A284" s="1" t="n">
        <v>1996</v>
      </c>
      <c r="B284" s="2" t="s">
        <v>121</v>
      </c>
      <c r="C284" s="3" t="n">
        <v>37.3</v>
      </c>
      <c r="D284" s="3" t="n">
        <v>68.2</v>
      </c>
      <c r="E284" s="3" t="n">
        <v>49.5</v>
      </c>
      <c r="F284" s="3" t="n">
        <v>3.6</v>
      </c>
      <c r="G284" s="3" t="n">
        <f aca="false">SUM(C284:F284)</f>
        <v>158.6</v>
      </c>
      <c r="H284" s="3" t="n">
        <v>85.6</v>
      </c>
      <c r="I284" s="3" t="n">
        <v>7.9</v>
      </c>
      <c r="J284" s="3" t="n">
        <v>27.1</v>
      </c>
      <c r="K284" s="3" t="n">
        <v>7.3</v>
      </c>
      <c r="L284" s="3" t="n">
        <f aca="false">SUM(H284:K284)</f>
        <v>127.9</v>
      </c>
      <c r="M284" s="3" t="n">
        <v>22.4</v>
      </c>
      <c r="N284" s="3" t="n">
        <v>26.3</v>
      </c>
      <c r="O284" s="3" t="n">
        <v>3.8</v>
      </c>
      <c r="P284" s="3" t="n">
        <v>0</v>
      </c>
      <c r="Q284" s="3" t="n">
        <f aca="false">SUM(M284:P284)</f>
        <v>52.5</v>
      </c>
      <c r="R284" s="3" t="n">
        <v>5.3</v>
      </c>
      <c r="S284" s="3" t="n">
        <v>0.7</v>
      </c>
      <c r="T284" s="3" t="n">
        <v>5.3</v>
      </c>
      <c r="U284" s="3" t="n">
        <v>0</v>
      </c>
      <c r="V284" s="3" t="n">
        <f aca="false">SUM(R284:U284)</f>
        <v>11.3</v>
      </c>
      <c r="W284" s="3" t="n">
        <v>295.2</v>
      </c>
      <c r="X284" s="3" t="n">
        <v>403.9</v>
      </c>
      <c r="Y284" s="3" t="n">
        <v>106.8</v>
      </c>
      <c r="Z284" s="3" t="n">
        <v>0</v>
      </c>
      <c r="AA284" s="3" t="n">
        <f aca="false">SUM(W284:Z284)</f>
        <v>805.9</v>
      </c>
      <c r="AB284" s="3" t="n">
        <v>44.9</v>
      </c>
      <c r="AC284" s="3" t="n">
        <v>2.2</v>
      </c>
      <c r="AD284" s="3" t="n">
        <v>1.7</v>
      </c>
      <c r="AE284" s="3" t="n">
        <v>0.2</v>
      </c>
      <c r="AF284" s="3" t="n">
        <f aca="false">SUM(AB284:AE284)</f>
        <v>49</v>
      </c>
      <c r="AG284" s="3" t="n">
        <v>2.8</v>
      </c>
      <c r="AH284" s="3" t="n">
        <v>90.8</v>
      </c>
      <c r="AI284" s="3" t="n">
        <v>202.4</v>
      </c>
      <c r="AJ284" s="3" t="n">
        <v>6.1</v>
      </c>
      <c r="AK284" s="3" t="n">
        <f aca="false">SUM(AG284:AJ284)</f>
        <v>302.1</v>
      </c>
      <c r="AL284" s="3" t="n">
        <v>350.6</v>
      </c>
      <c r="AM284" s="3" t="n">
        <v>218.7</v>
      </c>
      <c r="AN284" s="3" t="n">
        <v>143.2</v>
      </c>
      <c r="AO284" s="3" t="n">
        <v>26.6</v>
      </c>
      <c r="AP284" s="3" t="n">
        <f aca="false">SUM(AL284:AO284)</f>
        <v>739.1</v>
      </c>
      <c r="AQ284" s="3" t="n">
        <v>0.9</v>
      </c>
      <c r="AR284" s="3" t="n">
        <v>0</v>
      </c>
      <c r="AS284" s="3" t="n">
        <v>83.4</v>
      </c>
      <c r="AT284" s="3" t="n">
        <v>6.1</v>
      </c>
      <c r="AU284" s="3" t="n">
        <f aca="false">SUM(AQ284:AT284)</f>
        <v>90.4</v>
      </c>
      <c r="AV284" s="3" t="n">
        <v>0.3</v>
      </c>
      <c r="AW284" s="3" t="n">
        <v>0</v>
      </c>
      <c r="AX284" s="3" t="n">
        <v>0</v>
      </c>
      <c r="AY284" s="3" t="n">
        <v>0.2</v>
      </c>
      <c r="AZ284" s="3" t="n">
        <f aca="false">SUM(AV284:AY284)</f>
        <v>0.5</v>
      </c>
      <c r="BA284" s="3" t="n">
        <v>1.5</v>
      </c>
      <c r="BB284" s="3" t="n">
        <v>0</v>
      </c>
      <c r="BC284" s="3" t="n">
        <v>0</v>
      </c>
      <c r="BD284" s="3" t="n">
        <v>7.3</v>
      </c>
      <c r="BE284" s="3" t="n">
        <f aca="false">SUM(BA284:BD284)</f>
        <v>8.8</v>
      </c>
      <c r="BF284" s="3" t="n">
        <v>0</v>
      </c>
      <c r="BG284" s="3" t="n">
        <v>0</v>
      </c>
      <c r="BH284" s="3" t="n">
        <v>0</v>
      </c>
      <c r="BI284" s="3" t="n">
        <v>0</v>
      </c>
      <c r="BJ284" s="3" t="n">
        <f aca="false">SUM(BF284:BI284)</f>
        <v>0</v>
      </c>
      <c r="BK284" s="3" t="n">
        <v>0.7</v>
      </c>
      <c r="BL284" s="3" t="n">
        <v>0.5</v>
      </c>
      <c r="BM284" s="3" t="n">
        <v>0</v>
      </c>
      <c r="BN284" s="3" t="n">
        <v>7.8</v>
      </c>
      <c r="BO284" s="3" t="n">
        <f aca="false">SUM(BK284:BN284)</f>
        <v>9</v>
      </c>
      <c r="BP284" s="3" t="n">
        <v>8.3</v>
      </c>
      <c r="BQ284" s="3" t="n">
        <v>6.1</v>
      </c>
      <c r="BR284" s="3" t="n">
        <v>0</v>
      </c>
      <c r="BS284" s="3" t="n">
        <v>22.4</v>
      </c>
      <c r="BT284" s="3" t="n">
        <f aca="false">SUM(BP284:BS284)</f>
        <v>36.8</v>
      </c>
      <c r="BU284" s="3" t="n">
        <f aca="false">+C284+H284+M284+R284+W284+AB284+AG284+AL284+CK284</f>
        <v>844.1</v>
      </c>
      <c r="BV284" s="3" t="n">
        <f aca="false">+D284+I284+N284+S284+X284+AC284+AH284+AM284+CL284</f>
        <v>818.7</v>
      </c>
      <c r="BW284" s="3" t="n">
        <f aca="false">+E284+J284+O284+T284+Y284+AD284+AI284+AN284+CM284</f>
        <v>539.8</v>
      </c>
      <c r="BX284" s="3" t="n">
        <f aca="false">+F284+K284+P284+U284+Z284+AE284+AJ284+AO284+CN284</f>
        <v>43.8</v>
      </c>
      <c r="BY284" s="3" t="n">
        <f aca="false">SUM(BU284:BX284)</f>
        <v>2246.4</v>
      </c>
      <c r="BZ284" s="3" t="n">
        <f aca="false">AQ284+AV284+BA284+BF284+BK284+BP284</f>
        <v>11.7</v>
      </c>
      <c r="CA284" s="3" t="n">
        <f aca="false">AR284+AW284+BB284+BG284+BL284+BQ284</f>
        <v>6.6</v>
      </c>
      <c r="CB284" s="3" t="n">
        <f aca="false">AS284+AX284+BC284+BH284+BM284+BR284</f>
        <v>83.4</v>
      </c>
      <c r="CC284" s="3" t="n">
        <f aca="false">AT284+AY284+BD284+BI284+BN284+BS284</f>
        <v>43.8</v>
      </c>
      <c r="CD284" s="3" t="n">
        <f aca="false">SUM(BZ284:CC284)</f>
        <v>145.5</v>
      </c>
      <c r="CE284" s="8" t="n">
        <v>0</v>
      </c>
      <c r="CF284" s="8" t="n">
        <v>0</v>
      </c>
      <c r="CG284" s="8" t="n">
        <v>152.7</v>
      </c>
      <c r="CH284" s="8" t="n">
        <v>49.5</v>
      </c>
      <c r="CI284" s="8"/>
      <c r="CJ284" s="8" t="n">
        <f aca="false">SUM(CE284:CI284)</f>
        <v>202.2</v>
      </c>
      <c r="CK284" s="4" t="n">
        <v>0</v>
      </c>
      <c r="CL284" s="4" t="n">
        <v>0</v>
      </c>
      <c r="CM284" s="4" t="n">
        <v>0</v>
      </c>
      <c r="CN284" s="4" t="n">
        <v>0</v>
      </c>
      <c r="CO284" s="4" t="n">
        <f aca="false">SUM(CK284:CN284)</f>
        <v>0</v>
      </c>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75" hidden="false" customHeight="false" outlineLevel="0" collapsed="false">
      <c r="A285" s="1" t="n">
        <v>1996</v>
      </c>
      <c r="B285" s="2" t="s">
        <v>122</v>
      </c>
      <c r="C285" s="3" t="n">
        <v>4772.9</v>
      </c>
      <c r="D285" s="3" t="n">
        <v>460.7</v>
      </c>
      <c r="E285" s="3" t="n">
        <v>8.8</v>
      </c>
      <c r="F285" s="3" t="n">
        <v>0</v>
      </c>
      <c r="G285" s="3" t="n">
        <f aca="false">SUM(C285:F285)</f>
        <v>5242.4</v>
      </c>
      <c r="H285" s="3" t="n">
        <v>1121</v>
      </c>
      <c r="I285" s="3" t="n">
        <v>12.6</v>
      </c>
      <c r="J285" s="3" t="n">
        <v>0</v>
      </c>
      <c r="K285" s="3" t="n">
        <v>18.7</v>
      </c>
      <c r="L285" s="3" t="n">
        <f aca="false">SUM(H285:K285)</f>
        <v>1152.3</v>
      </c>
      <c r="M285" s="3" t="n">
        <v>211.2</v>
      </c>
      <c r="N285" s="3" t="n">
        <v>221.8</v>
      </c>
      <c r="O285" s="3" t="n">
        <v>0</v>
      </c>
      <c r="P285" s="3" t="n">
        <v>0</v>
      </c>
      <c r="Q285" s="3" t="n">
        <f aca="false">SUM(M285:P285)</f>
        <v>433</v>
      </c>
      <c r="R285" s="3" t="n">
        <v>200.5</v>
      </c>
      <c r="S285" s="3" t="n">
        <v>26.5</v>
      </c>
      <c r="T285" s="3" t="n">
        <v>0</v>
      </c>
      <c r="U285" s="3" t="n">
        <v>0</v>
      </c>
      <c r="V285" s="3" t="n">
        <f aca="false">SUM(R285:U285)</f>
        <v>227</v>
      </c>
      <c r="W285" s="3" t="n">
        <v>2255.3</v>
      </c>
      <c r="X285" s="3" t="n">
        <v>2623.5</v>
      </c>
      <c r="Y285" s="3" t="n">
        <v>507.9</v>
      </c>
      <c r="Z285" s="3" t="n">
        <v>0</v>
      </c>
      <c r="AA285" s="3" t="n">
        <f aca="false">SUM(W285:Z285)</f>
        <v>5386.7</v>
      </c>
      <c r="AB285" s="3" t="n">
        <v>703.6</v>
      </c>
      <c r="AC285" s="3" t="n">
        <v>2.9</v>
      </c>
      <c r="AD285" s="3" t="n">
        <v>12.2</v>
      </c>
      <c r="AE285" s="3" t="n">
        <v>1.5</v>
      </c>
      <c r="AF285" s="3" t="n">
        <f aca="false">SUM(AB285:AE285)</f>
        <v>720.2</v>
      </c>
      <c r="AG285" s="3" t="n">
        <v>644</v>
      </c>
      <c r="AH285" s="3" t="n">
        <v>627.5</v>
      </c>
      <c r="AI285" s="3" t="n">
        <v>382</v>
      </c>
      <c r="AJ285" s="3" t="n">
        <v>6.4</v>
      </c>
      <c r="AK285" s="3" t="n">
        <f aca="false">SUM(AG285:AJ285)</f>
        <v>1659.9</v>
      </c>
      <c r="AL285" s="3" t="n">
        <v>5931.8</v>
      </c>
      <c r="AM285" s="3" t="n">
        <v>817.5</v>
      </c>
      <c r="AN285" s="3" t="n">
        <v>1531.7</v>
      </c>
      <c r="AO285" s="3" t="n">
        <v>198</v>
      </c>
      <c r="AP285" s="3" t="n">
        <f aca="false">SUM(AL285:AO285)</f>
        <v>8479</v>
      </c>
      <c r="AQ285" s="3" t="n">
        <v>197.5</v>
      </c>
      <c r="AR285" s="3" t="n">
        <v>610.7</v>
      </c>
      <c r="AS285" s="3" t="n">
        <v>399.8</v>
      </c>
      <c r="AT285" s="3" t="n">
        <v>6.4</v>
      </c>
      <c r="AU285" s="3" t="n">
        <f aca="false">SUM(AQ285:AT285)</f>
        <v>1214.4</v>
      </c>
      <c r="AV285" s="3" t="n">
        <v>9.1</v>
      </c>
      <c r="AW285" s="3" t="n">
        <v>0</v>
      </c>
      <c r="AX285" s="3" t="n">
        <v>0</v>
      </c>
      <c r="AY285" s="3" t="n">
        <v>1.5</v>
      </c>
      <c r="AZ285" s="3" t="n">
        <f aca="false">SUM(AV285:AY285)</f>
        <v>10.6</v>
      </c>
      <c r="BA285" s="3" t="n">
        <v>4.8</v>
      </c>
      <c r="BB285" s="3" t="n">
        <v>0</v>
      </c>
      <c r="BC285" s="3" t="n">
        <v>0</v>
      </c>
      <c r="BD285" s="3" t="n">
        <v>18.7</v>
      </c>
      <c r="BE285" s="3" t="n">
        <f aca="false">SUM(BA285:BD285)</f>
        <v>23.5</v>
      </c>
      <c r="BF285" s="3" t="n">
        <v>0</v>
      </c>
      <c r="BG285" s="3" t="n">
        <v>0</v>
      </c>
      <c r="BH285" s="3" t="n">
        <v>0</v>
      </c>
      <c r="BI285" s="3" t="n">
        <v>-2.3</v>
      </c>
      <c r="BJ285" s="3" t="n">
        <f aca="false">SUM(BF285:BI285)</f>
        <v>-2.3</v>
      </c>
      <c r="BK285" s="3" t="n">
        <v>18.6</v>
      </c>
      <c r="BL285" s="3" t="n">
        <v>55</v>
      </c>
      <c r="BM285" s="3" t="n">
        <v>0</v>
      </c>
      <c r="BN285" s="3" t="n">
        <v>177.7</v>
      </c>
      <c r="BO285" s="3" t="n">
        <f aca="false">SUM(BK285:BN285)</f>
        <v>251.3</v>
      </c>
      <c r="BP285" s="3" t="n">
        <v>45.5</v>
      </c>
      <c r="BQ285" s="3" t="n">
        <v>0</v>
      </c>
      <c r="BR285" s="3" t="n">
        <v>0</v>
      </c>
      <c r="BS285" s="3" t="n">
        <v>22.6</v>
      </c>
      <c r="BT285" s="3" t="n">
        <f aca="false">SUM(BP285:BS285)</f>
        <v>68.1</v>
      </c>
      <c r="BU285" s="3" t="n">
        <f aca="false">+C285+H285+M285+R285+W285+AB285+AG285+AL285+CK285</f>
        <v>15840.3</v>
      </c>
      <c r="BV285" s="3" t="n">
        <f aca="false">+D285+I285+N285+S285+X285+AC285+AH285+AM285+CL285</f>
        <v>4793</v>
      </c>
      <c r="BW285" s="3" t="n">
        <f aca="false">+E285+J285+O285+T285+Y285+AD285+AI285+AN285+CM285</f>
        <v>2442.6</v>
      </c>
      <c r="BX285" s="3" t="n">
        <f aca="false">+F285+K285+P285+U285+Z285+AE285+AJ285+AO285+CN285</f>
        <v>224.6</v>
      </c>
      <c r="BY285" s="3" t="n">
        <f aca="false">SUM(BU285:BX285)</f>
        <v>23300.5</v>
      </c>
      <c r="BZ285" s="3" t="n">
        <f aca="false">AQ285+AV285+BA285+BF285+BK285+BP285</f>
        <v>275.5</v>
      </c>
      <c r="CA285" s="3" t="n">
        <f aca="false">AR285+AW285+BB285+BG285+BL285+BQ285</f>
        <v>665.7</v>
      </c>
      <c r="CB285" s="3" t="n">
        <f aca="false">AS285+AX285+BC285+BH285+BM285+BR285</f>
        <v>399.8</v>
      </c>
      <c r="CC285" s="3" t="n">
        <f aca="false">AT285+AY285+BD285+BI285+BN285+BS285</f>
        <v>224.6</v>
      </c>
      <c r="CD285" s="3" t="n">
        <f aca="false">SUM(BZ285:CC285)</f>
        <v>1565.6</v>
      </c>
      <c r="CE285" s="8" t="n">
        <v>4318.4</v>
      </c>
      <c r="CF285" s="8" t="n">
        <v>4733.8</v>
      </c>
      <c r="CG285" s="8" t="n">
        <v>1171.5</v>
      </c>
      <c r="CH285" s="8" t="n">
        <v>1020.8</v>
      </c>
      <c r="CI285" s="0"/>
      <c r="CJ285" s="3" t="n">
        <f aca="false">SUM(CE285:CI285)</f>
        <v>11244.5</v>
      </c>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75" hidden="false" customHeight="false" outlineLevel="0" collapsed="false">
      <c r="A286" s="1" t="n">
        <v>1996</v>
      </c>
      <c r="B286" s="2" t="s">
        <v>123</v>
      </c>
      <c r="C286" s="3" t="n">
        <v>1292.5</v>
      </c>
      <c r="D286" s="3" t="n">
        <v>44.6</v>
      </c>
      <c r="E286" s="3" t="n">
        <v>20.7</v>
      </c>
      <c r="F286" s="3" t="n">
        <v>30.2</v>
      </c>
      <c r="G286" s="3" t="n">
        <f aca="false">SUM(C286:F286)</f>
        <v>1388</v>
      </c>
      <c r="H286" s="3" t="n">
        <v>455.8</v>
      </c>
      <c r="I286" s="3" t="n">
        <v>248.9</v>
      </c>
      <c r="J286" s="3" t="n">
        <v>520.1</v>
      </c>
      <c r="K286" s="3" t="n">
        <v>33.2</v>
      </c>
      <c r="L286" s="3" t="n">
        <f aca="false">SUM(H286:K286)</f>
        <v>1258</v>
      </c>
      <c r="M286" s="3" t="n">
        <v>38.7</v>
      </c>
      <c r="N286" s="3" t="n">
        <v>126.7</v>
      </c>
      <c r="O286" s="3" t="n">
        <v>5.3</v>
      </c>
      <c r="P286" s="3" t="n">
        <v>0</v>
      </c>
      <c r="Q286" s="3" t="n">
        <f aca="false">SUM(M286:P286)</f>
        <v>170.7</v>
      </c>
      <c r="R286" s="3" t="n">
        <v>4.6</v>
      </c>
      <c r="S286" s="3" t="n">
        <v>0</v>
      </c>
      <c r="T286" s="3" t="n">
        <v>0</v>
      </c>
      <c r="U286" s="3" t="n">
        <v>0</v>
      </c>
      <c r="V286" s="3" t="n">
        <f aca="false">SUM(R286:U286)</f>
        <v>4.6</v>
      </c>
      <c r="W286" s="3" t="n">
        <v>182.2</v>
      </c>
      <c r="X286" s="3" t="n">
        <v>642.8</v>
      </c>
      <c r="Y286" s="3" t="n">
        <v>49</v>
      </c>
      <c r="Z286" s="3" t="n">
        <v>0</v>
      </c>
      <c r="AA286" s="3" t="n">
        <f aca="false">SUM(W286:Z286)</f>
        <v>874</v>
      </c>
      <c r="AB286" s="3" t="n">
        <v>121</v>
      </c>
      <c r="AC286" s="3" t="n">
        <v>0</v>
      </c>
      <c r="AD286" s="3" t="n">
        <v>13.4</v>
      </c>
      <c r="AE286" s="3" t="n">
        <v>11.6</v>
      </c>
      <c r="AF286" s="3" t="n">
        <f aca="false">SUM(AB286:AE286)</f>
        <v>146</v>
      </c>
      <c r="AG286" s="3" t="n">
        <v>1.7</v>
      </c>
      <c r="AH286" s="3" t="n">
        <v>193.6</v>
      </c>
      <c r="AI286" s="3" t="n">
        <v>298.2</v>
      </c>
      <c r="AJ286" s="3" t="n">
        <v>3</v>
      </c>
      <c r="AK286" s="3" t="n">
        <f aca="false">SUM(AG286:AJ286)</f>
        <v>496.5</v>
      </c>
      <c r="AL286" s="3" t="n">
        <v>667.3</v>
      </c>
      <c r="AM286" s="3" t="n">
        <v>597.7</v>
      </c>
      <c r="AN286" s="3" t="n">
        <v>578.6</v>
      </c>
      <c r="AO286" s="3" t="n">
        <v>27.6</v>
      </c>
      <c r="AP286" s="3" t="n">
        <f aca="false">SUM(AL286:AO286)</f>
        <v>1871.2</v>
      </c>
      <c r="AQ286" s="3" t="n">
        <v>1.7</v>
      </c>
      <c r="AR286" s="3" t="n">
        <v>0</v>
      </c>
      <c r="AS286" s="3" t="n">
        <v>1.5</v>
      </c>
      <c r="AT286" s="3" t="n">
        <v>3</v>
      </c>
      <c r="AU286" s="3" t="n">
        <f aca="false">SUM(AQ286:AT286)</f>
        <v>6.2</v>
      </c>
      <c r="AV286" s="3" t="n">
        <v>0.1</v>
      </c>
      <c r="AW286" s="3" t="n">
        <v>0</v>
      </c>
      <c r="AX286" s="3" t="n">
        <v>2</v>
      </c>
      <c r="AY286" s="3" t="n">
        <v>11.6</v>
      </c>
      <c r="AZ286" s="3" t="n">
        <f aca="false">SUM(AV286:AY286)</f>
        <v>13.7</v>
      </c>
      <c r="BA286" s="3" t="n">
        <v>2.5</v>
      </c>
      <c r="BB286" s="3" t="n">
        <v>0</v>
      </c>
      <c r="BC286" s="3" t="n">
        <v>0</v>
      </c>
      <c r="BD286" s="3" t="n">
        <v>33.2</v>
      </c>
      <c r="BE286" s="3" t="n">
        <f aca="false">SUM(BA286:BD286)</f>
        <v>35.7</v>
      </c>
      <c r="BF286" s="3" t="n">
        <v>0</v>
      </c>
      <c r="BG286" s="3" t="n">
        <v>0</v>
      </c>
      <c r="BH286" s="3" t="n">
        <v>0</v>
      </c>
      <c r="BI286" s="3" t="n">
        <v>0</v>
      </c>
      <c r="BJ286" s="3" t="n">
        <f aca="false">SUM(BF286:BI286)</f>
        <v>0</v>
      </c>
      <c r="BK286" s="3" t="n">
        <v>0</v>
      </c>
      <c r="BL286" s="3" t="n">
        <v>0</v>
      </c>
      <c r="BM286" s="3" t="n">
        <v>0</v>
      </c>
      <c r="BN286" s="3" t="n">
        <v>0</v>
      </c>
      <c r="BO286" s="3" t="n">
        <f aca="false">SUM(BK286:BN286)</f>
        <v>0</v>
      </c>
      <c r="BP286" s="3" t="n">
        <v>10.8</v>
      </c>
      <c r="BQ286" s="3" t="n">
        <v>0</v>
      </c>
      <c r="BR286" s="3" t="n">
        <v>1.2</v>
      </c>
      <c r="BS286" s="3" t="n">
        <v>27.6</v>
      </c>
      <c r="BT286" s="3" t="n">
        <f aca="false">SUM(BP286:BS286)</f>
        <v>39.6</v>
      </c>
      <c r="BU286" s="3" t="n">
        <f aca="false">+C286+H286+M286+R286+W286+AB286+AG286+AL286+CK286</f>
        <v>2763.8</v>
      </c>
      <c r="BV286" s="3" t="n">
        <f aca="false">+D286+I286+N286+S286+X286+AC286+AH286+AM286+CL286</f>
        <v>1854.3</v>
      </c>
      <c r="BW286" s="3" t="n">
        <f aca="false">+E286+J286+O286+T286+Y286+AD286+AI286+AN286+CM286</f>
        <v>1485.3</v>
      </c>
      <c r="BX286" s="3" t="n">
        <f aca="false">+F286+K286+P286+U286+Z286+AE286+AJ286+AO286+CN286</f>
        <v>105.6</v>
      </c>
      <c r="BY286" s="3" t="n">
        <f aca="false">SUM(BU286:BX286)</f>
        <v>6209</v>
      </c>
      <c r="BZ286" s="3" t="n">
        <f aca="false">AQ286+AV286+BA286+BF286+BK286+BP286</f>
        <v>15.1</v>
      </c>
      <c r="CA286" s="3" t="n">
        <f aca="false">AR286+AW286+BB286+BG286+BL286+BQ286</f>
        <v>0</v>
      </c>
      <c r="CB286" s="3" t="n">
        <f aca="false">AS286+AX286+BC286+BH286+BM286+BR286</f>
        <v>4.7</v>
      </c>
      <c r="CC286" s="3" t="n">
        <f aca="false">AT286+AY286+BD286+BI286+BN286+BS286</f>
        <v>75.4</v>
      </c>
      <c r="CD286" s="3" t="n">
        <f aca="false">SUM(BZ286:CC286)</f>
        <v>95.2</v>
      </c>
      <c r="CE286" s="8" t="n">
        <v>1230.1</v>
      </c>
      <c r="CF286" s="8" t="n">
        <v>644.7</v>
      </c>
      <c r="CG286" s="8" t="n">
        <v>163.4</v>
      </c>
      <c r="CH286" s="8" t="n">
        <v>0</v>
      </c>
      <c r="CI286" s="0"/>
      <c r="CJ286" s="3" t="n">
        <f aca="false">SUM(CE286:CI286)</f>
        <v>2038.2</v>
      </c>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75" hidden="false" customHeight="false" outlineLevel="0" collapsed="false">
      <c r="A287" s="1" t="n">
        <v>1996</v>
      </c>
      <c r="B287" s="2" t="s">
        <v>124</v>
      </c>
      <c r="C287" s="3" t="n">
        <v>9592.3</v>
      </c>
      <c r="D287" s="3" t="n">
        <v>1548.7</v>
      </c>
      <c r="E287" s="3" t="n">
        <v>1677.8</v>
      </c>
      <c r="F287" s="3" t="n">
        <v>0</v>
      </c>
      <c r="G287" s="3" t="n">
        <f aca="false">SUM(C287:F287)</f>
        <v>12818.8</v>
      </c>
      <c r="H287" s="3" t="n">
        <v>2712.5</v>
      </c>
      <c r="I287" s="3" t="n">
        <v>173.9</v>
      </c>
      <c r="J287" s="3" t="n">
        <v>1969</v>
      </c>
      <c r="K287" s="3" t="n">
        <v>160</v>
      </c>
      <c r="L287" s="3" t="n">
        <f aca="false">SUM(H287:K287)</f>
        <v>5015.4</v>
      </c>
      <c r="M287" s="3" t="n">
        <v>673</v>
      </c>
      <c r="N287" s="3" t="n">
        <v>1346</v>
      </c>
      <c r="O287" s="3" t="n">
        <v>0</v>
      </c>
      <c r="P287" s="3" t="n">
        <v>0</v>
      </c>
      <c r="Q287" s="3" t="n">
        <f aca="false">SUM(M287:P287)</f>
        <v>2019</v>
      </c>
      <c r="R287" s="3" t="n">
        <v>1229</v>
      </c>
      <c r="S287" s="3" t="n">
        <v>364</v>
      </c>
      <c r="T287" s="3" t="n">
        <v>0</v>
      </c>
      <c r="U287" s="3" t="n">
        <v>0</v>
      </c>
      <c r="V287" s="3" t="n">
        <f aca="false">SUM(R287:U287)</f>
        <v>1593</v>
      </c>
      <c r="W287" s="3" t="n">
        <v>5891</v>
      </c>
      <c r="X287" s="3" t="n">
        <v>12372.9</v>
      </c>
      <c r="Y287" s="3" t="n">
        <v>4832</v>
      </c>
      <c r="Z287" s="3" t="n">
        <v>0</v>
      </c>
      <c r="AA287" s="3" t="n">
        <f aca="false">SUM(W287:Z287)</f>
        <v>23095.9</v>
      </c>
      <c r="AB287" s="3" t="n">
        <v>2480.7</v>
      </c>
      <c r="AC287" s="3" t="n">
        <v>122.5</v>
      </c>
      <c r="AD287" s="3" t="n">
        <v>36</v>
      </c>
      <c r="AE287" s="3" t="n">
        <v>154.6</v>
      </c>
      <c r="AF287" s="3" t="n">
        <f aca="false">SUM(AB287:AE287)</f>
        <v>2793.8</v>
      </c>
      <c r="AG287" s="3" t="n">
        <v>369.5</v>
      </c>
      <c r="AH287" s="3" t="n">
        <v>917.5</v>
      </c>
      <c r="AI287" s="3" t="n">
        <v>1919.6</v>
      </c>
      <c r="AJ287" s="3" t="n">
        <v>663.2</v>
      </c>
      <c r="AK287" s="3" t="n">
        <f aca="false">SUM(AG287:AJ287)</f>
        <v>3869.8</v>
      </c>
      <c r="AL287" s="3" t="n">
        <v>7959.9</v>
      </c>
      <c r="AM287" s="3" t="n">
        <v>4431</v>
      </c>
      <c r="AN287" s="3" t="n">
        <v>4327.8</v>
      </c>
      <c r="AO287" s="3" t="n">
        <v>763.6</v>
      </c>
      <c r="AP287" s="3" t="n">
        <f aca="false">SUM(AL287:AO287)</f>
        <v>17482.3</v>
      </c>
      <c r="AQ287" s="3" t="n">
        <v>0</v>
      </c>
      <c r="AR287" s="3" t="n">
        <v>893.9</v>
      </c>
      <c r="AS287" s="3" t="n">
        <v>664.1</v>
      </c>
      <c r="AT287" s="3" t="n">
        <v>663.2</v>
      </c>
      <c r="AU287" s="3" t="n">
        <f aca="false">SUM(AQ287:AT287)</f>
        <v>2221.2</v>
      </c>
      <c r="AV287" s="3" t="n">
        <v>0</v>
      </c>
      <c r="AW287" s="3" t="n">
        <v>5</v>
      </c>
      <c r="AX287" s="3" t="n">
        <v>7.5</v>
      </c>
      <c r="AY287" s="3" t="n">
        <v>154.6</v>
      </c>
      <c r="AZ287" s="3" t="n">
        <f aca="false">SUM(AV287:AY287)</f>
        <v>167.1</v>
      </c>
      <c r="BA287" s="3" t="n">
        <v>0</v>
      </c>
      <c r="BB287" s="3" t="n">
        <v>10</v>
      </c>
      <c r="BC287" s="3" t="n">
        <v>50.2</v>
      </c>
      <c r="BD287" s="3" t="n">
        <v>160</v>
      </c>
      <c r="BE287" s="3" t="n">
        <f aca="false">SUM(BA287:BD287)</f>
        <v>220.2</v>
      </c>
      <c r="BF287" s="3" t="n">
        <v>0</v>
      </c>
      <c r="BG287" s="3" t="n">
        <v>10</v>
      </c>
      <c r="BH287" s="3" t="n">
        <v>4.2</v>
      </c>
      <c r="BI287" s="3" t="n">
        <v>98.2</v>
      </c>
      <c r="BJ287" s="3" t="n">
        <f aca="false">SUM(BF287:BI287)</f>
        <v>112.4</v>
      </c>
      <c r="BK287" s="3" t="n">
        <v>0</v>
      </c>
      <c r="BL287" s="3" t="n">
        <v>257.6</v>
      </c>
      <c r="BM287" s="3" t="n">
        <v>176.6</v>
      </c>
      <c r="BN287" s="3" t="n">
        <v>299.8</v>
      </c>
      <c r="BO287" s="3" t="n">
        <f aca="false">SUM(BK287:BN287)</f>
        <v>734</v>
      </c>
      <c r="BP287" s="3" t="n">
        <v>0</v>
      </c>
      <c r="BQ287" s="3" t="n">
        <v>1.3</v>
      </c>
      <c r="BR287" s="3" t="n">
        <v>119.9</v>
      </c>
      <c r="BS287" s="3" t="n">
        <v>365.6</v>
      </c>
      <c r="BT287" s="3" t="n">
        <f aca="false">SUM(BP287:BS287)</f>
        <v>486.8</v>
      </c>
      <c r="BU287" s="3" t="n">
        <f aca="false">+C287+H287+M287+R287+W287+AB287+AG287+AL287+CK287</f>
        <v>30907.9</v>
      </c>
      <c r="BV287" s="3" t="n">
        <f aca="false">+D287+I287+N287+S287+X287+AC287+AH287+AM287+CL287</f>
        <v>21276.5</v>
      </c>
      <c r="BW287" s="3" t="n">
        <f aca="false">+E287+J287+O287+T287+Y287+AD287+AI287+AN287+CM287</f>
        <v>14762.2</v>
      </c>
      <c r="BX287" s="3" t="n">
        <f aca="false">+F287+K287+P287+U287+Z287+AE287+AJ287+AO287+CN287</f>
        <v>1741.4</v>
      </c>
      <c r="BY287" s="3" t="n">
        <f aca="false">SUM(BU287:BX287)</f>
        <v>68688</v>
      </c>
      <c r="BZ287" s="3" t="n">
        <f aca="false">AQ287+AV287+BA287+BF287+BK287+BP287</f>
        <v>0</v>
      </c>
      <c r="CA287" s="3" t="n">
        <f aca="false">AR287+AW287+BB287+BG287+BL287+BQ287</f>
        <v>1177.8</v>
      </c>
      <c r="CB287" s="3" t="n">
        <f aca="false">AS287+AX287+BC287+BH287+BM287+BR287</f>
        <v>1022.5</v>
      </c>
      <c r="CC287" s="3" t="n">
        <f aca="false">AT287+AY287+BD287+BI287+BN287+BS287</f>
        <v>1741.4</v>
      </c>
      <c r="CD287" s="3" t="n">
        <f aca="false">SUM(BZ287:CC287)</f>
        <v>3941.7</v>
      </c>
      <c r="CE287" s="8" t="n">
        <v>5208</v>
      </c>
      <c r="CF287" s="8" t="n">
        <v>16564</v>
      </c>
      <c r="CG287" s="8" t="n">
        <v>1944</v>
      </c>
      <c r="CH287" s="8" t="n">
        <v>42</v>
      </c>
      <c r="CI287" s="0"/>
      <c r="CJ287" s="3" t="n">
        <f aca="false">SUM(CE287:CI287)</f>
        <v>23758</v>
      </c>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75" hidden="false" customHeight="false" outlineLevel="0" collapsed="false">
      <c r="A288" s="1" t="n">
        <v>1996</v>
      </c>
      <c r="B288" s="2" t="s">
        <v>125</v>
      </c>
      <c r="C288" s="3" t="n">
        <v>3951.5</v>
      </c>
      <c r="D288" s="3" t="n">
        <v>445.7</v>
      </c>
      <c r="E288" s="3" t="n">
        <v>32.9</v>
      </c>
      <c r="F288" s="3" t="n">
        <v>0</v>
      </c>
      <c r="G288" s="3" t="n">
        <f aca="false">SUM(C288:F288)</f>
        <v>4430.1</v>
      </c>
      <c r="H288" s="3" t="n">
        <v>1849.3</v>
      </c>
      <c r="I288" s="3" t="n">
        <v>79.1</v>
      </c>
      <c r="J288" s="3" t="n">
        <v>1364.2</v>
      </c>
      <c r="K288" s="3" t="n">
        <v>23.9</v>
      </c>
      <c r="L288" s="3" t="n">
        <f aca="false">SUM(H288:K288)</f>
        <v>3316.5</v>
      </c>
      <c r="M288" s="3" t="n">
        <v>52.9</v>
      </c>
      <c r="N288" s="3" t="n">
        <v>219.4</v>
      </c>
      <c r="O288" s="3" t="n">
        <v>50.2</v>
      </c>
      <c r="P288" s="3" t="n">
        <v>0</v>
      </c>
      <c r="Q288" s="3" t="n">
        <f aca="false">SUM(M288:P288)</f>
        <v>322.5</v>
      </c>
      <c r="R288" s="3" t="n">
        <v>46.8</v>
      </c>
      <c r="S288" s="3" t="n">
        <v>0</v>
      </c>
      <c r="T288" s="3" t="n">
        <v>46.8</v>
      </c>
      <c r="U288" s="3" t="n">
        <v>0</v>
      </c>
      <c r="V288" s="3" t="n">
        <f aca="false">SUM(R288:U288)</f>
        <v>93.6</v>
      </c>
      <c r="W288" s="3" t="n">
        <v>1021.1</v>
      </c>
      <c r="X288" s="3" t="n">
        <v>2252</v>
      </c>
      <c r="Y288" s="3" t="n">
        <v>185.4</v>
      </c>
      <c r="Z288" s="3" t="n">
        <v>0</v>
      </c>
      <c r="AA288" s="3" t="n">
        <f aca="false">SUM(W288:Z288)</f>
        <v>3458.5</v>
      </c>
      <c r="AB288" s="3" t="n">
        <v>768</v>
      </c>
      <c r="AC288" s="3" t="n">
        <v>0</v>
      </c>
      <c r="AD288" s="3" t="n">
        <v>33.3</v>
      </c>
      <c r="AE288" s="3" t="n">
        <v>0</v>
      </c>
      <c r="AF288" s="3" t="n">
        <f aca="false">SUM(AB288:AE288)</f>
        <v>801.3</v>
      </c>
      <c r="AG288" s="3" t="n">
        <v>9.7</v>
      </c>
      <c r="AH288" s="3" t="n">
        <v>452.5</v>
      </c>
      <c r="AI288" s="3" t="n">
        <v>1314.1</v>
      </c>
      <c r="AJ288" s="3" t="n">
        <v>0</v>
      </c>
      <c r="AK288" s="3" t="n">
        <f aca="false">SUM(AG288:AJ288)</f>
        <v>1776.3</v>
      </c>
      <c r="AL288" s="3" t="n">
        <v>2110.1</v>
      </c>
      <c r="AM288" s="3" t="n">
        <v>1144.8</v>
      </c>
      <c r="AN288" s="3" t="n">
        <v>740.1</v>
      </c>
      <c r="AO288" s="3" t="n">
        <v>0</v>
      </c>
      <c r="AP288" s="3" t="n">
        <f aca="false">SUM(AL288:AO288)</f>
        <v>3995</v>
      </c>
      <c r="AQ288" s="3" t="n">
        <v>9.7</v>
      </c>
      <c r="AR288" s="3" t="n">
        <v>452.5</v>
      </c>
      <c r="AS288" s="3" t="n">
        <v>1130.9</v>
      </c>
      <c r="AT288" s="3" t="n">
        <v>0</v>
      </c>
      <c r="AU288" s="3" t="n">
        <f aca="false">SUM(AQ288:AT288)</f>
        <v>1593.1</v>
      </c>
      <c r="AV288" s="3" t="n">
        <v>34.3</v>
      </c>
      <c r="AW288" s="3" t="n">
        <v>0</v>
      </c>
      <c r="AX288" s="3" t="n">
        <v>0</v>
      </c>
      <c r="AY288" s="3" t="n">
        <v>0</v>
      </c>
      <c r="AZ288" s="3" t="n">
        <f aca="false">SUM(AV288:AY288)</f>
        <v>34.3</v>
      </c>
      <c r="BA288" s="3" t="n">
        <v>106.6</v>
      </c>
      <c r="BB288" s="3" t="n">
        <v>0</v>
      </c>
      <c r="BC288" s="3" t="n">
        <v>183.9</v>
      </c>
      <c r="BD288" s="3" t="n">
        <v>23.9</v>
      </c>
      <c r="BE288" s="3" t="n">
        <f aca="false">SUM(BA288:BD288)</f>
        <v>314.4</v>
      </c>
      <c r="BF288" s="3" t="n">
        <v>2.3</v>
      </c>
      <c r="BG288" s="3" t="n">
        <v>36.3</v>
      </c>
      <c r="BH288" s="3" t="n">
        <v>3.9</v>
      </c>
      <c r="BI288" s="3" t="n">
        <v>0</v>
      </c>
      <c r="BJ288" s="3" t="n">
        <f aca="false">SUM(BF288:BI288)</f>
        <v>42.5</v>
      </c>
      <c r="BK288" s="3" t="n">
        <v>10</v>
      </c>
      <c r="BL288" s="3" t="n">
        <v>0</v>
      </c>
      <c r="BM288" s="3" t="n">
        <v>0</v>
      </c>
      <c r="BN288" s="3" t="n">
        <v>0</v>
      </c>
      <c r="BO288" s="3" t="n">
        <f aca="false">SUM(BK288:BN288)</f>
        <v>10</v>
      </c>
      <c r="BP288" s="3" t="n">
        <v>87.6</v>
      </c>
      <c r="BQ288" s="3" t="n">
        <v>0</v>
      </c>
      <c r="BR288" s="3" t="n">
        <v>0.3</v>
      </c>
      <c r="BS288" s="3" t="n">
        <v>0</v>
      </c>
      <c r="BT288" s="3" t="n">
        <f aca="false">SUM(BP288:BS288)</f>
        <v>87.9</v>
      </c>
      <c r="BU288" s="3" t="n">
        <f aca="false">+C288+H288+M288+R288+W288+AB288+AG288+AL288+CK288</f>
        <v>9809.4</v>
      </c>
      <c r="BV288" s="3" t="n">
        <f aca="false">+D288+I288+N288+S288+X288+AC288+AH288+AM288+CL288</f>
        <v>4593.5</v>
      </c>
      <c r="BW288" s="3" t="n">
        <f aca="false">+E288+J288+O288+T288+Y288+AD288+AI288+AN288+CM288</f>
        <v>3767</v>
      </c>
      <c r="BX288" s="3" t="n">
        <f aca="false">+F288+K288+P288+U288+Z288+AE288+AJ288+AO288+CN288</f>
        <v>23.9</v>
      </c>
      <c r="BY288" s="3" t="n">
        <f aca="false">SUM(BU288:BX288)</f>
        <v>18193.8</v>
      </c>
      <c r="BZ288" s="3" t="n">
        <f aca="false">AQ288+AV288+BA288+BF288+BK288+BP288</f>
        <v>250.5</v>
      </c>
      <c r="CA288" s="3" t="n">
        <f aca="false">AR288+AW288+BB288+BG288+BL288+BQ288</f>
        <v>488.8</v>
      </c>
      <c r="CB288" s="3" t="n">
        <f aca="false">AS288+AX288+BC288+BH288+BM288+BR288</f>
        <v>1319</v>
      </c>
      <c r="CC288" s="3" t="n">
        <f aca="false">AT288+AY288+BD288+BI288+BN288+BS288</f>
        <v>23.9</v>
      </c>
      <c r="CD288" s="3" t="n">
        <f aca="false">SUM(BZ288:CC288)</f>
        <v>2082.2</v>
      </c>
      <c r="CE288" s="8" t="n">
        <v>3105</v>
      </c>
      <c r="CF288" s="8" t="n">
        <v>5098.8</v>
      </c>
      <c r="CG288" s="8" t="n">
        <v>689.1</v>
      </c>
      <c r="CH288" s="8" t="n">
        <v>0</v>
      </c>
      <c r="CI288" s="0"/>
      <c r="CJ288" s="3" t="n">
        <f aca="false">SUM(CE288:CI288)</f>
        <v>8892.9</v>
      </c>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75" hidden="false" customHeight="false" outlineLevel="0" collapsed="false">
      <c r="A289" s="1" t="n">
        <v>1996</v>
      </c>
      <c r="B289" s="2" t="s">
        <v>126</v>
      </c>
      <c r="C289" s="3" t="n">
        <v>244.1</v>
      </c>
      <c r="D289" s="3" t="n">
        <v>61.5</v>
      </c>
      <c r="E289" s="3" t="n">
        <v>27.9</v>
      </c>
      <c r="F289" s="3" t="n">
        <v>0</v>
      </c>
      <c r="G289" s="3" t="n">
        <f aca="false">SUM(C289:F289)</f>
        <v>333.5</v>
      </c>
      <c r="H289" s="3" t="n">
        <v>127.6</v>
      </c>
      <c r="I289" s="3" t="n">
        <v>0.3</v>
      </c>
      <c r="J289" s="3" t="n">
        <v>72.7</v>
      </c>
      <c r="K289" s="3" t="n">
        <v>18.1</v>
      </c>
      <c r="L289" s="3" t="n">
        <f aca="false">SUM(H289:K289)</f>
        <v>218.7</v>
      </c>
      <c r="M289" s="3" t="n">
        <v>4</v>
      </c>
      <c r="N289" s="3" t="n">
        <v>11.8</v>
      </c>
      <c r="O289" s="3" t="n">
        <v>0</v>
      </c>
      <c r="P289" s="3" t="n">
        <v>0</v>
      </c>
      <c r="Q289" s="3" t="n">
        <f aca="false">SUM(M289:P289)</f>
        <v>15.8</v>
      </c>
      <c r="R289" s="3" t="n">
        <v>0</v>
      </c>
      <c r="S289" s="3" t="n">
        <v>0</v>
      </c>
      <c r="T289" s="3" t="n">
        <v>0</v>
      </c>
      <c r="U289" s="3" t="n">
        <v>0</v>
      </c>
      <c r="V289" s="3" t="n">
        <f aca="false">SUM(R289:U289)</f>
        <v>0</v>
      </c>
      <c r="W289" s="3" t="n">
        <v>79</v>
      </c>
      <c r="X289" s="3" t="n">
        <v>191.2</v>
      </c>
      <c r="Y289" s="3" t="n">
        <v>9.7</v>
      </c>
      <c r="Z289" s="3" t="n">
        <v>0</v>
      </c>
      <c r="AA289" s="3" t="n">
        <f aca="false">SUM(W289:Z289)</f>
        <v>279.9</v>
      </c>
      <c r="AB289" s="3" t="n">
        <v>15</v>
      </c>
      <c r="AC289" s="3" t="n">
        <v>3.2</v>
      </c>
      <c r="AD289" s="3" t="n">
        <v>4.2</v>
      </c>
      <c r="AE289" s="3" t="n">
        <v>0</v>
      </c>
      <c r="AF289" s="3" t="n">
        <f aca="false">SUM(AB289:AE289)</f>
        <v>22.4</v>
      </c>
      <c r="AG289" s="3" t="n">
        <v>0.2</v>
      </c>
      <c r="AH289" s="3" t="n">
        <v>125</v>
      </c>
      <c r="AI289" s="3" t="n">
        <v>102.3</v>
      </c>
      <c r="AJ289" s="3" t="n">
        <v>0</v>
      </c>
      <c r="AK289" s="3" t="n">
        <f aca="false">SUM(AG289:AJ289)</f>
        <v>227.5</v>
      </c>
      <c r="AL289" s="3" t="n">
        <v>168</v>
      </c>
      <c r="AM289" s="3" t="n">
        <v>202.9</v>
      </c>
      <c r="AN289" s="3" t="n">
        <v>320.1</v>
      </c>
      <c r="AO289" s="3" t="n">
        <v>0</v>
      </c>
      <c r="AP289" s="3" t="n">
        <f aca="false">SUM(AL289:AO289)</f>
        <v>691</v>
      </c>
      <c r="AQ289" s="3" t="n">
        <v>0</v>
      </c>
      <c r="AR289" s="3" t="n">
        <v>111.7</v>
      </c>
      <c r="AS289" s="3" t="n">
        <v>39.9</v>
      </c>
      <c r="AT289" s="3" t="n">
        <v>0</v>
      </c>
      <c r="AU289" s="3" t="n">
        <f aca="false">SUM(AQ289:AT289)</f>
        <v>151.6</v>
      </c>
      <c r="AV289" s="3" t="n">
        <v>0</v>
      </c>
      <c r="AW289" s="3" t="n">
        <v>0</v>
      </c>
      <c r="AX289" s="3" t="n">
        <v>0</v>
      </c>
      <c r="AY289" s="3" t="n">
        <v>0</v>
      </c>
      <c r="AZ289" s="3" t="n">
        <f aca="false">SUM(AV289:AY289)</f>
        <v>0</v>
      </c>
      <c r="BA289" s="3" t="n">
        <v>3.3</v>
      </c>
      <c r="BB289" s="3" t="n">
        <v>0</v>
      </c>
      <c r="BC289" s="3" t="n">
        <v>3.4</v>
      </c>
      <c r="BD289" s="3" t="n">
        <v>18.1</v>
      </c>
      <c r="BE289" s="3" t="n">
        <f aca="false">SUM(BA289:BD289)</f>
        <v>24.8</v>
      </c>
      <c r="BF289" s="3" t="n">
        <v>0</v>
      </c>
      <c r="BG289" s="3" t="n">
        <v>0</v>
      </c>
      <c r="BH289" s="3" t="n">
        <v>0</v>
      </c>
      <c r="BI289" s="3" t="n">
        <v>0</v>
      </c>
      <c r="BJ289" s="3" t="n">
        <f aca="false">SUM(BF289:BI289)</f>
        <v>0</v>
      </c>
      <c r="BK289" s="3" t="n">
        <v>1</v>
      </c>
      <c r="BL289" s="3" t="n">
        <v>9.5</v>
      </c>
      <c r="BM289" s="3" t="n">
        <v>4.5</v>
      </c>
      <c r="BN289" s="3" t="n">
        <v>0</v>
      </c>
      <c r="BO289" s="3" t="n">
        <f aca="false">SUM(BK289:BN289)</f>
        <v>15</v>
      </c>
      <c r="BP289" s="3" t="n">
        <v>6.4</v>
      </c>
      <c r="BQ289" s="3" t="n">
        <v>0</v>
      </c>
      <c r="BR289" s="3" t="n">
        <v>1.4</v>
      </c>
      <c r="BS289" s="3" t="n">
        <v>0</v>
      </c>
      <c r="BT289" s="3" t="n">
        <f aca="false">SUM(BP289:BS289)</f>
        <v>7.8</v>
      </c>
      <c r="BU289" s="3" t="n">
        <f aca="false">+C289+H289+M289+R289+W289+AB289+AG289+AL289+CK289</f>
        <v>637.9</v>
      </c>
      <c r="BV289" s="3" t="n">
        <f aca="false">+D289+I289+N289+S289+X289+AC289+AH289+AM289+CL289</f>
        <v>595.9</v>
      </c>
      <c r="BW289" s="3" t="n">
        <f aca="false">+E289+J289+O289+T289+Y289+AD289+AI289+AN289+CM289</f>
        <v>536.9</v>
      </c>
      <c r="BX289" s="3" t="n">
        <f aca="false">+F289+K289+P289+U289+Z289+AE289+AJ289+AO289+CN289</f>
        <v>18.1</v>
      </c>
      <c r="BY289" s="3" t="n">
        <f aca="false">SUM(BU289:BX289)</f>
        <v>1788.8</v>
      </c>
      <c r="BZ289" s="3" t="n">
        <f aca="false">AQ289+AV289+BA289+BF289+BK289+BP289</f>
        <v>10.7</v>
      </c>
      <c r="CA289" s="3" t="n">
        <f aca="false">AR289+AW289+BB289+BG289+BL289+BQ289</f>
        <v>121.2</v>
      </c>
      <c r="CB289" s="3" t="n">
        <f aca="false">AS289+AX289+BC289+BH289+BM289+BR289</f>
        <v>49.2</v>
      </c>
      <c r="CC289" s="3" t="n">
        <f aca="false">AT289+AY289+BD289+BI289+BN289+BS289</f>
        <v>18.1</v>
      </c>
      <c r="CD289" s="3" t="n">
        <f aca="false">SUM(BZ289:CC289)</f>
        <v>199.2</v>
      </c>
      <c r="CE289" s="8" t="n">
        <v>289.6</v>
      </c>
      <c r="CF289" s="8" t="n">
        <v>152</v>
      </c>
      <c r="CG289" s="8" t="n">
        <v>49</v>
      </c>
      <c r="CH289" s="8" t="n">
        <v>11.7</v>
      </c>
      <c r="CI289" s="0"/>
      <c r="CJ289" s="3" t="n">
        <f aca="false">SUM(CE289:CI289)</f>
        <v>502.3</v>
      </c>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75" hidden="false" customHeight="false" outlineLevel="0" collapsed="false">
      <c r="A290" s="1" t="n">
        <v>1996</v>
      </c>
      <c r="B290" s="2" t="s">
        <v>127</v>
      </c>
      <c r="C290" s="3" t="n">
        <v>3700.4</v>
      </c>
      <c r="D290" s="3" t="n">
        <v>736.4</v>
      </c>
      <c r="E290" s="3" t="n">
        <v>818.2</v>
      </c>
      <c r="F290" s="3" t="n">
        <v>23.6</v>
      </c>
      <c r="G290" s="3" t="n">
        <f aca="false">SUM(C290:F290)</f>
        <v>5278.6</v>
      </c>
      <c r="H290" s="3" t="n">
        <v>2002.9</v>
      </c>
      <c r="I290" s="3" t="n">
        <v>15.8</v>
      </c>
      <c r="J290" s="3" t="n">
        <v>13.3</v>
      </c>
      <c r="K290" s="3" t="n">
        <v>291.5</v>
      </c>
      <c r="L290" s="3" t="n">
        <f aca="false">SUM(H290:K290)</f>
        <v>2323.5</v>
      </c>
      <c r="M290" s="3" t="n">
        <v>693.2</v>
      </c>
      <c r="N290" s="3" t="n">
        <v>0</v>
      </c>
      <c r="O290" s="3" t="n">
        <v>79.5</v>
      </c>
      <c r="P290" s="3" t="n">
        <v>0</v>
      </c>
      <c r="Q290" s="3" t="n">
        <f aca="false">SUM(M290:P290)</f>
        <v>772.7</v>
      </c>
      <c r="R290" s="3" t="n">
        <v>33.4</v>
      </c>
      <c r="S290" s="3" t="n">
        <v>0</v>
      </c>
      <c r="T290" s="3" t="n">
        <v>0</v>
      </c>
      <c r="U290" s="3" t="n">
        <v>0</v>
      </c>
      <c r="V290" s="3" t="n">
        <f aca="false">SUM(R290:U290)</f>
        <v>33.4</v>
      </c>
      <c r="W290" s="3" t="n">
        <v>5314</v>
      </c>
      <c r="X290" s="3" t="n">
        <v>1002.2</v>
      </c>
      <c r="Y290" s="3" t="n">
        <v>45.9</v>
      </c>
      <c r="Z290" s="3" t="n">
        <v>0</v>
      </c>
      <c r="AA290" s="3" t="n">
        <f aca="false">SUM(W290:Z290)</f>
        <v>6362.1</v>
      </c>
      <c r="AB290" s="3" t="n">
        <v>1064.4</v>
      </c>
      <c r="AC290" s="3" t="n">
        <v>14.4</v>
      </c>
      <c r="AD290" s="3" t="n">
        <v>133.2</v>
      </c>
      <c r="AE290" s="3" t="n">
        <v>115.9</v>
      </c>
      <c r="AF290" s="3" t="n">
        <f aca="false">SUM(AB290:AE290)</f>
        <v>1327.9</v>
      </c>
      <c r="AG290" s="3" t="n">
        <v>39.3</v>
      </c>
      <c r="AH290" s="3" t="n">
        <v>582.2</v>
      </c>
      <c r="AI290" s="3" t="n">
        <v>1783.6</v>
      </c>
      <c r="AJ290" s="3" t="n">
        <v>190.8</v>
      </c>
      <c r="AK290" s="3" t="n">
        <f aca="false">SUM(AG290:AJ290)</f>
        <v>2595.9</v>
      </c>
      <c r="AL290" s="3" t="n">
        <v>3010.5</v>
      </c>
      <c r="AM290" s="3" t="n">
        <v>1694.2</v>
      </c>
      <c r="AN290" s="3" t="n">
        <v>6894.5</v>
      </c>
      <c r="AO290" s="3" t="n">
        <v>222.7</v>
      </c>
      <c r="AP290" s="3" t="n">
        <f aca="false">SUM(AL290:AO290)</f>
        <v>11821.9</v>
      </c>
      <c r="AQ290" s="3" t="n">
        <v>4.5</v>
      </c>
      <c r="AR290" s="3" t="n">
        <v>582.2</v>
      </c>
      <c r="AS290" s="3" t="n">
        <v>215.5</v>
      </c>
      <c r="AT290" s="3" t="n">
        <v>190.8</v>
      </c>
      <c r="AU290" s="3" t="n">
        <f aca="false">SUM(AQ290:AT290)</f>
        <v>993</v>
      </c>
      <c r="AV290" s="3" t="n">
        <v>0</v>
      </c>
      <c r="AW290" s="3" t="n">
        <v>0</v>
      </c>
      <c r="AX290" s="3" t="n">
        <v>0</v>
      </c>
      <c r="AY290" s="3" t="n">
        <v>115.9</v>
      </c>
      <c r="AZ290" s="3" t="n">
        <f aca="false">SUM(AV290:AY290)</f>
        <v>115.9</v>
      </c>
      <c r="BA290" s="3" t="n">
        <v>0</v>
      </c>
      <c r="BB290" s="3" t="n">
        <v>0</v>
      </c>
      <c r="BC290" s="3" t="n">
        <v>0</v>
      </c>
      <c r="BD290" s="3" t="n">
        <v>291.5</v>
      </c>
      <c r="BE290" s="3" t="n">
        <f aca="false">SUM(BA290:BD290)</f>
        <v>291.5</v>
      </c>
      <c r="BF290" s="3" t="n">
        <v>0</v>
      </c>
      <c r="BG290" s="3" t="n">
        <v>0</v>
      </c>
      <c r="BH290" s="3" t="n">
        <v>0</v>
      </c>
      <c r="BI290" s="3" t="n">
        <v>0</v>
      </c>
      <c r="BJ290" s="3" t="n">
        <f aca="false">SUM(BF290:BI290)</f>
        <v>0</v>
      </c>
      <c r="BK290" s="3" t="n">
        <v>2.7</v>
      </c>
      <c r="BL290" s="3" t="n">
        <v>0</v>
      </c>
      <c r="BM290" s="3" t="n">
        <v>3.1</v>
      </c>
      <c r="BN290" s="3" t="n">
        <v>114.4</v>
      </c>
      <c r="BO290" s="3" t="n">
        <f aca="false">SUM(BK290:BN290)</f>
        <v>120.2</v>
      </c>
      <c r="BP290" s="3" t="n">
        <v>0.5</v>
      </c>
      <c r="BQ290" s="3" t="n">
        <v>0.3</v>
      </c>
      <c r="BR290" s="3" t="n">
        <v>2</v>
      </c>
      <c r="BS290" s="3" t="n">
        <v>131.8</v>
      </c>
      <c r="BT290" s="3" t="n">
        <f aca="false">SUM(BP290:BS290)</f>
        <v>134.6</v>
      </c>
      <c r="BU290" s="3" t="n">
        <f aca="false">+C290+H290+M290+R290+W290+AB290+AG290+AL290+CK290</f>
        <v>15858.1</v>
      </c>
      <c r="BV290" s="3" t="n">
        <f aca="false">+D290+I290+N290+S290+X290+AC290+AH290+AM290+CL290</f>
        <v>4045.2</v>
      </c>
      <c r="BW290" s="3" t="n">
        <f aca="false">+E290+J290+O290+T290+Y290+AD290+AI290+AN290+CM290</f>
        <v>9768.2</v>
      </c>
      <c r="BX290" s="3" t="n">
        <f aca="false">+F290+K290+P290+U290+Z290+AE290+AJ290+AO290+CN290</f>
        <v>844.5</v>
      </c>
      <c r="BY290" s="3" t="n">
        <f aca="false">SUM(BU290:BX290)</f>
        <v>30516</v>
      </c>
      <c r="BZ290" s="3" t="n">
        <f aca="false">AQ290+AV290+BA290+BF290+BK290+BP290</f>
        <v>7.7</v>
      </c>
      <c r="CA290" s="3" t="n">
        <f aca="false">AR290+AW290+BB290+BG290+BL290+BQ290</f>
        <v>582.5</v>
      </c>
      <c r="CB290" s="3" t="n">
        <f aca="false">AS290+AX290+BC290+BH290+BM290+BR290</f>
        <v>220.6</v>
      </c>
      <c r="CC290" s="3" t="n">
        <f aca="false">AT290+AY290+BD290+BI290+BN290+BS290</f>
        <v>844.4</v>
      </c>
      <c r="CD290" s="3" t="n">
        <f aca="false">SUM(BZ290:CC290)</f>
        <v>1655.2</v>
      </c>
      <c r="CE290" s="8" t="n">
        <v>4739.5</v>
      </c>
      <c r="CF290" s="8" t="n">
        <v>5262.8</v>
      </c>
      <c r="CG290" s="8" t="n">
        <v>1114</v>
      </c>
      <c r="CH290" s="8" t="n">
        <v>0</v>
      </c>
      <c r="CI290" s="0"/>
      <c r="CJ290" s="3" t="n">
        <f aca="false">SUM(CE290:CI290)</f>
        <v>11116.3</v>
      </c>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75" hidden="false" customHeight="false" outlineLevel="0" collapsed="false">
      <c r="A291" s="1" t="n">
        <v>1996</v>
      </c>
      <c r="B291" s="2" t="s">
        <v>128</v>
      </c>
      <c r="C291" s="3" t="n">
        <v>1476.4</v>
      </c>
      <c r="D291" s="3" t="n">
        <v>251.4</v>
      </c>
      <c r="E291" s="3" t="n">
        <v>386.7</v>
      </c>
      <c r="F291" s="3" t="n">
        <v>0.2</v>
      </c>
      <c r="G291" s="3" t="n">
        <f aca="false">SUM(C291:F291)</f>
        <v>2114.7</v>
      </c>
      <c r="H291" s="3" t="n">
        <v>652.2</v>
      </c>
      <c r="I291" s="3" t="n">
        <v>183.4</v>
      </c>
      <c r="J291" s="3" t="n">
        <v>429</v>
      </c>
      <c r="K291" s="3" t="n">
        <v>93.8</v>
      </c>
      <c r="L291" s="3" t="n">
        <f aca="false">SUM(H291:K291)</f>
        <v>1358.4</v>
      </c>
      <c r="M291" s="3" t="n">
        <v>17.4</v>
      </c>
      <c r="N291" s="3" t="n">
        <v>90.1</v>
      </c>
      <c r="O291" s="3" t="n">
        <v>21.3</v>
      </c>
      <c r="P291" s="3" t="n">
        <v>0</v>
      </c>
      <c r="Q291" s="3" t="n">
        <f aca="false">SUM(M291:P291)</f>
        <v>128.8</v>
      </c>
      <c r="R291" s="3" t="n">
        <v>36.5</v>
      </c>
      <c r="S291" s="3" t="n">
        <v>0</v>
      </c>
      <c r="T291" s="3" t="n">
        <v>2.2</v>
      </c>
      <c r="U291" s="3" t="n">
        <v>0</v>
      </c>
      <c r="V291" s="3" t="n">
        <f aca="false">SUM(R291:U291)</f>
        <v>38.7</v>
      </c>
      <c r="W291" s="3" t="n">
        <v>257.5</v>
      </c>
      <c r="X291" s="3" t="n">
        <v>782.6</v>
      </c>
      <c r="Y291" s="3" t="n">
        <v>116.5</v>
      </c>
      <c r="Z291" s="3" t="n">
        <v>0</v>
      </c>
      <c r="AA291" s="3" t="n">
        <f aca="false">SUM(W291:Z291)</f>
        <v>1156.6</v>
      </c>
      <c r="AB291" s="3" t="n">
        <v>206.5</v>
      </c>
      <c r="AC291" s="3" t="n">
        <v>0.2</v>
      </c>
      <c r="AD291" s="3" t="n">
        <v>19.4</v>
      </c>
      <c r="AE291" s="3" t="n">
        <v>1.4</v>
      </c>
      <c r="AF291" s="3" t="n">
        <f aca="false">SUM(AB291:AE291)</f>
        <v>227.5</v>
      </c>
      <c r="AG291" s="3" t="n">
        <v>7.8</v>
      </c>
      <c r="AH291" s="3" t="n">
        <v>273.3</v>
      </c>
      <c r="AI291" s="3" t="n">
        <v>492</v>
      </c>
      <c r="AJ291" s="3" t="n">
        <v>0</v>
      </c>
      <c r="AK291" s="3" t="n">
        <f aca="false">SUM(AG291:AJ291)</f>
        <v>773.1</v>
      </c>
      <c r="AL291" s="3" t="n">
        <v>903.2</v>
      </c>
      <c r="AM291" s="3" t="n">
        <v>601.7</v>
      </c>
      <c r="AN291" s="3" t="n">
        <v>863.4</v>
      </c>
      <c r="AO291" s="3" t="n">
        <v>7.5</v>
      </c>
      <c r="AP291" s="3" t="n">
        <f aca="false">SUM(AL291:AO291)</f>
        <v>2375.8</v>
      </c>
      <c r="AQ291" s="3" t="n">
        <v>0.6</v>
      </c>
      <c r="AR291" s="3" t="n">
        <v>273.3</v>
      </c>
      <c r="AS291" s="3" t="n">
        <v>287.1</v>
      </c>
      <c r="AT291" s="3" t="n">
        <v>0</v>
      </c>
      <c r="AU291" s="3" t="n">
        <f aca="false">SUM(AQ291:AT291)</f>
        <v>561</v>
      </c>
      <c r="AV291" s="3" t="n">
        <v>0.1</v>
      </c>
      <c r="AW291" s="3" t="n">
        <v>0</v>
      </c>
      <c r="AX291" s="3" t="n">
        <v>0</v>
      </c>
      <c r="AY291" s="3" t="n">
        <v>1.3</v>
      </c>
      <c r="AZ291" s="3" t="n">
        <f aca="false">SUM(AV291:AY291)</f>
        <v>1.4</v>
      </c>
      <c r="BA291" s="3" t="n">
        <v>0</v>
      </c>
      <c r="BB291" s="3" t="n">
        <v>7.8</v>
      </c>
      <c r="BC291" s="3" t="n">
        <v>37.8</v>
      </c>
      <c r="BD291" s="3" t="n">
        <v>92.3</v>
      </c>
      <c r="BE291" s="3" t="n">
        <f aca="false">SUM(BA291:BD291)</f>
        <v>137.9</v>
      </c>
      <c r="BF291" s="3" t="n">
        <v>0</v>
      </c>
      <c r="BG291" s="3" t="n">
        <v>0</v>
      </c>
      <c r="BH291" s="3" t="n">
        <v>0</v>
      </c>
      <c r="BI291" s="3" t="n">
        <v>0</v>
      </c>
      <c r="BJ291" s="3" t="n">
        <f aca="false">SUM(BF291:BI291)</f>
        <v>0</v>
      </c>
      <c r="BK291" s="3" t="n">
        <v>0</v>
      </c>
      <c r="BL291" s="3" t="n">
        <v>24.3</v>
      </c>
      <c r="BM291" s="3" t="n">
        <v>2</v>
      </c>
      <c r="BN291" s="3" t="n">
        <v>2.2</v>
      </c>
      <c r="BO291" s="3" t="n">
        <f aca="false">SUM(BK291:BN291)</f>
        <v>28.5</v>
      </c>
      <c r="BP291" s="3" t="n">
        <v>1</v>
      </c>
      <c r="BQ291" s="3" t="n">
        <v>19.6</v>
      </c>
      <c r="BR291" s="3" t="n">
        <v>71.6</v>
      </c>
      <c r="BS291" s="3" t="n">
        <v>5.5</v>
      </c>
      <c r="BT291" s="3" t="n">
        <f aca="false">SUM(BP291:BS291)</f>
        <v>97.7</v>
      </c>
      <c r="BU291" s="3" t="n">
        <f aca="false">+C291+H291+M291+R291+W291+AB291+AG291+AL291+CK291</f>
        <v>3557.5</v>
      </c>
      <c r="BV291" s="3" t="n">
        <f aca="false">+D291+I291+N291+S291+X291+AC291+AH291+AM291+CL291</f>
        <v>2182.7</v>
      </c>
      <c r="BW291" s="3" t="n">
        <f aca="false">+E291+J291+O291+T291+Y291+AD291+AI291+AN291+CM291</f>
        <v>2330.5</v>
      </c>
      <c r="BX291" s="3" t="n">
        <f aca="false">+F291+K291+P291+U291+Z291+AE291+AJ291+AO291+CN291</f>
        <v>102.9</v>
      </c>
      <c r="BY291" s="3" t="n">
        <f aca="false">SUM(BU291:BX291)</f>
        <v>8173.6</v>
      </c>
      <c r="BZ291" s="3" t="n">
        <f aca="false">AQ291+AV291+BA291+BF291+BK291+BP291</f>
        <v>1.7</v>
      </c>
      <c r="CA291" s="3" t="n">
        <f aca="false">AR291+AW291+BB291+BG291+BL291+BQ291</f>
        <v>325</v>
      </c>
      <c r="CB291" s="3" t="n">
        <f aca="false">AS291+AX291+BC291+BH291+BM291+BR291</f>
        <v>398.5</v>
      </c>
      <c r="CC291" s="3" t="n">
        <f aca="false">AT291+AY291+BD291+BI291+BN291+BS291</f>
        <v>101.3</v>
      </c>
      <c r="CD291" s="3" t="n">
        <f aca="false">SUM(BZ291:CC291)</f>
        <v>826.5</v>
      </c>
      <c r="CE291" s="8" t="n">
        <v>1125</v>
      </c>
      <c r="CF291" s="8" t="n">
        <v>1496</v>
      </c>
      <c r="CG291" s="8" t="n">
        <v>162.7</v>
      </c>
      <c r="CH291" s="8" t="n">
        <v>13.6</v>
      </c>
      <c r="CI291" s="0"/>
      <c r="CJ291" s="3" t="n">
        <f aca="false">SUM(CE291:CI291)</f>
        <v>2797.3</v>
      </c>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75" hidden="false" customHeight="false" outlineLevel="0" collapsed="false">
      <c r="A292" s="1" t="n">
        <v>1996</v>
      </c>
      <c r="B292" s="2" t="s">
        <v>129</v>
      </c>
      <c r="C292" s="3" t="n">
        <v>1550</v>
      </c>
      <c r="D292" s="3" t="n">
        <v>228</v>
      </c>
      <c r="E292" s="3" t="n">
        <v>287</v>
      </c>
      <c r="F292" s="3" t="n">
        <v>0</v>
      </c>
      <c r="G292" s="3" t="n">
        <f aca="false">SUM(C292:F292)</f>
        <v>2065</v>
      </c>
      <c r="H292" s="3" t="n">
        <v>466</v>
      </c>
      <c r="I292" s="3" t="n">
        <v>190</v>
      </c>
      <c r="J292" s="3" t="n">
        <v>597</v>
      </c>
      <c r="K292" s="3" t="n">
        <v>0</v>
      </c>
      <c r="L292" s="3" t="n">
        <f aca="false">SUM(H292:K292)</f>
        <v>1253</v>
      </c>
      <c r="M292" s="3" t="n">
        <v>120</v>
      </c>
      <c r="N292" s="3" t="n">
        <v>134</v>
      </c>
      <c r="O292" s="3" t="n">
        <v>18</v>
      </c>
      <c r="P292" s="3" t="n">
        <v>0</v>
      </c>
      <c r="Q292" s="3" t="n">
        <f aca="false">SUM(M292:P292)</f>
        <v>272</v>
      </c>
      <c r="R292" s="3" t="n">
        <v>6</v>
      </c>
      <c r="S292" s="3" t="n">
        <v>0</v>
      </c>
      <c r="T292" s="3" t="n">
        <v>4</v>
      </c>
      <c r="U292" s="3" t="n">
        <v>0</v>
      </c>
      <c r="V292" s="3" t="n">
        <f aca="false">SUM(R292:U292)</f>
        <v>10</v>
      </c>
      <c r="W292" s="3" t="n">
        <v>577</v>
      </c>
      <c r="X292" s="3" t="n">
        <v>963</v>
      </c>
      <c r="Y292" s="3" t="n">
        <v>38</v>
      </c>
      <c r="Z292" s="3" t="n">
        <v>0</v>
      </c>
      <c r="AA292" s="3" t="n">
        <f aca="false">SUM(W292:Z292)</f>
        <v>1578</v>
      </c>
      <c r="AB292" s="3" t="n">
        <v>301</v>
      </c>
      <c r="AC292" s="3" t="n">
        <v>9</v>
      </c>
      <c r="AD292" s="3" t="n">
        <v>264</v>
      </c>
      <c r="AE292" s="3" t="n">
        <v>0</v>
      </c>
      <c r="AF292" s="3" t="n">
        <f aca="false">SUM(AB292:AE292)</f>
        <v>574</v>
      </c>
      <c r="AG292" s="3" t="n">
        <v>0.2</v>
      </c>
      <c r="AH292" s="3" t="n">
        <v>264</v>
      </c>
      <c r="AI292" s="3" t="n">
        <v>576</v>
      </c>
      <c r="AJ292" s="3" t="n">
        <v>0</v>
      </c>
      <c r="AK292" s="3" t="n">
        <f aca="false">SUM(AG292:AJ292)</f>
        <v>840.2</v>
      </c>
      <c r="AL292" s="3" t="n">
        <v>548</v>
      </c>
      <c r="AM292" s="3" t="n">
        <v>675</v>
      </c>
      <c r="AN292" s="3" t="n">
        <v>4085</v>
      </c>
      <c r="AO292" s="3" t="n">
        <v>0</v>
      </c>
      <c r="AP292" s="3" t="n">
        <f aca="false">SUM(AL292:AO292)</f>
        <v>5308</v>
      </c>
      <c r="AQ292" s="3" t="n">
        <v>0</v>
      </c>
      <c r="AR292" s="3" t="n">
        <v>243.1</v>
      </c>
      <c r="AS292" s="3" t="n">
        <v>262.2</v>
      </c>
      <c r="AT292" s="3" t="n">
        <v>32.9</v>
      </c>
      <c r="AU292" s="3" t="n">
        <f aca="false">SUM(AQ292:AT292)</f>
        <v>538.2</v>
      </c>
      <c r="AV292" s="3" t="n">
        <v>7</v>
      </c>
      <c r="AW292" s="3" t="n">
        <v>1.2</v>
      </c>
      <c r="AX292" s="3" t="n">
        <v>216</v>
      </c>
      <c r="AY292" s="3" t="n">
        <v>0</v>
      </c>
      <c r="AZ292" s="3" t="n">
        <f aca="false">SUM(AV292:AY292)</f>
        <v>224.2</v>
      </c>
      <c r="BA292" s="3" t="n">
        <v>7</v>
      </c>
      <c r="BB292" s="3" t="n">
        <v>3.3</v>
      </c>
      <c r="BC292" s="3" t="n">
        <v>24.7</v>
      </c>
      <c r="BD292" s="3" t="n">
        <v>22.9</v>
      </c>
      <c r="BE292" s="3" t="n">
        <f aca="false">SUM(BA292:BD292)</f>
        <v>57.9</v>
      </c>
      <c r="BF292" s="3" t="n">
        <v>0</v>
      </c>
      <c r="BG292" s="3" t="n">
        <v>0</v>
      </c>
      <c r="BH292" s="3" t="n">
        <v>0</v>
      </c>
      <c r="BI292" s="3" t="n">
        <v>0</v>
      </c>
      <c r="BJ292" s="3" t="n">
        <f aca="false">SUM(BF292:BI292)</f>
        <v>0</v>
      </c>
      <c r="BK292" s="3" t="n">
        <v>0</v>
      </c>
      <c r="BL292" s="3" t="n">
        <v>0</v>
      </c>
      <c r="BM292" s="3" t="n">
        <v>0</v>
      </c>
      <c r="BN292" s="3" t="n">
        <v>0</v>
      </c>
      <c r="BO292" s="3" t="n">
        <f aca="false">SUM(BK292:BN292)</f>
        <v>0</v>
      </c>
      <c r="BP292" s="3" t="n">
        <v>0</v>
      </c>
      <c r="BQ292" s="3" t="n">
        <v>11.8</v>
      </c>
      <c r="BR292" s="3" t="n">
        <v>10</v>
      </c>
      <c r="BS292" s="3" t="n">
        <v>0</v>
      </c>
      <c r="BT292" s="3" t="n">
        <f aca="false">SUM(BP292:BS292)</f>
        <v>21.8</v>
      </c>
      <c r="BU292" s="3" t="n">
        <f aca="false">+C292+H292+M292+R292+W292+AB292+AG292+AL292+CK292</f>
        <v>3568.2</v>
      </c>
      <c r="BV292" s="3" t="n">
        <f aca="false">+D292+I292+N292+S292+X292+AC292+AH292+AM292+CL292</f>
        <v>2463</v>
      </c>
      <c r="BW292" s="3" t="n">
        <f aca="false">+E292+J292+O292+T292+Y292+AD292+AI292+AN292+CM292</f>
        <v>5869</v>
      </c>
      <c r="BX292" s="3" t="n">
        <f aca="false">+F292+K292+P292+U292+Z292+AE292+AJ292+AO292+CN292</f>
        <v>0</v>
      </c>
      <c r="BY292" s="3" t="n">
        <f aca="false">SUM(BU292:BX292)</f>
        <v>11900.2</v>
      </c>
      <c r="BZ292" s="3" t="n">
        <f aca="false">AQ292+AV292+BA292+BF292+BK292+BP292</f>
        <v>14</v>
      </c>
      <c r="CA292" s="3" t="n">
        <f aca="false">AR292+AW292+BB292+BG292+BL292+BQ292</f>
        <v>259.4</v>
      </c>
      <c r="CB292" s="3" t="n">
        <f aca="false">AS292+AX292+BC292+BH292+BM292+BR292</f>
        <v>512.9</v>
      </c>
      <c r="CC292" s="3" t="n">
        <f aca="false">AT292+AY292+BD292+BI292+BN292+BS292</f>
        <v>55.8</v>
      </c>
      <c r="CD292" s="3" t="n">
        <f aca="false">SUM(BZ292:CC292)</f>
        <v>842.1</v>
      </c>
      <c r="CE292" s="10" t="n">
        <v>0</v>
      </c>
      <c r="CF292" s="10" t="n">
        <v>3317.4</v>
      </c>
      <c r="CG292" s="10" t="n">
        <v>222</v>
      </c>
      <c r="CH292" s="10" t="n">
        <v>0</v>
      </c>
      <c r="CI292" s="0"/>
      <c r="CJ292" s="3" t="n">
        <f aca="false">SUM(CE292:CI292)</f>
        <v>3539.4</v>
      </c>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75" hidden="false" customHeight="false" outlineLevel="0" collapsed="false">
      <c r="A293" s="1" t="n">
        <v>1996</v>
      </c>
      <c r="B293" s="2" t="s">
        <v>130</v>
      </c>
      <c r="C293" s="3" t="n">
        <v>5715</v>
      </c>
      <c r="D293" s="3" t="n">
        <v>798</v>
      </c>
      <c r="E293" s="3" t="n">
        <v>3</v>
      </c>
      <c r="F293" s="3" t="n">
        <v>0</v>
      </c>
      <c r="G293" s="3" t="n">
        <f aca="false">SUM(C293:F293)</f>
        <v>6516</v>
      </c>
      <c r="H293" s="3" t="n">
        <v>1496</v>
      </c>
      <c r="I293" s="3" t="n">
        <v>284</v>
      </c>
      <c r="J293" s="3" t="n">
        <v>103</v>
      </c>
      <c r="K293" s="3" t="n">
        <v>56</v>
      </c>
      <c r="L293" s="3" t="n">
        <f aca="false">SUM(H293:K293)</f>
        <v>1939</v>
      </c>
      <c r="M293" s="3" t="n">
        <v>389</v>
      </c>
      <c r="N293" s="3" t="n">
        <v>547</v>
      </c>
      <c r="O293" s="3" t="n">
        <v>0</v>
      </c>
      <c r="P293" s="3" t="n">
        <v>0</v>
      </c>
      <c r="Q293" s="3" t="n">
        <f aca="false">SUM(M293:P293)</f>
        <v>936</v>
      </c>
      <c r="R293" s="3" t="n">
        <v>330</v>
      </c>
      <c r="S293" s="3" t="n">
        <v>64</v>
      </c>
      <c r="T293" s="3" t="n">
        <v>0</v>
      </c>
      <c r="U293" s="3" t="n">
        <v>0</v>
      </c>
      <c r="V293" s="3" t="n">
        <f aca="false">SUM(R293:U293)</f>
        <v>394</v>
      </c>
      <c r="W293" s="3" t="n">
        <v>3400</v>
      </c>
      <c r="X293" s="3" t="n">
        <v>4415</v>
      </c>
      <c r="Y293" s="3" t="n">
        <v>349</v>
      </c>
      <c r="Z293" s="3" t="n">
        <v>0</v>
      </c>
      <c r="AA293" s="3" t="n">
        <f aca="false">SUM(W293:Z293)</f>
        <v>8164</v>
      </c>
      <c r="AB293" s="3" t="n">
        <v>957</v>
      </c>
      <c r="AC293" s="3" t="n">
        <v>77</v>
      </c>
      <c r="AD293" s="3" t="n">
        <v>66</v>
      </c>
      <c r="AE293" s="3" t="n">
        <v>70</v>
      </c>
      <c r="AF293" s="3" t="n">
        <f aca="false">SUM(AB293:AE293)</f>
        <v>1170</v>
      </c>
      <c r="AG293" s="3" t="n">
        <v>282</v>
      </c>
      <c r="AH293" s="3" t="n">
        <v>732</v>
      </c>
      <c r="AI293" s="3" t="n">
        <v>1869</v>
      </c>
      <c r="AJ293" s="3" t="n">
        <v>103</v>
      </c>
      <c r="AK293" s="3" t="n">
        <f aca="false">SUM(AG293:AJ293)</f>
        <v>2986</v>
      </c>
      <c r="AL293" s="3" t="n">
        <v>3594</v>
      </c>
      <c r="AM293" s="3" t="n">
        <v>2238</v>
      </c>
      <c r="AN293" s="3" t="n">
        <v>3601</v>
      </c>
      <c r="AO293" s="3" t="n">
        <v>81</v>
      </c>
      <c r="AP293" s="3" t="n">
        <f aca="false">SUM(AL293:AO293)</f>
        <v>9514</v>
      </c>
      <c r="AQ293" s="3" t="n">
        <v>0</v>
      </c>
      <c r="AR293" s="3" t="n">
        <v>0</v>
      </c>
      <c r="AS293" s="3" t="n">
        <v>0</v>
      </c>
      <c r="AT293" s="3" t="n">
        <v>103</v>
      </c>
      <c r="AU293" s="3" t="n">
        <f aca="false">SUM(AQ293:AT293)</f>
        <v>103</v>
      </c>
      <c r="AV293" s="3" t="n">
        <v>0</v>
      </c>
      <c r="AW293" s="3" t="n">
        <v>0</v>
      </c>
      <c r="AX293" s="3" t="n">
        <v>0</v>
      </c>
      <c r="AY293" s="3" t="n">
        <v>70</v>
      </c>
      <c r="AZ293" s="3" t="n">
        <f aca="false">SUM(AV293:AY293)</f>
        <v>70</v>
      </c>
      <c r="BA293" s="3" t="n">
        <v>0</v>
      </c>
      <c r="BB293" s="3" t="n">
        <v>0</v>
      </c>
      <c r="BC293" s="3" t="n">
        <v>0</v>
      </c>
      <c r="BD293" s="3" t="n">
        <v>56</v>
      </c>
      <c r="BE293" s="3" t="n">
        <f aca="false">SUM(BA293:BD293)</f>
        <v>56</v>
      </c>
      <c r="BF293" s="3" t="n">
        <v>0</v>
      </c>
      <c r="BG293" s="3" t="n">
        <v>0</v>
      </c>
      <c r="BH293" s="3" t="n">
        <v>0</v>
      </c>
      <c r="BI293" s="3" t="n">
        <v>0</v>
      </c>
      <c r="BJ293" s="3" t="n">
        <f aca="false">SUM(BF293:BI293)</f>
        <v>0</v>
      </c>
      <c r="BK293" s="3" t="n">
        <v>0</v>
      </c>
      <c r="BL293" s="3" t="n">
        <v>0</v>
      </c>
      <c r="BM293" s="3" t="n">
        <v>0</v>
      </c>
      <c r="BN293" s="3" t="n">
        <v>4</v>
      </c>
      <c r="BO293" s="3" t="n">
        <f aca="false">SUM(BK293:BN293)</f>
        <v>4</v>
      </c>
      <c r="BP293" s="3" t="n">
        <v>0</v>
      </c>
      <c r="BQ293" s="3" t="n">
        <v>0</v>
      </c>
      <c r="BR293" s="3" t="n">
        <v>0</v>
      </c>
      <c r="BS293" s="3" t="n">
        <v>77</v>
      </c>
      <c r="BT293" s="3" t="n">
        <f aca="false">SUM(BP293:BS293)</f>
        <v>77</v>
      </c>
      <c r="BU293" s="3" t="n">
        <f aca="false">+C293+H293+M293+R293+W293+AB293+AG293+AL293+CK293</f>
        <v>16163</v>
      </c>
      <c r="BV293" s="3" t="n">
        <f aca="false">+D293+I293+N293+S293+X293+AC293+AH293+AM293+CL293</f>
        <v>9155</v>
      </c>
      <c r="BW293" s="3" t="n">
        <f aca="false">+E293+J293+O293+T293+Y293+AD293+AI293+AN293+CM293</f>
        <v>5991</v>
      </c>
      <c r="BX293" s="3" t="n">
        <f aca="false">+F293+K293+P293+U293+Z293+AE293+AJ293+AO293+CN293</f>
        <v>310</v>
      </c>
      <c r="BY293" s="3" t="n">
        <f aca="false">SUM(BU293:BX293)</f>
        <v>31619</v>
      </c>
      <c r="BZ293" s="3" t="n">
        <f aca="false">AQ293+AV293+BA293+BF293+BK293+BP293</f>
        <v>0</v>
      </c>
      <c r="CA293" s="3" t="n">
        <f aca="false">AR293+AW293+BB293+BG293+BL293+BQ293</f>
        <v>0</v>
      </c>
      <c r="CB293" s="3" t="n">
        <f aca="false">AS293+AX293+BC293+BH293+BM293+BR293</f>
        <v>0</v>
      </c>
      <c r="CC293" s="3" t="n">
        <f aca="false">AT293+AY293+BD293+BI293+BN293+BS293</f>
        <v>310</v>
      </c>
      <c r="CD293" s="3" t="n">
        <f aca="false">SUM(BZ293:CC293)</f>
        <v>310</v>
      </c>
      <c r="CE293" s="10" t="n">
        <v>5851</v>
      </c>
      <c r="CF293" s="10" t="n">
        <v>5509</v>
      </c>
      <c r="CG293" s="10" t="n">
        <v>1677</v>
      </c>
      <c r="CH293" s="10" t="n">
        <v>0</v>
      </c>
      <c r="CI293" s="0"/>
      <c r="CJ293" s="3" t="n">
        <f aca="false">SUM(CE293:CI293)</f>
        <v>13037</v>
      </c>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75" hidden="false" customHeight="false" outlineLevel="0" collapsed="false">
      <c r="A294" s="1" t="n">
        <v>1996</v>
      </c>
      <c r="B294" s="2" t="s">
        <v>143</v>
      </c>
      <c r="C294" s="3" t="n">
        <v>1251.7</v>
      </c>
      <c r="D294" s="3" t="n">
        <v>545.2</v>
      </c>
      <c r="E294" s="3" t="n">
        <v>121.1</v>
      </c>
      <c r="F294" s="3" t="n">
        <v>13.2</v>
      </c>
      <c r="G294" s="3" t="n">
        <f aca="false">SUM(C294:F294)</f>
        <v>1931.2</v>
      </c>
      <c r="H294" s="3" t="n">
        <v>450.1</v>
      </c>
      <c r="I294" s="3" t="n">
        <v>123.2</v>
      </c>
      <c r="J294" s="3" t="n">
        <v>191.6</v>
      </c>
      <c r="K294" s="3" t="n">
        <v>7.5</v>
      </c>
      <c r="L294" s="3" t="n">
        <f aca="false">SUM(H294:K294)</f>
        <v>772.4</v>
      </c>
      <c r="M294" s="3" t="n">
        <v>29.6</v>
      </c>
      <c r="N294" s="3" t="n">
        <v>68.6</v>
      </c>
      <c r="O294" s="3" t="n">
        <v>0</v>
      </c>
      <c r="P294" s="3" t="n">
        <v>0</v>
      </c>
      <c r="Q294" s="3" t="n">
        <f aca="false">SUM(M294:P294)</f>
        <v>98.2</v>
      </c>
      <c r="R294" s="3" t="n">
        <v>28.2</v>
      </c>
      <c r="S294" s="3" t="n">
        <v>1113.2</v>
      </c>
      <c r="T294" s="3" t="n">
        <v>0</v>
      </c>
      <c r="U294" s="3" t="n">
        <v>0</v>
      </c>
      <c r="V294" s="3" t="n">
        <f aca="false">SUM(R294:U294)</f>
        <v>1141.4</v>
      </c>
      <c r="W294" s="3" t="n">
        <v>569.6</v>
      </c>
      <c r="X294" s="3" t="n">
        <v>128.1</v>
      </c>
      <c r="Y294" s="3" t="n">
        <v>0</v>
      </c>
      <c r="Z294" s="3" t="n">
        <v>0</v>
      </c>
      <c r="AA294" s="3" t="n">
        <f aca="false">SUM(W294:Z294)</f>
        <v>697.7</v>
      </c>
      <c r="AB294" s="3" t="n">
        <v>305.1</v>
      </c>
      <c r="AC294" s="3" t="n">
        <v>2.8</v>
      </c>
      <c r="AD294" s="3" t="n">
        <v>66.6</v>
      </c>
      <c r="AE294" s="3" t="n">
        <v>68.1</v>
      </c>
      <c r="AF294" s="3" t="n">
        <f aca="false">SUM(AB294:AE294)</f>
        <v>442.6</v>
      </c>
      <c r="AG294" s="3" t="n">
        <v>81.8</v>
      </c>
      <c r="AH294" s="3" t="n">
        <v>148.6</v>
      </c>
      <c r="AI294" s="3" t="n">
        <v>815.5</v>
      </c>
      <c r="AJ294" s="3" t="n">
        <v>77.3</v>
      </c>
      <c r="AK294" s="3" t="n">
        <f aca="false">SUM(AG294:AJ294)</f>
        <v>1123.2</v>
      </c>
      <c r="AL294" s="3" t="n">
        <v>2779</v>
      </c>
      <c r="AM294" s="3" t="n">
        <v>991.8</v>
      </c>
      <c r="AN294" s="3" t="n">
        <v>6068.9</v>
      </c>
      <c r="AO294" s="3" t="n">
        <v>338.9</v>
      </c>
      <c r="AP294" s="3" t="n">
        <f aca="false">SUM(AL294:AO294)</f>
        <v>10178.6</v>
      </c>
      <c r="AQ294" s="3" t="n">
        <v>0</v>
      </c>
      <c r="AR294" s="3" t="n">
        <v>145</v>
      </c>
      <c r="AS294" s="3" t="n">
        <v>401.5</v>
      </c>
      <c r="AT294" s="3" t="n">
        <v>77.3</v>
      </c>
      <c r="AU294" s="3" t="n">
        <f aca="false">SUM(AQ294:AT294)</f>
        <v>623.8</v>
      </c>
      <c r="AV294" s="3" t="n">
        <v>0</v>
      </c>
      <c r="AW294" s="3" t="n">
        <v>0</v>
      </c>
      <c r="AX294" s="3" t="n">
        <v>61</v>
      </c>
      <c r="AY294" s="3" t="n">
        <v>68.1</v>
      </c>
      <c r="AZ294" s="3" t="n">
        <f aca="false">SUM(AV294:AY294)</f>
        <v>129.1</v>
      </c>
      <c r="BA294" s="3" t="n">
        <v>0</v>
      </c>
      <c r="BB294" s="3" t="n">
        <v>0</v>
      </c>
      <c r="BC294" s="3" t="n">
        <v>36.8</v>
      </c>
      <c r="BD294" s="3" t="n">
        <v>7.5</v>
      </c>
      <c r="BE294" s="3" t="n">
        <f aca="false">SUM(BA294:BD294)</f>
        <v>44.3</v>
      </c>
      <c r="BF294" s="3" t="n">
        <v>0</v>
      </c>
      <c r="BG294" s="3" t="n">
        <v>99.1</v>
      </c>
      <c r="BH294" s="3" t="n">
        <v>132.3</v>
      </c>
      <c r="BI294" s="3" t="n">
        <v>21</v>
      </c>
      <c r="BJ294" s="3" t="n">
        <f aca="false">SUM(BF294:BI294)</f>
        <v>252.4</v>
      </c>
      <c r="BK294" s="3" t="n">
        <v>0</v>
      </c>
      <c r="BL294" s="3" t="n">
        <v>0</v>
      </c>
      <c r="BM294" s="3" t="n">
        <v>1.3</v>
      </c>
      <c r="BN294" s="3" t="n">
        <v>11</v>
      </c>
      <c r="BO294" s="3" t="n">
        <f aca="false">SUM(BK294:BN294)</f>
        <v>12.3</v>
      </c>
      <c r="BP294" s="3" t="n">
        <v>0</v>
      </c>
      <c r="BQ294" s="3" t="n">
        <v>82.8</v>
      </c>
      <c r="BR294" s="3" t="n">
        <v>1187.6</v>
      </c>
      <c r="BS294" s="3" t="n">
        <v>320.1</v>
      </c>
      <c r="BT294" s="3" t="n">
        <f aca="false">SUM(BP294:BS294)</f>
        <v>1590.5</v>
      </c>
      <c r="BU294" s="3" t="n">
        <f aca="false">+C294+H294+M294+R294+W294+AB294+AG294+AL294+CK294</f>
        <v>5495.1</v>
      </c>
      <c r="BV294" s="3" t="n">
        <f aca="false">+D294+I294+N294+S294+X294+AC294+AH294+AM294+CL294</f>
        <v>3121.5</v>
      </c>
      <c r="BW294" s="3" t="n">
        <f aca="false">+E294+J294+O294+T294+Y294+AD294+AI294+AN294+CM294</f>
        <v>7263.7</v>
      </c>
      <c r="BX294" s="3" t="n">
        <f aca="false">+F294+K294+P294+U294+Z294+AE294+AJ294+AO294+CN294</f>
        <v>505</v>
      </c>
      <c r="BY294" s="3" t="n">
        <f aca="false">SUM(BU294:BX294)</f>
        <v>16385.3</v>
      </c>
      <c r="BZ294" s="3" t="n">
        <f aca="false">AQ294+AV294+BA294+BF294+BK294+BP294</f>
        <v>0</v>
      </c>
      <c r="CA294" s="3" t="n">
        <f aca="false">AR294+AW294+BB294+BG294+BL294+BQ294</f>
        <v>326.9</v>
      </c>
      <c r="CB294" s="3" t="n">
        <f aca="false">AS294+AX294+BC294+BH294+BM294+BR294</f>
        <v>1820.5</v>
      </c>
      <c r="CC294" s="3" t="n">
        <f aca="false">AT294+AY294+BD294+BI294+BN294+BS294</f>
        <v>505</v>
      </c>
      <c r="CD294" s="3" t="n">
        <f aca="false">SUM(BZ294:CC294)</f>
        <v>2652.4</v>
      </c>
      <c r="CE294" s="10" t="n">
        <v>393</v>
      </c>
      <c r="CF294" s="10" t="n">
        <v>1589</v>
      </c>
      <c r="CG294" s="10" t="n">
        <v>1370</v>
      </c>
      <c r="CH294" s="10" t="n">
        <v>118</v>
      </c>
      <c r="CI294" s="0"/>
      <c r="CJ294" s="3" t="n">
        <f aca="false">SUM(CE294:CI294)</f>
        <v>3470</v>
      </c>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75" hidden="false" customHeight="false" outlineLevel="0" collapsed="false">
      <c r="A295" s="1" t="n">
        <v>1996</v>
      </c>
      <c r="B295" s="2" t="s">
        <v>131</v>
      </c>
      <c r="C295" s="3" t="n">
        <v>476.8</v>
      </c>
      <c r="D295" s="3" t="n">
        <v>57.9</v>
      </c>
      <c r="E295" s="3" t="n">
        <v>0.6</v>
      </c>
      <c r="F295" s="3" t="n">
        <v>0.7</v>
      </c>
      <c r="G295" s="3" t="n">
        <f aca="false">SUM(C295:F295)</f>
        <v>536</v>
      </c>
      <c r="H295" s="3" t="n">
        <v>138.2</v>
      </c>
      <c r="I295" s="3" t="n">
        <v>0.5</v>
      </c>
      <c r="J295" s="3" t="n">
        <v>232.3</v>
      </c>
      <c r="K295" s="3" t="n">
        <v>8.2</v>
      </c>
      <c r="L295" s="3" t="n">
        <f aca="false">SUM(H295:K295)</f>
        <v>379.2</v>
      </c>
      <c r="M295" s="3" t="n">
        <v>48.4</v>
      </c>
      <c r="N295" s="3" t="n">
        <v>63.6</v>
      </c>
      <c r="O295" s="3" t="n">
        <v>0</v>
      </c>
      <c r="P295" s="3" t="n">
        <v>0</v>
      </c>
      <c r="Q295" s="3" t="n">
        <f aca="false">SUM(M295:P295)</f>
        <v>112</v>
      </c>
      <c r="R295" s="3" t="n">
        <v>21.6</v>
      </c>
      <c r="S295" s="3" t="n">
        <v>0.1</v>
      </c>
      <c r="T295" s="3" t="n">
        <v>0</v>
      </c>
      <c r="U295" s="3" t="n">
        <v>0</v>
      </c>
      <c r="V295" s="3" t="n">
        <f aca="false">SUM(R295:U295)</f>
        <v>21.7</v>
      </c>
      <c r="W295" s="3" t="n">
        <v>362.9</v>
      </c>
      <c r="X295" s="3" t="n">
        <v>418.1</v>
      </c>
      <c r="Y295" s="3" t="n">
        <v>79.2</v>
      </c>
      <c r="Z295" s="3" t="n">
        <v>0</v>
      </c>
      <c r="AA295" s="3" t="n">
        <f aca="false">SUM(W295:Z295)</f>
        <v>860.2</v>
      </c>
      <c r="AB295" s="3" t="n">
        <v>114.4</v>
      </c>
      <c r="AC295" s="3" t="n">
        <v>1.1</v>
      </c>
      <c r="AD295" s="3" t="n">
        <v>13.5</v>
      </c>
      <c r="AE295" s="3" t="n">
        <v>0</v>
      </c>
      <c r="AF295" s="3" t="n">
        <f aca="false">SUM(AB295:AE295)</f>
        <v>129</v>
      </c>
      <c r="AG295" s="3" t="n">
        <v>0.5</v>
      </c>
      <c r="AH295" s="3" t="n">
        <v>134.3</v>
      </c>
      <c r="AI295" s="3" t="n">
        <v>73.9</v>
      </c>
      <c r="AJ295" s="3" t="n">
        <v>49.4</v>
      </c>
      <c r="AK295" s="3" t="n">
        <f aca="false">SUM(AG295:AJ295)</f>
        <v>258.1</v>
      </c>
      <c r="AL295" s="3" t="n">
        <v>517.2</v>
      </c>
      <c r="AM295" s="3" t="n">
        <v>320.9</v>
      </c>
      <c r="AN295" s="3" t="n">
        <v>430.5</v>
      </c>
      <c r="AO295" s="3" t="n">
        <v>19.3</v>
      </c>
      <c r="AP295" s="3" t="n">
        <f aca="false">SUM(AL295:AO295)</f>
        <v>1287.9</v>
      </c>
      <c r="AQ295" s="3" t="n">
        <v>0.5</v>
      </c>
      <c r="AR295" s="3" t="n">
        <v>65</v>
      </c>
      <c r="AS295" s="3" t="n">
        <v>0.6</v>
      </c>
      <c r="AT295" s="3" t="n">
        <v>49.4</v>
      </c>
      <c r="AU295" s="3" t="n">
        <f aca="false">SUM(AQ295:AT295)</f>
        <v>115.5</v>
      </c>
      <c r="AV295" s="3" t="n">
        <v>0.1</v>
      </c>
      <c r="AW295" s="3" t="n">
        <v>0</v>
      </c>
      <c r="AX295" s="3" t="n">
        <v>0</v>
      </c>
      <c r="AY295" s="3" t="n">
        <v>0</v>
      </c>
      <c r="AZ295" s="3" t="n">
        <f aca="false">SUM(AV295:AY295)</f>
        <v>0.1</v>
      </c>
      <c r="BA295" s="3" t="n">
        <v>5.1</v>
      </c>
      <c r="BB295" s="3" t="n">
        <v>0</v>
      </c>
      <c r="BC295" s="3" t="n">
        <v>1.2</v>
      </c>
      <c r="BD295" s="3" t="n">
        <v>8.2</v>
      </c>
      <c r="BE295" s="3" t="n">
        <f aca="false">SUM(BA295:BD295)</f>
        <v>14.5</v>
      </c>
      <c r="BF295" s="3" t="n">
        <v>0</v>
      </c>
      <c r="BG295" s="3" t="n">
        <v>0</v>
      </c>
      <c r="BH295" s="3" t="n">
        <v>0</v>
      </c>
      <c r="BI295" s="3" t="n">
        <v>0</v>
      </c>
      <c r="BJ295" s="3" t="n">
        <f aca="false">SUM(BF295:BI295)</f>
        <v>0</v>
      </c>
      <c r="BK295" s="3" t="n">
        <v>0</v>
      </c>
      <c r="BL295" s="3" t="n">
        <v>1.2</v>
      </c>
      <c r="BM295" s="3" t="n">
        <v>0.3</v>
      </c>
      <c r="BN295" s="3" t="n">
        <v>10.6</v>
      </c>
      <c r="BO295" s="3" t="n">
        <f aca="false">SUM(BK295:BN295)</f>
        <v>12.1</v>
      </c>
      <c r="BP295" s="3" t="n">
        <v>1.6</v>
      </c>
      <c r="BQ295" s="3" t="n">
        <v>0.3</v>
      </c>
      <c r="BR295" s="3" t="n">
        <v>0.9</v>
      </c>
      <c r="BS295" s="3" t="n">
        <v>9.4</v>
      </c>
      <c r="BT295" s="3" t="n">
        <f aca="false">SUM(BP295:BS295)</f>
        <v>12.2</v>
      </c>
      <c r="BU295" s="3" t="n">
        <f aca="false">+C295+H295+M295+R295+W295+AB295+AG295+AL295+CK295</f>
        <v>1680</v>
      </c>
      <c r="BV295" s="3" t="n">
        <f aca="false">+D295+I295+N295+S295+X295+AC295+AH295+AM295+CL295</f>
        <v>996.5</v>
      </c>
      <c r="BW295" s="3" t="n">
        <f aca="false">+E295+J295+O295+T295+Y295+AD295+AI295+AN295+CM295</f>
        <v>830</v>
      </c>
      <c r="BX295" s="3" t="n">
        <f aca="false">+F295+K295+P295+U295+Z295+AE295+AJ295+AO295+CN295</f>
        <v>77.6</v>
      </c>
      <c r="BY295" s="3" t="n">
        <f aca="false">SUM(BU295:BX295)</f>
        <v>3584.1</v>
      </c>
      <c r="BZ295" s="3" t="n">
        <f aca="false">AQ295+AV295+BA295+BF295+BK295+BP295</f>
        <v>7.3</v>
      </c>
      <c r="CA295" s="3" t="n">
        <f aca="false">AR295+AW295+BB295+BG295+BL295+BQ295</f>
        <v>66.5</v>
      </c>
      <c r="CB295" s="3" t="n">
        <f aca="false">AS295+AX295+BC295+BH295+BM295+BR295</f>
        <v>3</v>
      </c>
      <c r="CC295" s="3" t="n">
        <f aca="false">AT295+AY295+BD295+BI295+BN295+BS295</f>
        <v>77.6</v>
      </c>
      <c r="CD295" s="3" t="n">
        <f aca="false">SUM(BZ295:CC295)</f>
        <v>154.4</v>
      </c>
      <c r="CE295" s="8" t="n">
        <v>463.3</v>
      </c>
      <c r="CF295" s="8" t="n">
        <v>576.1</v>
      </c>
      <c r="CG295" s="8" t="n">
        <v>62.8</v>
      </c>
      <c r="CH295" s="8" t="n">
        <v>96.2</v>
      </c>
      <c r="CI295" s="0"/>
      <c r="CJ295" s="3" t="n">
        <f aca="false">SUM(CE295:CI295)</f>
        <v>1198.4</v>
      </c>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75" hidden="false" customHeight="false" outlineLevel="0" collapsed="false">
      <c r="A296" s="1" t="n">
        <v>1996</v>
      </c>
      <c r="B296" s="2" t="s">
        <v>132</v>
      </c>
      <c r="C296" s="3" t="n">
        <v>1307.3</v>
      </c>
      <c r="D296" s="3" t="n">
        <v>279.4</v>
      </c>
      <c r="E296" s="3" t="n">
        <v>457.2</v>
      </c>
      <c r="F296" s="3" t="n">
        <v>0</v>
      </c>
      <c r="G296" s="3" t="n">
        <f aca="false">SUM(C296:F296)</f>
        <v>2043.9</v>
      </c>
      <c r="H296" s="3" t="n">
        <v>630</v>
      </c>
      <c r="I296" s="3" t="n">
        <v>197.5</v>
      </c>
      <c r="J296" s="3" t="n">
        <v>1145.3</v>
      </c>
      <c r="K296" s="3" t="n">
        <v>66.5</v>
      </c>
      <c r="L296" s="3" t="n">
        <f aca="false">SUM(H296:K296)</f>
        <v>2039.3</v>
      </c>
      <c r="M296" s="3" t="n">
        <v>30</v>
      </c>
      <c r="N296" s="3" t="n">
        <v>72.4</v>
      </c>
      <c r="O296" s="3" t="n">
        <v>0</v>
      </c>
      <c r="P296" s="3" t="n">
        <v>0</v>
      </c>
      <c r="Q296" s="3" t="n">
        <f aca="false">SUM(M296:P296)</f>
        <v>102.4</v>
      </c>
      <c r="R296" s="3" t="n">
        <v>13.6</v>
      </c>
      <c r="S296" s="3" t="n">
        <v>0</v>
      </c>
      <c r="T296" s="3" t="n">
        <v>0</v>
      </c>
      <c r="U296" s="3" t="n">
        <v>0</v>
      </c>
      <c r="V296" s="3" t="n">
        <f aca="false">SUM(R296:U296)</f>
        <v>13.6</v>
      </c>
      <c r="W296" s="3" t="n">
        <v>299.7</v>
      </c>
      <c r="X296" s="3" t="n">
        <v>1457.1</v>
      </c>
      <c r="Y296" s="3" t="n">
        <v>308.9</v>
      </c>
      <c r="Z296" s="3" t="n">
        <v>0</v>
      </c>
      <c r="AA296" s="3" t="n">
        <f aca="false">SUM(W296:Z296)</f>
        <v>2065.7</v>
      </c>
      <c r="AB296" s="3" t="n">
        <v>310.8</v>
      </c>
      <c r="AC296" s="3" t="n">
        <v>5.4</v>
      </c>
      <c r="AD296" s="3" t="n">
        <v>59.1</v>
      </c>
      <c r="AE296" s="3" t="n">
        <v>34.3</v>
      </c>
      <c r="AF296" s="3" t="n">
        <f aca="false">SUM(AB296:AE296)</f>
        <v>409.6</v>
      </c>
      <c r="AG296" s="3" t="n">
        <v>0.6</v>
      </c>
      <c r="AH296" s="3" t="n">
        <v>242.4</v>
      </c>
      <c r="AI296" s="3" t="n">
        <v>356.6</v>
      </c>
      <c r="AJ296" s="3" t="n">
        <v>13.9</v>
      </c>
      <c r="AK296" s="3" t="n">
        <f aca="false">SUM(AG296:AJ296)</f>
        <v>613.5</v>
      </c>
      <c r="AL296" s="3" t="n">
        <v>1757.8</v>
      </c>
      <c r="AM296" s="3" t="n">
        <v>1021.5</v>
      </c>
      <c r="AN296" s="3" t="n">
        <v>754.9</v>
      </c>
      <c r="AO296" s="3" t="n">
        <v>95.3</v>
      </c>
      <c r="AP296" s="3" t="n">
        <f aca="false">SUM(AL296:AO296)</f>
        <v>3629.5</v>
      </c>
      <c r="AQ296" s="3" t="n">
        <v>0</v>
      </c>
      <c r="AR296" s="3" t="n">
        <v>0</v>
      </c>
      <c r="AS296" s="3" t="n">
        <v>295.4</v>
      </c>
      <c r="AT296" s="3" t="n">
        <v>13.9</v>
      </c>
      <c r="AU296" s="3" t="n">
        <f aca="false">SUM(AQ296:AT296)</f>
        <v>309.3</v>
      </c>
      <c r="AV296" s="3" t="n">
        <v>1.8</v>
      </c>
      <c r="AW296" s="3" t="n">
        <v>0</v>
      </c>
      <c r="AX296" s="3" t="n">
        <v>0.6</v>
      </c>
      <c r="AY296" s="3" t="n">
        <v>34.3</v>
      </c>
      <c r="AZ296" s="3" t="n">
        <f aca="false">SUM(AV296:AY296)</f>
        <v>36.7</v>
      </c>
      <c r="BA296" s="3" t="n">
        <v>0</v>
      </c>
      <c r="BB296" s="3" t="n">
        <v>0</v>
      </c>
      <c r="BC296" s="3" t="n">
        <v>23.3</v>
      </c>
      <c r="BD296" s="3" t="n">
        <v>66.5</v>
      </c>
      <c r="BE296" s="3" t="n">
        <f aca="false">SUM(BA296:BD296)</f>
        <v>89.8</v>
      </c>
      <c r="BF296" s="3" t="n">
        <v>0</v>
      </c>
      <c r="BG296" s="3" t="n">
        <v>0</v>
      </c>
      <c r="BH296" s="3" t="n">
        <v>0</v>
      </c>
      <c r="BI296" s="3" t="n">
        <v>0</v>
      </c>
      <c r="BJ296" s="3" t="n">
        <f aca="false">SUM(BF296:BI296)</f>
        <v>0</v>
      </c>
      <c r="BK296" s="3" t="n">
        <v>0.1</v>
      </c>
      <c r="BL296" s="3" t="n">
        <v>2</v>
      </c>
      <c r="BM296" s="3" t="n">
        <v>4.1</v>
      </c>
      <c r="BN296" s="3" t="n">
        <v>0.3</v>
      </c>
      <c r="BO296" s="3" t="n">
        <f aca="false">SUM(BK296:BN296)</f>
        <v>6.5</v>
      </c>
      <c r="BP296" s="3" t="n">
        <v>19.2</v>
      </c>
      <c r="BQ296" s="3" t="n">
        <v>12.5</v>
      </c>
      <c r="BR296" s="3" t="n">
        <v>23.4</v>
      </c>
      <c r="BS296" s="3" t="n">
        <v>95</v>
      </c>
      <c r="BT296" s="3" t="n">
        <f aca="false">SUM(BP296:BS296)</f>
        <v>150.1</v>
      </c>
      <c r="BU296" s="3" t="n">
        <f aca="false">+C296+H296+M296+R296+W296+AB296+AG296+AL296+CK296</f>
        <v>4349.8</v>
      </c>
      <c r="BV296" s="3" t="n">
        <f aca="false">+D296+I296+N296+S296+X296+AC296+AH296+AM296+CL296</f>
        <v>3275.7</v>
      </c>
      <c r="BW296" s="3" t="n">
        <f aca="false">+E296+J296+O296+T296+Y296+AD296+AI296+AN296+CM296</f>
        <v>3082</v>
      </c>
      <c r="BX296" s="3" t="n">
        <f aca="false">+F296+K296+P296+U296+Z296+AE296+AJ296+AO296+CN296</f>
        <v>210</v>
      </c>
      <c r="BY296" s="3" t="n">
        <f aca="false">SUM(BU296:BX296)</f>
        <v>10917.5</v>
      </c>
      <c r="BZ296" s="3" t="n">
        <f aca="false">AQ296+AV296+BA296+BF296+BK296+BP296</f>
        <v>21.1</v>
      </c>
      <c r="CA296" s="3" t="n">
        <f aca="false">AR296+AW296+BB296+BG296+BL296+BQ296</f>
        <v>14.5</v>
      </c>
      <c r="CB296" s="3" t="n">
        <f aca="false">AS296+AX296+BC296+BH296+BM296+BR296</f>
        <v>346.8</v>
      </c>
      <c r="CC296" s="3" t="n">
        <f aca="false">AT296+AY296+BD296+BI296+BN296+BS296</f>
        <v>210</v>
      </c>
      <c r="CD296" s="3" t="n">
        <f aca="false">SUM(BZ296:CC296)</f>
        <v>592.4</v>
      </c>
      <c r="CE296" s="8" t="n">
        <v>1544.7</v>
      </c>
      <c r="CF296" s="8" t="n">
        <v>1813.5</v>
      </c>
      <c r="CG296" s="8" t="n">
        <v>233.8</v>
      </c>
      <c r="CH296" s="8" t="n">
        <v>0</v>
      </c>
      <c r="CI296" s="0"/>
      <c r="CJ296" s="3" t="n">
        <f aca="false">SUM(CE296:CI296)</f>
        <v>3592</v>
      </c>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75" hidden="false" customHeight="false" outlineLevel="0" collapsed="false">
      <c r="A297" s="1" t="n">
        <v>1996</v>
      </c>
      <c r="B297" s="2" t="s">
        <v>133</v>
      </c>
      <c r="C297" s="3" t="n">
        <v>191</v>
      </c>
      <c r="D297" s="3" t="n">
        <v>62.3</v>
      </c>
      <c r="E297" s="3" t="n">
        <v>0.4</v>
      </c>
      <c r="F297" s="3" t="n">
        <v>0</v>
      </c>
      <c r="G297" s="3" t="n">
        <f aca="false">SUM(C297:F297)</f>
        <v>253.7</v>
      </c>
      <c r="H297" s="3" t="n">
        <v>106.7</v>
      </c>
      <c r="I297" s="3" t="n">
        <v>39.6</v>
      </c>
      <c r="J297" s="3" t="n">
        <v>125.3</v>
      </c>
      <c r="K297" s="3" t="n">
        <v>3.4</v>
      </c>
      <c r="L297" s="3" t="n">
        <f aca="false">SUM(H297:K297)</f>
        <v>275</v>
      </c>
      <c r="M297" s="3" t="n">
        <v>7.2</v>
      </c>
      <c r="N297" s="3" t="n">
        <v>14.6</v>
      </c>
      <c r="O297" s="3" t="n">
        <v>0</v>
      </c>
      <c r="P297" s="3" t="n">
        <v>0</v>
      </c>
      <c r="Q297" s="3" t="n">
        <f aca="false">SUM(M297:P297)</f>
        <v>21.8</v>
      </c>
      <c r="R297" s="3" t="n">
        <v>0.6</v>
      </c>
      <c r="S297" s="3" t="n">
        <v>6.8</v>
      </c>
      <c r="T297" s="3" t="n">
        <v>0</v>
      </c>
      <c r="U297" s="3" t="n">
        <v>0</v>
      </c>
      <c r="V297" s="3" t="n">
        <f aca="false">SUM(R297:U297)</f>
        <v>7.4</v>
      </c>
      <c r="W297" s="3" t="n">
        <v>102.3</v>
      </c>
      <c r="X297" s="3" t="n">
        <v>217.1</v>
      </c>
      <c r="Y297" s="3" t="n">
        <v>0</v>
      </c>
      <c r="Z297" s="3" t="n">
        <v>0</v>
      </c>
      <c r="AA297" s="3" t="n">
        <f aca="false">SUM(W297:Z297)</f>
        <v>319.4</v>
      </c>
      <c r="AB297" s="3" t="n">
        <v>33</v>
      </c>
      <c r="AC297" s="3" t="n">
        <v>3.1</v>
      </c>
      <c r="AD297" s="3" t="n">
        <v>2.8</v>
      </c>
      <c r="AE297" s="3" t="n">
        <v>0</v>
      </c>
      <c r="AF297" s="3" t="n">
        <f aca="false">SUM(AB297:AE297)</f>
        <v>38.9</v>
      </c>
      <c r="AG297" s="3" t="n">
        <v>0.4</v>
      </c>
      <c r="AH297" s="3" t="n">
        <v>146.1</v>
      </c>
      <c r="AI297" s="3" t="n">
        <v>114.1</v>
      </c>
      <c r="AJ297" s="3" t="n">
        <v>0</v>
      </c>
      <c r="AK297" s="3" t="n">
        <f aca="false">SUM(AG297:AJ297)</f>
        <v>260.6</v>
      </c>
      <c r="AL297" s="3" t="n">
        <v>149.1</v>
      </c>
      <c r="AM297" s="3" t="n">
        <v>158.8</v>
      </c>
      <c r="AN297" s="3" t="n">
        <v>172.5</v>
      </c>
      <c r="AO297" s="3" t="n">
        <v>0</v>
      </c>
      <c r="AP297" s="3" t="n">
        <f aca="false">SUM(AL297:AO297)</f>
        <v>480.4</v>
      </c>
      <c r="AQ297" s="3" t="n">
        <v>0</v>
      </c>
      <c r="AR297" s="3" t="n">
        <v>131.2</v>
      </c>
      <c r="AS297" s="3" t="n">
        <v>41</v>
      </c>
      <c r="AT297" s="3" t="n">
        <v>0</v>
      </c>
      <c r="AU297" s="3" t="n">
        <f aca="false">SUM(AQ297:AT297)</f>
        <v>172.2</v>
      </c>
      <c r="AV297" s="3" t="n">
        <v>1.9</v>
      </c>
      <c r="AW297" s="3" t="n">
        <v>0.1</v>
      </c>
      <c r="AX297" s="3" t="n">
        <v>0</v>
      </c>
      <c r="AY297" s="3" t="n">
        <v>0</v>
      </c>
      <c r="AZ297" s="3" t="n">
        <f aca="false">SUM(AV297:AY297)</f>
        <v>2</v>
      </c>
      <c r="BA297" s="3" t="n">
        <v>1.1</v>
      </c>
      <c r="BB297" s="3" t="n">
        <v>1.4</v>
      </c>
      <c r="BC297" s="3" t="n">
        <v>12.1</v>
      </c>
      <c r="BD297" s="3" t="n">
        <v>3.4</v>
      </c>
      <c r="BE297" s="3" t="n">
        <f aca="false">SUM(BA297:BD297)</f>
        <v>18</v>
      </c>
      <c r="BF297" s="3" t="n">
        <v>0</v>
      </c>
      <c r="BG297" s="3" t="n">
        <v>0</v>
      </c>
      <c r="BH297" s="3" t="n">
        <v>0</v>
      </c>
      <c r="BI297" s="3" t="n">
        <v>0</v>
      </c>
      <c r="BJ297" s="3" t="n">
        <f aca="false">SUM(BF297:BI297)</f>
        <v>0</v>
      </c>
      <c r="BK297" s="3" t="n">
        <v>0</v>
      </c>
      <c r="BL297" s="3" t="n">
        <v>0</v>
      </c>
      <c r="BM297" s="3" t="n">
        <v>0</v>
      </c>
      <c r="BN297" s="3" t="n">
        <v>0</v>
      </c>
      <c r="BO297" s="3" t="n">
        <f aca="false">SUM(BK297:BN297)</f>
        <v>0</v>
      </c>
      <c r="BP297" s="3" t="n">
        <v>0</v>
      </c>
      <c r="BQ297" s="3" t="n">
        <v>0</v>
      </c>
      <c r="BR297" s="3" t="n">
        <v>0</v>
      </c>
      <c r="BS297" s="3" t="n">
        <v>0</v>
      </c>
      <c r="BT297" s="3" t="n">
        <f aca="false">SUM(BP297:BS297)</f>
        <v>0</v>
      </c>
      <c r="BU297" s="3" t="n">
        <f aca="false">+C297+H297+M297+R297+W297+AB297+AG297+AL297+CK297</f>
        <v>590.3</v>
      </c>
      <c r="BV297" s="3" t="n">
        <f aca="false">+D297+I297+N297+S297+X297+AC297+AH297+AM297+CL297</f>
        <v>648.4</v>
      </c>
      <c r="BW297" s="3" t="n">
        <f aca="false">+E297+J297+O297+T297+Y297+AD297+AI297+AN297+CM297</f>
        <v>415.1</v>
      </c>
      <c r="BX297" s="3" t="n">
        <f aca="false">+F297+K297+P297+U297+Z297+AE297+AJ297+AO297+CN297</f>
        <v>3.4</v>
      </c>
      <c r="BY297" s="3" t="n">
        <f aca="false">SUM(BU297:BX297)</f>
        <v>1657.2</v>
      </c>
      <c r="BZ297" s="3" t="n">
        <f aca="false">AQ297+AV297+BA297+BF297+BK297+BP297</f>
        <v>3</v>
      </c>
      <c r="CA297" s="3" t="n">
        <f aca="false">AR297+AW297+BB297+BG297+BL297+BQ297</f>
        <v>132.7</v>
      </c>
      <c r="CB297" s="3" t="n">
        <f aca="false">AS297+AX297+BC297+BH297+BM297+BR297</f>
        <v>53.1</v>
      </c>
      <c r="CC297" s="3" t="n">
        <f aca="false">AT297+AY297+BD297+BI297+BN297+BS297</f>
        <v>3.4</v>
      </c>
      <c r="CD297" s="3" t="n">
        <f aca="false">SUM(BZ297:CC297)</f>
        <v>192.2</v>
      </c>
      <c r="CE297" s="8" t="n">
        <v>341</v>
      </c>
      <c r="CF297" s="8" t="n">
        <v>0</v>
      </c>
      <c r="CG297" s="8" t="n">
        <v>0</v>
      </c>
      <c r="CH297" s="8" t="n">
        <v>0</v>
      </c>
      <c r="CI297" s="0"/>
      <c r="CJ297" s="3" t="n">
        <f aca="false">SUM(CE297:CI297)</f>
        <v>341</v>
      </c>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75" hidden="false" customHeight="false" outlineLevel="0" collapsed="false">
      <c r="A298" s="1" t="n">
        <v>1996</v>
      </c>
      <c r="B298" s="2" t="s">
        <v>134</v>
      </c>
      <c r="C298" s="3" t="n">
        <v>1985.5</v>
      </c>
      <c r="D298" s="3" t="n">
        <v>351.7</v>
      </c>
      <c r="E298" s="3" t="n">
        <v>15.8</v>
      </c>
      <c r="F298" s="3" t="n">
        <v>0</v>
      </c>
      <c r="G298" s="3" t="n">
        <f aca="false">SUM(C298:F298)</f>
        <v>2353</v>
      </c>
      <c r="H298" s="3" t="n">
        <v>904</v>
      </c>
      <c r="I298" s="3" t="n">
        <v>80.6</v>
      </c>
      <c r="J298" s="3" t="n">
        <v>643.4</v>
      </c>
      <c r="K298" s="3" t="n">
        <v>44.2</v>
      </c>
      <c r="L298" s="3" t="n">
        <f aca="false">SUM(H298:K298)</f>
        <v>1672.2</v>
      </c>
      <c r="M298" s="3" t="n">
        <v>55.9</v>
      </c>
      <c r="N298" s="3" t="n">
        <v>110.2</v>
      </c>
      <c r="O298" s="3" t="n">
        <v>25.8</v>
      </c>
      <c r="P298" s="3" t="n">
        <v>0</v>
      </c>
      <c r="Q298" s="3" t="n">
        <f aca="false">SUM(M298:P298)</f>
        <v>191.9</v>
      </c>
      <c r="R298" s="3" t="n">
        <v>0</v>
      </c>
      <c r="S298" s="3" t="n">
        <v>0</v>
      </c>
      <c r="T298" s="3" t="n">
        <v>0</v>
      </c>
      <c r="U298" s="3" t="n">
        <v>0</v>
      </c>
      <c r="V298" s="3" t="n">
        <f aca="false">SUM(R298:U298)</f>
        <v>0</v>
      </c>
      <c r="W298" s="3" t="n">
        <v>943.5</v>
      </c>
      <c r="X298" s="3" t="n">
        <v>2176</v>
      </c>
      <c r="Y298" s="3" t="n">
        <v>71.7</v>
      </c>
      <c r="Z298" s="3" t="n">
        <v>0</v>
      </c>
      <c r="AA298" s="3" t="n">
        <f aca="false">SUM(W298:Z298)</f>
        <v>3191.2</v>
      </c>
      <c r="AB298" s="3" t="n">
        <v>378.9</v>
      </c>
      <c r="AC298" s="3" t="n">
        <v>0</v>
      </c>
      <c r="AD298" s="3" t="n">
        <v>26.2</v>
      </c>
      <c r="AE298" s="3" t="n">
        <v>33.3</v>
      </c>
      <c r="AF298" s="3" t="n">
        <f aca="false">SUM(AB298:AE298)</f>
        <v>438.4</v>
      </c>
      <c r="AG298" s="3" t="n">
        <v>0</v>
      </c>
      <c r="AH298" s="3" t="n">
        <v>400.1</v>
      </c>
      <c r="AI298" s="3" t="n">
        <v>623.1</v>
      </c>
      <c r="AJ298" s="3" t="n">
        <v>0</v>
      </c>
      <c r="AK298" s="3" t="n">
        <f aca="false">SUM(AG298:AJ298)</f>
        <v>1023.2</v>
      </c>
      <c r="AL298" s="3" t="n">
        <v>1293.7</v>
      </c>
      <c r="AM298" s="3" t="n">
        <v>1756.4</v>
      </c>
      <c r="AN298" s="3" t="n">
        <v>1661</v>
      </c>
      <c r="AO298" s="3" t="n">
        <v>21.2</v>
      </c>
      <c r="AP298" s="3" t="n">
        <f aca="false">SUM(AL298:AO298)</f>
        <v>4732.3</v>
      </c>
      <c r="AQ298" s="3" t="n">
        <v>0</v>
      </c>
      <c r="AR298" s="3" t="n">
        <v>400.1</v>
      </c>
      <c r="AS298" s="3" t="n">
        <v>407.9</v>
      </c>
      <c r="AT298" s="3" t="n">
        <v>0</v>
      </c>
      <c r="AU298" s="3" t="n">
        <f aca="false">SUM(AQ298:AT298)</f>
        <v>808</v>
      </c>
      <c r="AV298" s="3" t="n">
        <v>7.7</v>
      </c>
      <c r="AW298" s="3" t="n">
        <v>0</v>
      </c>
      <c r="AX298" s="3" t="n">
        <v>0</v>
      </c>
      <c r="AY298" s="3" t="n">
        <v>33.3</v>
      </c>
      <c r="AZ298" s="3" t="n">
        <f aca="false">SUM(AV298:AY298)</f>
        <v>41</v>
      </c>
      <c r="BA298" s="3" t="n">
        <v>1.4</v>
      </c>
      <c r="BB298" s="3" t="n">
        <v>0</v>
      </c>
      <c r="BC298" s="3" t="n">
        <v>0</v>
      </c>
      <c r="BD298" s="3" t="n">
        <v>44.2</v>
      </c>
      <c r="BE298" s="3" t="n">
        <f aca="false">SUM(BA298:BD298)</f>
        <v>45.6</v>
      </c>
      <c r="BF298" s="3" t="n">
        <v>0</v>
      </c>
      <c r="BG298" s="3" t="n">
        <v>0</v>
      </c>
      <c r="BH298" s="3" t="n">
        <v>0</v>
      </c>
      <c r="BI298" s="3" t="n">
        <v>0</v>
      </c>
      <c r="BJ298" s="3" t="n">
        <f aca="false">SUM(BF298:BI298)</f>
        <v>0</v>
      </c>
      <c r="BK298" s="3" t="n">
        <v>0</v>
      </c>
      <c r="BL298" s="3" t="n">
        <v>0</v>
      </c>
      <c r="BM298" s="3" t="n">
        <v>0</v>
      </c>
      <c r="BN298" s="3" t="n">
        <v>0</v>
      </c>
      <c r="BO298" s="3" t="n">
        <f aca="false">SUM(BK298:BN298)</f>
        <v>0</v>
      </c>
      <c r="BP298" s="3" t="n">
        <v>0</v>
      </c>
      <c r="BQ298" s="3" t="n">
        <v>0.5</v>
      </c>
      <c r="BR298" s="3" t="n">
        <v>0</v>
      </c>
      <c r="BS298" s="3" t="n">
        <v>21.2</v>
      </c>
      <c r="BT298" s="3" t="n">
        <f aca="false">SUM(BP298:BS298)</f>
        <v>21.7</v>
      </c>
      <c r="BU298" s="3" t="n">
        <f aca="false">+C298+H298+M298+R298+W298+AB298+AG298+AL298+CK298</f>
        <v>5561.5</v>
      </c>
      <c r="BV298" s="3" t="n">
        <f aca="false">+D298+I298+N298+S298+X298+AC298+AH298+AM298+CL298</f>
        <v>4875</v>
      </c>
      <c r="BW298" s="3" t="n">
        <f aca="false">+E298+J298+O298+T298+Y298+AD298+AI298+AN298+CM298</f>
        <v>3067</v>
      </c>
      <c r="BX298" s="3" t="n">
        <f aca="false">+F298+K298+P298+U298+Z298+AE298+AJ298+AO298+CN298</f>
        <v>98.7</v>
      </c>
      <c r="BY298" s="3" t="n">
        <f aca="false">SUM(BU298:BX298)</f>
        <v>13602.2</v>
      </c>
      <c r="BZ298" s="3" t="n">
        <f aca="false">AQ298+AV298+BA298+BF298+BK298+BP298</f>
        <v>9.1</v>
      </c>
      <c r="CA298" s="3" t="n">
        <f aca="false">AR298+AW298+BB298+BG298+BL298+BQ298</f>
        <v>400.6</v>
      </c>
      <c r="CB298" s="3" t="n">
        <f aca="false">AS298+AX298+BC298+BH298+BM298+BR298</f>
        <v>407.9</v>
      </c>
      <c r="CC298" s="3" t="n">
        <f aca="false">AT298+AY298+BD298+BI298+BN298+BS298</f>
        <v>98.7</v>
      </c>
      <c r="CD298" s="3" t="n">
        <f aca="false">SUM(BZ298:CC298)</f>
        <v>916.3</v>
      </c>
      <c r="CE298" s="8" t="n">
        <v>3673.8</v>
      </c>
      <c r="CF298" s="8" t="n">
        <v>114.5</v>
      </c>
      <c r="CG298" s="8" t="n">
        <v>540.7</v>
      </c>
      <c r="CH298" s="8" t="n">
        <v>0</v>
      </c>
      <c r="CI298" s="0"/>
      <c r="CJ298" s="3" t="n">
        <f aca="false">SUM(CE298:CI298)</f>
        <v>4329</v>
      </c>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75" hidden="false" customHeight="false" outlineLevel="0" collapsed="false">
      <c r="A299" s="1" t="n">
        <v>1996</v>
      </c>
      <c r="B299" s="2" t="s">
        <v>135</v>
      </c>
      <c r="C299" s="3" t="n">
        <v>9938.3</v>
      </c>
      <c r="D299" s="3" t="n">
        <v>1822.8</v>
      </c>
      <c r="E299" s="3" t="n">
        <v>435.3</v>
      </c>
      <c r="F299" s="3" t="n">
        <v>0</v>
      </c>
      <c r="G299" s="3" t="n">
        <f aca="false">SUM(C299:F299)</f>
        <v>12196.4</v>
      </c>
      <c r="H299" s="3" t="n">
        <v>4896.8</v>
      </c>
      <c r="I299" s="3" t="n">
        <v>97.7</v>
      </c>
      <c r="J299" s="3" t="n">
        <v>336.1</v>
      </c>
      <c r="K299" s="3" t="n">
        <v>0</v>
      </c>
      <c r="L299" s="3" t="n">
        <f aca="false">SUM(H299:K299)</f>
        <v>5330.6</v>
      </c>
      <c r="M299" s="3" t="n">
        <v>179.4</v>
      </c>
      <c r="N299" s="3" t="n">
        <v>296.5</v>
      </c>
      <c r="O299" s="3" t="n">
        <v>0</v>
      </c>
      <c r="P299" s="3" t="n">
        <v>0</v>
      </c>
      <c r="Q299" s="3" t="n">
        <f aca="false">SUM(M299:P299)</f>
        <v>475.9</v>
      </c>
      <c r="R299" s="3" t="n">
        <v>0</v>
      </c>
      <c r="S299" s="3" t="n">
        <v>0</v>
      </c>
      <c r="T299" s="3" t="n">
        <v>0</v>
      </c>
      <c r="U299" s="3" t="n">
        <v>0</v>
      </c>
      <c r="V299" s="3" t="n">
        <f aca="false">SUM(R299:U299)</f>
        <v>0</v>
      </c>
      <c r="W299" s="3" t="n">
        <v>2892.2</v>
      </c>
      <c r="X299" s="3" t="n">
        <v>5774.9</v>
      </c>
      <c r="Y299" s="3" t="n">
        <v>570.4</v>
      </c>
      <c r="Z299" s="3" t="n">
        <v>0</v>
      </c>
      <c r="AA299" s="3" t="n">
        <f aca="false">SUM(W299:Z299)</f>
        <v>9237.5</v>
      </c>
      <c r="AB299" s="3" t="n">
        <v>2516.1</v>
      </c>
      <c r="AC299" s="3" t="n">
        <v>3.1</v>
      </c>
      <c r="AD299" s="3" t="n">
        <v>69.4</v>
      </c>
      <c r="AE299" s="3" t="n">
        <v>35.1</v>
      </c>
      <c r="AF299" s="3" t="n">
        <f aca="false">SUM(AB299:AE299)</f>
        <v>2623.7</v>
      </c>
      <c r="AG299" s="3" t="n">
        <v>25.7</v>
      </c>
      <c r="AH299" s="3" t="n">
        <v>1301.8</v>
      </c>
      <c r="AI299" s="3" t="n">
        <v>2265.9</v>
      </c>
      <c r="AJ299" s="3" t="n">
        <v>0</v>
      </c>
      <c r="AK299" s="3" t="n">
        <f aca="false">SUM(AG299:AJ299)</f>
        <v>3593.4</v>
      </c>
      <c r="AL299" s="3" t="n">
        <v>4187.5</v>
      </c>
      <c r="AM299" s="3" t="n">
        <v>2060</v>
      </c>
      <c r="AN299" s="3" t="n">
        <v>281.4</v>
      </c>
      <c r="AO299" s="3" t="n">
        <v>0</v>
      </c>
      <c r="AP299" s="3" t="n">
        <f aca="false">SUM(AL299:AO299)</f>
        <v>6528.9</v>
      </c>
      <c r="AQ299" s="3" t="n">
        <v>0</v>
      </c>
      <c r="AR299" s="3" t="n">
        <v>0</v>
      </c>
      <c r="AS299" s="3" t="n">
        <v>0</v>
      </c>
      <c r="AT299" s="3" t="n">
        <v>0</v>
      </c>
      <c r="AU299" s="3" t="n">
        <f aca="false">SUM(AQ299:AT299)</f>
        <v>0</v>
      </c>
      <c r="AV299" s="3" t="n">
        <v>0</v>
      </c>
      <c r="AW299" s="3" t="n">
        <v>0</v>
      </c>
      <c r="AX299" s="3" t="n">
        <v>0</v>
      </c>
      <c r="AY299" s="3" t="n">
        <v>0</v>
      </c>
      <c r="AZ299" s="3" t="n">
        <f aca="false">SUM(AV299:AY299)</f>
        <v>0</v>
      </c>
      <c r="BA299" s="3" t="n">
        <v>0</v>
      </c>
      <c r="BB299" s="3" t="n">
        <v>0</v>
      </c>
      <c r="BC299" s="3" t="n">
        <v>0</v>
      </c>
      <c r="BD299" s="3" t="n">
        <v>0</v>
      </c>
      <c r="BE299" s="3" t="n">
        <f aca="false">SUM(BA299:BD299)</f>
        <v>0</v>
      </c>
      <c r="BF299" s="3" t="n">
        <v>0</v>
      </c>
      <c r="BG299" s="3" t="n">
        <v>0</v>
      </c>
      <c r="BH299" s="3" t="n">
        <v>0</v>
      </c>
      <c r="BI299" s="3" t="n">
        <v>0</v>
      </c>
      <c r="BJ299" s="3" t="n">
        <f aca="false">SUM(BF299:BI299)</f>
        <v>0</v>
      </c>
      <c r="BK299" s="3" t="n">
        <v>0</v>
      </c>
      <c r="BL299" s="3" t="n">
        <v>0</v>
      </c>
      <c r="BM299" s="3" t="n">
        <v>0</v>
      </c>
      <c r="BN299" s="3" t="n">
        <v>0</v>
      </c>
      <c r="BO299" s="3" t="n">
        <f aca="false">SUM(BK299:BN299)</f>
        <v>0</v>
      </c>
      <c r="BP299" s="3" t="n">
        <v>0</v>
      </c>
      <c r="BQ299" s="3" t="n">
        <v>0</v>
      </c>
      <c r="BR299" s="3" t="n">
        <v>0</v>
      </c>
      <c r="BS299" s="3" t="n">
        <v>0</v>
      </c>
      <c r="BT299" s="3" t="n">
        <f aca="false">SUM(BP299:BS299)</f>
        <v>0</v>
      </c>
      <c r="BU299" s="3" t="n">
        <f aca="false">+C299+H299+M299+R299+W299+AB299+AG299+AL299+CK299</f>
        <v>24636</v>
      </c>
      <c r="BV299" s="3" t="n">
        <f aca="false">+D299+I299+N299+S299+X299+AC299+AH299+AM299+CL299</f>
        <v>11356.8</v>
      </c>
      <c r="BW299" s="3" t="n">
        <f aca="false">+E299+J299+O299+T299+Y299+AD299+AI299+AN299+CM299</f>
        <v>3958.5</v>
      </c>
      <c r="BX299" s="3" t="n">
        <f aca="false">+F299+K299+P299+U299+Z299+AE299+AJ299+AO299+CN299</f>
        <v>35.1</v>
      </c>
      <c r="BY299" s="3" t="n">
        <f aca="false">SUM(BU299:BX299)</f>
        <v>39986.4</v>
      </c>
      <c r="BZ299" s="3" t="n">
        <f aca="false">AQ299+AV299+BA299+BF299+BK299+BP299</f>
        <v>0</v>
      </c>
      <c r="CA299" s="3" t="n">
        <f aca="false">AR299+AW299+BB299+BG299+BL299+BQ299</f>
        <v>0</v>
      </c>
      <c r="CB299" s="3" t="n">
        <f aca="false">AS299+AX299+BC299+BH299+BM299+BR299</f>
        <v>0</v>
      </c>
      <c r="CC299" s="3" t="n">
        <f aca="false">AT299+AY299+BD299+BI299+BN299+BS299</f>
        <v>0</v>
      </c>
      <c r="CD299" s="3" t="n">
        <f aca="false">SUM(BZ299:CC299)</f>
        <v>0</v>
      </c>
      <c r="CE299" s="8" t="n">
        <v>10766.3</v>
      </c>
      <c r="CF299" s="8" t="n">
        <v>0</v>
      </c>
      <c r="CG299" s="8" t="n">
        <v>1642.1</v>
      </c>
      <c r="CH299" s="8" t="n">
        <v>1189.8</v>
      </c>
      <c r="CI299" s="0"/>
      <c r="CJ299" s="3" t="n">
        <f aca="false">SUM(CE299:CI299)</f>
        <v>13598.2</v>
      </c>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75" hidden="false" customHeight="false" outlineLevel="0" collapsed="false">
      <c r="A300" s="1" t="n">
        <v>1996</v>
      </c>
      <c r="B300" s="2" t="s">
        <v>136</v>
      </c>
      <c r="C300" s="3" t="n">
        <v>1254.8</v>
      </c>
      <c r="D300" s="3" t="n">
        <v>179.8</v>
      </c>
      <c r="E300" s="3" t="n">
        <v>280.6</v>
      </c>
      <c r="F300" s="3" t="n">
        <v>0</v>
      </c>
      <c r="G300" s="3" t="n">
        <f aca="false">SUM(C300:F300)</f>
        <v>1715.2</v>
      </c>
      <c r="H300" s="3" t="n">
        <v>429.1</v>
      </c>
      <c r="I300" s="3" t="n">
        <v>4.6</v>
      </c>
      <c r="J300" s="3" t="n">
        <v>160.4</v>
      </c>
      <c r="K300" s="3" t="n">
        <v>6</v>
      </c>
      <c r="L300" s="3" t="n">
        <f aca="false">SUM(H300:K300)</f>
        <v>600.1</v>
      </c>
      <c r="M300" s="3" t="n">
        <v>20.5</v>
      </c>
      <c r="N300" s="3" t="n">
        <v>46.1</v>
      </c>
      <c r="O300" s="3" t="n">
        <v>0</v>
      </c>
      <c r="P300" s="3" t="n">
        <v>0</v>
      </c>
      <c r="Q300" s="3" t="n">
        <f aca="false">SUM(M300:P300)</f>
        <v>66.6</v>
      </c>
      <c r="R300" s="3" t="n">
        <v>4.3</v>
      </c>
      <c r="S300" s="3" t="n">
        <v>8</v>
      </c>
      <c r="T300" s="3" t="n">
        <v>0</v>
      </c>
      <c r="U300" s="3" t="n">
        <v>0</v>
      </c>
      <c r="V300" s="3" t="n">
        <f aca="false">SUM(R300:U300)</f>
        <v>12.3</v>
      </c>
      <c r="W300" s="3" t="n">
        <v>117.3</v>
      </c>
      <c r="X300" s="3" t="n">
        <v>430.7</v>
      </c>
      <c r="Y300" s="3" t="n">
        <v>56</v>
      </c>
      <c r="Z300" s="3" t="n">
        <v>0</v>
      </c>
      <c r="AA300" s="3" t="n">
        <f aca="false">SUM(W300:Z300)</f>
        <v>604</v>
      </c>
      <c r="AB300" s="3" t="n">
        <v>154.7</v>
      </c>
      <c r="AC300" s="3" t="n">
        <v>1.1</v>
      </c>
      <c r="AD300" s="3" t="n">
        <v>12.5</v>
      </c>
      <c r="AE300" s="3" t="n">
        <v>18.1</v>
      </c>
      <c r="AF300" s="3" t="n">
        <f aca="false">SUM(AB300:AE300)</f>
        <v>186.4</v>
      </c>
      <c r="AG300" s="3" t="n">
        <v>31.7</v>
      </c>
      <c r="AH300" s="3" t="n">
        <v>171.4</v>
      </c>
      <c r="AI300" s="3" t="n">
        <v>285.2</v>
      </c>
      <c r="AJ300" s="3" t="n">
        <v>0</v>
      </c>
      <c r="AK300" s="3" t="n">
        <f aca="false">SUM(AG300:AJ300)</f>
        <v>488.3</v>
      </c>
      <c r="AL300" s="3" t="n">
        <v>597.1</v>
      </c>
      <c r="AM300" s="3" t="n">
        <v>374.1</v>
      </c>
      <c r="AN300" s="3" t="n">
        <v>302.6</v>
      </c>
      <c r="AO300" s="3" t="n">
        <v>20.2</v>
      </c>
      <c r="AP300" s="3" t="n">
        <f aca="false">SUM(AL300:AO300)</f>
        <v>1294</v>
      </c>
      <c r="AQ300" s="3" t="n">
        <v>30.6</v>
      </c>
      <c r="AR300" s="3" t="n">
        <v>95.1</v>
      </c>
      <c r="AS300" s="3" t="n">
        <v>142.9</v>
      </c>
      <c r="AT300" s="3" t="n">
        <v>0</v>
      </c>
      <c r="AU300" s="3" t="n">
        <f aca="false">SUM(AQ300:AT300)</f>
        <v>268.6</v>
      </c>
      <c r="AV300" s="3" t="n">
        <v>0</v>
      </c>
      <c r="AW300" s="3" t="n">
        <v>0</v>
      </c>
      <c r="AX300" s="3" t="n">
        <v>0</v>
      </c>
      <c r="AY300" s="3" t="n">
        <v>18.1</v>
      </c>
      <c r="AZ300" s="3" t="n">
        <f aca="false">SUM(AV300:AY300)</f>
        <v>18.1</v>
      </c>
      <c r="BA300" s="3" t="n">
        <v>4.2</v>
      </c>
      <c r="BB300" s="3" t="n">
        <v>0</v>
      </c>
      <c r="BC300" s="3" t="n">
        <v>0</v>
      </c>
      <c r="BD300" s="3" t="n">
        <v>6</v>
      </c>
      <c r="BE300" s="3" t="n">
        <f aca="false">SUM(BA300:BD300)</f>
        <v>10.2</v>
      </c>
      <c r="BF300" s="3" t="n">
        <v>1.8</v>
      </c>
      <c r="BG300" s="3" t="n">
        <v>3.4</v>
      </c>
      <c r="BH300" s="3" t="n">
        <v>3.7</v>
      </c>
      <c r="BI300" s="3" t="n">
        <v>0</v>
      </c>
      <c r="BJ300" s="3" t="n">
        <f aca="false">SUM(BF300:BI300)</f>
        <v>8.9</v>
      </c>
      <c r="BK300" s="3" t="n">
        <v>0.6</v>
      </c>
      <c r="BL300" s="3" t="n">
        <v>0</v>
      </c>
      <c r="BM300" s="3" t="n">
        <v>0.4</v>
      </c>
      <c r="BN300" s="3" t="n">
        <v>0</v>
      </c>
      <c r="BO300" s="3" t="n">
        <f aca="false">SUM(BK300:BN300)</f>
        <v>1</v>
      </c>
      <c r="BP300" s="3" t="n">
        <v>31.3</v>
      </c>
      <c r="BQ300" s="3" t="n">
        <v>1.3</v>
      </c>
      <c r="BR300" s="3" t="n">
        <v>90.3</v>
      </c>
      <c r="BS300" s="3" t="n">
        <v>20.2</v>
      </c>
      <c r="BT300" s="3" t="n">
        <f aca="false">SUM(BP300:BS300)</f>
        <v>143.1</v>
      </c>
      <c r="BU300" s="3" t="n">
        <f aca="false">+C300+H300+M300+R300+W300+AB300+AG300+AL300+CK300</f>
        <v>2609.5</v>
      </c>
      <c r="BV300" s="3" t="n">
        <f aca="false">+D300+I300+N300+S300+X300+AC300+AH300+AM300+CL300</f>
        <v>1215.8</v>
      </c>
      <c r="BW300" s="3" t="n">
        <f aca="false">+E300+J300+O300+T300+Y300+AD300+AI300+AN300+CM300</f>
        <v>1097.3</v>
      </c>
      <c r="BX300" s="3" t="n">
        <f aca="false">+F300+K300+P300+U300+Z300+AE300+AJ300+AO300+CN300</f>
        <v>44.3</v>
      </c>
      <c r="BY300" s="3" t="n">
        <f aca="false">SUM(BU300:BX300)</f>
        <v>4966.9</v>
      </c>
      <c r="BZ300" s="3" t="n">
        <f aca="false">AQ300+AV300+BA300+BF300+BK300+BP300</f>
        <v>68.5</v>
      </c>
      <c r="CA300" s="3" t="n">
        <f aca="false">AR300+AW300+BB300+BG300+BL300+BQ300</f>
        <v>99.8</v>
      </c>
      <c r="CB300" s="3" t="n">
        <f aca="false">AS300+AX300+BC300+BH300+BM300+BR300</f>
        <v>237.3</v>
      </c>
      <c r="CC300" s="3" t="n">
        <f aca="false">AT300+AY300+BD300+BI300+BN300+BS300</f>
        <v>44.3</v>
      </c>
      <c r="CD300" s="3" t="n">
        <f aca="false">SUM(BZ300:CC300)</f>
        <v>449.9</v>
      </c>
      <c r="CE300" s="8" t="n">
        <v>1157.5</v>
      </c>
      <c r="CF300" s="8" t="n">
        <v>1135.5</v>
      </c>
      <c r="CG300" s="8" t="n">
        <v>177</v>
      </c>
      <c r="CH300" s="8" t="n">
        <v>0</v>
      </c>
      <c r="CI300" s="0"/>
      <c r="CJ300" s="3" t="n">
        <f aca="false">SUM(CE300:CI300)</f>
        <v>2470</v>
      </c>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75" hidden="false" customHeight="false" outlineLevel="0" collapsed="false">
      <c r="A301" s="1" t="n">
        <v>1996</v>
      </c>
      <c r="B301" s="2" t="s">
        <v>137</v>
      </c>
      <c r="C301" s="3" t="n">
        <v>215.2</v>
      </c>
      <c r="D301" s="3" t="n">
        <v>51</v>
      </c>
      <c r="E301" s="3" t="n">
        <v>3.5</v>
      </c>
      <c r="F301" s="3" t="n">
        <v>10.2</v>
      </c>
      <c r="G301" s="3" t="n">
        <f aca="false">SUM(C301:F301)</f>
        <v>279.9</v>
      </c>
      <c r="H301" s="3" t="n">
        <v>53.8</v>
      </c>
      <c r="I301" s="3" t="n">
        <v>0</v>
      </c>
      <c r="J301" s="3" t="n">
        <v>0.2</v>
      </c>
      <c r="K301" s="3" t="n">
        <v>14.4</v>
      </c>
      <c r="L301" s="3" t="n">
        <f aca="false">SUM(H301:K301)</f>
        <v>68.4</v>
      </c>
      <c r="M301" s="3" t="n">
        <v>20.1</v>
      </c>
      <c r="N301" s="3" t="n">
        <v>35.4</v>
      </c>
      <c r="O301" s="3" t="n">
        <v>2.6</v>
      </c>
      <c r="P301" s="3" t="n">
        <v>0</v>
      </c>
      <c r="Q301" s="3" t="n">
        <f aca="false">SUM(M301:P301)</f>
        <v>58.1</v>
      </c>
      <c r="R301" s="3" t="n">
        <v>14.9</v>
      </c>
      <c r="S301" s="3" t="n">
        <v>5.6</v>
      </c>
      <c r="T301" s="3" t="n">
        <v>0</v>
      </c>
      <c r="U301" s="3" t="n">
        <v>0</v>
      </c>
      <c r="V301" s="3" t="n">
        <f aca="false">SUM(R301:U301)</f>
        <v>20.5</v>
      </c>
      <c r="W301" s="3" t="n">
        <v>110.5</v>
      </c>
      <c r="X301" s="3" t="n">
        <v>214.7</v>
      </c>
      <c r="Y301" s="3" t="n">
        <v>26.4</v>
      </c>
      <c r="Z301" s="3" t="n">
        <v>0</v>
      </c>
      <c r="AA301" s="3" t="n">
        <f aca="false">SUM(W301:Z301)</f>
        <v>351.6</v>
      </c>
      <c r="AB301" s="3" t="n">
        <v>44.2</v>
      </c>
      <c r="AC301" s="3" t="n">
        <v>0</v>
      </c>
      <c r="AD301" s="3" t="n">
        <v>0.8</v>
      </c>
      <c r="AE301" s="3" t="n">
        <v>0.8</v>
      </c>
      <c r="AF301" s="3" t="n">
        <f aca="false">SUM(AB301:AE301)</f>
        <v>45.8</v>
      </c>
      <c r="AG301" s="3" t="n">
        <v>0</v>
      </c>
      <c r="AH301" s="3" t="n">
        <v>74.8</v>
      </c>
      <c r="AI301" s="3" t="n">
        <v>115.2</v>
      </c>
      <c r="AJ301" s="3" t="n">
        <v>1</v>
      </c>
      <c r="AK301" s="3" t="n">
        <f aca="false">SUM(AG301:AJ301)</f>
        <v>191</v>
      </c>
      <c r="AL301" s="3" t="n">
        <v>220.5</v>
      </c>
      <c r="AM301" s="3" t="n">
        <v>167.1</v>
      </c>
      <c r="AN301" s="3" t="n">
        <v>166.8</v>
      </c>
      <c r="AO301" s="3" t="n">
        <v>39.5</v>
      </c>
      <c r="AP301" s="3" t="n">
        <f aca="false">SUM(AL301:AO301)</f>
        <v>593.9</v>
      </c>
      <c r="AQ301" s="3" t="n">
        <v>0</v>
      </c>
      <c r="AR301" s="3" t="n">
        <v>0</v>
      </c>
      <c r="AS301" s="3" t="n">
        <v>0</v>
      </c>
      <c r="AT301" s="3" t="n">
        <v>1</v>
      </c>
      <c r="AU301" s="3" t="n">
        <f aca="false">SUM(AQ301:AT301)</f>
        <v>1</v>
      </c>
      <c r="AV301" s="3" t="n">
        <v>0</v>
      </c>
      <c r="AW301" s="3" t="n">
        <v>0</v>
      </c>
      <c r="AX301" s="3" t="n">
        <v>0</v>
      </c>
      <c r="AY301" s="3" t="n">
        <v>0.8</v>
      </c>
      <c r="AZ301" s="3" t="n">
        <f aca="false">SUM(AV301:AY301)</f>
        <v>0.8</v>
      </c>
      <c r="BA301" s="3" t="n">
        <v>0</v>
      </c>
      <c r="BB301" s="3" t="n">
        <v>0</v>
      </c>
      <c r="BC301" s="3" t="n">
        <v>0</v>
      </c>
      <c r="BD301" s="3" t="n">
        <v>14.4</v>
      </c>
      <c r="BE301" s="3" t="n">
        <f aca="false">SUM(BA301:BD301)</f>
        <v>14.4</v>
      </c>
      <c r="BF301" s="3" t="n">
        <v>0</v>
      </c>
      <c r="BG301" s="3" t="n">
        <v>0</v>
      </c>
      <c r="BH301" s="3" t="n">
        <v>0</v>
      </c>
      <c r="BI301" s="3" t="n">
        <v>10.2</v>
      </c>
      <c r="BJ301" s="3" t="n">
        <f aca="false">SUM(BF301:BI301)</f>
        <v>10.2</v>
      </c>
      <c r="BK301" s="3" t="n">
        <v>0</v>
      </c>
      <c r="BL301" s="3" t="n">
        <v>0</v>
      </c>
      <c r="BM301" s="3" t="n">
        <v>0</v>
      </c>
      <c r="BN301" s="3" t="n">
        <v>14.8</v>
      </c>
      <c r="BO301" s="3" t="n">
        <f aca="false">SUM(BK301:BN301)</f>
        <v>14.8</v>
      </c>
      <c r="BP301" s="3" t="n">
        <v>0</v>
      </c>
      <c r="BQ301" s="3" t="n">
        <v>0</v>
      </c>
      <c r="BR301" s="3" t="n">
        <v>0</v>
      </c>
      <c r="BS301" s="3" t="n">
        <v>24.7</v>
      </c>
      <c r="BT301" s="3" t="n">
        <f aca="false">SUM(BP301:BS301)</f>
        <v>24.7</v>
      </c>
      <c r="BU301" s="3" t="n">
        <f aca="false">+C301+H301+M301+R301+W301+AB301+AG301+AL301+CK301</f>
        <v>679.2</v>
      </c>
      <c r="BV301" s="3" t="n">
        <f aca="false">+D301+I301+N301+S301+X301+AC301+AH301+AM301+CL301</f>
        <v>548.6</v>
      </c>
      <c r="BW301" s="3" t="n">
        <f aca="false">+E301+J301+O301+T301+Y301+AD301+AI301+AN301+CM301</f>
        <v>315.5</v>
      </c>
      <c r="BX301" s="3" t="n">
        <f aca="false">+F301+K301+P301+U301+Z301+AE301+AJ301+AO301+CN301</f>
        <v>65.9</v>
      </c>
      <c r="BY301" s="3" t="n">
        <f aca="false">SUM(BU301:BX301)</f>
        <v>1609.2</v>
      </c>
      <c r="BZ301" s="3" t="n">
        <f aca="false">AQ301+AV301+BA301+BF301+BK301+BP301</f>
        <v>0</v>
      </c>
      <c r="CA301" s="3" t="n">
        <f aca="false">AR301+AW301+BB301+BG301+BL301+BQ301</f>
        <v>0</v>
      </c>
      <c r="CB301" s="3" t="n">
        <f aca="false">AS301+AX301+BC301+BH301+BM301+BR301</f>
        <v>0</v>
      </c>
      <c r="CC301" s="3" t="n">
        <f aca="false">AT301+AY301+BD301+BI301+BN301+BS301</f>
        <v>65.9</v>
      </c>
      <c r="CD301" s="3" t="n">
        <f aca="false">SUM(BZ301:CC301)</f>
        <v>65.9</v>
      </c>
      <c r="CE301" s="8" t="n">
        <v>182.5</v>
      </c>
      <c r="CF301" s="8" t="n">
        <v>280.9</v>
      </c>
      <c r="CG301" s="8" t="n">
        <v>42.4</v>
      </c>
      <c r="CH301" s="8" t="n">
        <v>0</v>
      </c>
      <c r="CI301" s="0"/>
      <c r="CJ301" s="3" t="n">
        <f aca="false">SUM(CE301:CI301)</f>
        <v>505.8</v>
      </c>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75" hidden="false" customHeight="false" outlineLevel="0" collapsed="false">
      <c r="A302" s="1" t="n">
        <v>1996</v>
      </c>
      <c r="B302" s="2" t="s">
        <v>138</v>
      </c>
      <c r="C302" s="3" t="n">
        <v>2703</v>
      </c>
      <c r="D302" s="3" t="n">
        <v>195.4</v>
      </c>
      <c r="E302" s="3" t="n">
        <v>40</v>
      </c>
      <c r="F302" s="3" t="n">
        <v>0</v>
      </c>
      <c r="G302" s="3" t="n">
        <f aca="false">SUM(C302:F302)</f>
        <v>2938.4</v>
      </c>
      <c r="H302" s="3" t="n">
        <v>1008.3</v>
      </c>
      <c r="I302" s="3" t="n">
        <v>279.6</v>
      </c>
      <c r="J302" s="3" t="n">
        <v>985.5</v>
      </c>
      <c r="K302" s="3" t="n">
        <v>161.9</v>
      </c>
      <c r="L302" s="3" t="n">
        <f aca="false">SUM(H302:K302)</f>
        <v>2435.3</v>
      </c>
      <c r="M302" s="3" t="n">
        <v>99.3</v>
      </c>
      <c r="N302" s="3" t="n">
        <v>102</v>
      </c>
      <c r="O302" s="3" t="n">
        <v>0</v>
      </c>
      <c r="P302" s="3" t="n">
        <v>0</v>
      </c>
      <c r="Q302" s="3" t="n">
        <f aca="false">SUM(M302:P302)</f>
        <v>201.3</v>
      </c>
      <c r="R302" s="3" t="n">
        <v>7.4</v>
      </c>
      <c r="S302" s="3" t="n">
        <v>26</v>
      </c>
      <c r="T302" s="3" t="n">
        <v>0</v>
      </c>
      <c r="U302" s="3" t="n">
        <v>0</v>
      </c>
      <c r="V302" s="3" t="n">
        <f aca="false">SUM(R302:U302)</f>
        <v>33.4</v>
      </c>
      <c r="W302" s="3" t="n">
        <v>1062.5</v>
      </c>
      <c r="X302" s="3" t="n">
        <v>1104.6</v>
      </c>
      <c r="Y302" s="3" t="n">
        <v>0</v>
      </c>
      <c r="Z302" s="3" t="n">
        <v>0</v>
      </c>
      <c r="AA302" s="3" t="n">
        <f aca="false">SUM(W302:Z302)</f>
        <v>2167.1</v>
      </c>
      <c r="AB302" s="3" t="n">
        <v>670.1</v>
      </c>
      <c r="AC302" s="3" t="n">
        <v>14.1</v>
      </c>
      <c r="AD302" s="3" t="n">
        <v>30.9</v>
      </c>
      <c r="AE302" s="3" t="n">
        <v>0</v>
      </c>
      <c r="AF302" s="3" t="n">
        <f aca="false">SUM(AB302:AE302)</f>
        <v>715.1</v>
      </c>
      <c r="AG302" s="3" t="n">
        <v>6.3</v>
      </c>
      <c r="AH302" s="3" t="n">
        <v>365.6</v>
      </c>
      <c r="AI302" s="3" t="n">
        <v>1927</v>
      </c>
      <c r="AJ302" s="3" t="n">
        <v>44.1</v>
      </c>
      <c r="AK302" s="3" t="n">
        <f aca="false">SUM(AG302:AJ302)</f>
        <v>2343</v>
      </c>
      <c r="AL302" s="3" t="n">
        <v>1949.4</v>
      </c>
      <c r="AM302" s="3" t="n">
        <v>842.9</v>
      </c>
      <c r="AN302" s="3" t="n">
        <v>3488.2</v>
      </c>
      <c r="AO302" s="3" t="n">
        <v>67.1</v>
      </c>
      <c r="AP302" s="3" t="n">
        <f aca="false">SUM(AL302:AO302)</f>
        <v>6347.6</v>
      </c>
      <c r="AQ302" s="3" t="n">
        <v>0</v>
      </c>
      <c r="AR302" s="3" t="n">
        <v>0</v>
      </c>
      <c r="AS302" s="3" t="n">
        <v>12.8</v>
      </c>
      <c r="AT302" s="3" t="n">
        <v>0</v>
      </c>
      <c r="AU302" s="3" t="n">
        <f aca="false">SUM(AQ302:AT302)</f>
        <v>12.8</v>
      </c>
      <c r="AV302" s="3" t="n">
        <v>14.6</v>
      </c>
      <c r="AW302" s="3" t="n">
        <v>1.4</v>
      </c>
      <c r="AX302" s="3" t="n">
        <v>9</v>
      </c>
      <c r="AY302" s="3" t="n">
        <v>0</v>
      </c>
      <c r="AZ302" s="3" t="n">
        <f aca="false">SUM(AV302:AY302)</f>
        <v>25</v>
      </c>
      <c r="BA302" s="3" t="n">
        <v>28.3</v>
      </c>
      <c r="BB302" s="3" t="n">
        <v>1</v>
      </c>
      <c r="BC302" s="3" t="n">
        <v>52.3</v>
      </c>
      <c r="BD302" s="3" t="n">
        <v>161</v>
      </c>
      <c r="BE302" s="3" t="n">
        <f aca="false">SUM(BA302:BD302)</f>
        <v>242.6</v>
      </c>
      <c r="BF302" s="3" t="n">
        <v>0</v>
      </c>
      <c r="BG302" s="3" t="n">
        <v>0</v>
      </c>
      <c r="BH302" s="3" t="n">
        <v>0</v>
      </c>
      <c r="BI302" s="3" t="n">
        <v>0</v>
      </c>
      <c r="BJ302" s="3" t="n">
        <f aca="false">SUM(BF302:BI302)</f>
        <v>0</v>
      </c>
      <c r="BK302" s="3" t="n">
        <v>0.5</v>
      </c>
      <c r="BL302" s="3" t="n">
        <v>0.8</v>
      </c>
      <c r="BM302" s="3" t="n">
        <v>2.2</v>
      </c>
      <c r="BN302" s="3" t="n">
        <v>8.7</v>
      </c>
      <c r="BO302" s="3" t="n">
        <f aca="false">SUM(BK302:BN302)</f>
        <v>12.2</v>
      </c>
      <c r="BP302" s="3" t="n">
        <v>10.7</v>
      </c>
      <c r="BQ302" s="3" t="n">
        <v>0</v>
      </c>
      <c r="BR302" s="3" t="n">
        <v>11.3</v>
      </c>
      <c r="BS302" s="3" t="n">
        <v>17.1</v>
      </c>
      <c r="BT302" s="3" t="n">
        <f aca="false">SUM(BP302:BS302)</f>
        <v>39.1</v>
      </c>
      <c r="BU302" s="3" t="n">
        <f aca="false">+C302+H302+M302+R302+W302+AB302+AG302+AL302+CK302</f>
        <v>7506.3</v>
      </c>
      <c r="BV302" s="3" t="n">
        <f aca="false">+D302+I302+N302+S302+X302+AC302+AH302+AM302+CL302</f>
        <v>2930.2</v>
      </c>
      <c r="BW302" s="3" t="n">
        <f aca="false">+E302+J302+O302+T302+Y302+AD302+AI302+AN302+CM302</f>
        <v>6471.6</v>
      </c>
      <c r="BX302" s="3" t="n">
        <f aca="false">+F302+K302+P302+U302+Z302+AE302+AJ302+AO302+CN302</f>
        <v>273.1</v>
      </c>
      <c r="BY302" s="3" t="n">
        <f aca="false">SUM(BU302:BX302)</f>
        <v>17181.2</v>
      </c>
      <c r="BZ302" s="3" t="n">
        <f aca="false">AQ302+AV302+BA302+BF302+BK302+BP302</f>
        <v>54.1</v>
      </c>
      <c r="CA302" s="3" t="n">
        <f aca="false">AR302+AW302+BB302+BG302+BL302+BQ302</f>
        <v>3.2</v>
      </c>
      <c r="CB302" s="3" t="n">
        <f aca="false">AS302+AX302+BC302+BH302+BM302+BR302</f>
        <v>87.6</v>
      </c>
      <c r="CC302" s="3" t="n">
        <f aca="false">AT302+AY302+BD302+BI302+BN302+BS302</f>
        <v>186.8</v>
      </c>
      <c r="CD302" s="3" t="n">
        <f aca="false">SUM(BZ302:CC302)</f>
        <v>331.7</v>
      </c>
      <c r="CE302" s="8" t="n">
        <v>1722</v>
      </c>
      <c r="CF302" s="8" t="n">
        <v>4300.9</v>
      </c>
      <c r="CG302" s="8" t="n">
        <v>402.3</v>
      </c>
      <c r="CH302" s="8" t="n">
        <v>331.6</v>
      </c>
      <c r="CI302" s="0"/>
      <c r="CJ302" s="3" t="n">
        <f aca="false">SUM(CE302:CI302)</f>
        <v>6756.8</v>
      </c>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75" hidden="false" customHeight="false" outlineLevel="0" collapsed="false">
      <c r="A303" s="1" t="n">
        <v>1996</v>
      </c>
      <c r="B303" s="2" t="s">
        <v>139</v>
      </c>
      <c r="C303" s="3" t="n">
        <v>4059.9</v>
      </c>
      <c r="D303" s="3" t="n">
        <v>263.2</v>
      </c>
      <c r="E303" s="3" t="n">
        <v>170.9</v>
      </c>
      <c r="F303" s="3" t="n">
        <v>31.4</v>
      </c>
      <c r="G303" s="3" t="n">
        <f aca="false">SUM(C303:F303)</f>
        <v>4525.4</v>
      </c>
      <c r="H303" s="3" t="n">
        <v>961.7</v>
      </c>
      <c r="I303" s="3" t="n">
        <v>6.8</v>
      </c>
      <c r="J303" s="3" t="n">
        <v>718</v>
      </c>
      <c r="K303" s="3" t="n">
        <v>211.5</v>
      </c>
      <c r="L303" s="3" t="n">
        <f aca="false">SUM(H303:K303)</f>
        <v>1898</v>
      </c>
      <c r="M303" s="3" t="n">
        <v>241</v>
      </c>
      <c r="N303" s="3" t="n">
        <v>247.4</v>
      </c>
      <c r="O303" s="3" t="n">
        <v>0</v>
      </c>
      <c r="P303" s="3" t="n">
        <v>0</v>
      </c>
      <c r="Q303" s="3" t="n">
        <f aca="false">SUM(M303:P303)</f>
        <v>488.4</v>
      </c>
      <c r="R303" s="3" t="n">
        <v>85.3</v>
      </c>
      <c r="S303" s="3" t="n">
        <v>4.9</v>
      </c>
      <c r="T303" s="3" t="n">
        <v>0</v>
      </c>
      <c r="U303" s="3" t="n">
        <v>0</v>
      </c>
      <c r="V303" s="3" t="n">
        <f aca="false">SUM(R303:U303)</f>
        <v>90.2</v>
      </c>
      <c r="W303" s="3" t="n">
        <v>1292.8</v>
      </c>
      <c r="X303" s="3" t="n">
        <v>1456.7</v>
      </c>
      <c r="Y303" s="3" t="n">
        <v>72.3</v>
      </c>
      <c r="Z303" s="3" t="n">
        <v>0</v>
      </c>
      <c r="AA303" s="3" t="n">
        <f aca="false">SUM(W303:Z303)</f>
        <v>2821.8</v>
      </c>
      <c r="AB303" s="3" t="n">
        <v>366.3</v>
      </c>
      <c r="AC303" s="3" t="n">
        <v>1.9</v>
      </c>
      <c r="AD303" s="3" t="n">
        <v>1.2</v>
      </c>
      <c r="AE303" s="3" t="n">
        <v>37</v>
      </c>
      <c r="AF303" s="3" t="n">
        <f aca="false">SUM(AB303:AE303)</f>
        <v>406.4</v>
      </c>
      <c r="AG303" s="3" t="n">
        <v>14.2</v>
      </c>
      <c r="AH303" s="3" t="n">
        <v>386.9</v>
      </c>
      <c r="AI303" s="3" t="n">
        <v>1068.5</v>
      </c>
      <c r="AJ303" s="3" t="n">
        <v>96.8</v>
      </c>
      <c r="AK303" s="3" t="n">
        <f aca="false">SUM(AG303:AJ303)</f>
        <v>1566.4</v>
      </c>
      <c r="AL303" s="3" t="n">
        <v>1598.2</v>
      </c>
      <c r="AM303" s="3" t="n">
        <v>1139.2</v>
      </c>
      <c r="AN303" s="3" t="n">
        <v>2636.8</v>
      </c>
      <c r="AO303" s="3" t="n">
        <v>125.9</v>
      </c>
      <c r="AP303" s="3" t="n">
        <f aca="false">SUM(AL303:AO303)</f>
        <v>5500.1</v>
      </c>
      <c r="AQ303" s="3" t="n">
        <v>1.4</v>
      </c>
      <c r="AR303" s="3" t="n">
        <v>355.1</v>
      </c>
      <c r="AS303" s="3" t="n">
        <v>369.8</v>
      </c>
      <c r="AT303" s="3" t="n">
        <v>96.8</v>
      </c>
      <c r="AU303" s="3" t="n">
        <f aca="false">SUM(AQ303:AT303)</f>
        <v>823.1</v>
      </c>
      <c r="AV303" s="3" t="n">
        <v>0</v>
      </c>
      <c r="AW303" s="3" t="n">
        <v>0.1</v>
      </c>
      <c r="AX303" s="3" t="n">
        <v>0.2</v>
      </c>
      <c r="AY303" s="3" t="n">
        <v>37</v>
      </c>
      <c r="AZ303" s="3" t="n">
        <f aca="false">SUM(AV303:AY303)</f>
        <v>37.3</v>
      </c>
      <c r="BA303" s="3" t="n">
        <v>0</v>
      </c>
      <c r="BB303" s="3" t="n">
        <v>0</v>
      </c>
      <c r="BC303" s="3" t="n">
        <v>49.3</v>
      </c>
      <c r="BD303" s="3" t="n">
        <v>211.5</v>
      </c>
      <c r="BE303" s="3" t="n">
        <f aca="false">SUM(BA303:BD303)</f>
        <v>260.8</v>
      </c>
      <c r="BF303" s="3" t="n">
        <v>0</v>
      </c>
      <c r="BG303" s="3" t="n">
        <v>0</v>
      </c>
      <c r="BH303" s="3" t="n">
        <v>0</v>
      </c>
      <c r="BI303" s="3" t="n">
        <v>0</v>
      </c>
      <c r="BJ303" s="3" t="n">
        <f aca="false">SUM(BF303:BI303)</f>
        <v>0</v>
      </c>
      <c r="BK303" s="3" t="n">
        <v>0</v>
      </c>
      <c r="BL303" s="3" t="n">
        <v>3.2</v>
      </c>
      <c r="BM303" s="3" t="n">
        <v>87.1</v>
      </c>
      <c r="BN303" s="3" t="n">
        <v>25.2</v>
      </c>
      <c r="BO303" s="3" t="n">
        <f aca="false">SUM(BK303:BN303)</f>
        <v>115.5</v>
      </c>
      <c r="BP303" s="3" t="n">
        <v>0</v>
      </c>
      <c r="BQ303" s="3" t="n">
        <v>17</v>
      </c>
      <c r="BR303" s="3" t="n">
        <v>152.7</v>
      </c>
      <c r="BS303" s="3" t="n">
        <v>132.1</v>
      </c>
      <c r="BT303" s="3" t="n">
        <f aca="false">SUM(BP303:BS303)</f>
        <v>301.8</v>
      </c>
      <c r="BU303" s="3" t="n">
        <f aca="false">+C303+H303+M303+R303+W303+AB303+AG303+AL303+CK303</f>
        <v>8619.4</v>
      </c>
      <c r="BV303" s="3" t="n">
        <f aca="false">+D303+I303+N303+S303+X303+AC303+AH303+AM303+CL303</f>
        <v>3507</v>
      </c>
      <c r="BW303" s="3" t="n">
        <f aca="false">+E303+J303+O303+T303+Y303+AD303+AI303+AN303+CM303</f>
        <v>4667.7</v>
      </c>
      <c r="BX303" s="3" t="n">
        <f aca="false">+F303+K303+P303+U303+Z303+AE303+AJ303+AO303+CN303</f>
        <v>502.6</v>
      </c>
      <c r="BY303" s="3" t="n">
        <f aca="false">SUM(BU303:BX303)</f>
        <v>17296.7</v>
      </c>
      <c r="BZ303" s="3" t="n">
        <f aca="false">AQ303+AV303+BA303+BF303+BK303+BP303</f>
        <v>1.4</v>
      </c>
      <c r="CA303" s="3" t="n">
        <f aca="false">AR303+AW303+BB303+BG303+BL303+BQ303</f>
        <v>375.4</v>
      </c>
      <c r="CB303" s="3" t="n">
        <f aca="false">AS303+AX303+BC303+BH303+BM303+BR303</f>
        <v>659.1</v>
      </c>
      <c r="CC303" s="3" t="n">
        <f aca="false">AT303+AY303+BD303+BI303+BN303+BS303</f>
        <v>502.6</v>
      </c>
      <c r="CD303" s="3" t="n">
        <f aca="false">SUM(BZ303:CC303)</f>
        <v>1538.5</v>
      </c>
      <c r="CE303" s="8" t="n">
        <v>4153.1</v>
      </c>
      <c r="CF303" s="8" t="n">
        <v>0</v>
      </c>
      <c r="CG303" s="8" t="n">
        <v>0</v>
      </c>
      <c r="CH303" s="8" t="n">
        <v>0</v>
      </c>
      <c r="CI303" s="0"/>
      <c r="CJ303" s="3" t="n">
        <f aca="false">SUM(CE303:CI303)</f>
        <v>4153.1</v>
      </c>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75" hidden="false" customHeight="false" outlineLevel="0" collapsed="false">
      <c r="A304" s="1" t="n">
        <v>1996</v>
      </c>
      <c r="B304" s="2" t="s">
        <v>140</v>
      </c>
      <c r="C304" s="3" t="n">
        <v>1287.8</v>
      </c>
      <c r="D304" s="3" t="n">
        <v>163.7</v>
      </c>
      <c r="E304" s="3" t="n">
        <v>26.2</v>
      </c>
      <c r="F304" s="3" t="n">
        <v>109.1</v>
      </c>
      <c r="G304" s="3" t="n">
        <f aca="false">SUM(C304:F304)</f>
        <v>1586.8</v>
      </c>
      <c r="H304" s="3" t="n">
        <v>331.9</v>
      </c>
      <c r="I304" s="3" t="n">
        <v>161.1</v>
      </c>
      <c r="J304" s="3" t="n">
        <v>353</v>
      </c>
      <c r="K304" s="3" t="n">
        <v>21.1</v>
      </c>
      <c r="L304" s="3" t="n">
        <f aca="false">SUM(H304:K304)</f>
        <v>867.1</v>
      </c>
      <c r="M304" s="3" t="n">
        <v>23.5</v>
      </c>
      <c r="N304" s="3" t="n">
        <v>69.9</v>
      </c>
      <c r="O304" s="3" t="n">
        <v>10.8</v>
      </c>
      <c r="P304" s="3" t="n">
        <v>0</v>
      </c>
      <c r="Q304" s="3" t="n">
        <f aca="false">SUM(M304:P304)</f>
        <v>104.2</v>
      </c>
      <c r="R304" s="3" t="n">
        <v>0.7</v>
      </c>
      <c r="S304" s="3" t="n">
        <v>2.3</v>
      </c>
      <c r="T304" s="3" t="n">
        <v>0</v>
      </c>
      <c r="U304" s="3" t="n">
        <v>0</v>
      </c>
      <c r="V304" s="3" t="n">
        <f aca="false">SUM(R304:U304)</f>
        <v>3</v>
      </c>
      <c r="W304" s="3" t="n">
        <v>162.1</v>
      </c>
      <c r="X304" s="3" t="n">
        <v>934.4</v>
      </c>
      <c r="Y304" s="3" t="n">
        <v>163.3</v>
      </c>
      <c r="Z304" s="3" t="n">
        <v>0</v>
      </c>
      <c r="AA304" s="3" t="n">
        <f aca="false">SUM(W304:Z304)</f>
        <v>1259.8</v>
      </c>
      <c r="AB304" s="3" t="n">
        <v>49</v>
      </c>
      <c r="AC304" s="3" t="n">
        <v>0</v>
      </c>
      <c r="AD304" s="3" t="n">
        <v>4</v>
      </c>
      <c r="AE304" s="3" t="n">
        <v>0</v>
      </c>
      <c r="AF304" s="3" t="n">
        <f aca="false">SUM(AB304:AE304)</f>
        <v>53</v>
      </c>
      <c r="AG304" s="3" t="n">
        <v>1.6</v>
      </c>
      <c r="AH304" s="3" t="n">
        <v>273.3</v>
      </c>
      <c r="AI304" s="3" t="n">
        <v>466.4</v>
      </c>
      <c r="AJ304" s="3" t="n">
        <v>13.4</v>
      </c>
      <c r="AK304" s="3" t="n">
        <f aca="false">SUM(AG304:AJ304)</f>
        <v>754.7</v>
      </c>
      <c r="AL304" s="3" t="n">
        <v>22.5</v>
      </c>
      <c r="AM304" s="3" t="n">
        <v>203.3</v>
      </c>
      <c r="AN304" s="3" t="n">
        <v>60.2</v>
      </c>
      <c r="AO304" s="3" t="n">
        <v>0</v>
      </c>
      <c r="AP304" s="3" t="n">
        <f aca="false">SUM(AL304:AO304)</f>
        <v>286</v>
      </c>
      <c r="AQ304" s="3" t="n">
        <v>0.4</v>
      </c>
      <c r="AR304" s="3" t="n">
        <v>270.8</v>
      </c>
      <c r="AS304" s="3" t="n">
        <v>180.7</v>
      </c>
      <c r="AT304" s="3" t="n">
        <v>13.4</v>
      </c>
      <c r="AU304" s="3" t="n">
        <f aca="false">SUM(AQ304:AT304)</f>
        <v>465.3</v>
      </c>
      <c r="AV304" s="3" t="n">
        <v>0.3</v>
      </c>
      <c r="AW304" s="3" t="n">
        <v>0</v>
      </c>
      <c r="AX304" s="3" t="n">
        <v>0</v>
      </c>
      <c r="AY304" s="3" t="n">
        <v>0</v>
      </c>
      <c r="AZ304" s="3" t="n">
        <f aca="false">SUM(AV304:AY304)</f>
        <v>0.3</v>
      </c>
      <c r="BA304" s="3" t="n">
        <v>0</v>
      </c>
      <c r="BB304" s="3" t="n">
        <v>0</v>
      </c>
      <c r="BC304" s="3" t="n">
        <v>18.8</v>
      </c>
      <c r="BD304" s="3" t="n">
        <v>21</v>
      </c>
      <c r="BE304" s="3" t="n">
        <f aca="false">SUM(BA304:BD304)</f>
        <v>39.8</v>
      </c>
      <c r="BF304" s="3" t="n">
        <v>0</v>
      </c>
      <c r="BG304" s="3" t="n">
        <v>0</v>
      </c>
      <c r="BH304" s="3" t="n">
        <v>0</v>
      </c>
      <c r="BI304" s="3" t="n">
        <v>0</v>
      </c>
      <c r="BJ304" s="3" t="n">
        <f aca="false">SUM(BF304:BI304)</f>
        <v>0</v>
      </c>
      <c r="BK304" s="3" t="n">
        <v>0</v>
      </c>
      <c r="BL304" s="3" t="n">
        <v>0</v>
      </c>
      <c r="BM304" s="3" t="n">
        <v>8.5</v>
      </c>
      <c r="BN304" s="3" t="n">
        <v>0</v>
      </c>
      <c r="BO304" s="3" t="n">
        <f aca="false">SUM(BK304:BN304)</f>
        <v>8.5</v>
      </c>
      <c r="BP304" s="3" t="n">
        <v>8.6</v>
      </c>
      <c r="BQ304" s="3" t="n">
        <v>3</v>
      </c>
      <c r="BR304" s="3" t="n">
        <v>22.3</v>
      </c>
      <c r="BS304" s="3" t="n">
        <v>0</v>
      </c>
      <c r="BT304" s="3" t="n">
        <f aca="false">SUM(BP304:BS304)</f>
        <v>33.9</v>
      </c>
      <c r="BU304" s="3" t="n">
        <f aca="false">+C304+H304+M304+R304+W304+AB304+AG304+AL304+CK304</f>
        <v>1879.1</v>
      </c>
      <c r="BV304" s="3" t="n">
        <f aca="false">+D304+I304+N304+S304+X304+AC304+AH304+AM304+CL304</f>
        <v>1808</v>
      </c>
      <c r="BW304" s="3" t="n">
        <f aca="false">+E304+J304+O304+T304+Y304+AD304+AI304+AN304+CM304</f>
        <v>1083.9</v>
      </c>
      <c r="BX304" s="3" t="n">
        <f aca="false">+F304+K304+P304+U304+Z304+AE304+AJ304+AO304+CN304</f>
        <v>143.6</v>
      </c>
      <c r="BY304" s="3" t="n">
        <f aca="false">SUM(BU304:BX304)</f>
        <v>4914.6</v>
      </c>
      <c r="BZ304" s="3" t="n">
        <f aca="false">AQ304+AV304+BA304+BF304+BK304+BP304</f>
        <v>9.3</v>
      </c>
      <c r="CA304" s="3" t="n">
        <f aca="false">AR304+AW304+BB304+BG304+BL304+BQ304</f>
        <v>273.8</v>
      </c>
      <c r="CB304" s="3" t="n">
        <f aca="false">AS304+AX304+BC304+BH304+BM304+BR304</f>
        <v>230.3</v>
      </c>
      <c r="CC304" s="3" t="n">
        <f aca="false">AT304+AY304+BD304+BI304+BN304+BS304</f>
        <v>34.4</v>
      </c>
      <c r="CD304" s="3" t="n">
        <f aca="false">SUM(BZ304:CC304)</f>
        <v>547.8</v>
      </c>
      <c r="CE304" s="8" t="n">
        <v>745.5</v>
      </c>
      <c r="CF304" s="8" t="n">
        <v>750.9</v>
      </c>
      <c r="CG304" s="8" t="n">
        <v>156.2</v>
      </c>
      <c r="CH304" s="8" t="s">
        <v>145</v>
      </c>
      <c r="CI304" s="8"/>
      <c r="CJ304" s="8" t="n">
        <f aca="false">SUM(CE304:CI304)</f>
        <v>1652.6</v>
      </c>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75" hidden="false" customHeight="false" outlineLevel="0" collapsed="false">
      <c r="A305" s="1" t="n">
        <v>1996</v>
      </c>
      <c r="B305" s="2" t="s">
        <v>141</v>
      </c>
      <c r="C305" s="3" t="n">
        <v>3044.6</v>
      </c>
      <c r="D305" s="3" t="n">
        <v>285.7</v>
      </c>
      <c r="E305" s="3" t="n">
        <v>196.5</v>
      </c>
      <c r="F305" s="3" t="n">
        <v>0</v>
      </c>
      <c r="G305" s="3" t="n">
        <f aca="false">SUM(C305:F305)</f>
        <v>3526.8</v>
      </c>
      <c r="H305" s="3" t="n">
        <v>1032.8</v>
      </c>
      <c r="I305" s="3" t="n">
        <v>486.5</v>
      </c>
      <c r="J305" s="3" t="n">
        <v>1275.9</v>
      </c>
      <c r="K305" s="3" t="n">
        <v>0</v>
      </c>
      <c r="L305" s="3" t="n">
        <f aca="false">SUM(H305:K305)</f>
        <v>2795.2</v>
      </c>
      <c r="M305" s="3" t="n">
        <v>124.3</v>
      </c>
      <c r="N305" s="3" t="n">
        <v>192.7</v>
      </c>
      <c r="O305" s="3" t="n">
        <v>0</v>
      </c>
      <c r="P305" s="3" t="n">
        <v>0</v>
      </c>
      <c r="Q305" s="3" t="n">
        <f aca="false">SUM(M305:P305)</f>
        <v>317</v>
      </c>
      <c r="R305" s="3" t="n">
        <v>139</v>
      </c>
      <c r="S305" s="3" t="n">
        <v>0</v>
      </c>
      <c r="T305" s="3" t="n">
        <v>0</v>
      </c>
      <c r="U305" s="3" t="n">
        <v>0</v>
      </c>
      <c r="V305" s="3" t="n">
        <f aca="false">SUM(R305:U305)</f>
        <v>139</v>
      </c>
      <c r="W305" s="3" t="n">
        <v>877.1</v>
      </c>
      <c r="X305" s="3" t="n">
        <v>1496.2</v>
      </c>
      <c r="Y305" s="3" t="n">
        <v>0</v>
      </c>
      <c r="Z305" s="3" t="n">
        <v>0</v>
      </c>
      <c r="AA305" s="3" t="n">
        <f aca="false">SUM(W305:Z305)</f>
        <v>2373.3</v>
      </c>
      <c r="AB305" s="3" t="n">
        <v>367.9</v>
      </c>
      <c r="AC305" s="3" t="n">
        <v>1</v>
      </c>
      <c r="AD305" s="3" t="n">
        <v>33.2</v>
      </c>
      <c r="AE305" s="3" t="n">
        <v>0</v>
      </c>
      <c r="AF305" s="3" t="n">
        <f aca="false">SUM(AB305:AE305)</f>
        <v>402.1</v>
      </c>
      <c r="AG305" s="3" t="n">
        <v>0</v>
      </c>
      <c r="AH305" s="3" t="n">
        <v>363.3</v>
      </c>
      <c r="AI305" s="3" t="n">
        <v>1090</v>
      </c>
      <c r="AJ305" s="3" t="n">
        <v>0</v>
      </c>
      <c r="AK305" s="3" t="n">
        <f aca="false">SUM(AG305:AJ305)</f>
        <v>1453.3</v>
      </c>
      <c r="AL305" s="3" t="n">
        <v>2576.6</v>
      </c>
      <c r="AM305" s="3" t="n">
        <v>938.2</v>
      </c>
      <c r="AN305" s="3" t="n">
        <v>2156.3</v>
      </c>
      <c r="AO305" s="3" t="n">
        <v>0</v>
      </c>
      <c r="AP305" s="3" t="n">
        <f aca="false">SUM(AL305:AO305)</f>
        <v>5671.1</v>
      </c>
      <c r="AQ305" s="3" t="n">
        <v>0</v>
      </c>
      <c r="AR305" s="3" t="n">
        <v>0</v>
      </c>
      <c r="AS305" s="3" t="n">
        <v>0</v>
      </c>
      <c r="AT305" s="3" t="n">
        <v>0</v>
      </c>
      <c r="AU305" s="3" t="n">
        <f aca="false">SUM(AQ305:AT305)</f>
        <v>0</v>
      </c>
      <c r="AV305" s="3" t="n">
        <v>0</v>
      </c>
      <c r="AW305" s="3" t="n">
        <v>0</v>
      </c>
      <c r="AX305" s="3" t="n">
        <v>0</v>
      </c>
      <c r="AY305" s="3" t="n">
        <v>0</v>
      </c>
      <c r="AZ305" s="3" t="n">
        <f aca="false">SUM(AV305:AY305)</f>
        <v>0</v>
      </c>
      <c r="BA305" s="3" t="n">
        <v>0</v>
      </c>
      <c r="BB305" s="3" t="n">
        <v>0</v>
      </c>
      <c r="BC305" s="3" t="n">
        <v>0</v>
      </c>
      <c r="BD305" s="3" t="n">
        <v>0</v>
      </c>
      <c r="BE305" s="3" t="n">
        <f aca="false">SUM(BA305:BD305)</f>
        <v>0</v>
      </c>
      <c r="BF305" s="3" t="n">
        <v>0</v>
      </c>
      <c r="BG305" s="3" t="n">
        <v>0</v>
      </c>
      <c r="BH305" s="3" t="n">
        <v>0</v>
      </c>
      <c r="BI305" s="3" t="n">
        <v>0</v>
      </c>
      <c r="BJ305" s="3" t="n">
        <f aca="false">SUM(BF305:BI305)</f>
        <v>0</v>
      </c>
      <c r="BK305" s="3" t="n">
        <v>0</v>
      </c>
      <c r="BL305" s="3" t="n">
        <v>0</v>
      </c>
      <c r="BM305" s="3" t="n">
        <v>0</v>
      </c>
      <c r="BN305" s="3" t="n">
        <v>0</v>
      </c>
      <c r="BO305" s="3" t="n">
        <f aca="false">SUM(BK305:BN305)</f>
        <v>0</v>
      </c>
      <c r="BP305" s="3" t="n">
        <v>0</v>
      </c>
      <c r="BQ305" s="3" t="n">
        <v>0</v>
      </c>
      <c r="BR305" s="3" t="n">
        <v>0</v>
      </c>
      <c r="BS305" s="3" t="n">
        <v>0</v>
      </c>
      <c r="BT305" s="3" t="n">
        <f aca="false">SUM(BP305:BS305)</f>
        <v>0</v>
      </c>
      <c r="BU305" s="3" t="n">
        <f aca="false">+C305+H305+M305+R305+W305+AB305+AG305+AL305+CK305</f>
        <v>8162.3</v>
      </c>
      <c r="BV305" s="3" t="n">
        <f aca="false">+D305+I305+N305+S305+X305+AC305+AH305+AM305+CL305</f>
        <v>3763.6</v>
      </c>
      <c r="BW305" s="3" t="n">
        <f aca="false">+E305+J305+O305+T305+Y305+AD305+AI305+AN305+CM305</f>
        <v>4751.9</v>
      </c>
      <c r="BX305" s="3" t="n">
        <f aca="false">+F305+K305+P305+U305+Z305+AE305+AJ305+AO305+CN305</f>
        <v>0</v>
      </c>
      <c r="BY305" s="3" t="n">
        <f aca="false">SUM(BU305:BX305)</f>
        <v>16677.8</v>
      </c>
      <c r="BZ305" s="3" t="n">
        <f aca="false">AQ305+AV305+BA305+BF305+BK305+BP305</f>
        <v>0</v>
      </c>
      <c r="CA305" s="3" t="n">
        <f aca="false">AR305+AW305+BB305+BG305+BL305+BQ305</f>
        <v>0</v>
      </c>
      <c r="CB305" s="3" t="n">
        <f aca="false">AS305+AX305+BC305+BH305+BM305+BR305</f>
        <v>0</v>
      </c>
      <c r="CC305" s="3" t="n">
        <f aca="false">AT305+AY305+BD305+BI305+BN305+BS305</f>
        <v>0</v>
      </c>
      <c r="CD305" s="3" t="n">
        <f aca="false">SUM(BZ305:CC305)</f>
        <v>0</v>
      </c>
      <c r="CE305" s="8" t="n">
        <v>2704.2</v>
      </c>
      <c r="CF305" s="8" t="n">
        <v>4183.6</v>
      </c>
      <c r="CG305" s="8" t="n">
        <v>636</v>
      </c>
      <c r="CH305" s="8" t="n">
        <v>3.6</v>
      </c>
      <c r="CI305" s="8"/>
      <c r="CJ305" s="8" t="n">
        <f aca="false">SUM(CE305:CI305)</f>
        <v>7527.4</v>
      </c>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75" hidden="false" customHeight="false" outlineLevel="0" collapsed="false">
      <c r="A306" s="1" t="n">
        <v>1996</v>
      </c>
      <c r="B306" s="2" t="s">
        <v>142</v>
      </c>
      <c r="C306" s="3" t="n">
        <v>40.9</v>
      </c>
      <c r="D306" s="3" t="n">
        <v>40.9</v>
      </c>
      <c r="E306" s="3" t="n">
        <v>40.9</v>
      </c>
      <c r="F306" s="3" t="n">
        <v>0</v>
      </c>
      <c r="G306" s="3" t="n">
        <f aca="false">SUM(C306:F306)</f>
        <v>122.7</v>
      </c>
      <c r="H306" s="3" t="n">
        <v>131.2</v>
      </c>
      <c r="I306" s="3" t="n">
        <v>131.2</v>
      </c>
      <c r="J306" s="3" t="n">
        <v>131.2</v>
      </c>
      <c r="K306" s="3" t="n">
        <v>0.4</v>
      </c>
      <c r="L306" s="3" t="n">
        <f aca="false">SUM(H306:K306)</f>
        <v>394</v>
      </c>
      <c r="M306" s="3" t="n">
        <v>9.7</v>
      </c>
      <c r="N306" s="3" t="n">
        <v>9.7</v>
      </c>
      <c r="O306" s="3" t="n">
        <v>9.7</v>
      </c>
      <c r="P306" s="3" t="n">
        <v>0</v>
      </c>
      <c r="Q306" s="3" t="n">
        <f aca="false">SUM(M306:P306)</f>
        <v>29.1</v>
      </c>
      <c r="R306" s="3" t="n">
        <v>0</v>
      </c>
      <c r="S306" s="3" t="n">
        <v>0</v>
      </c>
      <c r="T306" s="3" t="n">
        <v>0</v>
      </c>
      <c r="U306" s="3" t="n">
        <v>0</v>
      </c>
      <c r="V306" s="3" t="n">
        <f aca="false">SUM(R306:U306)</f>
        <v>0</v>
      </c>
      <c r="W306" s="3" t="n">
        <v>53.9</v>
      </c>
      <c r="X306" s="3" t="n">
        <v>53.9</v>
      </c>
      <c r="Y306" s="3" t="n">
        <v>53.9</v>
      </c>
      <c r="Z306" s="3" t="n">
        <v>0</v>
      </c>
      <c r="AA306" s="3" t="n">
        <f aca="false">SUM(W306:Z306)</f>
        <v>161.7</v>
      </c>
      <c r="AB306" s="3" t="n">
        <v>25.6</v>
      </c>
      <c r="AC306" s="3" t="n">
        <v>25.6</v>
      </c>
      <c r="AD306" s="3" t="n">
        <v>25.6</v>
      </c>
      <c r="AE306" s="3" t="n">
        <v>0</v>
      </c>
      <c r="AF306" s="3" t="n">
        <f aca="false">SUM(AB306:AE306)</f>
        <v>76.8</v>
      </c>
      <c r="AG306" s="3" t="n">
        <v>0</v>
      </c>
      <c r="AH306" s="3" t="n">
        <v>125.5</v>
      </c>
      <c r="AI306" s="3" t="n">
        <v>182.3</v>
      </c>
      <c r="AJ306" s="3" t="n">
        <v>0</v>
      </c>
      <c r="AK306" s="3" t="n">
        <f aca="false">SUM(AG306:AJ306)</f>
        <v>307.8</v>
      </c>
      <c r="AL306" s="3" t="n">
        <v>195.8</v>
      </c>
      <c r="AM306" s="3" t="n">
        <v>195.8</v>
      </c>
      <c r="AN306" s="3" t="n">
        <v>195.8</v>
      </c>
      <c r="AO306" s="3" t="n">
        <v>0.6</v>
      </c>
      <c r="AP306" s="3" t="n">
        <f aca="false">SUM(AL306:AO306)</f>
        <v>588</v>
      </c>
      <c r="AQ306" s="3" t="n">
        <v>0</v>
      </c>
      <c r="AR306" s="3" t="n">
        <v>110.2</v>
      </c>
      <c r="AS306" s="3" t="n">
        <v>50.1</v>
      </c>
      <c r="AT306" s="3" t="n">
        <v>0</v>
      </c>
      <c r="AU306" s="3" t="n">
        <f aca="false">SUM(AQ306:AT306)</f>
        <v>160.3</v>
      </c>
      <c r="AV306" s="3" t="n">
        <v>0</v>
      </c>
      <c r="AW306" s="3" t="n">
        <v>0</v>
      </c>
      <c r="AX306" s="3" t="n">
        <v>0</v>
      </c>
      <c r="AY306" s="3" t="n">
        <v>0</v>
      </c>
      <c r="AZ306" s="3" t="n">
        <f aca="false">SUM(AV306:AY306)</f>
        <v>0</v>
      </c>
      <c r="BA306" s="3" t="n">
        <v>0</v>
      </c>
      <c r="BB306" s="3" t="n">
        <v>0</v>
      </c>
      <c r="BC306" s="3" t="n">
        <v>0</v>
      </c>
      <c r="BD306" s="3" t="n">
        <v>0.4</v>
      </c>
      <c r="BE306" s="3" t="n">
        <f aca="false">SUM(BA306:BD306)</f>
        <v>0.4</v>
      </c>
      <c r="BF306" s="3" t="n">
        <v>0</v>
      </c>
      <c r="BG306" s="3" t="n">
        <v>0</v>
      </c>
      <c r="BH306" s="3" t="n">
        <v>0</v>
      </c>
      <c r="BI306" s="3" t="n">
        <v>0</v>
      </c>
      <c r="BJ306" s="3" t="n">
        <f aca="false">SUM(BF306:BI306)</f>
        <v>0</v>
      </c>
      <c r="BK306" s="3" t="n">
        <v>0</v>
      </c>
      <c r="BL306" s="3" t="n">
        <v>0</v>
      </c>
      <c r="BM306" s="3" t="n">
        <v>0</v>
      </c>
      <c r="BN306" s="3" t="n">
        <v>0</v>
      </c>
      <c r="BO306" s="3" t="n">
        <f aca="false">SUM(BK306:BN306)</f>
        <v>0</v>
      </c>
      <c r="BP306" s="3" t="n">
        <v>0</v>
      </c>
      <c r="BQ306" s="3" t="n">
        <v>0</v>
      </c>
      <c r="BR306" s="3" t="n">
        <v>0</v>
      </c>
      <c r="BS306" s="3" t="n">
        <v>0.6</v>
      </c>
      <c r="BT306" s="3" t="n">
        <f aca="false">SUM(BP306:BS306)</f>
        <v>0.6</v>
      </c>
      <c r="BU306" s="3" t="n">
        <f aca="false">+C306+H306+M306+R306+W306+AB306+AG306+AL306+CK306</f>
        <v>457.1</v>
      </c>
      <c r="BV306" s="3" t="n">
        <f aca="false">+D306+I306+N306+S306+X306+AC306+AH306+AM306+CL306</f>
        <v>582.6</v>
      </c>
      <c r="BW306" s="3" t="n">
        <f aca="false">+E306+J306+O306+T306+Y306+AD306+AI306+AN306+CM306</f>
        <v>639.4</v>
      </c>
      <c r="BX306" s="3" t="n">
        <f aca="false">+F306+K306+P306+U306+Z306+AE306+AJ306+AO306+CN306</f>
        <v>1</v>
      </c>
      <c r="BY306" s="3" t="n">
        <f aca="false">SUM(BU306:BX306)</f>
        <v>1680.1</v>
      </c>
      <c r="BZ306" s="3" t="n">
        <f aca="false">AQ306+AV306+BA306+BF306+BK306+BP306</f>
        <v>0</v>
      </c>
      <c r="CA306" s="3" t="n">
        <f aca="false">AR306+AW306+BB306+BG306+BL306+BQ306</f>
        <v>110.2</v>
      </c>
      <c r="CB306" s="3" t="n">
        <f aca="false">AS306+AX306+BC306+BH306+BM306+BR306</f>
        <v>50.1</v>
      </c>
      <c r="CC306" s="3" t="n">
        <f aca="false">AT306+AY306+BD306+BI306+BN306+BS306</f>
        <v>1</v>
      </c>
      <c r="CD306" s="3" t="n">
        <f aca="false">SUM(BZ306:CC306)</f>
        <v>161.3</v>
      </c>
      <c r="CE306" s="8" t="n">
        <v>208.8</v>
      </c>
      <c r="CF306" s="8" t="n">
        <v>0</v>
      </c>
      <c r="CG306" s="8" t="n">
        <v>0</v>
      </c>
      <c r="CH306" s="8" t="n">
        <v>0</v>
      </c>
      <c r="CI306" s="8"/>
      <c r="CJ306" s="8" t="n">
        <f aca="false">SUM(CE306:CI306)</f>
        <v>208.8</v>
      </c>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75" hidden="false" customHeight="false" outlineLevel="0" collapsed="false">
      <c r="A307" s="1" t="n">
        <v>1997</v>
      </c>
      <c r="B307" s="2" t="s">
        <v>93</v>
      </c>
      <c r="C307" s="3" t="n">
        <v>2420.1</v>
      </c>
      <c r="D307" s="3" t="n">
        <v>429.5</v>
      </c>
      <c r="E307" s="3" t="n">
        <v>74.1</v>
      </c>
      <c r="F307" s="3" t="n">
        <v>0</v>
      </c>
      <c r="G307" s="3" t="n">
        <f aca="false">SUM(C307:F307)</f>
        <v>2923.7</v>
      </c>
      <c r="H307" s="3" t="n">
        <v>970.1</v>
      </c>
      <c r="I307" s="3" t="n">
        <v>458.5</v>
      </c>
      <c r="J307" s="3" t="n">
        <v>1661.3</v>
      </c>
      <c r="K307" s="3" t="n">
        <v>0</v>
      </c>
      <c r="L307" s="3" t="n">
        <f aca="false">SUM(H307:K307)</f>
        <v>3089.9</v>
      </c>
      <c r="M307" s="3" t="n">
        <f aca="false">SUM(0.4+1.7)</f>
        <v>2.1</v>
      </c>
      <c r="N307" s="3" t="n">
        <f aca="false">SUM(6.5+32.3)</f>
        <v>38.8</v>
      </c>
      <c r="O307" s="3" t="n">
        <f aca="false">SUM(3.2+14.9)</f>
        <v>18.1</v>
      </c>
      <c r="P307" s="3" t="n">
        <v>0</v>
      </c>
      <c r="Q307" s="3" t="n">
        <f aca="false">SUM(M307:P307)</f>
        <v>59</v>
      </c>
      <c r="R307" s="3" t="n">
        <v>0</v>
      </c>
      <c r="S307" s="3" t="n">
        <v>0</v>
      </c>
      <c r="T307" s="3" t="n">
        <v>0.9</v>
      </c>
      <c r="U307" s="3" t="n">
        <v>0</v>
      </c>
      <c r="V307" s="3" t="n">
        <f aca="false">SUM(R307:U307)</f>
        <v>0.9</v>
      </c>
      <c r="W307" s="3" t="n">
        <v>285.9</v>
      </c>
      <c r="X307" s="3" t="n">
        <v>1599.5</v>
      </c>
      <c r="Y307" s="3" t="n">
        <v>421.8</v>
      </c>
      <c r="Z307" s="3" t="n">
        <v>0</v>
      </c>
      <c r="AA307" s="3" t="n">
        <f aca="false">SUM(W307:Z307)</f>
        <v>2307.2</v>
      </c>
      <c r="AB307" s="3" t="n">
        <v>227.9</v>
      </c>
      <c r="AC307" s="3" t="n">
        <v>2.2</v>
      </c>
      <c r="AD307" s="3" t="n">
        <v>40.9</v>
      </c>
      <c r="AE307" s="3" t="n">
        <v>1.2</v>
      </c>
      <c r="AF307" s="3" t="n">
        <f aca="false">SUM(AB307:AE307)</f>
        <v>272.2</v>
      </c>
      <c r="AG307" s="3" t="n">
        <v>0.2</v>
      </c>
      <c r="AH307" s="3" t="n">
        <v>328.3</v>
      </c>
      <c r="AI307" s="3" t="n">
        <v>492.8</v>
      </c>
      <c r="AJ307" s="3" t="n">
        <v>12</v>
      </c>
      <c r="AK307" s="3" t="n">
        <f aca="false">SUM(AG307:AJ307)</f>
        <v>833.3</v>
      </c>
      <c r="AL307" s="3" t="n">
        <v>573.5</v>
      </c>
      <c r="AM307" s="3" t="n">
        <v>668.1</v>
      </c>
      <c r="AN307" s="3" t="n">
        <v>1419.6</v>
      </c>
      <c r="AO307" s="3" t="n">
        <v>0</v>
      </c>
      <c r="AP307" s="3" t="n">
        <f aca="false">SUM(AL307:AO307)</f>
        <v>2661.2</v>
      </c>
      <c r="AQ307" s="3" t="n">
        <v>0.2</v>
      </c>
      <c r="AR307" s="3" t="n">
        <v>328.3</v>
      </c>
      <c r="AS307" s="3" t="n">
        <v>151</v>
      </c>
      <c r="AT307" s="3" t="n">
        <v>12</v>
      </c>
      <c r="AU307" s="3" t="n">
        <f aca="false">SUM(AQ307:AT307)</f>
        <v>491.5</v>
      </c>
      <c r="AV307" s="3" t="n">
        <v>1.4</v>
      </c>
      <c r="AW307" s="3" t="n">
        <v>0</v>
      </c>
      <c r="AX307" s="3" t="n">
        <v>0.6</v>
      </c>
      <c r="AY307" s="3" t="n">
        <v>0</v>
      </c>
      <c r="AZ307" s="3" t="n">
        <f aca="false">SUM(AV307:AY307)</f>
        <v>2</v>
      </c>
      <c r="BA307" s="3" t="n">
        <v>0.5</v>
      </c>
      <c r="BB307" s="3" t="n">
        <v>0</v>
      </c>
      <c r="BC307" s="3" t="n">
        <v>0</v>
      </c>
      <c r="BD307" s="3" t="n">
        <v>0</v>
      </c>
      <c r="BE307" s="3" t="n">
        <f aca="false">SUM(BA307:BD307)</f>
        <v>0.5</v>
      </c>
      <c r="BF307" s="3" t="n">
        <v>0</v>
      </c>
      <c r="BG307" s="3" t="n">
        <v>0</v>
      </c>
      <c r="BH307" s="3" t="n">
        <v>0</v>
      </c>
      <c r="BI307" s="3" t="n">
        <v>0</v>
      </c>
      <c r="BJ307" s="3" t="n">
        <f aca="false">SUM(BF307:BI307)</f>
        <v>0</v>
      </c>
      <c r="BK307" s="3" t="n">
        <v>0</v>
      </c>
      <c r="BL307" s="3" t="n">
        <v>0</v>
      </c>
      <c r="BM307" s="3" t="n">
        <v>0</v>
      </c>
      <c r="BN307" s="3" t="n">
        <v>0</v>
      </c>
      <c r="BO307" s="3" t="n">
        <f aca="false">SUM(BK307:BN307)</f>
        <v>0</v>
      </c>
      <c r="BP307" s="3" t="n">
        <v>1.8</v>
      </c>
      <c r="BQ307" s="3" t="n">
        <v>0</v>
      </c>
      <c r="BR307" s="3" t="n">
        <v>0</v>
      </c>
      <c r="BS307" s="3" t="n">
        <v>0</v>
      </c>
      <c r="BT307" s="3" t="n">
        <f aca="false">SUM(BP307:BS307)</f>
        <v>1.8</v>
      </c>
      <c r="BU307" s="3" t="n">
        <f aca="false">+C307+H307+M307+R307+W307+AB307+AG307+AL307+CK307</f>
        <v>4479.8</v>
      </c>
      <c r="BV307" s="3" t="n">
        <f aca="false">+D307+I307+N307+S307+X307+AC307+AH307+AM307+CL307</f>
        <v>3524.9</v>
      </c>
      <c r="BW307" s="3" t="n">
        <f aca="false">+E307+J307+O307+T307+Y307+AD307+AI307+AN307+CM307</f>
        <v>4129.5</v>
      </c>
      <c r="BX307" s="3" t="n">
        <f aca="false">+F307+K307+P307+U307+Z307+AE307+AJ307+AO307+CN307</f>
        <v>13.2</v>
      </c>
      <c r="BY307" s="3" t="n">
        <f aca="false">SUM(BU307:BX307)</f>
        <v>12147.4</v>
      </c>
      <c r="BZ307" s="3" t="n">
        <f aca="false">AQ307+AV307+BA307+BF307+BK307+BP307</f>
        <v>3.9</v>
      </c>
      <c r="CA307" s="3" t="n">
        <f aca="false">AR307+AW307+BB307+BG307+BL307+BQ307</f>
        <v>328.3</v>
      </c>
      <c r="CB307" s="3" t="n">
        <f aca="false">AS307+AX307+BC307+BH307+BM307+BR307</f>
        <v>151.6</v>
      </c>
      <c r="CC307" s="3" t="n">
        <f aca="false">AT307+AY307+BD307+BI307+BN307+BS307</f>
        <v>12</v>
      </c>
      <c r="CD307" s="3" t="n">
        <f aca="false">SUM(BZ307:CC307)</f>
        <v>495.8</v>
      </c>
      <c r="CE307" s="8" t="n">
        <v>1388.2</v>
      </c>
      <c r="CF307" s="8" t="n">
        <v>1639.9</v>
      </c>
      <c r="CG307" s="8" t="n">
        <v>205.7</v>
      </c>
      <c r="CH307" s="8" t="n">
        <v>4.3</v>
      </c>
      <c r="CI307" s="8" t="n">
        <v>1202.3</v>
      </c>
      <c r="CJ307" s="8" t="n">
        <f aca="false">SUM(CE307:CI307)</f>
        <v>4440.4</v>
      </c>
      <c r="CK307" s="4" t="n">
        <v>0</v>
      </c>
      <c r="CL307" s="4" t="n">
        <v>0</v>
      </c>
      <c r="CM307" s="4" t="n">
        <v>0</v>
      </c>
      <c r="CN307" s="4" t="n">
        <v>0</v>
      </c>
      <c r="CO307" s="4" t="n">
        <f aca="false">SUM(CK307:CN307)</f>
        <v>0</v>
      </c>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75" hidden="false" customHeight="false" outlineLevel="0" collapsed="false">
      <c r="A308" s="1" t="n">
        <v>1997</v>
      </c>
      <c r="B308" s="2" t="s">
        <v>94</v>
      </c>
      <c r="C308" s="3" t="n">
        <v>731.3</v>
      </c>
      <c r="D308" s="3" t="n">
        <v>96.5</v>
      </c>
      <c r="E308" s="3" t="n">
        <v>26.8</v>
      </c>
      <c r="F308" s="3" t="n">
        <v>0</v>
      </c>
      <c r="G308" s="3" t="n">
        <f aca="false">SUM(C308:F308)</f>
        <v>854.6</v>
      </c>
      <c r="H308" s="3" t="n">
        <v>175.9</v>
      </c>
      <c r="I308" s="3" t="n">
        <v>42.9</v>
      </c>
      <c r="J308" s="3" t="n">
        <v>220.8</v>
      </c>
      <c r="K308" s="3" t="n">
        <v>0</v>
      </c>
      <c r="L308" s="3" t="n">
        <f aca="false">SUM(H308:K308)</f>
        <v>439.6</v>
      </c>
      <c r="M308" s="3" t="n">
        <v>52.3</v>
      </c>
      <c r="N308" s="3" t="n">
        <v>51.7</v>
      </c>
      <c r="O308" s="3" t="n">
        <v>11.2</v>
      </c>
      <c r="P308" s="3" t="n">
        <v>0</v>
      </c>
      <c r="Q308" s="3" t="n">
        <f aca="false">SUM(M308:P308)</f>
        <v>115.2</v>
      </c>
      <c r="R308" s="3" t="n">
        <v>44</v>
      </c>
      <c r="S308" s="3" t="n">
        <v>0.7</v>
      </c>
      <c r="T308" s="3" t="n">
        <v>23.5</v>
      </c>
      <c r="U308" s="3" t="n">
        <v>0</v>
      </c>
      <c r="V308" s="3" t="n">
        <f aca="false">SUM(R308:U308)</f>
        <v>68.2</v>
      </c>
      <c r="W308" s="3" t="n">
        <v>139.4</v>
      </c>
      <c r="X308" s="3" t="n">
        <v>151.5</v>
      </c>
      <c r="Y308" s="3" t="n">
        <v>0.7</v>
      </c>
      <c r="Z308" s="3" t="n">
        <v>0</v>
      </c>
      <c r="AA308" s="3" t="n">
        <f aca="false">SUM(W308:Z308)</f>
        <v>291.6</v>
      </c>
      <c r="AB308" s="3" t="n">
        <v>151.3</v>
      </c>
      <c r="AC308" s="3" t="n">
        <v>1.7</v>
      </c>
      <c r="AD308" s="3" t="n">
        <v>5.6</v>
      </c>
      <c r="AE308" s="3" t="n">
        <v>0</v>
      </c>
      <c r="AF308" s="3" t="n">
        <f aca="false">SUM(AB308:AE308)</f>
        <v>158.6</v>
      </c>
      <c r="AG308" s="3" t="n">
        <v>167</v>
      </c>
      <c r="AH308" s="3" t="n">
        <v>294.2</v>
      </c>
      <c r="AI308" s="3" t="n">
        <v>232.8</v>
      </c>
      <c r="AJ308" s="3" t="n">
        <v>0</v>
      </c>
      <c r="AK308" s="3" t="n">
        <f aca="false">SUM(AG308:AJ308)</f>
        <v>694</v>
      </c>
      <c r="AL308" s="3" t="n">
        <v>904.3</v>
      </c>
      <c r="AM308" s="3" t="n">
        <v>350.7</v>
      </c>
      <c r="AN308" s="3" t="n">
        <v>356.5</v>
      </c>
      <c r="AO308" s="3" t="n">
        <v>0</v>
      </c>
      <c r="AP308" s="3" t="n">
        <f aca="false">SUM(AL308:AO308)</f>
        <v>1611.5</v>
      </c>
      <c r="AQ308" s="3" t="n">
        <v>39.7</v>
      </c>
      <c r="AR308" s="3" t="n">
        <v>293.6</v>
      </c>
      <c r="AS308" s="3" t="n">
        <v>39.5</v>
      </c>
      <c r="AT308" s="3" t="n">
        <v>0</v>
      </c>
      <c r="AU308" s="3" t="n">
        <f aca="false">SUM(AQ308:AT308)</f>
        <v>372.8</v>
      </c>
      <c r="AV308" s="3" t="n">
        <v>4.4</v>
      </c>
      <c r="AW308" s="3" t="n">
        <v>0</v>
      </c>
      <c r="AX308" s="3" t="n">
        <v>0</v>
      </c>
      <c r="AY308" s="3" t="n">
        <v>0</v>
      </c>
      <c r="AZ308" s="3" t="n">
        <f aca="false">SUM(AV308:AY308)</f>
        <v>4.4</v>
      </c>
      <c r="BA308" s="3" t="n">
        <v>6.5</v>
      </c>
      <c r="BB308" s="3" t="n">
        <v>0</v>
      </c>
      <c r="BC308" s="3" t="n">
        <v>50.2</v>
      </c>
      <c r="BD308" s="3" t="n">
        <v>0</v>
      </c>
      <c r="BE308" s="3" t="n">
        <f aca="false">SUM(BA308:BD308)</f>
        <v>56.7</v>
      </c>
      <c r="BF308" s="3" t="n">
        <v>3.3</v>
      </c>
      <c r="BG308" s="3" t="n">
        <v>14.3</v>
      </c>
      <c r="BH308" s="3" t="n">
        <v>45.1</v>
      </c>
      <c r="BI308" s="3" t="n">
        <v>0</v>
      </c>
      <c r="BJ308" s="3" t="n">
        <f aca="false">SUM(BF308:BI308)</f>
        <v>62.7</v>
      </c>
      <c r="BK308" s="3" t="n">
        <v>17.7</v>
      </c>
      <c r="BL308" s="3" t="n">
        <v>0.8</v>
      </c>
      <c r="BM308" s="3" t="n">
        <v>32.5</v>
      </c>
      <c r="BN308" s="3" t="n">
        <v>0</v>
      </c>
      <c r="BO308" s="3" t="n">
        <f aca="false">SUM(BK308:BN308)</f>
        <v>51</v>
      </c>
      <c r="BP308" s="3" t="n">
        <v>13.3</v>
      </c>
      <c r="BQ308" s="3" t="n">
        <v>43.7</v>
      </c>
      <c r="BR308" s="3" t="n">
        <v>12.9</v>
      </c>
      <c r="BS308" s="3" t="n">
        <v>0</v>
      </c>
      <c r="BT308" s="3" t="n">
        <f aca="false">SUM(BP308:BS308)</f>
        <v>69.9</v>
      </c>
      <c r="BU308" s="3" t="n">
        <f aca="false">+C308+H308+M308+R308+W308+AB308+AG308+AL308+CK308</f>
        <v>2365.5</v>
      </c>
      <c r="BV308" s="3" t="n">
        <f aca="false">+D308+I308+N308+S308+X308+AC308+AH308+AM308+CL308</f>
        <v>989.9</v>
      </c>
      <c r="BW308" s="3" t="n">
        <f aca="false">+E308+J308+O308+T308+Y308+AD308+AI308+AN308+CM308</f>
        <v>877.9</v>
      </c>
      <c r="BX308" s="3" t="n">
        <f aca="false">+F308+K308+P308+U308+Z308+AE308+AJ308+AO308+CN308</f>
        <v>0</v>
      </c>
      <c r="BY308" s="3" t="n">
        <f aca="false">SUM(BU308:BX308)</f>
        <v>4233.3</v>
      </c>
      <c r="BZ308" s="3" t="n">
        <f aca="false">AQ308+AV308+BA308+BF308+BK308+BP308</f>
        <v>84.9</v>
      </c>
      <c r="CA308" s="3" t="n">
        <f aca="false">AR308+AW308+BB308+BG308+BL308+BQ308</f>
        <v>352.4</v>
      </c>
      <c r="CB308" s="3" t="n">
        <f aca="false">AS308+AX308+BC308+BH308+BM308+BR308</f>
        <v>180.2</v>
      </c>
      <c r="CC308" s="3" t="n">
        <f aca="false">AT308+AY308+BD308+BI308+BN308+BS308</f>
        <v>0</v>
      </c>
      <c r="CD308" s="3" t="n">
        <f aca="false">SUM(BZ308:CC308)</f>
        <v>617.5</v>
      </c>
      <c r="CE308" s="8" t="s">
        <v>145</v>
      </c>
      <c r="CF308" s="8" t="s">
        <v>145</v>
      </c>
      <c r="CG308" s="8" t="n">
        <v>0</v>
      </c>
      <c r="CH308" s="8" t="s">
        <v>145</v>
      </c>
      <c r="CI308" s="3" t="n">
        <v>0</v>
      </c>
      <c r="CJ308" s="3" t="n">
        <f aca="false">SUM(CE308:CI308)</f>
        <v>0</v>
      </c>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75" hidden="false" customHeight="false" outlineLevel="0" collapsed="false">
      <c r="A309" s="1" t="n">
        <v>1997</v>
      </c>
      <c r="B309" s="2" t="s">
        <v>95</v>
      </c>
      <c r="C309" s="3" t="n">
        <v>1985.3</v>
      </c>
      <c r="D309" s="3" t="n">
        <v>439.5</v>
      </c>
      <c r="E309" s="3" t="n">
        <v>46.1</v>
      </c>
      <c r="F309" s="3" t="n">
        <v>0</v>
      </c>
      <c r="G309" s="3" t="n">
        <f aca="false">SUM(C309:F309)</f>
        <v>2470.9</v>
      </c>
      <c r="H309" s="3" t="n">
        <v>759.3</v>
      </c>
      <c r="I309" s="3" t="n">
        <v>316</v>
      </c>
      <c r="J309" s="3" t="n">
        <v>697</v>
      </c>
      <c r="K309" s="3" t="n">
        <v>0</v>
      </c>
      <c r="L309" s="3" t="n">
        <f aca="false">SUM(H309:K309)</f>
        <v>1772.3</v>
      </c>
      <c r="M309" s="3" t="n">
        <v>48.5</v>
      </c>
      <c r="N309" s="3" t="n">
        <v>158</v>
      </c>
      <c r="O309" s="3" t="n">
        <v>0</v>
      </c>
      <c r="P309" s="3" t="n">
        <v>0</v>
      </c>
      <c r="Q309" s="3" t="n">
        <f aca="false">SUM(M309:P309)</f>
        <v>206.5</v>
      </c>
      <c r="R309" s="3" t="n">
        <v>7</v>
      </c>
      <c r="S309" s="3" t="n">
        <v>0</v>
      </c>
      <c r="T309" s="3" t="n">
        <v>0</v>
      </c>
      <c r="U309" s="3" t="n">
        <v>0</v>
      </c>
      <c r="V309" s="3" t="n">
        <f aca="false">SUM(R309:U309)</f>
        <v>7</v>
      </c>
      <c r="W309" s="3" t="n">
        <v>373.2</v>
      </c>
      <c r="X309" s="3" t="n">
        <v>1120.8</v>
      </c>
      <c r="Y309" s="3" t="n">
        <v>223.1</v>
      </c>
      <c r="Z309" s="3" t="n">
        <v>0</v>
      </c>
      <c r="AA309" s="3" t="n">
        <f aca="false">SUM(W309:Z309)</f>
        <v>1717.1</v>
      </c>
      <c r="AB309" s="3" t="n">
        <v>514.2</v>
      </c>
      <c r="AC309" s="3" t="n">
        <v>19.8</v>
      </c>
      <c r="AD309" s="3" t="n">
        <v>68.8</v>
      </c>
      <c r="AE309" s="3" t="n">
        <v>0</v>
      </c>
      <c r="AF309" s="3" t="n">
        <f aca="false">SUM(AB309:AE309)</f>
        <v>602.8</v>
      </c>
      <c r="AG309" s="3" t="n">
        <v>2.2</v>
      </c>
      <c r="AH309" s="3" t="n">
        <v>314.3</v>
      </c>
      <c r="AI309" s="3" t="n">
        <v>874.3</v>
      </c>
      <c r="AJ309" s="3" t="n">
        <v>67.9</v>
      </c>
      <c r="AK309" s="3" t="n">
        <f aca="false">SUM(AG309:AJ309)</f>
        <v>1258.7</v>
      </c>
      <c r="AL309" s="3" t="n">
        <v>1145.4</v>
      </c>
      <c r="AM309" s="3" t="n">
        <v>1067.2</v>
      </c>
      <c r="AN309" s="3" t="n">
        <v>2288.6</v>
      </c>
      <c r="AO309" s="3" t="n">
        <v>0</v>
      </c>
      <c r="AP309" s="3" t="n">
        <f aca="false">SUM(AL309:AO309)</f>
        <v>4501.2</v>
      </c>
      <c r="AQ309" s="3" t="n">
        <v>1.9</v>
      </c>
      <c r="AR309" s="3" t="n">
        <v>289.7</v>
      </c>
      <c r="AS309" s="3" t="n">
        <v>365.7</v>
      </c>
      <c r="AT309" s="3" t="n">
        <v>67.9</v>
      </c>
      <c r="AU309" s="3" t="n">
        <f aca="false">SUM(AQ309:AT309)</f>
        <v>725.2</v>
      </c>
      <c r="AV309" s="3" t="n">
        <v>47</v>
      </c>
      <c r="AW309" s="3" t="n">
        <v>0</v>
      </c>
      <c r="AX309" s="3" t="n">
        <v>28.4</v>
      </c>
      <c r="AY309" s="3" t="n">
        <v>0</v>
      </c>
      <c r="AZ309" s="3" t="n">
        <f aca="false">SUM(AV309:AY309)</f>
        <v>75.4</v>
      </c>
      <c r="BA309" s="3" t="n">
        <v>13.7</v>
      </c>
      <c r="BB309" s="3" t="n">
        <v>0</v>
      </c>
      <c r="BC309" s="3" t="n">
        <v>0</v>
      </c>
      <c r="BD309" s="3" t="n">
        <v>0</v>
      </c>
      <c r="BE309" s="3" t="n">
        <f aca="false">SUM(BA309:BD309)</f>
        <v>13.7</v>
      </c>
      <c r="BF309" s="3" t="n">
        <v>0</v>
      </c>
      <c r="BG309" s="3" t="n">
        <v>0</v>
      </c>
      <c r="BH309" s="3" t="n">
        <v>0</v>
      </c>
      <c r="BI309" s="3" t="n">
        <v>0</v>
      </c>
      <c r="BJ309" s="3" t="n">
        <f aca="false">SUM(BF309:BI309)</f>
        <v>0</v>
      </c>
      <c r="BK309" s="3" t="n">
        <v>0</v>
      </c>
      <c r="BL309" s="3" t="n">
        <v>0</v>
      </c>
      <c r="BM309" s="3" t="n">
        <v>0</v>
      </c>
      <c r="BN309" s="3" t="n">
        <v>0</v>
      </c>
      <c r="BO309" s="3" t="n">
        <f aca="false">SUM(BK309:BN309)</f>
        <v>0</v>
      </c>
      <c r="BP309" s="3" t="n">
        <v>33.6</v>
      </c>
      <c r="BQ309" s="3" t="n">
        <v>0</v>
      </c>
      <c r="BR309" s="3" t="n">
        <v>0</v>
      </c>
      <c r="BS309" s="3" t="n">
        <v>0</v>
      </c>
      <c r="BT309" s="3" t="n">
        <f aca="false">SUM(BP309:BS309)</f>
        <v>33.6</v>
      </c>
      <c r="BU309" s="3" t="n">
        <f aca="false">+C309+H309+M309+R309+W309+AB309+AG309+AL309+CK309</f>
        <v>4835.1</v>
      </c>
      <c r="BV309" s="3" t="n">
        <f aca="false">+D309+I309+N309+S309+X309+AC309+AH309+AM309+CL309</f>
        <v>3435.6</v>
      </c>
      <c r="BW309" s="3" t="n">
        <f aca="false">+E309+J309+O309+T309+Y309+AD309+AI309+AN309+CM309</f>
        <v>4197.9</v>
      </c>
      <c r="BX309" s="3" t="n">
        <f aca="false">+F309+K309+P309+U309+Z309+AE309+AJ309+AO309+CN309</f>
        <v>67.9</v>
      </c>
      <c r="BY309" s="3" t="n">
        <f aca="false">SUM(BU309:BX309)</f>
        <v>12536.5</v>
      </c>
      <c r="BZ309" s="3" t="n">
        <f aca="false">AQ309+AV309+BA309+BF309+BK309+BP309</f>
        <v>96.2</v>
      </c>
      <c r="CA309" s="3" t="n">
        <f aca="false">AR309+AW309+BB309+BG309+BL309+BQ309</f>
        <v>289.7</v>
      </c>
      <c r="CB309" s="3" t="n">
        <f aca="false">AS309+AX309+BC309+BH309+BM309+BR309</f>
        <v>394.1</v>
      </c>
      <c r="CC309" s="3" t="n">
        <f aca="false">AT309+AY309+BD309+BI309+BN309+BS309</f>
        <v>67.9</v>
      </c>
      <c r="CD309" s="3" t="n">
        <f aca="false">SUM(BZ309:CC309)</f>
        <v>847.9</v>
      </c>
      <c r="CE309" s="8" t="n">
        <v>2211.1</v>
      </c>
      <c r="CF309" s="8" t="n">
        <v>1667.9</v>
      </c>
      <c r="CG309" s="8" t="n">
        <v>600.9</v>
      </c>
      <c r="CH309" s="8" t="n">
        <v>0</v>
      </c>
      <c r="CI309" s="3" t="n">
        <v>216.3</v>
      </c>
      <c r="CJ309" s="3" t="n">
        <f aca="false">SUM(CE309:CI309)</f>
        <v>4696.2</v>
      </c>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75" hidden="false" customHeight="false" outlineLevel="0" collapsed="false">
      <c r="A310" s="1" t="n">
        <v>1997</v>
      </c>
      <c r="B310" s="2" t="s">
        <v>96</v>
      </c>
      <c r="C310" s="3" t="n">
        <v>1287.3</v>
      </c>
      <c r="D310" s="3" t="n">
        <v>207.8</v>
      </c>
      <c r="E310" s="3" t="n">
        <v>196.5</v>
      </c>
      <c r="F310" s="3" t="n">
        <v>0</v>
      </c>
      <c r="G310" s="3" t="n">
        <f aca="false">SUM(C310:F310)</f>
        <v>1691.6</v>
      </c>
      <c r="H310" s="3" t="n">
        <v>402.8</v>
      </c>
      <c r="I310" s="3" t="n">
        <v>3.4</v>
      </c>
      <c r="J310" s="3" t="n">
        <v>852.6</v>
      </c>
      <c r="K310" s="3" t="n">
        <v>32.7</v>
      </c>
      <c r="L310" s="3" t="n">
        <f aca="false">SUM(H310:K310)</f>
        <v>1291.5</v>
      </c>
      <c r="M310" s="3" t="n">
        <v>15.3</v>
      </c>
      <c r="N310" s="3" t="n">
        <v>44.6</v>
      </c>
      <c r="O310" s="3" t="n">
        <v>0.1</v>
      </c>
      <c r="P310" s="3" t="n">
        <v>0</v>
      </c>
      <c r="Q310" s="3" t="n">
        <f aca="false">SUM(M310:P310)</f>
        <v>60</v>
      </c>
      <c r="R310" s="3" t="n">
        <v>73.4</v>
      </c>
      <c r="S310" s="3" t="n">
        <v>83.8</v>
      </c>
      <c r="T310" s="3" t="n">
        <v>6.4</v>
      </c>
      <c r="U310" s="3" t="n">
        <v>0</v>
      </c>
      <c r="V310" s="3" t="n">
        <f aca="false">SUM(R310:U310)</f>
        <v>163.6</v>
      </c>
      <c r="W310" s="3" t="n">
        <v>280.4</v>
      </c>
      <c r="X310" s="3" t="n">
        <v>984.7</v>
      </c>
      <c r="Y310" s="3" t="n">
        <v>82</v>
      </c>
      <c r="Z310" s="3" t="n">
        <v>0</v>
      </c>
      <c r="AA310" s="3" t="n">
        <f aca="false">SUM(W310:Z310)</f>
        <v>1347.1</v>
      </c>
      <c r="AB310" s="3" t="n">
        <v>120.3</v>
      </c>
      <c r="AC310" s="3" t="n">
        <v>0.1</v>
      </c>
      <c r="AD310" s="3" t="n">
        <v>52.6</v>
      </c>
      <c r="AE310" s="3" t="n">
        <v>0</v>
      </c>
      <c r="AF310" s="3" t="n">
        <f aca="false">SUM(AB310:AE310)</f>
        <v>173</v>
      </c>
      <c r="AG310" s="3" t="n">
        <v>0.4</v>
      </c>
      <c r="AH310" s="3" t="n">
        <v>0</v>
      </c>
      <c r="AI310" s="3" t="n">
        <v>710.9</v>
      </c>
      <c r="AJ310" s="3" t="n">
        <v>0</v>
      </c>
      <c r="AK310" s="3" t="n">
        <f aca="false">SUM(AG310:AJ310)</f>
        <v>711.3</v>
      </c>
      <c r="AL310" s="3" t="n">
        <v>444.4</v>
      </c>
      <c r="AM310" s="3" t="n">
        <v>728.1</v>
      </c>
      <c r="AN310" s="3" t="n">
        <v>1628.5</v>
      </c>
      <c r="AO310" s="3" t="n">
        <v>32</v>
      </c>
      <c r="AP310" s="3" t="n">
        <f aca="false">SUM(AL310:AO310)</f>
        <v>2833</v>
      </c>
      <c r="AQ310" s="3" t="n">
        <v>0</v>
      </c>
      <c r="AR310" s="3" t="n">
        <v>0</v>
      </c>
      <c r="AS310" s="3" t="n">
        <v>0</v>
      </c>
      <c r="AT310" s="3" t="n">
        <v>0</v>
      </c>
      <c r="AU310" s="3" t="n">
        <f aca="false">SUM(AQ310:AT310)</f>
        <v>0</v>
      </c>
      <c r="AV310" s="3" t="n">
        <v>0</v>
      </c>
      <c r="AW310" s="3" t="n">
        <v>0</v>
      </c>
      <c r="AX310" s="3" t="n">
        <v>15.8</v>
      </c>
      <c r="AY310" s="3" t="n">
        <v>0</v>
      </c>
      <c r="AZ310" s="3" t="n">
        <f aca="false">SUM(AV310:AY310)</f>
        <v>15.8</v>
      </c>
      <c r="BA310" s="3" t="n">
        <v>0</v>
      </c>
      <c r="BB310" s="3" t="n">
        <v>0</v>
      </c>
      <c r="BC310" s="3" t="n">
        <v>6.7</v>
      </c>
      <c r="BD310" s="3" t="n">
        <v>32.7</v>
      </c>
      <c r="BE310" s="3" t="n">
        <f aca="false">SUM(BA310:BD310)</f>
        <v>39.4</v>
      </c>
      <c r="BF310" s="3" t="n">
        <v>0</v>
      </c>
      <c r="BG310" s="3" t="n">
        <v>0</v>
      </c>
      <c r="BH310" s="3" t="n">
        <v>0</v>
      </c>
      <c r="BI310" s="3" t="n">
        <v>0</v>
      </c>
      <c r="BJ310" s="3" t="n">
        <f aca="false">SUM(BF310:BI310)</f>
        <v>0</v>
      </c>
      <c r="BK310" s="3" t="n">
        <v>0</v>
      </c>
      <c r="BL310" s="3" t="n">
        <v>0</v>
      </c>
      <c r="BM310" s="3" t="n">
        <v>0</v>
      </c>
      <c r="BN310" s="3" t="n">
        <v>0</v>
      </c>
      <c r="BO310" s="3" t="n">
        <f aca="false">SUM(BK310:BN310)</f>
        <v>0</v>
      </c>
      <c r="BP310" s="3" t="n">
        <v>2.4</v>
      </c>
      <c r="BQ310" s="3" t="n">
        <v>0.5</v>
      </c>
      <c r="BR310" s="3" t="n">
        <v>65.8</v>
      </c>
      <c r="BS310" s="3" t="n">
        <v>0</v>
      </c>
      <c r="BT310" s="3" t="n">
        <f aca="false">SUM(BP310:BS310)</f>
        <v>68.7</v>
      </c>
      <c r="BU310" s="3" t="n">
        <f aca="false">+C310+H310+M310+R310+W310+AB310+AG310+AL310+CK310</f>
        <v>2624.3</v>
      </c>
      <c r="BV310" s="3" t="n">
        <f aca="false">+D310+I310+N310+S310+X310+AC310+AH310+AM310+CL310</f>
        <v>2052.5</v>
      </c>
      <c r="BW310" s="3" t="n">
        <f aca="false">+E310+J310+O310+T310+Y310+AD310+AI310+AN310+CM310</f>
        <v>3529.6</v>
      </c>
      <c r="BX310" s="3" t="n">
        <f aca="false">+F310+K310+P310+U310+Z310+AE310+AJ310+AO310+CN310</f>
        <v>64.7</v>
      </c>
      <c r="BY310" s="3" t="n">
        <f aca="false">SUM(BU310:BX310)</f>
        <v>8271.1</v>
      </c>
      <c r="BZ310" s="3" t="n">
        <f aca="false">AQ310+AV310+BA310+BF310+BK310+BP310</f>
        <v>2.4</v>
      </c>
      <c r="CA310" s="3" t="n">
        <f aca="false">AR310+AW310+BB310+BG310+BL310+BQ310</f>
        <v>0.5</v>
      </c>
      <c r="CB310" s="3" t="n">
        <f aca="false">AS310+AX310+BC310+BH310+BM310+BR310</f>
        <v>88.3</v>
      </c>
      <c r="CC310" s="3" t="n">
        <f aca="false">AT310+AY310+BD310+BI310+BN310+BS310</f>
        <v>32.7</v>
      </c>
      <c r="CD310" s="3" t="n">
        <f aca="false">SUM(BZ310:CC310)</f>
        <v>123.9</v>
      </c>
      <c r="CE310" s="8" t="n">
        <v>1417.9</v>
      </c>
      <c r="CF310" s="8" t="n">
        <v>1414.4</v>
      </c>
      <c r="CG310" s="8" t="n">
        <v>247.8</v>
      </c>
      <c r="CH310" s="8" t="n">
        <v>6.7</v>
      </c>
      <c r="CI310" s="3" t="n">
        <v>243.5</v>
      </c>
      <c r="CJ310" s="3" t="n">
        <f aca="false">SUM(CE310:CI310)</f>
        <v>3330.3</v>
      </c>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75" hidden="false" customHeight="false" outlineLevel="0" collapsed="false">
      <c r="A311" s="1" t="n">
        <v>1997</v>
      </c>
      <c r="B311" s="2" t="s">
        <v>97</v>
      </c>
      <c r="C311" s="3" t="n">
        <v>18615.5</v>
      </c>
      <c r="D311" s="3" t="n">
        <v>2882.2</v>
      </c>
      <c r="E311" s="3" t="n">
        <v>636.5</v>
      </c>
      <c r="F311" s="3" t="n">
        <v>742.4</v>
      </c>
      <c r="G311" s="3" t="n">
        <f aca="false">SUM(C311:F311)</f>
        <v>22876.6</v>
      </c>
      <c r="H311" s="3" t="n">
        <v>5953.5</v>
      </c>
      <c r="I311" s="3" t="n">
        <v>708.4</v>
      </c>
      <c r="J311" s="3" t="n">
        <v>797.7</v>
      </c>
      <c r="K311" s="3" t="n">
        <v>424.2</v>
      </c>
      <c r="L311" s="3" t="n">
        <f aca="false">SUM(H311:K311)</f>
        <v>7883.8</v>
      </c>
      <c r="M311" s="3" t="n">
        <v>2381.8</v>
      </c>
      <c r="N311" s="3" t="n">
        <v>2452.2</v>
      </c>
      <c r="O311" s="3" t="n">
        <v>0</v>
      </c>
      <c r="P311" s="3" t="n">
        <v>0</v>
      </c>
      <c r="Q311" s="3" t="n">
        <f aca="false">SUM(M311:P311)</f>
        <v>4834</v>
      </c>
      <c r="R311" s="3" t="n">
        <v>2319.7</v>
      </c>
      <c r="S311" s="3" t="n">
        <v>420.7</v>
      </c>
      <c r="T311" s="3" t="n">
        <v>0</v>
      </c>
      <c r="U311" s="3" t="n">
        <v>0</v>
      </c>
      <c r="V311" s="3" t="n">
        <f aca="false">SUM(R311:U311)</f>
        <v>2740.4</v>
      </c>
      <c r="W311" s="3" t="n">
        <v>6838.3</v>
      </c>
      <c r="X311" s="3" t="n">
        <v>9736</v>
      </c>
      <c r="Y311" s="3" t="n">
        <v>0</v>
      </c>
      <c r="Z311" s="3" t="n">
        <v>0</v>
      </c>
      <c r="AA311" s="3" t="n">
        <f aca="false">SUM(W311:Z311)</f>
        <v>16574.3</v>
      </c>
      <c r="AB311" s="3" t="n">
        <v>3410.2</v>
      </c>
      <c r="AC311" s="3" t="n">
        <v>437.1</v>
      </c>
      <c r="AD311" s="3" t="n">
        <v>9.9</v>
      </c>
      <c r="AE311" s="3" t="n">
        <v>41.7</v>
      </c>
      <c r="AF311" s="3" t="n">
        <f aca="false">SUM(AB311:AE311)</f>
        <v>3898.9</v>
      </c>
      <c r="AG311" s="3" t="n">
        <v>0</v>
      </c>
      <c r="AH311" s="3" t="n">
        <v>1804.4</v>
      </c>
      <c r="AI311" s="3" t="n">
        <v>3854.5</v>
      </c>
      <c r="AJ311" s="3" t="n">
        <v>806.4</v>
      </c>
      <c r="AK311" s="3" t="n">
        <f aca="false">SUM(AG311:AJ311)</f>
        <v>6465.3</v>
      </c>
      <c r="AL311" s="3" t="n">
        <v>9569.1</v>
      </c>
      <c r="AM311" s="3" t="n">
        <v>13334.3</v>
      </c>
      <c r="AN311" s="3" t="n">
        <v>8693.1</v>
      </c>
      <c r="AO311" s="3" t="n">
        <v>158.7</v>
      </c>
      <c r="AP311" s="3" t="n">
        <f aca="false">SUM(AL311:AO311)</f>
        <v>31755.2</v>
      </c>
      <c r="AQ311" s="3" t="n">
        <v>0</v>
      </c>
      <c r="AR311" s="3" t="n">
        <v>854.8</v>
      </c>
      <c r="AS311" s="3" t="n">
        <v>565.7</v>
      </c>
      <c r="AT311" s="3" t="n">
        <v>437.9</v>
      </c>
      <c r="AU311" s="3" t="n">
        <f aca="false">SUM(AQ311:AT311)</f>
        <v>1858.4</v>
      </c>
      <c r="AV311" s="3" t="n">
        <v>6.4</v>
      </c>
      <c r="AW311" s="3" t="n">
        <v>0</v>
      </c>
      <c r="AX311" s="3" t="n">
        <v>0</v>
      </c>
      <c r="AY311" s="3" t="n">
        <v>9.5</v>
      </c>
      <c r="AZ311" s="3" t="n">
        <f aca="false">SUM(AV311:AY311)</f>
        <v>15.9</v>
      </c>
      <c r="BA311" s="3" t="n">
        <v>0</v>
      </c>
      <c r="BB311" s="3" t="n">
        <v>0</v>
      </c>
      <c r="BC311" s="3" t="n">
        <v>0</v>
      </c>
      <c r="BD311" s="3" t="n">
        <v>411.6</v>
      </c>
      <c r="BE311" s="3" t="n">
        <f aca="false">SUM(BA311:BD311)</f>
        <v>411.6</v>
      </c>
      <c r="BF311" s="3" t="n">
        <v>0</v>
      </c>
      <c r="BG311" s="3" t="n">
        <v>0</v>
      </c>
      <c r="BH311" s="3" t="n">
        <v>0</v>
      </c>
      <c r="BI311" s="3" t="n">
        <v>0</v>
      </c>
      <c r="BJ311" s="3" t="n">
        <f aca="false">SUM(BF311:BI311)</f>
        <v>0</v>
      </c>
      <c r="BK311" s="3" t="n">
        <v>24.8</v>
      </c>
      <c r="BL311" s="3" t="n">
        <v>1.4</v>
      </c>
      <c r="BM311" s="3" t="n">
        <v>23</v>
      </c>
      <c r="BN311" s="3" t="n">
        <v>14.7</v>
      </c>
      <c r="BO311" s="3" t="n">
        <f aca="false">SUM(BK311:BN311)</f>
        <v>63.9</v>
      </c>
      <c r="BP311" s="3" t="n">
        <v>30.9</v>
      </c>
      <c r="BQ311" s="3" t="n">
        <v>76.8</v>
      </c>
      <c r="BR311" s="3" t="n">
        <v>0</v>
      </c>
      <c r="BS311" s="3" t="n">
        <v>20.5</v>
      </c>
      <c r="BT311" s="3" t="n">
        <f aca="false">SUM(BP311:BS311)</f>
        <v>128.2</v>
      </c>
      <c r="BU311" s="3" t="n">
        <f aca="false">+C311+H311+M311+R311+W311+AB311+AG311+AL311+CK311</f>
        <v>49088.1</v>
      </c>
      <c r="BV311" s="3" t="n">
        <f aca="false">+D311+I311+N311+S311+X311+AC311+AH311+AM311+CL311</f>
        <v>31775.3</v>
      </c>
      <c r="BW311" s="3" t="n">
        <f aca="false">+E311+J311+O311+T311+Y311+AD311+AI311+AN311+CM311</f>
        <v>13991.7</v>
      </c>
      <c r="BX311" s="3" t="n">
        <f aca="false">+F311+K311+P311+U311+Z311+AE311+AJ311+AO311+CN311</f>
        <v>2173.4</v>
      </c>
      <c r="BY311" s="3" t="n">
        <f aca="false">SUM(BU311:BX311)</f>
        <v>97028.5</v>
      </c>
      <c r="BZ311" s="3" t="n">
        <f aca="false">AQ311+AV311+BA311+BF311+BK311+BP311</f>
        <v>62.1</v>
      </c>
      <c r="CA311" s="3" t="n">
        <f aca="false">AR311+AW311+BB311+BG311+BL311+BQ311</f>
        <v>933</v>
      </c>
      <c r="CB311" s="3" t="n">
        <f aca="false">AS311+AX311+BC311+BH311+BM311+BR311</f>
        <v>588.7</v>
      </c>
      <c r="CC311" s="3" t="n">
        <f aca="false">AT311+AY311+BD311+BI311+BN311+BS311</f>
        <v>894.2</v>
      </c>
      <c r="CD311" s="3" t="n">
        <f aca="false">SUM(BZ311:CC311)</f>
        <v>2478</v>
      </c>
      <c r="CE311" s="8" t="n">
        <v>16566</v>
      </c>
      <c r="CF311" s="8" t="n">
        <v>23273</v>
      </c>
      <c r="CG311" s="8" t="n">
        <v>5787</v>
      </c>
      <c r="CH311" s="8" t="n">
        <v>54</v>
      </c>
      <c r="CI311" s="3" t="n">
        <v>3481</v>
      </c>
      <c r="CJ311" s="3" t="n">
        <f aca="false">SUM(CE311:CI311)</f>
        <v>49161</v>
      </c>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75" hidden="false" customHeight="false" outlineLevel="0" collapsed="false">
      <c r="A312" s="1" t="n">
        <v>1997</v>
      </c>
      <c r="B312" s="2" t="s">
        <v>98</v>
      </c>
      <c r="C312" s="3" t="n">
        <v>1719.8</v>
      </c>
      <c r="D312" s="3" t="n">
        <v>180</v>
      </c>
      <c r="E312" s="3" t="n">
        <v>70.7</v>
      </c>
      <c r="F312" s="3" t="n">
        <v>0</v>
      </c>
      <c r="G312" s="3" t="n">
        <f aca="false">SUM(C312:F312)</f>
        <v>1970.5</v>
      </c>
      <c r="H312" s="3" t="n">
        <v>808.9</v>
      </c>
      <c r="I312" s="3" t="n">
        <v>15.6</v>
      </c>
      <c r="J312" s="3" t="n">
        <v>594.5</v>
      </c>
      <c r="K312" s="3" t="n">
        <v>0</v>
      </c>
      <c r="L312" s="3" t="n">
        <f aca="false">SUM(H312:K312)</f>
        <v>1419</v>
      </c>
      <c r="M312" s="3" t="n">
        <v>27.3</v>
      </c>
      <c r="N312" s="3" t="n">
        <v>43.9</v>
      </c>
      <c r="O312" s="3" t="n">
        <v>16.4</v>
      </c>
      <c r="P312" s="3" t="n">
        <v>0</v>
      </c>
      <c r="Q312" s="3" t="n">
        <f aca="false">SUM(M312:P312)</f>
        <v>87.6</v>
      </c>
      <c r="R312" s="3" t="n">
        <v>8.2</v>
      </c>
      <c r="S312" s="3" t="n">
        <v>0</v>
      </c>
      <c r="T312" s="3" t="n">
        <v>41.9</v>
      </c>
      <c r="U312" s="3" t="n">
        <v>0</v>
      </c>
      <c r="V312" s="3" t="n">
        <f aca="false">SUM(R312:U312)</f>
        <v>50.1</v>
      </c>
      <c r="W312" s="3" t="n">
        <v>754.5</v>
      </c>
      <c r="X312" s="3" t="n">
        <v>814</v>
      </c>
      <c r="Y312" s="3" t="n">
        <v>10.9</v>
      </c>
      <c r="Z312" s="3" t="n">
        <v>0</v>
      </c>
      <c r="AA312" s="3" t="n">
        <f aca="false">SUM(W312:Z312)</f>
        <v>1579.4</v>
      </c>
      <c r="AB312" s="3" t="n">
        <v>291.9</v>
      </c>
      <c r="AC312" s="3" t="n">
        <v>5</v>
      </c>
      <c r="AD312" s="3" t="n">
        <v>30.9</v>
      </c>
      <c r="AE312" s="3" t="n">
        <v>0</v>
      </c>
      <c r="AF312" s="3" t="n">
        <f aca="false">SUM(AB312:AE312)</f>
        <v>327.8</v>
      </c>
      <c r="AG312" s="3" t="n">
        <v>129.9</v>
      </c>
      <c r="AH312" s="3" t="n">
        <v>198</v>
      </c>
      <c r="AI312" s="3" t="n">
        <v>435.8</v>
      </c>
      <c r="AJ312" s="3" t="n">
        <v>0</v>
      </c>
      <c r="AK312" s="3" t="n">
        <f aca="false">SUM(AG312:AJ312)</f>
        <v>763.7</v>
      </c>
      <c r="AL312" s="3" t="n">
        <v>826.5</v>
      </c>
      <c r="AM312" s="3" t="n">
        <v>1504.5</v>
      </c>
      <c r="AN312" s="3" t="n">
        <v>694.9</v>
      </c>
      <c r="AO312" s="3" t="n">
        <v>0</v>
      </c>
      <c r="AP312" s="3" t="n">
        <f aca="false">SUM(AL312:AO312)</f>
        <v>3025.9</v>
      </c>
      <c r="AQ312" s="3" t="n">
        <v>128.8</v>
      </c>
      <c r="AR312" s="3" t="n">
        <v>194.7</v>
      </c>
      <c r="AS312" s="3" t="n">
        <v>237.6</v>
      </c>
      <c r="AT312" s="3" t="n">
        <v>0</v>
      </c>
      <c r="AU312" s="3" t="n">
        <f aca="false">SUM(AQ312:AT312)</f>
        <v>561.1</v>
      </c>
      <c r="AV312" s="3" t="n">
        <v>35.1</v>
      </c>
      <c r="AW312" s="3" t="n">
        <v>0</v>
      </c>
      <c r="AX312" s="3" t="n">
        <v>0</v>
      </c>
      <c r="AY312" s="3" t="n">
        <v>0</v>
      </c>
      <c r="AZ312" s="3" t="n">
        <f aca="false">SUM(AV312:AY312)</f>
        <v>35.1</v>
      </c>
      <c r="BA312" s="3" t="n">
        <v>106.4</v>
      </c>
      <c r="BB312" s="3" t="n">
        <v>0.75</v>
      </c>
      <c r="BC312" s="3" t="n">
        <v>86.1</v>
      </c>
      <c r="BD312" s="3" t="n">
        <v>0</v>
      </c>
      <c r="BE312" s="3" t="n">
        <f aca="false">SUM(BA312:BD312)</f>
        <v>193.25</v>
      </c>
      <c r="BF312" s="3" t="n">
        <v>0</v>
      </c>
      <c r="BG312" s="3" t="n">
        <v>0</v>
      </c>
      <c r="BH312" s="3" t="n">
        <v>0</v>
      </c>
      <c r="BI312" s="3" t="n">
        <v>0</v>
      </c>
      <c r="BJ312" s="3" t="n">
        <f aca="false">SUM(BF312:BI312)</f>
        <v>0</v>
      </c>
      <c r="BK312" s="3" t="n">
        <v>8.076</v>
      </c>
      <c r="BL312" s="3" t="n">
        <v>0</v>
      </c>
      <c r="BM312" s="3" t="n">
        <v>1.15</v>
      </c>
      <c r="BN312" s="3" t="n">
        <v>0</v>
      </c>
      <c r="BO312" s="3" t="n">
        <f aca="false">SUM(BK312:BN312)</f>
        <v>9.226</v>
      </c>
      <c r="BP312" s="3" t="n">
        <v>55.9</v>
      </c>
      <c r="BQ312" s="3" t="n">
        <v>6.3</v>
      </c>
      <c r="BR312" s="3" t="n">
        <v>44.85</v>
      </c>
      <c r="BS312" s="3" t="n">
        <v>0</v>
      </c>
      <c r="BT312" s="3" t="n">
        <f aca="false">SUM(BP312:BS312)</f>
        <v>107.05</v>
      </c>
      <c r="BU312" s="3" t="n">
        <f aca="false">+C312+H312+M312+R312+W312+AB312+AG312+AL312+CK312</f>
        <v>4567</v>
      </c>
      <c r="BV312" s="3" t="n">
        <f aca="false">+D312+I312+N312+S312+X312+AC312+AH312+AM312+CL312</f>
        <v>2761</v>
      </c>
      <c r="BW312" s="3" t="n">
        <f aca="false">+E312+J312+O312+T312+Y312+AD312+AI312+AN312+CM312</f>
        <v>1896</v>
      </c>
      <c r="BX312" s="3" t="n">
        <f aca="false">+F312+K312+P312+U312+Z312+AE312+AJ312+AO312+CN312</f>
        <v>0</v>
      </c>
      <c r="BY312" s="3" t="n">
        <f aca="false">SUM(BU312:BX312)</f>
        <v>9224</v>
      </c>
      <c r="BZ312" s="3" t="n">
        <f aca="false">AQ312+AV312+BA312+BF312+BK312+BP312</f>
        <v>334.276</v>
      </c>
      <c r="CA312" s="3" t="n">
        <f aca="false">AR312+AW312+BB312+BG312+BL312+BQ312</f>
        <v>201.75</v>
      </c>
      <c r="CB312" s="3" t="n">
        <f aca="false">AS312+AX312+BC312+BH312+BM312+BR312</f>
        <v>369.7</v>
      </c>
      <c r="CC312" s="3" t="n">
        <f aca="false">AT312+AY312+BD312+BI312+BN312+BS312</f>
        <v>0</v>
      </c>
      <c r="CD312" s="3" t="n">
        <f aca="false">SUM(BZ312:CC312)</f>
        <v>905.726</v>
      </c>
      <c r="CE312" s="8" t="n">
        <v>1425.8</v>
      </c>
      <c r="CF312" s="8" t="n">
        <v>2572.6</v>
      </c>
      <c r="CG312" s="8" t="n">
        <v>237.1</v>
      </c>
      <c r="CH312" s="8" t="n">
        <v>19.6</v>
      </c>
      <c r="CI312" s="3" t="n">
        <v>424.3</v>
      </c>
      <c r="CJ312" s="3" t="n">
        <f aca="false">SUM(CE312:CI312)</f>
        <v>4679.4</v>
      </c>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75" hidden="false" customHeight="false" outlineLevel="0" collapsed="false">
      <c r="A313" s="1" t="n">
        <v>1997</v>
      </c>
      <c r="B313" s="2" t="s">
        <v>99</v>
      </c>
      <c r="C313" s="3" t="n">
        <v>1507.6</v>
      </c>
      <c r="D313" s="3" t="n">
        <v>187.3</v>
      </c>
      <c r="E313" s="3" t="n">
        <v>4.4</v>
      </c>
      <c r="F313" s="3" t="n">
        <v>143.9</v>
      </c>
      <c r="G313" s="3" t="n">
        <f aca="false">SUM(C313:F313)</f>
        <v>1843.2</v>
      </c>
      <c r="H313" s="3" t="n">
        <v>435.9</v>
      </c>
      <c r="I313" s="3" t="n">
        <v>95.8</v>
      </c>
      <c r="J313" s="3" t="n">
        <v>497.8</v>
      </c>
      <c r="K313" s="3" t="n">
        <v>140.7</v>
      </c>
      <c r="L313" s="3" t="n">
        <f aca="false">SUM(H313:K313)</f>
        <v>1170.2</v>
      </c>
      <c r="M313" s="3" t="n">
        <f aca="false">SUM(40.4+282.5)</f>
        <v>322.9</v>
      </c>
      <c r="N313" s="3" t="n">
        <v>200</v>
      </c>
      <c r="O313" s="3" t="n">
        <v>146.7</v>
      </c>
      <c r="P313" s="3" t="n">
        <v>0</v>
      </c>
      <c r="Q313" s="3" t="n">
        <f aca="false">SUM(M313:P313)</f>
        <v>669.6</v>
      </c>
      <c r="R313" s="3" t="n">
        <v>135.8</v>
      </c>
      <c r="S313" s="3" t="n">
        <v>0</v>
      </c>
      <c r="T313" s="3" t="n">
        <v>0</v>
      </c>
      <c r="U313" s="3" t="n">
        <v>0</v>
      </c>
      <c r="V313" s="3" t="n">
        <f aca="false">SUM(R313:U313)</f>
        <v>135.8</v>
      </c>
      <c r="W313" s="3" t="n">
        <v>1194.9</v>
      </c>
      <c r="X313" s="3" t="n">
        <v>1194.9</v>
      </c>
      <c r="Y313" s="3" t="n">
        <v>0</v>
      </c>
      <c r="Z313" s="3" t="n">
        <v>0</v>
      </c>
      <c r="AA313" s="3" t="n">
        <f aca="false">SUM(W313:Z313)</f>
        <v>2389.8</v>
      </c>
      <c r="AB313" s="3" t="n">
        <v>401.2</v>
      </c>
      <c r="AC313" s="3" t="n">
        <v>2.7</v>
      </c>
      <c r="AD313" s="3" t="n">
        <v>1</v>
      </c>
      <c r="AE313" s="3" t="n">
        <v>14.2</v>
      </c>
      <c r="AF313" s="3" t="n">
        <f aca="false">SUM(AB313:AE313)</f>
        <v>419.1</v>
      </c>
      <c r="AG313" s="3" t="n">
        <v>0</v>
      </c>
      <c r="AH313" s="3" t="n">
        <v>464.4</v>
      </c>
      <c r="AI313" s="3" t="n">
        <v>811.3</v>
      </c>
      <c r="AJ313" s="3" t="n">
        <v>171.7</v>
      </c>
      <c r="AK313" s="3" t="n">
        <f aca="false">SUM(AG313:AJ313)</f>
        <v>1447.4</v>
      </c>
      <c r="AL313" s="3" t="n">
        <v>5201.7</v>
      </c>
      <c r="AM313" s="3" t="n">
        <v>218.4</v>
      </c>
      <c r="AN313" s="3" t="n">
        <v>321.9</v>
      </c>
      <c r="AO313" s="3" t="n">
        <v>564.9</v>
      </c>
      <c r="AP313" s="3" t="n">
        <f aca="false">SUM(AL313:AO313)</f>
        <v>6306.9</v>
      </c>
      <c r="AQ313" s="3" t="n">
        <v>0</v>
      </c>
      <c r="AR313" s="3" t="n">
        <v>464.4</v>
      </c>
      <c r="AS313" s="3" t="n">
        <v>0</v>
      </c>
      <c r="AT313" s="3" t="n">
        <v>171.7</v>
      </c>
      <c r="AU313" s="3" t="n">
        <f aca="false">SUM(AQ313:AT313)</f>
        <v>636.1</v>
      </c>
      <c r="AV313" s="3" t="n">
        <v>0</v>
      </c>
      <c r="AW313" s="3" t="n">
        <v>0</v>
      </c>
      <c r="AX313" s="3" t="n">
        <v>0</v>
      </c>
      <c r="AY313" s="3" t="n">
        <v>14.2</v>
      </c>
      <c r="AZ313" s="3" t="n">
        <f aca="false">SUM(AV313:AY313)</f>
        <v>14.2</v>
      </c>
      <c r="BA313" s="3" t="n">
        <v>0</v>
      </c>
      <c r="BB313" s="3" t="n">
        <v>0</v>
      </c>
      <c r="BC313" s="3" t="n">
        <v>0</v>
      </c>
      <c r="BD313" s="3" t="n">
        <v>140.7</v>
      </c>
      <c r="BE313" s="3" t="n">
        <f aca="false">SUM(BA313:BD313)</f>
        <v>140.7</v>
      </c>
      <c r="BF313" s="3" t="n">
        <v>0</v>
      </c>
      <c r="BG313" s="3" t="n">
        <v>0</v>
      </c>
      <c r="BH313" s="3" t="n">
        <v>0</v>
      </c>
      <c r="BI313" s="3" t="n">
        <v>30.4</v>
      </c>
      <c r="BJ313" s="3" t="n">
        <f aca="false">SUM(BF313:BI313)</f>
        <v>30.4</v>
      </c>
      <c r="BK313" s="3" t="n">
        <v>0</v>
      </c>
      <c r="BL313" s="3" t="n">
        <v>0</v>
      </c>
      <c r="BM313" s="3" t="n">
        <v>0</v>
      </c>
      <c r="BN313" s="3" t="n">
        <v>81.5</v>
      </c>
      <c r="BO313" s="3" t="n">
        <f aca="false">SUM(BK313:BN313)</f>
        <v>81.5</v>
      </c>
      <c r="BP313" s="3" t="n">
        <v>0</v>
      </c>
      <c r="BQ313" s="3" t="n">
        <v>0</v>
      </c>
      <c r="BR313" s="3" t="n">
        <v>0</v>
      </c>
      <c r="BS313" s="3" t="n">
        <v>596.9</v>
      </c>
      <c r="BT313" s="3" t="n">
        <f aca="false">SUM(BP313:BS313)</f>
        <v>596.9</v>
      </c>
      <c r="BU313" s="3" t="n">
        <f aca="false">+C313+H313+M313+R313+W313+AB313+AG313+AL313+CK313</f>
        <v>9200</v>
      </c>
      <c r="BV313" s="3" t="n">
        <f aca="false">+D313+I313+N313+S313+X313+AC313+AH313+AM313+CL313</f>
        <v>2363.5</v>
      </c>
      <c r="BW313" s="3" t="n">
        <f aca="false">+E313+J313+O313+T313+Y313+AD313+AI313+AN313+CM313</f>
        <v>1783.1</v>
      </c>
      <c r="BX313" s="3" t="n">
        <f aca="false">+F313+K313+P313+U313+Z313+AE313+AJ313+AO313+CN313</f>
        <v>1035.4</v>
      </c>
      <c r="BY313" s="3" t="n">
        <f aca="false">SUM(BU313:BX313)</f>
        <v>14382</v>
      </c>
      <c r="BZ313" s="3" t="n">
        <f aca="false">AQ313+AV313+BA313+BF313+BK313+BP313</f>
        <v>0</v>
      </c>
      <c r="CA313" s="3" t="n">
        <f aca="false">AR313+AW313+BB313+BG313+BL313+BQ313</f>
        <v>464.4</v>
      </c>
      <c r="CB313" s="3" t="n">
        <f aca="false">AS313+AX313+BC313+BH313+BM313+BR313</f>
        <v>0</v>
      </c>
      <c r="CC313" s="3" t="n">
        <f aca="false">AT313+AY313+BD313+BI313+BN313+BS313</f>
        <v>1035.4</v>
      </c>
      <c r="CD313" s="3" t="n">
        <f aca="false">SUM(BZ313:CC313)</f>
        <v>1499.8</v>
      </c>
      <c r="CE313" s="8" t="n">
        <v>2611.4</v>
      </c>
      <c r="CF313" s="8" t="n">
        <v>3110.9</v>
      </c>
      <c r="CG313" s="8" t="n">
        <v>667.9</v>
      </c>
      <c r="CH313" s="8" t="n">
        <v>462.3</v>
      </c>
      <c r="CI313" s="3" t="n">
        <v>6729.6</v>
      </c>
      <c r="CJ313" s="3" t="n">
        <f aca="false">SUM(CE313:CI313)</f>
        <v>13582.1</v>
      </c>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75" hidden="false" customHeight="false" outlineLevel="0" collapsed="false">
      <c r="A314" s="1" t="n">
        <v>1997</v>
      </c>
      <c r="B314" s="2" t="s">
        <v>100</v>
      </c>
      <c r="C314" s="3" t="n">
        <v>590.9</v>
      </c>
      <c r="D314" s="3" t="n">
        <v>63.6</v>
      </c>
      <c r="E314" s="3" t="n">
        <v>252.5</v>
      </c>
      <c r="F314" s="3" t="n">
        <v>35.4</v>
      </c>
      <c r="G314" s="3" t="n">
        <f aca="false">SUM(C314:F314)</f>
        <v>942.4</v>
      </c>
      <c r="H314" s="3" t="n">
        <v>167.5</v>
      </c>
      <c r="I314" s="3" t="n">
        <v>13.4</v>
      </c>
      <c r="J314" s="3" t="n">
        <v>30.8</v>
      </c>
      <c r="K314" s="3" t="n">
        <v>19.6</v>
      </c>
      <c r="L314" s="3" t="n">
        <f aca="false">SUM(H314:K314)</f>
        <v>231.3</v>
      </c>
      <c r="M314" s="3" t="n">
        <f aca="false">SUM(13.7+3)</f>
        <v>16.7</v>
      </c>
      <c r="N314" s="3" t="n">
        <f aca="false">SUM(11+3)</f>
        <v>14</v>
      </c>
      <c r="O314" s="3" t="n">
        <v>0</v>
      </c>
      <c r="P314" s="3" t="n">
        <v>0</v>
      </c>
      <c r="Q314" s="3" t="n">
        <f aca="false">SUM(M314:P314)</f>
        <v>30.7</v>
      </c>
      <c r="R314" s="3" t="n">
        <v>21.1</v>
      </c>
      <c r="S314" s="3" t="n">
        <v>15.5</v>
      </c>
      <c r="T314" s="3" t="n">
        <v>0</v>
      </c>
      <c r="U314" s="3" t="n">
        <v>0</v>
      </c>
      <c r="V314" s="3" t="n">
        <f aca="false">SUM(R314:U314)</f>
        <v>36.6</v>
      </c>
      <c r="W314" s="3" t="n">
        <v>184.7</v>
      </c>
      <c r="X314" s="3" t="n">
        <v>206.4</v>
      </c>
      <c r="Y314" s="3" t="n">
        <v>10.8</v>
      </c>
      <c r="Z314" s="3" t="n">
        <v>0</v>
      </c>
      <c r="AA314" s="3" t="n">
        <f aca="false">SUM(W314:Z314)</f>
        <v>401.9</v>
      </c>
      <c r="AB314" s="3" t="n">
        <v>108.6</v>
      </c>
      <c r="AC314" s="3" t="n">
        <v>0.5</v>
      </c>
      <c r="AD314" s="3" t="n">
        <v>2.5</v>
      </c>
      <c r="AE314" s="3" t="n">
        <v>20.4</v>
      </c>
      <c r="AF314" s="3" t="n">
        <f aca="false">SUM(AB314:AE314)</f>
        <v>132</v>
      </c>
      <c r="AG314" s="3" t="n">
        <v>0</v>
      </c>
      <c r="AH314" s="3" t="n">
        <v>82</v>
      </c>
      <c r="AI314" s="3" t="n">
        <v>188</v>
      </c>
      <c r="AJ314" s="3" t="n">
        <v>45.8</v>
      </c>
      <c r="AK314" s="3" t="n">
        <f aca="false">SUM(AG314:AJ314)</f>
        <v>315.8</v>
      </c>
      <c r="AL314" s="3" t="n">
        <v>676.2</v>
      </c>
      <c r="AM314" s="3" t="n">
        <v>205.5</v>
      </c>
      <c r="AN314" s="3" t="n">
        <v>1047.2</v>
      </c>
      <c r="AO314" s="3" t="n">
        <v>29.2</v>
      </c>
      <c r="AP314" s="3" t="n">
        <f aca="false">SUM(AL314:AO314)</f>
        <v>1958.1</v>
      </c>
      <c r="AQ314" s="3" t="n">
        <v>0</v>
      </c>
      <c r="AR314" s="3" t="n">
        <v>81.4</v>
      </c>
      <c r="AS314" s="3" t="n">
        <v>80.4</v>
      </c>
      <c r="AT314" s="3" t="n">
        <v>45.8</v>
      </c>
      <c r="AU314" s="3" t="n">
        <f aca="false">SUM(AQ314:AT314)</f>
        <v>207.6</v>
      </c>
      <c r="AV314" s="3" t="n">
        <v>6.1</v>
      </c>
      <c r="AW314" s="3" t="n">
        <v>1</v>
      </c>
      <c r="AX314" s="3" t="n">
        <v>0.2</v>
      </c>
      <c r="AY314" s="3" t="n">
        <v>20.4</v>
      </c>
      <c r="AZ314" s="3" t="n">
        <f aca="false">SUM(AV314:AY314)</f>
        <v>27.7</v>
      </c>
      <c r="BA314" s="3" t="n">
        <v>6.2</v>
      </c>
      <c r="BB314" s="3" t="n">
        <v>0.3</v>
      </c>
      <c r="BC314" s="3" t="n">
        <v>0.9</v>
      </c>
      <c r="BD314" s="3" t="n">
        <v>19.6</v>
      </c>
      <c r="BE314" s="3" t="n">
        <f aca="false">SUM(BA314:BD314)</f>
        <v>27</v>
      </c>
      <c r="BF314" s="3" t="n">
        <v>0</v>
      </c>
      <c r="BG314" s="3" t="n">
        <v>1</v>
      </c>
      <c r="BH314" s="3" t="n">
        <v>0</v>
      </c>
      <c r="BI314" s="3" t="n">
        <v>0</v>
      </c>
      <c r="BJ314" s="3" t="n">
        <f aca="false">SUM(BF314:BI314)</f>
        <v>1</v>
      </c>
      <c r="BK314" s="3" t="n">
        <v>1.4</v>
      </c>
      <c r="BL314" s="3" t="n">
        <v>1.1</v>
      </c>
      <c r="BM314" s="3" t="n">
        <v>10.2</v>
      </c>
      <c r="BN314" s="3" t="n">
        <v>4.9</v>
      </c>
      <c r="BO314" s="3" t="n">
        <f aca="false">SUM(BK314:BN314)</f>
        <v>17.6</v>
      </c>
      <c r="BP314" s="3" t="n">
        <v>46.4</v>
      </c>
      <c r="BQ314" s="3" t="n">
        <v>0</v>
      </c>
      <c r="BR314" s="3" t="n">
        <v>106.4</v>
      </c>
      <c r="BS314" s="3" t="n">
        <v>59.7</v>
      </c>
      <c r="BT314" s="3" t="n">
        <f aca="false">SUM(BP314:BS314)</f>
        <v>212.5</v>
      </c>
      <c r="BU314" s="3" t="n">
        <f aca="false">+C314+H314+M314+R314+W314+AB314+AG314+AL314+CK314</f>
        <v>1765.7</v>
      </c>
      <c r="BV314" s="3" t="n">
        <f aca="false">+D314+I314+N314+S314+X314+AC314+AH314+AM314+CL314</f>
        <v>600.9</v>
      </c>
      <c r="BW314" s="3" t="n">
        <f aca="false">+E314+J314+O314+T314+Y314+AD314+AI314+AN314+CM314</f>
        <v>1531.8</v>
      </c>
      <c r="BX314" s="3" t="n">
        <f aca="false">+F314+K314+P314+U314+Z314+AE314+AJ314+AO314+CN314</f>
        <v>150.4</v>
      </c>
      <c r="BY314" s="3" t="n">
        <f aca="false">SUM(BU314:BX314)</f>
        <v>4048.8</v>
      </c>
      <c r="BZ314" s="3" t="n">
        <f aca="false">AQ314+AV314+BA314+BF314+BK314+BP314</f>
        <v>60.1</v>
      </c>
      <c r="CA314" s="3" t="n">
        <f aca="false">AR314+AW314+BB314+BG314+BL314+BQ314</f>
        <v>84.8</v>
      </c>
      <c r="CB314" s="3" t="n">
        <f aca="false">AS314+AX314+BC314+BH314+BM314+BR314</f>
        <v>198.1</v>
      </c>
      <c r="CC314" s="3" t="n">
        <f aca="false">AT314+AY314+BD314+BI314+BN314+BS314</f>
        <v>150.4</v>
      </c>
      <c r="CD314" s="3" t="n">
        <f aca="false">SUM(BZ314:CC314)</f>
        <v>493.4</v>
      </c>
      <c r="CE314" s="8" t="n">
        <v>0</v>
      </c>
      <c r="CF314" s="8" t="n">
        <v>662.6</v>
      </c>
      <c r="CG314" s="8" t="n">
        <v>87.7</v>
      </c>
      <c r="CH314" s="8" t="n">
        <v>0</v>
      </c>
      <c r="CI314" s="3" t="n">
        <v>1028.9</v>
      </c>
      <c r="CJ314" s="3" t="n">
        <f aca="false">SUM(CE314:CI314)</f>
        <v>1779.2</v>
      </c>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75" hidden="false" customHeight="false" outlineLevel="0" collapsed="false">
      <c r="A315" s="1" t="n">
        <v>1997</v>
      </c>
      <c r="B315" s="2" t="s">
        <v>101</v>
      </c>
      <c r="C315" s="3" t="n">
        <v>6038</v>
      </c>
      <c r="D315" s="3" t="n">
        <v>876</v>
      </c>
      <c r="E315" s="3" t="n">
        <v>633.4</v>
      </c>
      <c r="F315" s="3" t="n">
        <v>0</v>
      </c>
      <c r="G315" s="3" t="n">
        <f aca="false">SUM(C315:F315)</f>
        <v>7547.4</v>
      </c>
      <c r="H315" s="3" t="n">
        <v>1985.7</v>
      </c>
      <c r="I315" s="3" t="n">
        <v>146.4</v>
      </c>
      <c r="J315" s="3" t="n">
        <v>737.7</v>
      </c>
      <c r="K315" s="3" t="n">
        <v>250.3</v>
      </c>
      <c r="L315" s="3" t="n">
        <f aca="false">SUM(H315:K315)</f>
        <v>3120.1</v>
      </c>
      <c r="M315" s="3" t="n">
        <v>230.4</v>
      </c>
      <c r="N315" s="3" t="n">
        <v>316.5</v>
      </c>
      <c r="O315" s="3" t="n">
        <v>40.5</v>
      </c>
      <c r="P315" s="3" t="n">
        <v>0</v>
      </c>
      <c r="Q315" s="3" t="n">
        <f aca="false">SUM(M315:P315)</f>
        <v>587.4</v>
      </c>
      <c r="R315" s="3" t="n">
        <v>19.2</v>
      </c>
      <c r="S315" s="3" t="n">
        <v>15.2</v>
      </c>
      <c r="T315" s="3" t="n">
        <v>0</v>
      </c>
      <c r="U315" s="3" t="n">
        <v>0</v>
      </c>
      <c r="V315" s="3" t="n">
        <f aca="false">SUM(R315:U315)</f>
        <v>34.4</v>
      </c>
      <c r="W315" s="3" t="n">
        <v>2176.5</v>
      </c>
      <c r="X315" s="3" t="n">
        <v>3565.1</v>
      </c>
      <c r="Y315" s="3" t="n">
        <v>539.8</v>
      </c>
      <c r="Z315" s="3" t="n">
        <v>0</v>
      </c>
      <c r="AA315" s="3" t="n">
        <f aca="false">SUM(W315:Z315)</f>
        <v>6281.4</v>
      </c>
      <c r="AB315" s="3" t="n">
        <v>1384.3</v>
      </c>
      <c r="AC315" s="3" t="n">
        <v>34.1</v>
      </c>
      <c r="AD315" s="3" t="n">
        <v>23.7</v>
      </c>
      <c r="AE315" s="3" t="n">
        <v>0</v>
      </c>
      <c r="AF315" s="3" t="n">
        <f aca="false">SUM(AB315:AE315)</f>
        <v>1442.1</v>
      </c>
      <c r="AG315" s="3" t="n">
        <v>0</v>
      </c>
      <c r="AH315" s="3" t="n">
        <v>697</v>
      </c>
      <c r="AI315" s="3" t="n">
        <v>3370.2</v>
      </c>
      <c r="AJ315" s="3" t="n">
        <v>662.7</v>
      </c>
      <c r="AK315" s="3" t="n">
        <f aca="false">SUM(AG315:AJ315)</f>
        <v>4729.9</v>
      </c>
      <c r="AL315" s="3" t="n">
        <v>3368.5</v>
      </c>
      <c r="AM315" s="3" t="n">
        <v>2902.6</v>
      </c>
      <c r="AN315" s="3" t="n">
        <v>8201.5</v>
      </c>
      <c r="AO315" s="3" t="n">
        <v>848.9</v>
      </c>
      <c r="AP315" s="3" t="n">
        <f aca="false">SUM(AL315:AO315)</f>
        <v>15321.5</v>
      </c>
      <c r="AQ315" s="3" t="n">
        <v>0</v>
      </c>
      <c r="AR315" s="3" t="n">
        <v>697</v>
      </c>
      <c r="AS315" s="3" t="n">
        <v>2745</v>
      </c>
      <c r="AT315" s="3" t="n">
        <v>662.7</v>
      </c>
      <c r="AU315" s="3" t="n">
        <f aca="false">SUM(AQ315:AT315)</f>
        <v>4104.7</v>
      </c>
      <c r="AV315" s="3" t="n">
        <v>53.1</v>
      </c>
      <c r="AW315" s="3" t="n">
        <v>0</v>
      </c>
      <c r="AX315" s="3" t="n">
        <v>4.5</v>
      </c>
      <c r="AY315" s="3" t="n">
        <v>0</v>
      </c>
      <c r="AZ315" s="3" t="n">
        <f aca="false">SUM(AV315:AY315)</f>
        <v>57.6</v>
      </c>
      <c r="BA315" s="3" t="n">
        <v>2</v>
      </c>
      <c r="BB315" s="3" t="n">
        <v>0</v>
      </c>
      <c r="BC315" s="3" t="n">
        <v>327.8</v>
      </c>
      <c r="BD315" s="3" t="n">
        <v>250.3</v>
      </c>
      <c r="BE315" s="3" t="n">
        <f aca="false">SUM(BA315:BD315)</f>
        <v>580.1</v>
      </c>
      <c r="BF315" s="3" t="n">
        <v>0</v>
      </c>
      <c r="BG315" s="3" t="n">
        <v>0</v>
      </c>
      <c r="BH315" s="3" t="n">
        <v>132.7</v>
      </c>
      <c r="BI315" s="3" t="n">
        <v>0</v>
      </c>
      <c r="BJ315" s="3" t="n">
        <f aca="false">SUM(BF315:BI315)</f>
        <v>132.7</v>
      </c>
      <c r="BK315" s="3" t="n">
        <v>65.8</v>
      </c>
      <c r="BL315" s="3" t="n">
        <v>47.2</v>
      </c>
      <c r="BM315" s="3" t="n">
        <v>416.6</v>
      </c>
      <c r="BN315" s="3" t="n">
        <v>300</v>
      </c>
      <c r="BO315" s="3" t="n">
        <f aca="false">SUM(BK315:BN315)</f>
        <v>829.6</v>
      </c>
      <c r="BP315" s="3" t="n">
        <v>66.5</v>
      </c>
      <c r="BQ315" s="3" t="n">
        <v>0</v>
      </c>
      <c r="BR315" s="3" t="n">
        <v>471.5</v>
      </c>
      <c r="BS315" s="3" t="n">
        <v>548.9</v>
      </c>
      <c r="BT315" s="3" t="n">
        <f aca="false">SUM(BP315:BS315)</f>
        <v>1086.9</v>
      </c>
      <c r="BU315" s="3" t="n">
        <f aca="false">+C315+H315+M315+R315+W315+AB315+AG315+AL315+CK315</f>
        <v>15202.6</v>
      </c>
      <c r="BV315" s="3" t="n">
        <f aca="false">+D315+I315+N315+S315+X315+AC315+AH315+AM315+CL315</f>
        <v>8552.9</v>
      </c>
      <c r="BW315" s="3" t="n">
        <f aca="false">+E315+J315+O315+T315+Y315+AD315+AI315+AN315+CM315</f>
        <v>13546.8</v>
      </c>
      <c r="BX315" s="3" t="n">
        <f aca="false">+F315+K315+P315+U315+Z315+AE315+AJ315+AO315+CN315</f>
        <v>1761.9</v>
      </c>
      <c r="BY315" s="3" t="n">
        <f aca="false">SUM(BU315:BX315)</f>
        <v>39064.2</v>
      </c>
      <c r="BZ315" s="3" t="n">
        <f aca="false">AQ315+AV315+BA315+BF315+BK315+BP315</f>
        <v>187.4</v>
      </c>
      <c r="CA315" s="3" t="n">
        <f aca="false">AR315+AW315+BB315+BG315+BL315+BQ315</f>
        <v>744.2</v>
      </c>
      <c r="CB315" s="3" t="n">
        <f aca="false">AS315+AX315+BC315+BH315+BM315+BR315</f>
        <v>4098.1</v>
      </c>
      <c r="CC315" s="3" t="n">
        <f aca="false">AT315+AY315+BD315+BI315+BN315+BS315</f>
        <v>1761.9</v>
      </c>
      <c r="CD315" s="3" t="n">
        <f aca="false">SUM(BZ315:CC315)</f>
        <v>6791.6</v>
      </c>
      <c r="CE315" s="8" t="n">
        <v>11031.2</v>
      </c>
      <c r="CF315" s="8" t="n">
        <v>0</v>
      </c>
      <c r="CG315" s="8" t="n">
        <v>1362.3</v>
      </c>
      <c r="CH315" s="8" t="n">
        <v>31.8</v>
      </c>
      <c r="CI315" s="8" t="n">
        <v>3274.9</v>
      </c>
      <c r="CJ315" s="8" t="n">
        <f aca="false">SUM(CE315:CI315)</f>
        <v>15700.2</v>
      </c>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75" hidden="false" customHeight="false" outlineLevel="0" collapsed="false">
      <c r="A316" s="1" t="n">
        <v>1997</v>
      </c>
      <c r="B316" s="2" t="s">
        <v>102</v>
      </c>
      <c r="C316" s="3" t="n">
        <v>4458.9</v>
      </c>
      <c r="D316" s="3" t="n">
        <v>587.5</v>
      </c>
      <c r="E316" s="3" t="n">
        <v>354.6</v>
      </c>
      <c r="F316" s="3" t="n">
        <v>113.3</v>
      </c>
      <c r="G316" s="3" t="n">
        <f aca="false">SUM(C316:F316)</f>
        <v>5514.3</v>
      </c>
      <c r="H316" s="3" t="n">
        <v>1579.4</v>
      </c>
      <c r="I316" s="3" t="n">
        <v>26.3</v>
      </c>
      <c r="J316" s="3" t="n">
        <v>1519</v>
      </c>
      <c r="K316" s="3" t="n">
        <v>154</v>
      </c>
      <c r="L316" s="3" t="n">
        <f aca="false">SUM(H316:K316)</f>
        <v>3278.7</v>
      </c>
      <c r="M316" s="3" t="n">
        <v>145.9</v>
      </c>
      <c r="N316" s="3" t="n">
        <v>238</v>
      </c>
      <c r="O316" s="3" t="n">
        <v>0</v>
      </c>
      <c r="P316" s="3" t="n">
        <v>0</v>
      </c>
      <c r="Q316" s="3" t="n">
        <f aca="false">SUM(M316:P316)</f>
        <v>383.9</v>
      </c>
      <c r="R316" s="3" t="n">
        <v>0</v>
      </c>
      <c r="S316" s="3" t="n">
        <v>0</v>
      </c>
      <c r="T316" s="3" t="n">
        <v>0</v>
      </c>
      <c r="U316" s="3" t="n">
        <v>0</v>
      </c>
      <c r="V316" s="3" t="n">
        <f aca="false">SUM(R316:U316)</f>
        <v>0</v>
      </c>
      <c r="W316" s="3" t="n">
        <v>1128.8</v>
      </c>
      <c r="X316" s="3" t="n">
        <v>2328.4</v>
      </c>
      <c r="Y316" s="3" t="n">
        <v>308.6</v>
      </c>
      <c r="Z316" s="3" t="n">
        <v>0</v>
      </c>
      <c r="AA316" s="3" t="n">
        <f aca="false">SUM(W316:Z316)</f>
        <v>3765.8</v>
      </c>
      <c r="AB316" s="3" t="n">
        <v>876.5</v>
      </c>
      <c r="AC316" s="3" t="n">
        <v>12.3</v>
      </c>
      <c r="AD316" s="3" t="n">
        <v>28.4</v>
      </c>
      <c r="AE316" s="3" t="n">
        <v>15.5</v>
      </c>
      <c r="AF316" s="3" t="n">
        <f aca="false">SUM(AB316:AE316)</f>
        <v>932.7</v>
      </c>
      <c r="AG316" s="3" t="n">
        <v>9.7</v>
      </c>
      <c r="AH316" s="3" t="n">
        <v>428.9</v>
      </c>
      <c r="AI316" s="3" t="n">
        <v>770.4</v>
      </c>
      <c r="AJ316" s="3" t="n">
        <v>126.1</v>
      </c>
      <c r="AK316" s="3" t="n">
        <f aca="false">SUM(AG316:AJ316)</f>
        <v>1335.1</v>
      </c>
      <c r="AL316" s="3" t="n">
        <v>2077.2</v>
      </c>
      <c r="AM316" s="3" t="n">
        <v>1168</v>
      </c>
      <c r="AN316" s="3" t="n">
        <v>1940.2</v>
      </c>
      <c r="AO316" s="3" t="n">
        <v>158.1</v>
      </c>
      <c r="AP316" s="3" t="n">
        <f aca="false">SUM(AL316:AO316)</f>
        <v>5343.5</v>
      </c>
      <c r="AQ316" s="3" t="n">
        <v>2.3</v>
      </c>
      <c r="AR316" s="3" t="n">
        <v>511.6</v>
      </c>
      <c r="AS316" s="3" t="n">
        <v>263</v>
      </c>
      <c r="AT316" s="3" t="n">
        <v>122.5</v>
      </c>
      <c r="AU316" s="3" t="n">
        <f aca="false">SUM(AQ316:AT316)</f>
        <v>899.4</v>
      </c>
      <c r="AV316" s="3" t="n">
        <v>0</v>
      </c>
      <c r="AW316" s="3" t="n">
        <v>1.3</v>
      </c>
      <c r="AX316" s="3" t="n">
        <v>0</v>
      </c>
      <c r="AY316" s="3" t="n">
        <v>15.5</v>
      </c>
      <c r="AZ316" s="3" t="n">
        <f aca="false">SUM(AV316:AY316)</f>
        <v>16.8</v>
      </c>
      <c r="BA316" s="3" t="n">
        <v>0</v>
      </c>
      <c r="BB316" s="3" t="n">
        <v>0</v>
      </c>
      <c r="BC316" s="3" t="n">
        <v>167.5</v>
      </c>
      <c r="BD316" s="3" t="n">
        <v>154</v>
      </c>
      <c r="BE316" s="3" t="n">
        <f aca="false">SUM(BA316:BD316)</f>
        <v>321.5</v>
      </c>
      <c r="BF316" s="3" t="n">
        <v>3.4</v>
      </c>
      <c r="BG316" s="3" t="n">
        <v>3.6</v>
      </c>
      <c r="BH316" s="3" t="n">
        <v>1.2</v>
      </c>
      <c r="BI316" s="3" t="n">
        <v>0</v>
      </c>
      <c r="BJ316" s="3" t="n">
        <f aca="false">SUM(BF316:BI316)</f>
        <v>8.2</v>
      </c>
      <c r="BK316" s="3" t="n">
        <v>0.7</v>
      </c>
      <c r="BL316" s="3" t="n">
        <v>20.6</v>
      </c>
      <c r="BM316" s="3" t="n">
        <v>20.3</v>
      </c>
      <c r="BN316" s="3" t="n">
        <v>20</v>
      </c>
      <c r="BO316" s="3" t="n">
        <f aca="false">SUM(BK316:BN316)</f>
        <v>61.6</v>
      </c>
      <c r="BP316" s="3" t="n">
        <v>20</v>
      </c>
      <c r="BQ316" s="3" t="n">
        <v>0</v>
      </c>
      <c r="BR316" s="3" t="n">
        <v>53</v>
      </c>
      <c r="BS316" s="3" t="n">
        <v>255</v>
      </c>
      <c r="BT316" s="3" t="n">
        <f aca="false">SUM(BP316:BS316)</f>
        <v>328</v>
      </c>
      <c r="BU316" s="3" t="n">
        <f aca="false">+C316+H316+M316+R316+W316+AB316+AG316+AL316+CK316</f>
        <v>10276.4</v>
      </c>
      <c r="BV316" s="3" t="n">
        <f aca="false">+D316+I316+N316+S316+X316+AC316+AH316+AM316+CL316</f>
        <v>4789.4</v>
      </c>
      <c r="BW316" s="3" t="n">
        <f aca="false">+E316+J316+O316+T316+Y316+AD316+AI316+AN316+CM316</f>
        <v>4921.2</v>
      </c>
      <c r="BX316" s="3" t="n">
        <f aca="false">+F316+K316+P316+U316+Z316+AE316+AJ316+AO316+CN316</f>
        <v>567</v>
      </c>
      <c r="BY316" s="3" t="n">
        <f aca="false">SUM(BU316:BX316)</f>
        <v>20554</v>
      </c>
      <c r="BZ316" s="3" t="n">
        <f aca="false">AQ316+AV316+BA316+BF316+BK316+BP316</f>
        <v>26.4</v>
      </c>
      <c r="CA316" s="3" t="n">
        <f aca="false">AR316+AW316+BB316+BG316+BL316+BQ316</f>
        <v>537.1</v>
      </c>
      <c r="CB316" s="3" t="n">
        <f aca="false">AS316+AX316+BC316+BH316+BM316+BR316</f>
        <v>505</v>
      </c>
      <c r="CC316" s="3" t="n">
        <f aca="false">AT316+AY316+BD316+BI316+BN316+BS316</f>
        <v>567</v>
      </c>
      <c r="CD316" s="3" t="n">
        <f aca="false">SUM(BZ316:CC316)</f>
        <v>1635.5</v>
      </c>
      <c r="CE316" s="8" t="n">
        <v>3903.3</v>
      </c>
      <c r="CF316" s="8" t="n">
        <v>4742</v>
      </c>
      <c r="CG316" s="8" t="n">
        <v>743</v>
      </c>
      <c r="CH316" s="8" t="n">
        <v>0</v>
      </c>
      <c r="CI316" s="8" t="n">
        <v>1130</v>
      </c>
      <c r="CJ316" s="8" t="n">
        <f aca="false">SUM(CE316:CI316)</f>
        <v>10518.3</v>
      </c>
      <c r="CK316" s="4" t="n">
        <v>0</v>
      </c>
      <c r="CL316" s="4" t="n">
        <v>0</v>
      </c>
      <c r="CM316" s="4" t="n">
        <v>0</v>
      </c>
      <c r="CN316" s="4" t="n">
        <v>0</v>
      </c>
      <c r="CO316" s="4" t="n">
        <f aca="false">SUM(CK316:CN316)</f>
        <v>0</v>
      </c>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75" hidden="false" customHeight="false" outlineLevel="0" collapsed="false">
      <c r="A317" s="1" t="n">
        <v>1997</v>
      </c>
      <c r="B317" s="2" t="s">
        <v>103</v>
      </c>
      <c r="C317" s="3" t="n">
        <v>974.9</v>
      </c>
      <c r="D317" s="3" t="n">
        <v>95</v>
      </c>
      <c r="E317" s="3" t="n">
        <v>26.5</v>
      </c>
      <c r="F317" s="3" t="n">
        <v>0</v>
      </c>
      <c r="G317" s="3" t="n">
        <f aca="false">SUM(C317:F317)</f>
        <v>1096.4</v>
      </c>
      <c r="H317" s="3" t="n">
        <v>356.1</v>
      </c>
      <c r="I317" s="3" t="n">
        <v>8.9</v>
      </c>
      <c r="J317" s="3" t="n">
        <v>195.6</v>
      </c>
      <c r="K317" s="3" t="n">
        <v>13.1</v>
      </c>
      <c r="L317" s="3" t="n">
        <f aca="false">SUM(H317:K317)</f>
        <v>573.7</v>
      </c>
      <c r="M317" s="3" t="n">
        <v>86.3</v>
      </c>
      <c r="N317" s="3" t="n">
        <v>77.4</v>
      </c>
      <c r="O317" s="3" t="n">
        <v>0</v>
      </c>
      <c r="P317" s="3" t="n">
        <v>0</v>
      </c>
      <c r="Q317" s="3" t="n">
        <f aca="false">SUM(M317:P317)</f>
        <v>163.7</v>
      </c>
      <c r="R317" s="3" t="n">
        <v>46.9</v>
      </c>
      <c r="S317" s="3" t="n">
        <v>0</v>
      </c>
      <c r="T317" s="3" t="n">
        <v>0</v>
      </c>
      <c r="U317" s="3" t="n">
        <v>0</v>
      </c>
      <c r="V317" s="3" t="n">
        <f aca="false">SUM(R317:U317)</f>
        <v>46.9</v>
      </c>
      <c r="W317" s="3" t="n">
        <v>330.7</v>
      </c>
      <c r="X317" s="3" t="n">
        <v>360.6</v>
      </c>
      <c r="Y317" s="3" t="n">
        <v>23.1</v>
      </c>
      <c r="Z317" s="3" t="n">
        <v>0</v>
      </c>
      <c r="AA317" s="3" t="n">
        <f aca="false">SUM(W317:Z317)</f>
        <v>714.4</v>
      </c>
      <c r="AB317" s="3" t="n">
        <v>104.3</v>
      </c>
      <c r="AC317" s="3" t="n">
        <v>0.9</v>
      </c>
      <c r="AD317" s="3" t="n">
        <v>6.8</v>
      </c>
      <c r="AE317" s="3" t="n">
        <v>16.5</v>
      </c>
      <c r="AF317" s="3" t="n">
        <f aca="false">SUM(AB317:AE317)</f>
        <v>128.5</v>
      </c>
      <c r="AG317" s="3" t="n">
        <v>0</v>
      </c>
      <c r="AH317" s="3" t="n">
        <v>201.7</v>
      </c>
      <c r="AI317" s="3" t="n">
        <v>638.3</v>
      </c>
      <c r="AJ317" s="3" t="n">
        <v>53.5</v>
      </c>
      <c r="AK317" s="3" t="n">
        <f aca="false">SUM(AG317:AJ317)</f>
        <v>893.5</v>
      </c>
      <c r="AL317" s="3" t="n">
        <v>1287.1</v>
      </c>
      <c r="AM317" s="3" t="n">
        <v>343.3</v>
      </c>
      <c r="AN317" s="3" t="n">
        <v>993.2</v>
      </c>
      <c r="AO317" s="3" t="n">
        <v>364.4</v>
      </c>
      <c r="AP317" s="3" t="n">
        <f aca="false">SUM(AL317:AO317)</f>
        <v>2988</v>
      </c>
      <c r="AQ317" s="3" t="n">
        <v>0</v>
      </c>
      <c r="AR317" s="3" t="n">
        <v>199.2</v>
      </c>
      <c r="AS317" s="3" t="n">
        <v>42.6</v>
      </c>
      <c r="AT317" s="3" t="n">
        <v>53.5</v>
      </c>
      <c r="AU317" s="3" t="n">
        <f aca="false">SUM(AQ317:AT317)</f>
        <v>295.3</v>
      </c>
      <c r="AV317" s="3" t="n">
        <v>0</v>
      </c>
      <c r="AW317" s="3" t="n">
        <v>0</v>
      </c>
      <c r="AX317" s="3" t="n">
        <v>0</v>
      </c>
      <c r="AY317" s="3" t="n">
        <v>16.5</v>
      </c>
      <c r="AZ317" s="3" t="n">
        <f aca="false">SUM(AV317:AY317)</f>
        <v>16.5</v>
      </c>
      <c r="BA317" s="3" t="n">
        <v>0</v>
      </c>
      <c r="BB317" s="3" t="n">
        <v>0.1</v>
      </c>
      <c r="BC317" s="3" t="n">
        <v>0.2</v>
      </c>
      <c r="BD317" s="3" t="n">
        <v>13.1</v>
      </c>
      <c r="BE317" s="3" t="n">
        <f aca="false">SUM(BA317:BD317)</f>
        <v>13.4</v>
      </c>
      <c r="BF317" s="3" t="n">
        <v>0</v>
      </c>
      <c r="BG317" s="3" t="n">
        <v>0</v>
      </c>
      <c r="BH317" s="3" t="n">
        <v>0</v>
      </c>
      <c r="BI317" s="3" t="n">
        <v>0</v>
      </c>
      <c r="BJ317" s="3" t="n">
        <f aca="false">SUM(BF317:BI317)</f>
        <v>0</v>
      </c>
      <c r="BK317" s="3" t="n">
        <v>0</v>
      </c>
      <c r="BL317" s="3" t="n">
        <v>0</v>
      </c>
      <c r="BM317" s="3" t="n">
        <v>0</v>
      </c>
      <c r="BN317" s="3" t="n">
        <v>0</v>
      </c>
      <c r="BO317" s="3" t="n">
        <f aca="false">SUM(BK317:BN317)</f>
        <v>0</v>
      </c>
      <c r="BP317" s="3" t="n">
        <v>0</v>
      </c>
      <c r="BQ317" s="3" t="n">
        <v>2.1</v>
      </c>
      <c r="BR317" s="3" t="n">
        <v>127.4</v>
      </c>
      <c r="BS317" s="3" t="n">
        <v>364.4</v>
      </c>
      <c r="BT317" s="3" t="n">
        <f aca="false">SUM(BP317:BS317)</f>
        <v>493.9</v>
      </c>
      <c r="BU317" s="3" t="n">
        <f aca="false">+C317+H317+M317+R317+W317+AB317+AG317+AL317+CK317</f>
        <v>3186.3</v>
      </c>
      <c r="BV317" s="3" t="n">
        <f aca="false">+D317+I317+N317+S317+X317+AC317+AH317+AM317+CL317</f>
        <v>1087.8</v>
      </c>
      <c r="BW317" s="3" t="n">
        <f aca="false">+E317+J317+O317+T317+Y317+AD317+AI317+AN317+CM317</f>
        <v>1883.5</v>
      </c>
      <c r="BX317" s="3" t="n">
        <f aca="false">+F317+K317+P317+U317+Z317+AE317+AJ317+AO317+CN317</f>
        <v>447.5</v>
      </c>
      <c r="BY317" s="3" t="n">
        <f aca="false">SUM(BU317:BX317)</f>
        <v>6605.1</v>
      </c>
      <c r="BZ317" s="3" t="n">
        <f aca="false">AQ317+AV317+BA317+BF317+BK317+BP317</f>
        <v>0</v>
      </c>
      <c r="CA317" s="3" t="n">
        <f aca="false">AR317+AW317+BB317+BG317+BL317+BQ317</f>
        <v>201.4</v>
      </c>
      <c r="CB317" s="3" t="n">
        <f aca="false">AS317+AX317+BC317+BH317+BM317+BR317</f>
        <v>170.2</v>
      </c>
      <c r="CC317" s="3" t="n">
        <f aca="false">AT317+AY317+BD317+BI317+BN317+BS317</f>
        <v>447.5</v>
      </c>
      <c r="CD317" s="3" t="n">
        <f aca="false">SUM(BZ317:CC317)</f>
        <v>819.1</v>
      </c>
      <c r="CE317" s="8" t="n">
        <v>1452.3</v>
      </c>
      <c r="CF317" s="8" t="n">
        <v>976</v>
      </c>
      <c r="CG317" s="8" t="n">
        <v>57.8</v>
      </c>
      <c r="CH317" s="8" t="n">
        <v>0</v>
      </c>
      <c r="CI317" s="3" t="n">
        <v>674.9</v>
      </c>
      <c r="CJ317" s="3" t="n">
        <f aca="false">SUM(CE317:CI317)</f>
        <v>3161</v>
      </c>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75" hidden="false" customHeight="false" outlineLevel="0" collapsed="false">
      <c r="A318" s="1" t="n">
        <v>1997</v>
      </c>
      <c r="B318" s="2" t="s">
        <v>104</v>
      </c>
      <c r="C318" s="3" t="n">
        <v>695.2</v>
      </c>
      <c r="D318" s="3" t="n">
        <v>91.4</v>
      </c>
      <c r="E318" s="3" t="n">
        <v>63</v>
      </c>
      <c r="F318" s="3" t="n">
        <v>0.8</v>
      </c>
      <c r="G318" s="3" t="n">
        <f aca="false">SUM(C318:F318)</f>
        <v>850.4</v>
      </c>
      <c r="H318" s="3" t="n">
        <v>220.9</v>
      </c>
      <c r="I318" s="3" t="n">
        <v>0.6</v>
      </c>
      <c r="J318" s="3" t="n">
        <v>63.7</v>
      </c>
      <c r="K318" s="3" t="n">
        <v>0.5</v>
      </c>
      <c r="L318" s="3" t="n">
        <f aca="false">SUM(H318:K318)</f>
        <v>285.7</v>
      </c>
      <c r="M318" s="3" t="n">
        <v>7.9</v>
      </c>
      <c r="N318" s="3" t="n">
        <v>14.1</v>
      </c>
      <c r="O318" s="3" t="n">
        <v>5.6</v>
      </c>
      <c r="P318" s="3" t="n">
        <v>0</v>
      </c>
      <c r="Q318" s="3" t="n">
        <f aca="false">SUM(M318:P318)</f>
        <v>27.6</v>
      </c>
      <c r="R318" s="3" t="n">
        <v>12</v>
      </c>
      <c r="S318" s="3" t="n">
        <v>0.1</v>
      </c>
      <c r="T318" s="3" t="n">
        <v>0</v>
      </c>
      <c r="U318" s="3" t="n">
        <v>0</v>
      </c>
      <c r="V318" s="3" t="n">
        <f aca="false">SUM(R318:U318)</f>
        <v>12.1</v>
      </c>
      <c r="W318" s="3" t="n">
        <v>122.9</v>
      </c>
      <c r="X318" s="3" t="n">
        <v>264.4</v>
      </c>
      <c r="Y318" s="3" t="n">
        <v>0.3</v>
      </c>
      <c r="Z318" s="3" t="n">
        <v>0</v>
      </c>
      <c r="AA318" s="3" t="n">
        <f aca="false">SUM(W318:Z318)</f>
        <v>387.6</v>
      </c>
      <c r="AB318" s="3" t="n">
        <v>84.1</v>
      </c>
      <c r="AC318" s="3" t="n">
        <v>5</v>
      </c>
      <c r="AD318" s="3" t="n">
        <v>18.1</v>
      </c>
      <c r="AE318" s="3" t="n">
        <v>2.5</v>
      </c>
      <c r="AF318" s="3" t="n">
        <f aca="false">SUM(AB318:AE318)</f>
        <v>109.7</v>
      </c>
      <c r="AG318" s="3" t="n">
        <v>0</v>
      </c>
      <c r="AH318" s="3" t="n">
        <v>137.5</v>
      </c>
      <c r="AI318" s="3" t="n">
        <v>273.7</v>
      </c>
      <c r="AJ318" s="3" t="n">
        <v>0</v>
      </c>
      <c r="AK318" s="3" t="n">
        <f aca="false">SUM(AG318:AJ318)</f>
        <v>411.2</v>
      </c>
      <c r="AL318" s="3" t="n">
        <v>248.7</v>
      </c>
      <c r="AM318" s="3" t="n">
        <v>360.7</v>
      </c>
      <c r="AN318" s="3" t="n">
        <v>267.6</v>
      </c>
      <c r="AO318" s="3" t="n">
        <v>0.5</v>
      </c>
      <c r="AP318" s="3" t="n">
        <f aca="false">SUM(AL318:AO318)</f>
        <v>877.5</v>
      </c>
      <c r="AQ318" s="3" t="n">
        <v>0</v>
      </c>
      <c r="AR318" s="3" t="n">
        <v>114.6</v>
      </c>
      <c r="AS318" s="3" t="n">
        <v>65.8</v>
      </c>
      <c r="AT318" s="3" t="n">
        <v>0</v>
      </c>
      <c r="AU318" s="3" t="n">
        <f aca="false">SUM(AQ318:AT318)</f>
        <v>180.4</v>
      </c>
      <c r="AV318" s="3" t="n">
        <v>0</v>
      </c>
      <c r="AW318" s="3" t="n">
        <v>0</v>
      </c>
      <c r="AX318" s="3" t="n">
        <v>4</v>
      </c>
      <c r="AY318" s="3" t="n">
        <v>2.5</v>
      </c>
      <c r="AZ318" s="3" t="n">
        <f aca="false">SUM(AV318:AY318)</f>
        <v>6.5</v>
      </c>
      <c r="BA318" s="3" t="n">
        <v>0</v>
      </c>
      <c r="BB318" s="3" t="n">
        <v>0</v>
      </c>
      <c r="BC318" s="3" t="n">
        <v>11</v>
      </c>
      <c r="BD318" s="3" t="n">
        <v>0.5</v>
      </c>
      <c r="BE318" s="3" t="n">
        <f aca="false">SUM(BA318:BD318)</f>
        <v>11.5</v>
      </c>
      <c r="BF318" s="3" t="n">
        <v>0</v>
      </c>
      <c r="BG318" s="3" t="n">
        <v>0</v>
      </c>
      <c r="BH318" s="3" t="n">
        <v>0</v>
      </c>
      <c r="BI318" s="3" t="n">
        <v>0</v>
      </c>
      <c r="BJ318" s="3" t="n">
        <f aca="false">SUM(BF318:BI318)</f>
        <v>0</v>
      </c>
      <c r="BK318" s="3" t="n">
        <v>0</v>
      </c>
      <c r="BL318" s="3" t="n">
        <v>0</v>
      </c>
      <c r="BM318" s="3" t="n">
        <v>0</v>
      </c>
      <c r="BN318" s="3" t="n">
        <v>0</v>
      </c>
      <c r="BO318" s="3" t="n">
        <f aca="false">SUM(BK318:BN318)</f>
        <v>0</v>
      </c>
      <c r="BP318" s="3" t="n">
        <v>0</v>
      </c>
      <c r="BQ318" s="3" t="n">
        <v>0</v>
      </c>
      <c r="BR318" s="3" t="n">
        <v>1.6</v>
      </c>
      <c r="BS318" s="3" t="n">
        <v>1.3</v>
      </c>
      <c r="BT318" s="3" t="n">
        <f aca="false">SUM(BP318:BS318)</f>
        <v>2.9</v>
      </c>
      <c r="BU318" s="3" t="n">
        <f aca="false">+C318+H318+M318+R318+W318+AB318+AG318+AL318+CK318</f>
        <v>1391.7</v>
      </c>
      <c r="BV318" s="3" t="n">
        <f aca="false">+D318+I318+N318+S318+X318+AC318+AH318+AM318+CL318</f>
        <v>873.8</v>
      </c>
      <c r="BW318" s="3" t="n">
        <f aca="false">+E318+J318+O318+T318+Y318+AD318+AI318+AN318+CM318</f>
        <v>692</v>
      </c>
      <c r="BX318" s="3" t="n">
        <f aca="false">+F318+K318+P318+U318+Z318+AE318+AJ318+AO318+CN318</f>
        <v>4.3</v>
      </c>
      <c r="BY318" s="3" t="n">
        <f aca="false">SUM(BU318:BX318)</f>
        <v>2961.8</v>
      </c>
      <c r="BZ318" s="3" t="n">
        <f aca="false">AQ318+AV318+BA318+BF318+BK318+BP318</f>
        <v>0</v>
      </c>
      <c r="CA318" s="3" t="n">
        <f aca="false">AR318+AW318+BB318+BG318+BL318+BQ318</f>
        <v>114.6</v>
      </c>
      <c r="CB318" s="3" t="n">
        <f aca="false">AS318+AX318+BC318+BH318+BM318+BR318</f>
        <v>82.4</v>
      </c>
      <c r="CC318" s="3" t="n">
        <f aca="false">AT318+AY318+BD318+BI318+BN318+BS318</f>
        <v>4.3</v>
      </c>
      <c r="CD318" s="3" t="n">
        <f aca="false">SUM(BZ318:CC318)</f>
        <v>201.3</v>
      </c>
      <c r="CE318" s="8" t="n">
        <v>476.6</v>
      </c>
      <c r="CF318" s="8" t="n">
        <v>704.8</v>
      </c>
      <c r="CG318" s="8" t="n">
        <v>122.4</v>
      </c>
      <c r="CH318" s="8" t="n">
        <v>0</v>
      </c>
      <c r="CI318" s="3" t="n">
        <v>88</v>
      </c>
      <c r="CJ318" s="3" t="n">
        <f aca="false">SUM(CE318:CI318)</f>
        <v>1391.8</v>
      </c>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75" hidden="false" customHeight="false" outlineLevel="0" collapsed="false">
      <c r="A319" s="1" t="n">
        <v>1997</v>
      </c>
      <c r="B319" s="2" t="s">
        <v>105</v>
      </c>
      <c r="C319" s="3" t="n">
        <v>4111.2</v>
      </c>
      <c r="D319" s="3" t="n">
        <v>867.3</v>
      </c>
      <c r="E319" s="3" t="n">
        <v>149.5</v>
      </c>
      <c r="F319" s="3" t="n">
        <v>13.2</v>
      </c>
      <c r="G319" s="3" t="n">
        <f aca="false">SUM(C319:F319)</f>
        <v>5141.2</v>
      </c>
      <c r="H319" s="3" t="n">
        <v>1965.1</v>
      </c>
      <c r="I319" s="3" t="n">
        <v>13.5</v>
      </c>
      <c r="J319" s="3" t="n">
        <v>274.9</v>
      </c>
      <c r="K319" s="3" t="n">
        <v>81.6</v>
      </c>
      <c r="L319" s="3" t="n">
        <f aca="false">SUM(H319:K319)</f>
        <v>2335.1</v>
      </c>
      <c r="M319" s="3" t="n">
        <v>508.7</v>
      </c>
      <c r="N319" s="3" t="n">
        <v>368</v>
      </c>
      <c r="O319" s="3" t="n">
        <v>0</v>
      </c>
      <c r="P319" s="3" t="n">
        <v>0</v>
      </c>
      <c r="Q319" s="3" t="n">
        <f aca="false">SUM(M319:P319)</f>
        <v>876.7</v>
      </c>
      <c r="R319" s="3" t="n">
        <v>52.6</v>
      </c>
      <c r="S319" s="3" t="n">
        <v>4.9</v>
      </c>
      <c r="T319" s="3" t="n">
        <v>0</v>
      </c>
      <c r="U319" s="3" t="n">
        <v>0</v>
      </c>
      <c r="V319" s="3" t="n">
        <f aca="false">SUM(R319:U319)</f>
        <v>57.5</v>
      </c>
      <c r="W319" s="3" t="n">
        <v>2643.7</v>
      </c>
      <c r="X319" s="3" t="n">
        <v>3256.9</v>
      </c>
      <c r="Y319" s="3" t="n">
        <v>784.8</v>
      </c>
      <c r="Z319" s="3" t="n">
        <v>0</v>
      </c>
      <c r="AA319" s="3" t="n">
        <f aca="false">SUM(W319:Z319)</f>
        <v>6685.4</v>
      </c>
      <c r="AB319" s="3" t="n">
        <v>854.7</v>
      </c>
      <c r="AC319" s="3" t="n">
        <v>0</v>
      </c>
      <c r="AD319" s="3" t="n">
        <v>40</v>
      </c>
      <c r="AE319" s="3" t="n">
        <v>23.5</v>
      </c>
      <c r="AF319" s="3" t="n">
        <f aca="false">SUM(AB319:AE319)</f>
        <v>918.2</v>
      </c>
      <c r="AG319" s="3" t="n">
        <v>77.8</v>
      </c>
      <c r="AH319" s="3" t="n">
        <v>166.4</v>
      </c>
      <c r="AI319" s="3" t="n">
        <v>2438</v>
      </c>
      <c r="AJ319" s="3" t="n">
        <v>123</v>
      </c>
      <c r="AK319" s="3" t="n">
        <f aca="false">SUM(AG319:AJ319)</f>
        <v>2805.2</v>
      </c>
      <c r="AL319" s="3" t="n">
        <v>3324.8</v>
      </c>
      <c r="AM319" s="3" t="n">
        <v>1635.4</v>
      </c>
      <c r="AN319" s="3" t="n">
        <v>4156.6</v>
      </c>
      <c r="AO319" s="3" t="n">
        <v>227.1</v>
      </c>
      <c r="AP319" s="3" t="n">
        <f aca="false">SUM(AL319:AO319)</f>
        <v>9343.9</v>
      </c>
      <c r="AQ319" s="3" t="n">
        <v>0</v>
      </c>
      <c r="AR319" s="3" t="n">
        <v>0</v>
      </c>
      <c r="AS319" s="3" t="n">
        <v>1155.3</v>
      </c>
      <c r="AT319" s="3" t="n">
        <v>122.8</v>
      </c>
      <c r="AU319" s="3" t="n">
        <f aca="false">SUM(AQ319:AT319)</f>
        <v>1278.1</v>
      </c>
      <c r="AV319" s="3" t="n">
        <v>13</v>
      </c>
      <c r="AW319" s="3" t="n">
        <v>0</v>
      </c>
      <c r="AX319" s="3" t="n">
        <v>0</v>
      </c>
      <c r="AY319" s="3" t="n">
        <v>23.5</v>
      </c>
      <c r="AZ319" s="3" t="n">
        <f aca="false">SUM(AV319:AY319)</f>
        <v>36.5</v>
      </c>
      <c r="BA319" s="3" t="n">
        <v>5</v>
      </c>
      <c r="BB319" s="3" t="n">
        <v>0</v>
      </c>
      <c r="BC319" s="3" t="n">
        <v>0.7</v>
      </c>
      <c r="BD319" s="3" t="n">
        <v>81.6</v>
      </c>
      <c r="BE319" s="3" t="n">
        <f aca="false">SUM(BA319:BD319)</f>
        <v>87.3</v>
      </c>
      <c r="BF319" s="3" t="n">
        <v>0</v>
      </c>
      <c r="BG319" s="3" t="n">
        <v>0</v>
      </c>
      <c r="BH319" s="3" t="n">
        <v>0</v>
      </c>
      <c r="BI319" s="3" t="n">
        <v>0</v>
      </c>
      <c r="BJ319" s="3" t="n">
        <f aca="false">SUM(BF319:BI319)</f>
        <v>0</v>
      </c>
      <c r="BK319" s="3" t="n">
        <v>0.3</v>
      </c>
      <c r="BL319" s="3" t="n">
        <v>0</v>
      </c>
      <c r="BM319" s="3" t="n">
        <v>0</v>
      </c>
      <c r="BN319" s="3" t="n">
        <v>52</v>
      </c>
      <c r="BO319" s="3" t="n">
        <f aca="false">SUM(BK319:BN319)</f>
        <v>52.3</v>
      </c>
      <c r="BP319" s="3" t="n">
        <v>14.1</v>
      </c>
      <c r="BQ319" s="3" t="n">
        <v>0</v>
      </c>
      <c r="BR319" s="3" t="n">
        <v>17.2</v>
      </c>
      <c r="BS319" s="3" t="n">
        <v>185</v>
      </c>
      <c r="BT319" s="3" t="n">
        <f aca="false">SUM(BP319:BS319)</f>
        <v>216.3</v>
      </c>
      <c r="BU319" s="3" t="n">
        <f aca="false">+C319+H319+M319+R319+W319+AB319+AG319+AL319+CK319</f>
        <v>13538.6</v>
      </c>
      <c r="BV319" s="3" t="n">
        <f aca="false">+D319+I319+N319+S319+X319+AC319+AH319+AM319+CL319</f>
        <v>6312.4</v>
      </c>
      <c r="BW319" s="3" t="n">
        <f aca="false">+E319+J319+O319+T319+Y319+AD319+AI319+AN319+CM319</f>
        <v>7843.8</v>
      </c>
      <c r="BX319" s="3" t="n">
        <f aca="false">+F319+K319+P319+U319+Z319+AE319+AJ319+AO319+CN319</f>
        <v>468.4</v>
      </c>
      <c r="BY319" s="3" t="n">
        <f aca="false">SUM(BU319:BX319)</f>
        <v>28163.2</v>
      </c>
      <c r="BZ319" s="3" t="n">
        <f aca="false">AQ319+AV319+BA319+BF319+BK319+BP319</f>
        <v>32.4</v>
      </c>
      <c r="CA319" s="3" t="n">
        <f aca="false">AR319+AW319+BB319+BG319+BL319+BQ319</f>
        <v>0</v>
      </c>
      <c r="CB319" s="3" t="n">
        <f aca="false">AS319+AX319+BC319+BH319+BM319+BR319</f>
        <v>1173.2</v>
      </c>
      <c r="CC319" s="3" t="n">
        <f aca="false">AT319+AY319+BD319+BI319+BN319+BS319</f>
        <v>464.9</v>
      </c>
      <c r="CD319" s="3" t="n">
        <f aca="false">SUM(BZ319:CC319)</f>
        <v>1670.5</v>
      </c>
      <c r="CE319" s="8" t="n">
        <v>4992</v>
      </c>
      <c r="CF319" s="8" t="n">
        <v>6139</v>
      </c>
      <c r="CG319" s="8" t="n">
        <v>1085</v>
      </c>
      <c r="CH319" s="8" t="n">
        <v>783</v>
      </c>
      <c r="CI319" s="3" t="n">
        <v>2586</v>
      </c>
      <c r="CJ319" s="3" t="n">
        <f aca="false">SUM(CE319:CI319)</f>
        <v>15585</v>
      </c>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75" hidden="false" customHeight="false" outlineLevel="0" collapsed="false">
      <c r="A320" s="1" t="n">
        <v>1997</v>
      </c>
      <c r="B320" s="2" t="s">
        <v>106</v>
      </c>
      <c r="C320" s="3" t="n">
        <v>2241</v>
      </c>
      <c r="D320" s="3" t="n">
        <v>317</v>
      </c>
      <c r="E320" s="3" t="n">
        <v>1149</v>
      </c>
      <c r="F320" s="3" t="n">
        <v>0</v>
      </c>
      <c r="G320" s="3" t="n">
        <f aca="false">SUM(C320:F320)</f>
        <v>3707</v>
      </c>
      <c r="H320" s="3" t="n">
        <v>1141</v>
      </c>
      <c r="I320" s="3" t="n">
        <v>3</v>
      </c>
      <c r="J320" s="3" t="n">
        <v>3</v>
      </c>
      <c r="K320" s="3" t="n">
        <v>0</v>
      </c>
      <c r="L320" s="3" t="n">
        <f aca="false">SUM(H320:K320)</f>
        <v>1147</v>
      </c>
      <c r="M320" s="3" t="n">
        <v>45</v>
      </c>
      <c r="N320" s="3" t="n">
        <v>122</v>
      </c>
      <c r="O320" s="3" t="n">
        <v>17</v>
      </c>
      <c r="P320" s="3" t="n">
        <v>0</v>
      </c>
      <c r="Q320" s="3" t="n">
        <f aca="false">SUM(M320:P320)</f>
        <v>184</v>
      </c>
      <c r="R320" s="3" t="n">
        <v>0</v>
      </c>
      <c r="S320" s="3" t="n">
        <v>0</v>
      </c>
      <c r="T320" s="3" t="n">
        <v>0</v>
      </c>
      <c r="U320" s="3" t="n">
        <v>0</v>
      </c>
      <c r="V320" s="3" t="n">
        <f aca="false">SUM(R320:U320)</f>
        <v>0</v>
      </c>
      <c r="W320" s="3" t="n">
        <v>864</v>
      </c>
      <c r="X320" s="3" t="n">
        <v>1603</v>
      </c>
      <c r="Y320" s="3" t="n">
        <v>38</v>
      </c>
      <c r="Z320" s="3" t="n">
        <v>0</v>
      </c>
      <c r="AA320" s="3" t="n">
        <f aca="false">SUM(W320:Z320)</f>
        <v>2505</v>
      </c>
      <c r="AB320" s="3" t="n">
        <v>382</v>
      </c>
      <c r="AC320" s="3" t="n">
        <v>0</v>
      </c>
      <c r="AD320" s="3" t="n">
        <v>45</v>
      </c>
      <c r="AE320" s="3" t="n">
        <v>198</v>
      </c>
      <c r="AF320" s="3" t="n">
        <f aca="false">SUM(AB320:AE320)</f>
        <v>625</v>
      </c>
      <c r="AG320" s="3" t="n">
        <v>1</v>
      </c>
      <c r="AH320" s="3" t="n">
        <v>396</v>
      </c>
      <c r="AI320" s="3" t="n">
        <v>898</v>
      </c>
      <c r="AJ320" s="3" t="n">
        <v>0</v>
      </c>
      <c r="AK320" s="3" t="n">
        <f aca="false">SUM(AG320:AJ320)</f>
        <v>1295</v>
      </c>
      <c r="AL320" s="3" t="n">
        <v>1400</v>
      </c>
      <c r="AM320" s="3" t="n">
        <v>1067</v>
      </c>
      <c r="AN320" s="3" t="n">
        <v>2271</v>
      </c>
      <c r="AO320" s="3" t="n">
        <v>0</v>
      </c>
      <c r="AP320" s="3" t="n">
        <f aca="false">SUM(AL320:AO320)</f>
        <v>4738</v>
      </c>
      <c r="AQ320" s="3" t="n">
        <v>0.5</v>
      </c>
      <c r="AR320" s="3" t="n">
        <v>271</v>
      </c>
      <c r="AS320" s="3" t="n">
        <v>254</v>
      </c>
      <c r="AT320" s="3" t="n">
        <v>0</v>
      </c>
      <c r="AU320" s="3" t="n">
        <f aca="false">SUM(AQ320:AT320)</f>
        <v>525.5</v>
      </c>
      <c r="AV320" s="3" t="n">
        <v>11</v>
      </c>
      <c r="AW320" s="3" t="n">
        <v>0</v>
      </c>
      <c r="AX320" s="3" t="n">
        <v>13</v>
      </c>
      <c r="AY320" s="3" t="n">
        <v>198</v>
      </c>
      <c r="AZ320" s="3" t="n">
        <f aca="false">SUM(AV320:AY320)</f>
        <v>222</v>
      </c>
      <c r="BA320" s="3" t="n">
        <v>38</v>
      </c>
      <c r="BB320" s="3" t="n">
        <v>0</v>
      </c>
      <c r="BC320" s="3" t="n">
        <v>0</v>
      </c>
      <c r="BD320" s="3" t="n">
        <v>0</v>
      </c>
      <c r="BE320" s="3" t="n">
        <f aca="false">SUM(BA320:BD320)</f>
        <v>38</v>
      </c>
      <c r="BF320" s="3" t="n">
        <v>0</v>
      </c>
      <c r="BG320" s="3" t="n">
        <v>0</v>
      </c>
      <c r="BH320" s="3" t="n">
        <v>0</v>
      </c>
      <c r="BI320" s="3" t="n">
        <v>0</v>
      </c>
      <c r="BJ320" s="3" t="n">
        <f aca="false">SUM(BF320:BI320)</f>
        <v>0</v>
      </c>
      <c r="BK320" s="3" t="n">
        <v>0</v>
      </c>
      <c r="BL320" s="3" t="n">
        <v>0</v>
      </c>
      <c r="BM320" s="3" t="n">
        <v>0</v>
      </c>
      <c r="BN320" s="3" t="n">
        <v>0</v>
      </c>
      <c r="BO320" s="3" t="n">
        <f aca="false">SUM(BK320:BN320)</f>
        <v>0</v>
      </c>
      <c r="BP320" s="3" t="n">
        <v>46.5</v>
      </c>
      <c r="BQ320" s="3" t="n">
        <v>0</v>
      </c>
      <c r="BR320" s="3" t="n">
        <v>334</v>
      </c>
      <c r="BS320" s="3" t="n">
        <v>0</v>
      </c>
      <c r="BT320" s="3" t="n">
        <f aca="false">SUM(BP320:BS320)</f>
        <v>380.5</v>
      </c>
      <c r="BU320" s="3" t="n">
        <f aca="false">+C320+H320+M320+R320+W320+AB320+AG320+AL320+CK320</f>
        <v>6074</v>
      </c>
      <c r="BV320" s="3" t="n">
        <f aca="false">+D320+I320+N320+S320+X320+AC320+AH320+AM320+CL320</f>
        <v>3508</v>
      </c>
      <c r="BW320" s="3" t="n">
        <f aca="false">+E320+J320+O320+T320+Y320+AD320+AI320+AN320+CM320</f>
        <v>4421</v>
      </c>
      <c r="BX320" s="3" t="n">
        <f aca="false">+F320+K320+P320+U320+Z320+AE320+AJ320+AO320+CN320</f>
        <v>198</v>
      </c>
      <c r="BY320" s="3" t="n">
        <f aca="false">SUM(BU320:BX320)</f>
        <v>14201</v>
      </c>
      <c r="BZ320" s="3" t="n">
        <f aca="false">AQ320+AV320+BA320+BF320+BK320+BP320</f>
        <v>96</v>
      </c>
      <c r="CA320" s="3" t="n">
        <f aca="false">AR320+AW320+BB320+BG320+BL320+BQ320</f>
        <v>271</v>
      </c>
      <c r="CB320" s="3" t="n">
        <f aca="false">AS320+AX320+BC320+BH320+BM320+BR320</f>
        <v>601</v>
      </c>
      <c r="CC320" s="3" t="n">
        <f aca="false">AT320+AY320+BD320+BI320+BN320+BS320</f>
        <v>198</v>
      </c>
      <c r="CD320" s="3" t="n">
        <f aca="false">SUM(BZ320:CC320)</f>
        <v>1166</v>
      </c>
      <c r="CE320" s="8" t="n">
        <v>3113</v>
      </c>
      <c r="CF320" s="8" t="n">
        <v>3197</v>
      </c>
      <c r="CG320" s="8" t="n">
        <v>999</v>
      </c>
      <c r="CH320" s="8" t="n">
        <v>0</v>
      </c>
      <c r="CI320" s="3" t="n">
        <v>662</v>
      </c>
      <c r="CJ320" s="3" t="n">
        <f aca="false">SUM(CE320:CI320)</f>
        <v>7971</v>
      </c>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75" hidden="false" customHeight="false" outlineLevel="0" collapsed="false">
      <c r="A321" s="1" t="n">
        <v>1997</v>
      </c>
      <c r="B321" s="2" t="s">
        <v>107</v>
      </c>
      <c r="C321" s="3" t="n">
        <v>1675.7</v>
      </c>
      <c r="D321" s="3" t="n">
        <v>231.1</v>
      </c>
      <c r="E321" s="3" t="n">
        <v>102.5</v>
      </c>
      <c r="F321" s="3" t="n">
        <v>0</v>
      </c>
      <c r="G321" s="3" t="n">
        <f aca="false">SUM(C321:F321)</f>
        <v>2009.3</v>
      </c>
      <c r="H321" s="3" t="n">
        <v>782.4</v>
      </c>
      <c r="I321" s="3" t="n">
        <v>251.4</v>
      </c>
      <c r="J321" s="3" t="n">
        <v>1316.4</v>
      </c>
      <c r="K321" s="3" t="n">
        <v>0</v>
      </c>
      <c r="L321" s="3" t="n">
        <f aca="false">SUM(H321:K321)</f>
        <v>2350.2</v>
      </c>
      <c r="M321" s="3" t="n">
        <v>34.8</v>
      </c>
      <c r="N321" s="3" t="n">
        <v>78.8</v>
      </c>
      <c r="O321" s="3" t="n">
        <v>11</v>
      </c>
      <c r="P321" s="3" t="n">
        <v>0</v>
      </c>
      <c r="Q321" s="3" t="n">
        <f aca="false">SUM(M321:P321)</f>
        <v>124.6</v>
      </c>
      <c r="R321" s="3" t="n">
        <v>18.9</v>
      </c>
      <c r="S321" s="3" t="n">
        <v>0</v>
      </c>
      <c r="T321" s="3" t="n">
        <v>0</v>
      </c>
      <c r="U321" s="3" t="n">
        <v>0</v>
      </c>
      <c r="V321" s="3" t="n">
        <f aca="false">SUM(R321:U321)</f>
        <v>18.9</v>
      </c>
      <c r="W321" s="3" t="n">
        <v>373.4</v>
      </c>
      <c r="X321" s="3" t="n">
        <v>768.7</v>
      </c>
      <c r="Y321" s="3" t="n">
        <v>120.1</v>
      </c>
      <c r="Z321" s="3" t="n">
        <v>0</v>
      </c>
      <c r="AA321" s="3" t="n">
        <f aca="false">SUM(W321:Z321)</f>
        <v>1262.2</v>
      </c>
      <c r="AB321" s="3" t="n">
        <v>168.1</v>
      </c>
      <c r="AC321" s="3" t="n">
        <v>0.5</v>
      </c>
      <c r="AD321" s="3" t="n">
        <v>31.2</v>
      </c>
      <c r="AE321" s="3" t="n">
        <v>0</v>
      </c>
      <c r="AF321" s="3" t="n">
        <f aca="false">SUM(AB321:AE321)</f>
        <v>199.8</v>
      </c>
      <c r="AG321" s="3" t="n">
        <v>12.6</v>
      </c>
      <c r="AH321" s="3" t="n">
        <v>240.1</v>
      </c>
      <c r="AI321" s="3" t="n">
        <v>638.2</v>
      </c>
      <c r="AJ321" s="3" t="n">
        <v>0</v>
      </c>
      <c r="AK321" s="3" t="n">
        <f aca="false">SUM(AG321:AJ321)</f>
        <v>890.9</v>
      </c>
      <c r="AL321" s="3" t="n">
        <v>1072.5</v>
      </c>
      <c r="AM321" s="3" t="n">
        <v>484.4</v>
      </c>
      <c r="AN321" s="3" t="n">
        <v>999</v>
      </c>
      <c r="AO321" s="3" t="n">
        <v>0</v>
      </c>
      <c r="AP321" s="3" t="n">
        <f aca="false">SUM(AL321:AO321)</f>
        <v>2555.9</v>
      </c>
      <c r="AQ321" s="3" t="n">
        <v>0</v>
      </c>
      <c r="AR321" s="3" t="n">
        <v>0</v>
      </c>
      <c r="AS321" s="3" t="n">
        <v>4.8</v>
      </c>
      <c r="AT321" s="3" t="n">
        <v>0</v>
      </c>
      <c r="AU321" s="3" t="n">
        <f aca="false">SUM(AQ321:AT321)</f>
        <v>4.8</v>
      </c>
      <c r="AV321" s="3" t="n">
        <v>0</v>
      </c>
      <c r="AW321" s="3" t="n">
        <v>0</v>
      </c>
      <c r="AX321" s="3" t="n">
        <v>0</v>
      </c>
      <c r="AY321" s="3" t="n">
        <v>0</v>
      </c>
      <c r="AZ321" s="3" t="n">
        <f aca="false">SUM(AV321:AY321)</f>
        <v>0</v>
      </c>
      <c r="BA321" s="3" t="n">
        <v>0</v>
      </c>
      <c r="BB321" s="3" t="n">
        <v>0</v>
      </c>
      <c r="BC321" s="3" t="n">
        <v>7.5</v>
      </c>
      <c r="BD321" s="3" t="n">
        <v>0</v>
      </c>
      <c r="BE321" s="3" t="n">
        <f aca="false">SUM(BA321:BD321)</f>
        <v>7.5</v>
      </c>
      <c r="BF321" s="3" t="n">
        <v>0</v>
      </c>
      <c r="BG321" s="3" t="n">
        <v>0</v>
      </c>
      <c r="BH321" s="3" t="n">
        <v>0</v>
      </c>
      <c r="BI321" s="3" t="n">
        <v>0</v>
      </c>
      <c r="BJ321" s="3" t="n">
        <f aca="false">SUM(BF321:BI321)</f>
        <v>0</v>
      </c>
      <c r="BK321" s="3" t="n">
        <v>1.8</v>
      </c>
      <c r="BL321" s="3" t="n">
        <v>0</v>
      </c>
      <c r="BM321" s="3" t="n">
        <v>7.6</v>
      </c>
      <c r="BN321" s="3" t="n">
        <v>0</v>
      </c>
      <c r="BO321" s="3" t="n">
        <f aca="false">SUM(BK321:BN321)</f>
        <v>9.4</v>
      </c>
      <c r="BP321" s="3" t="n">
        <v>0</v>
      </c>
      <c r="BQ321" s="3" t="n">
        <v>0</v>
      </c>
      <c r="BR321" s="3" t="n">
        <v>21.7</v>
      </c>
      <c r="BS321" s="3" t="n">
        <v>0</v>
      </c>
      <c r="BT321" s="3" t="n">
        <f aca="false">SUM(BP321:BS321)</f>
        <v>21.7</v>
      </c>
      <c r="BU321" s="3" t="n">
        <f aca="false">+C321+H321+M321+R321+W321+AB321+AG321+AL321+CK321</f>
        <v>4138.4</v>
      </c>
      <c r="BV321" s="3" t="n">
        <f aca="false">+D321+I321+N321+S321+X321+AC321+AH321+AM321+CL321</f>
        <v>2055</v>
      </c>
      <c r="BW321" s="3" t="n">
        <f aca="false">+E321+J321+O321+T321+Y321+AD321+AI321+AN321+CM321</f>
        <v>3218.4</v>
      </c>
      <c r="BX321" s="3" t="n">
        <f aca="false">+F321+K321+P321+U321+Z321+AE321+AJ321+AO321+CN321</f>
        <v>0</v>
      </c>
      <c r="BY321" s="3" t="n">
        <f aca="false">SUM(BU321:BX321)</f>
        <v>9411.8</v>
      </c>
      <c r="BZ321" s="3" t="n">
        <f aca="false">AQ321+AV321+BA321+BF321+BK321+BP321</f>
        <v>1.8</v>
      </c>
      <c r="CA321" s="3" t="n">
        <f aca="false">AR321+AW321+BB321+BG321+BL321+BQ321</f>
        <v>0</v>
      </c>
      <c r="CB321" s="3" t="n">
        <f aca="false">AS321+AX321+BC321+BH321+BM321+BR321</f>
        <v>41.6</v>
      </c>
      <c r="CC321" s="3" t="n">
        <f aca="false">AT321+AY321+BD321+BI321+BN321+BS321</f>
        <v>0</v>
      </c>
      <c r="CD321" s="3" t="n">
        <f aca="false">SUM(BZ321:CC321)</f>
        <v>43.4</v>
      </c>
      <c r="CE321" s="8" t="n">
        <v>1237.3</v>
      </c>
      <c r="CF321" s="8" t="n">
        <v>2123.2</v>
      </c>
      <c r="CG321" s="8" t="n">
        <v>318.8</v>
      </c>
      <c r="CH321" s="8" t="n">
        <v>129.7</v>
      </c>
      <c r="CI321" s="0"/>
      <c r="CJ321" s="3" t="n">
        <f aca="false">SUM(CE321:CI321)</f>
        <v>3809</v>
      </c>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75" hidden="false" customHeight="false" outlineLevel="0" collapsed="false">
      <c r="A322" s="1" t="n">
        <v>1997</v>
      </c>
      <c r="B322" s="2" t="s">
        <v>108</v>
      </c>
      <c r="C322" s="3" t="n">
        <v>1690</v>
      </c>
      <c r="D322" s="3" t="n">
        <v>213</v>
      </c>
      <c r="E322" s="3" t="n">
        <v>52</v>
      </c>
      <c r="F322" s="3" t="n">
        <v>0</v>
      </c>
      <c r="G322" s="3" t="n">
        <f aca="false">SUM(C322:F322)</f>
        <v>1955</v>
      </c>
      <c r="H322" s="3" t="n">
        <v>548</v>
      </c>
      <c r="I322" s="3" t="n">
        <v>210</v>
      </c>
      <c r="J322" s="3" t="n">
        <v>557</v>
      </c>
      <c r="K322" s="3" t="n">
        <v>5</v>
      </c>
      <c r="L322" s="3" t="n">
        <f aca="false">SUM(H322:K322)</f>
        <v>1320</v>
      </c>
      <c r="M322" s="3" t="n">
        <v>26</v>
      </c>
      <c r="N322" s="3" t="n">
        <v>57</v>
      </c>
      <c r="O322" s="3" t="n">
        <v>0</v>
      </c>
      <c r="P322" s="3" t="n">
        <v>0</v>
      </c>
      <c r="Q322" s="3" t="n">
        <f aca="false">SUM(M322:P322)</f>
        <v>83</v>
      </c>
      <c r="R322" s="3" t="n">
        <v>6</v>
      </c>
      <c r="S322" s="3" t="n">
        <v>0</v>
      </c>
      <c r="T322" s="3" t="n">
        <v>0</v>
      </c>
      <c r="U322" s="3" t="n">
        <v>0</v>
      </c>
      <c r="V322" s="3" t="n">
        <f aca="false">SUM(R322:U322)</f>
        <v>6</v>
      </c>
      <c r="W322" s="3" t="n">
        <v>384</v>
      </c>
      <c r="X322" s="3" t="n">
        <v>589</v>
      </c>
      <c r="Y322" s="3" t="n">
        <v>25</v>
      </c>
      <c r="Z322" s="3" t="n">
        <v>0</v>
      </c>
      <c r="AA322" s="3" t="n">
        <f aca="false">SUM(W322:Z322)</f>
        <v>998</v>
      </c>
      <c r="AB322" s="3" t="n">
        <v>199</v>
      </c>
      <c r="AC322" s="3" t="n">
        <v>0</v>
      </c>
      <c r="AD322" s="3" t="n">
        <v>20</v>
      </c>
      <c r="AE322" s="3" t="n">
        <v>0</v>
      </c>
      <c r="AF322" s="3" t="n">
        <f aca="false">SUM(AB322:AE322)</f>
        <v>219</v>
      </c>
      <c r="AG322" s="3" t="n">
        <v>95</v>
      </c>
      <c r="AH322" s="3" t="n">
        <v>211</v>
      </c>
      <c r="AI322" s="3" t="n">
        <v>658</v>
      </c>
      <c r="AJ322" s="3" t="n">
        <v>62</v>
      </c>
      <c r="AK322" s="3" t="n">
        <f aca="false">SUM(AG322:AJ322)</f>
        <v>1026</v>
      </c>
      <c r="AL322" s="3" t="n">
        <v>590</v>
      </c>
      <c r="AM322" s="3" t="n">
        <v>452</v>
      </c>
      <c r="AN322" s="3" t="n">
        <v>1196</v>
      </c>
      <c r="AO322" s="3" t="n">
        <v>0</v>
      </c>
      <c r="AP322" s="3" t="n">
        <f aca="false">SUM(AL322:AO322)</f>
        <v>2238</v>
      </c>
      <c r="AQ322" s="3" t="n">
        <v>84</v>
      </c>
      <c r="AR322" s="3" t="n">
        <v>200</v>
      </c>
      <c r="AS322" s="3" t="n">
        <v>280</v>
      </c>
      <c r="AT322" s="3" t="n">
        <v>15</v>
      </c>
      <c r="AU322" s="3" t="n">
        <f aca="false">SUM(AQ322:AT322)</f>
        <v>579</v>
      </c>
      <c r="AV322" s="3" t="n">
        <v>5</v>
      </c>
      <c r="AW322" s="3" t="n">
        <v>0</v>
      </c>
      <c r="AX322" s="3" t="n">
        <v>7</v>
      </c>
      <c r="AY322" s="3" t="n">
        <v>0</v>
      </c>
      <c r="AZ322" s="3" t="n">
        <f aca="false">SUM(AV322:AY322)</f>
        <v>12</v>
      </c>
      <c r="BA322" s="3" t="n">
        <v>3</v>
      </c>
      <c r="BB322" s="3" t="n">
        <v>0</v>
      </c>
      <c r="BC322" s="3" t="n">
        <v>31</v>
      </c>
      <c r="BD322" s="3" t="n">
        <v>5</v>
      </c>
      <c r="BE322" s="3" t="n">
        <f aca="false">SUM(BA322:BD322)</f>
        <v>39</v>
      </c>
      <c r="BF322" s="3" t="n">
        <v>0</v>
      </c>
      <c r="BG322" s="3" t="n">
        <v>0</v>
      </c>
      <c r="BH322" s="3" t="n">
        <v>0</v>
      </c>
      <c r="BI322" s="3" t="n">
        <v>0</v>
      </c>
      <c r="BJ322" s="3" t="n">
        <f aca="false">SUM(BF322:BI322)</f>
        <v>0</v>
      </c>
      <c r="BK322" s="3" t="n">
        <v>0</v>
      </c>
      <c r="BL322" s="3" t="n">
        <v>0</v>
      </c>
      <c r="BM322" s="3" t="n">
        <v>0</v>
      </c>
      <c r="BN322" s="3" t="n">
        <v>0</v>
      </c>
      <c r="BO322" s="3" t="n">
        <f aca="false">SUM(BK322:BN322)</f>
        <v>0</v>
      </c>
      <c r="BP322" s="3" t="n">
        <v>11</v>
      </c>
      <c r="BQ322" s="3" t="n">
        <v>8</v>
      </c>
      <c r="BR322" s="3" t="n">
        <v>9</v>
      </c>
      <c r="BS322" s="3" t="n">
        <v>0</v>
      </c>
      <c r="BT322" s="3" t="n">
        <f aca="false">SUM(BP322:BS322)</f>
        <v>28</v>
      </c>
      <c r="BU322" s="3" t="n">
        <f aca="false">+C322+H322+M322+R322+W322+AB322+AG322+AL322+CK322</f>
        <v>3538</v>
      </c>
      <c r="BV322" s="3" t="n">
        <f aca="false">+D322+I322+N322+S322+X322+AC322+AH322+AM322+CL322</f>
        <v>1732</v>
      </c>
      <c r="BW322" s="3" t="n">
        <f aca="false">+E322+J322+O322+T322+Y322+AD322+AI322+AN322+CM322</f>
        <v>2508</v>
      </c>
      <c r="BX322" s="3" t="n">
        <f aca="false">+F322+K322+P322+U322+Z322+AE322+AJ322+AO322+CN322</f>
        <v>67</v>
      </c>
      <c r="BY322" s="3" t="n">
        <f aca="false">SUM(BU322:BX322)</f>
        <v>7845</v>
      </c>
      <c r="BZ322" s="3" t="n">
        <f aca="false">AQ322+AV322+BA322+BF322+BK322+BP322</f>
        <v>103</v>
      </c>
      <c r="CA322" s="3" t="n">
        <f aca="false">AR322+AW322+BB322+BG322+BL322+BQ322</f>
        <v>208</v>
      </c>
      <c r="CB322" s="3" t="n">
        <f aca="false">AS322+AX322+BC322+BH322+BM322+BR322</f>
        <v>327</v>
      </c>
      <c r="CC322" s="3" t="n">
        <f aca="false">AT322+AY322+BD322+BI322+BN322+BS322</f>
        <v>20</v>
      </c>
      <c r="CD322" s="3" t="n">
        <f aca="false">SUM(BZ322:CC322)</f>
        <v>658</v>
      </c>
      <c r="CE322" s="8" t="n">
        <v>1401</v>
      </c>
      <c r="CF322" s="8" t="n">
        <v>1526</v>
      </c>
      <c r="CG322" s="8" t="n">
        <v>264</v>
      </c>
      <c r="CH322" s="8" t="n">
        <v>0</v>
      </c>
      <c r="CI322" s="3" t="n">
        <v>493</v>
      </c>
      <c r="CJ322" s="3" t="n">
        <f aca="false">SUM(CE322:CI322)</f>
        <v>3684</v>
      </c>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75" hidden="false" customHeight="false" outlineLevel="0" collapsed="false">
      <c r="A323" s="1" t="n">
        <v>1997</v>
      </c>
      <c r="B323" s="2" t="s">
        <v>109</v>
      </c>
      <c r="C323" s="3" t="n">
        <v>2416</v>
      </c>
      <c r="D323" s="3" t="n">
        <v>330.1</v>
      </c>
      <c r="E323" s="3" t="n">
        <v>55.1</v>
      </c>
      <c r="F323" s="3" t="n">
        <v>0</v>
      </c>
      <c r="G323" s="3" t="n">
        <f aca="false">SUM(C323:F323)</f>
        <v>2801.2</v>
      </c>
      <c r="H323" s="3" t="n">
        <v>763.1</v>
      </c>
      <c r="I323" s="3" t="n">
        <v>3.6</v>
      </c>
      <c r="J323" s="3" t="n">
        <v>964.3</v>
      </c>
      <c r="K323" s="3" t="n">
        <v>0</v>
      </c>
      <c r="L323" s="3" t="n">
        <f aca="false">SUM(H323:K323)</f>
        <v>1731</v>
      </c>
      <c r="M323" s="3" t="n">
        <v>61.3</v>
      </c>
      <c r="N323" s="3" t="n">
        <v>143.4</v>
      </c>
      <c r="O323" s="3" t="n">
        <v>0</v>
      </c>
      <c r="P323" s="3" t="n">
        <v>0</v>
      </c>
      <c r="Q323" s="3" t="n">
        <f aca="false">SUM(M323:P323)</f>
        <v>204.7</v>
      </c>
      <c r="R323" s="3" t="n">
        <v>17.7</v>
      </c>
      <c r="S323" s="3" t="n">
        <v>18.8</v>
      </c>
      <c r="T323" s="3" t="n">
        <v>4.1</v>
      </c>
      <c r="U323" s="3" t="n">
        <v>0</v>
      </c>
      <c r="V323" s="3" t="n">
        <f aca="false">SUM(R323:U323)</f>
        <v>40.6</v>
      </c>
      <c r="W323" s="3" t="n">
        <v>555</v>
      </c>
      <c r="X323" s="3" t="n">
        <v>1770.1</v>
      </c>
      <c r="Y323" s="3" t="n">
        <v>198.5</v>
      </c>
      <c r="Z323" s="3" t="n">
        <v>0</v>
      </c>
      <c r="AA323" s="3" t="n">
        <f aca="false">SUM(W323:Z323)</f>
        <v>2523.6</v>
      </c>
      <c r="AB323" s="3" t="n">
        <v>229.6</v>
      </c>
      <c r="AC323" s="3" t="n">
        <v>6.2</v>
      </c>
      <c r="AD323" s="3" t="n">
        <v>13.8</v>
      </c>
      <c r="AE323" s="3" t="n">
        <v>0</v>
      </c>
      <c r="AF323" s="3" t="n">
        <f aca="false">SUM(AB323:AE323)</f>
        <v>249.6</v>
      </c>
      <c r="AG323" s="3" t="n">
        <v>4.9</v>
      </c>
      <c r="AH323" s="3" t="n">
        <v>292.3</v>
      </c>
      <c r="AI323" s="3" t="n">
        <v>818.5</v>
      </c>
      <c r="AJ323" s="3" t="n">
        <v>0</v>
      </c>
      <c r="AK323" s="3" t="n">
        <f aca="false">SUM(AG323:AJ323)</f>
        <v>1115.7</v>
      </c>
      <c r="AL323" s="3" t="n">
        <v>1153.8</v>
      </c>
      <c r="AM323" s="3" t="n">
        <v>716.1</v>
      </c>
      <c r="AN323" s="3" t="n">
        <v>1272.1</v>
      </c>
      <c r="AO323" s="3" t="n">
        <v>0</v>
      </c>
      <c r="AP323" s="3" t="n">
        <f aca="false">SUM(AL323:AO323)</f>
        <v>3142</v>
      </c>
      <c r="AQ323" s="3" t="n">
        <v>0</v>
      </c>
      <c r="AR323" s="3" t="n">
        <v>0</v>
      </c>
      <c r="AS323" s="4" t="n">
        <v>0</v>
      </c>
      <c r="AT323" s="3" t="n">
        <v>0</v>
      </c>
      <c r="AU323" s="3" t="n">
        <f aca="false">SUM(AQ323:AT323)</f>
        <v>0</v>
      </c>
      <c r="AV323" s="3" t="n">
        <v>0</v>
      </c>
      <c r="AW323" s="3" t="n">
        <v>0</v>
      </c>
      <c r="AX323" s="0"/>
      <c r="AY323" s="3" t="n">
        <v>0</v>
      </c>
      <c r="AZ323" s="3" t="n">
        <f aca="false">SUM(AV323:AY323)</f>
        <v>0</v>
      </c>
      <c r="BA323" s="3" t="n">
        <v>0</v>
      </c>
      <c r="BB323" s="3" t="n">
        <v>0</v>
      </c>
      <c r="BC323" s="0"/>
      <c r="BD323" s="3" t="n">
        <v>0</v>
      </c>
      <c r="BE323" s="3" t="n">
        <f aca="false">SUM(BA323:BD323)</f>
        <v>0</v>
      </c>
      <c r="BF323" s="3" t="n">
        <v>0</v>
      </c>
      <c r="BG323" s="3" t="n">
        <v>0</v>
      </c>
      <c r="BH323" s="3" t="n">
        <v>0</v>
      </c>
      <c r="BI323" s="3" t="n">
        <v>0</v>
      </c>
      <c r="BJ323" s="3" t="n">
        <f aca="false">SUM(BF323:BI323)</f>
        <v>0</v>
      </c>
      <c r="BK323" s="3" t="n">
        <v>0</v>
      </c>
      <c r="BL323" s="3" t="n">
        <v>0</v>
      </c>
      <c r="BM323" s="0"/>
      <c r="BN323" s="3" t="n">
        <v>0</v>
      </c>
      <c r="BO323" s="3" t="n">
        <f aca="false">SUM(BK323:BN323)</f>
        <v>0</v>
      </c>
      <c r="BP323" s="3" t="n">
        <v>0</v>
      </c>
      <c r="BQ323" s="3" t="n">
        <v>0</v>
      </c>
      <c r="BR323" s="3" t="n">
        <v>185.8</v>
      </c>
      <c r="BS323" s="3" t="n">
        <v>0</v>
      </c>
      <c r="BT323" s="3" t="n">
        <f aca="false">SUM(BP323:BS323)</f>
        <v>185.8</v>
      </c>
      <c r="BU323" s="3" t="n">
        <f aca="false">+C323+H323+M323+R323+W323+AB323+AG323+AL323+CK323</f>
        <v>5201.4</v>
      </c>
      <c r="BV323" s="3" t="n">
        <f aca="false">+D323+I323+N323+S323+X323+AC323+AH323+AM323+CL323</f>
        <v>3280.6</v>
      </c>
      <c r="BW323" s="3" t="n">
        <f aca="false">+E323+J323+O323+T323+Y323+AD323+AI323+AN323+CM323</f>
        <v>3326.4</v>
      </c>
      <c r="BX323" s="3" t="n">
        <f aca="false">+F323+K323+P323+U323+Z323+AE323+AJ323+AO323+CN323</f>
        <v>0</v>
      </c>
      <c r="BY323" s="3" t="n">
        <f aca="false">SUM(BU323:BX323)</f>
        <v>11808.4</v>
      </c>
      <c r="BZ323" s="3" t="n">
        <f aca="false">AQ323+AV323+BA323+BF323+BK323+BP323</f>
        <v>0</v>
      </c>
      <c r="CA323" s="3" t="n">
        <f aca="false">AR323+AW323+BB323+BG323+BL323+BQ323</f>
        <v>0</v>
      </c>
      <c r="CB323" s="3" t="n">
        <f aca="false">AS323+AX323+BC323+BH323+BM323+BR323</f>
        <v>185.8</v>
      </c>
      <c r="CC323" s="3" t="n">
        <f aca="false">AT323+AY323+BD323+BI323+BN323+BS323</f>
        <v>0</v>
      </c>
      <c r="CD323" s="3" t="n">
        <f aca="false">SUM(BZ323:CC323)</f>
        <v>185.8</v>
      </c>
      <c r="CE323" s="3" t="n">
        <v>1882.7</v>
      </c>
      <c r="CF323" s="3" t="n">
        <v>2205</v>
      </c>
      <c r="CG323" s="3" t="n">
        <v>292.8</v>
      </c>
      <c r="CH323" s="3" t="n">
        <v>151</v>
      </c>
      <c r="CI323" s="3" t="n">
        <v>1132.1</v>
      </c>
      <c r="CJ323" s="3" t="n">
        <f aca="false">SUM(CE323:CI323)</f>
        <v>5663.6</v>
      </c>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75" hidden="false" customHeight="false" outlineLevel="0" collapsed="false">
      <c r="A324" s="1" t="n">
        <v>1997</v>
      </c>
      <c r="B324" s="2" t="s">
        <v>110</v>
      </c>
      <c r="C324" s="3" t="n">
        <v>2006.1</v>
      </c>
      <c r="D324" s="3" t="n">
        <v>549.6</v>
      </c>
      <c r="E324" s="3" t="n">
        <v>165.8</v>
      </c>
      <c r="F324" s="3" t="n">
        <v>0</v>
      </c>
      <c r="G324" s="3" t="n">
        <f aca="false">SUM(C324:F324)</f>
        <v>2721.5</v>
      </c>
      <c r="H324" s="3" t="n">
        <v>816.6</v>
      </c>
      <c r="I324" s="3" t="n">
        <v>82.1</v>
      </c>
      <c r="J324" s="3" t="n">
        <v>777.8</v>
      </c>
      <c r="K324" s="3" t="n">
        <v>58.5</v>
      </c>
      <c r="L324" s="3" t="n">
        <f aca="false">SUM(H324:K324)</f>
        <v>1735</v>
      </c>
      <c r="M324" s="3" t="n">
        <f aca="false">SUM(17+29.5)</f>
        <v>46.5</v>
      </c>
      <c r="N324" s="3" t="n">
        <f aca="false">SUM(39.4+22.5)</f>
        <v>61.9</v>
      </c>
      <c r="O324" s="3" t="n">
        <v>3.4</v>
      </c>
      <c r="P324" s="3" t="n">
        <v>0</v>
      </c>
      <c r="Q324" s="3" t="n">
        <f aca="false">SUM(M324:P324)</f>
        <v>111.8</v>
      </c>
      <c r="R324" s="3" t="n">
        <v>4.4</v>
      </c>
      <c r="S324" s="3" t="n">
        <v>11.8</v>
      </c>
      <c r="T324" s="3" t="n">
        <v>0</v>
      </c>
      <c r="U324" s="3" t="n">
        <v>0</v>
      </c>
      <c r="V324" s="3" t="n">
        <f aca="false">SUM(R324:U324)</f>
        <v>16.2</v>
      </c>
      <c r="W324" s="3" t="n">
        <v>481.3</v>
      </c>
      <c r="X324" s="3" t="n">
        <v>2646.3</v>
      </c>
      <c r="Y324" s="3" t="n">
        <v>133.7</v>
      </c>
      <c r="Z324" s="3" t="n">
        <v>0</v>
      </c>
      <c r="AA324" s="3" t="n">
        <f aca="false">SUM(W324:Z324)</f>
        <v>3261.3</v>
      </c>
      <c r="AB324" s="3" t="n">
        <v>412.5</v>
      </c>
      <c r="AC324" s="3" t="n">
        <v>1</v>
      </c>
      <c r="AD324" s="3" t="n">
        <v>24.2</v>
      </c>
      <c r="AE324" s="3" t="n">
        <v>0</v>
      </c>
      <c r="AF324" s="3" t="n">
        <f aca="false">SUM(AB324:AE324)</f>
        <v>437.7</v>
      </c>
      <c r="AG324" s="3" t="n">
        <v>196.4</v>
      </c>
      <c r="AH324" s="3" t="n">
        <v>601.1</v>
      </c>
      <c r="AI324" s="3" t="n">
        <v>851.8</v>
      </c>
      <c r="AJ324" s="3" t="n">
        <v>25</v>
      </c>
      <c r="AK324" s="3" t="n">
        <f aca="false">SUM(AG324:AJ324)</f>
        <v>1674.3</v>
      </c>
      <c r="AL324" s="3" t="n">
        <v>1874.1</v>
      </c>
      <c r="AM324" s="3" t="n">
        <v>306.3</v>
      </c>
      <c r="AN324" s="3" t="n">
        <v>2415.4</v>
      </c>
      <c r="AO324" s="3" t="n">
        <v>142.1</v>
      </c>
      <c r="AP324" s="3" t="n">
        <f aca="false">SUM(AL324:AO324)</f>
        <v>4737.9</v>
      </c>
      <c r="AQ324" s="3" t="n">
        <v>82.3</v>
      </c>
      <c r="AR324" s="3" t="n">
        <v>298.7</v>
      </c>
      <c r="AS324" s="3" t="n">
        <v>283.8</v>
      </c>
      <c r="AT324" s="3" t="n">
        <v>25</v>
      </c>
      <c r="AU324" s="3" t="n">
        <f aca="false">SUM(AQ324:AT324)</f>
        <v>689.8</v>
      </c>
      <c r="AV324" s="3" t="n">
        <v>0.5</v>
      </c>
      <c r="AW324" s="3" t="n">
        <v>0</v>
      </c>
      <c r="AX324" s="3" t="n">
        <v>0</v>
      </c>
      <c r="AY324" s="3" t="n">
        <v>0</v>
      </c>
      <c r="AZ324" s="3" t="n">
        <f aca="false">SUM(AV324:AY324)</f>
        <v>0.5</v>
      </c>
      <c r="BA324" s="3" t="n">
        <v>84.3</v>
      </c>
      <c r="BB324" s="3" t="n">
        <v>4.2</v>
      </c>
      <c r="BC324" s="3" t="n">
        <v>120.7</v>
      </c>
      <c r="BD324" s="3" t="n">
        <v>58.5</v>
      </c>
      <c r="BE324" s="3" t="n">
        <f aca="false">SUM(BA324:BD324)</f>
        <v>267.7</v>
      </c>
      <c r="BF324" s="3" t="n">
        <v>0</v>
      </c>
      <c r="BG324" s="3" t="n">
        <v>0</v>
      </c>
      <c r="BH324" s="3" t="n">
        <v>0</v>
      </c>
      <c r="BI324" s="3" t="n">
        <v>0</v>
      </c>
      <c r="BJ324" s="3" t="n">
        <f aca="false">SUM(BF324:BI324)</f>
        <v>0</v>
      </c>
      <c r="BK324" s="3" t="n">
        <v>0</v>
      </c>
      <c r="BL324" s="3" t="n">
        <v>0</v>
      </c>
      <c r="BM324" s="3" t="n">
        <v>0</v>
      </c>
      <c r="BN324" s="3" t="n">
        <v>0</v>
      </c>
      <c r="BO324" s="3" t="n">
        <f aca="false">SUM(BK324:BN324)</f>
        <v>0</v>
      </c>
      <c r="BP324" s="3" t="n">
        <v>89.5</v>
      </c>
      <c r="BQ324" s="3" t="n">
        <v>6.7</v>
      </c>
      <c r="BR324" s="3" t="n">
        <v>20.5</v>
      </c>
      <c r="BS324" s="3" t="n">
        <v>142.1</v>
      </c>
      <c r="BT324" s="3" t="n">
        <f aca="false">SUM(BP324:BS324)</f>
        <v>258.8</v>
      </c>
      <c r="BU324" s="3" t="n">
        <f aca="false">+C324+H324+M324+R324+W324+AB324+AG324+AL324+CK324</f>
        <v>5837.9</v>
      </c>
      <c r="BV324" s="3" t="n">
        <f aca="false">+D324+I324+N324+S324+X324+AC324+AH324+AM324+CL324</f>
        <v>4260.1</v>
      </c>
      <c r="BW324" s="3" t="n">
        <f aca="false">+E324+J324+O324+T324+Y324+AD324+AI324+AN324+CM324</f>
        <v>4372.1</v>
      </c>
      <c r="BX324" s="3" t="n">
        <f aca="false">+F324+K324+P324+U324+Z324+AE324+AJ324+AO324+CN324</f>
        <v>225.6</v>
      </c>
      <c r="BY324" s="3" t="n">
        <f aca="false">SUM(BU324:BX324)</f>
        <v>14695.7</v>
      </c>
      <c r="BZ324" s="3" t="n">
        <f aca="false">AQ324+AV324+BA324+BF324+BK324+BP324</f>
        <v>256.6</v>
      </c>
      <c r="CA324" s="3" t="n">
        <f aca="false">AR324+AW324+BB324+BG324+BL324+BQ324</f>
        <v>309.6</v>
      </c>
      <c r="CB324" s="3" t="n">
        <f aca="false">AS324+AX324+BC324+BH324+BM324+BR324</f>
        <v>425</v>
      </c>
      <c r="CC324" s="3" t="n">
        <f aca="false">AT324+AY324+BD324+BI324+BN324+BS324</f>
        <v>225.6</v>
      </c>
      <c r="CD324" s="3" t="n">
        <f aca="false">SUM(BZ324:CC324)</f>
        <v>1216.8</v>
      </c>
      <c r="CE324" s="3" t="n">
        <v>1954</v>
      </c>
      <c r="CF324" s="3" t="n">
        <v>1273.2</v>
      </c>
      <c r="CG324" s="3" t="n">
        <v>380.2</v>
      </c>
      <c r="CH324" s="3" t="n">
        <v>321</v>
      </c>
      <c r="CI324" s="3" t="n">
        <v>1731</v>
      </c>
      <c r="CJ324" s="3" t="n">
        <f aca="false">SUM(CE324:CI324)</f>
        <v>5659.4</v>
      </c>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75" hidden="false" customHeight="false" outlineLevel="0" collapsed="false">
      <c r="A325" s="1" t="n">
        <v>1997</v>
      </c>
      <c r="B325" s="2" t="s">
        <v>111</v>
      </c>
      <c r="C325" s="3" t="n">
        <v>715.2</v>
      </c>
      <c r="D325" s="3" t="n">
        <v>85.6</v>
      </c>
      <c r="E325" s="3" t="n">
        <v>0.6</v>
      </c>
      <c r="F325" s="3" t="n">
        <v>1.4</v>
      </c>
      <c r="G325" s="3" t="n">
        <f aca="false">SUM(C325:F325)</f>
        <v>802.8</v>
      </c>
      <c r="H325" s="3" t="n">
        <v>171.7</v>
      </c>
      <c r="I325" s="3" t="n">
        <v>0</v>
      </c>
      <c r="J325" s="3" t="n">
        <v>0.5</v>
      </c>
      <c r="K325" s="3" t="n">
        <v>3.9</v>
      </c>
      <c r="L325" s="3" t="n">
        <f aca="false">SUM(H325:K325)</f>
        <v>176.1</v>
      </c>
      <c r="M325" s="3" t="n">
        <v>30.8</v>
      </c>
      <c r="N325" s="3" t="n">
        <v>73.5</v>
      </c>
      <c r="O325" s="3" t="n">
        <v>64.3</v>
      </c>
      <c r="P325" s="3" t="n">
        <v>0</v>
      </c>
      <c r="Q325" s="3" t="n">
        <f aca="false">SUM(M325:P325)</f>
        <v>168.6</v>
      </c>
      <c r="R325" s="3" t="n">
        <v>29.9</v>
      </c>
      <c r="S325" s="3" t="n">
        <v>0.4</v>
      </c>
      <c r="T325" s="3" t="n">
        <v>0.1</v>
      </c>
      <c r="U325" s="3" t="n">
        <v>0</v>
      </c>
      <c r="V325" s="3" t="n">
        <f aca="false">SUM(R325:U325)</f>
        <v>30.4</v>
      </c>
      <c r="W325" s="3" t="n">
        <v>214.4</v>
      </c>
      <c r="X325" s="3" t="n">
        <v>657.9</v>
      </c>
      <c r="Y325" s="3" t="n">
        <v>139.5</v>
      </c>
      <c r="Z325" s="3" t="n">
        <v>0</v>
      </c>
      <c r="AA325" s="3" t="n">
        <f aca="false">SUM(W325:Z325)</f>
        <v>1011.8</v>
      </c>
      <c r="AB325" s="3" t="n">
        <v>65.7</v>
      </c>
      <c r="AC325" s="3" t="n">
        <v>1.6</v>
      </c>
      <c r="AD325" s="3" t="n">
        <v>1.1</v>
      </c>
      <c r="AE325" s="3" t="n">
        <v>1.2</v>
      </c>
      <c r="AF325" s="3" t="n">
        <f aca="false">SUM(AB325:AE325)</f>
        <v>69.6</v>
      </c>
      <c r="AG325" s="3" t="n">
        <v>2.8</v>
      </c>
      <c r="AH325" s="3" t="n">
        <v>127.3</v>
      </c>
      <c r="AI325" s="3" t="n">
        <v>227.4</v>
      </c>
      <c r="AJ325" s="3" t="n">
        <v>21.1</v>
      </c>
      <c r="AK325" s="3" t="n">
        <f aca="false">SUM(AG325:AJ325)</f>
        <v>378.6</v>
      </c>
      <c r="AL325" s="3" t="n">
        <v>538.2</v>
      </c>
      <c r="AM325" s="3" t="n">
        <v>269.1</v>
      </c>
      <c r="AN325" s="3" t="n">
        <v>477.5</v>
      </c>
      <c r="AO325" s="3" t="n">
        <v>26.5</v>
      </c>
      <c r="AP325" s="3" t="n">
        <f aca="false">SUM(AL325:AO325)</f>
        <v>1311.3</v>
      </c>
      <c r="AQ325" s="3" t="n">
        <v>0</v>
      </c>
      <c r="AR325" s="3" t="n">
        <v>92.7</v>
      </c>
      <c r="AS325" s="3" t="n">
        <v>26.9</v>
      </c>
      <c r="AT325" s="3" t="n">
        <v>16.7</v>
      </c>
      <c r="AU325" s="3" t="n">
        <f aca="false">SUM(AQ325:AT325)</f>
        <v>136.3</v>
      </c>
      <c r="AV325" s="3" t="n">
        <v>0.3</v>
      </c>
      <c r="AW325" s="3" t="n">
        <v>0</v>
      </c>
      <c r="AX325" s="3" t="n">
        <v>0</v>
      </c>
      <c r="AY325" s="3" t="n">
        <v>1.2</v>
      </c>
      <c r="AZ325" s="3" t="n">
        <f aca="false">SUM(AV325:AY325)</f>
        <v>1.5</v>
      </c>
      <c r="BA325" s="3" t="n">
        <v>0</v>
      </c>
      <c r="BB325" s="3" t="n">
        <v>0</v>
      </c>
      <c r="BC325" s="3" t="n">
        <v>0</v>
      </c>
      <c r="BD325" s="3" t="n">
        <v>0</v>
      </c>
      <c r="BE325" s="3" t="n">
        <f aca="false">SUM(BA325:BD325)</f>
        <v>0</v>
      </c>
      <c r="BF325" s="3" t="n">
        <v>0</v>
      </c>
      <c r="BG325" s="3" t="n">
        <v>0</v>
      </c>
      <c r="BH325" s="3" t="n">
        <v>0</v>
      </c>
      <c r="BI325" s="3" t="n">
        <v>0</v>
      </c>
      <c r="BJ325" s="3" t="n">
        <f aca="false">SUM(BF325:BI325)</f>
        <v>0</v>
      </c>
      <c r="BK325" s="3" t="n">
        <v>0</v>
      </c>
      <c r="BL325" s="3" t="n">
        <v>0.1</v>
      </c>
      <c r="BM325" s="3" t="n">
        <v>0.5</v>
      </c>
      <c r="BN325" s="3" t="n">
        <v>0</v>
      </c>
      <c r="BO325" s="3" t="n">
        <f aca="false">SUM(BK325:BN325)</f>
        <v>0.6</v>
      </c>
      <c r="BP325" s="3" t="n">
        <v>9.9</v>
      </c>
      <c r="BQ325" s="3" t="n">
        <v>6.3</v>
      </c>
      <c r="BR325" s="3" t="n">
        <v>6.3</v>
      </c>
      <c r="BS325" s="3" t="n">
        <v>16.7</v>
      </c>
      <c r="BT325" s="3" t="n">
        <f aca="false">SUM(BP325:BS325)</f>
        <v>39.2</v>
      </c>
      <c r="BU325" s="3" t="n">
        <f aca="false">+C325+H325+M325+R325+W325+AB325+AG325+AL325+CK325</f>
        <v>1768.7</v>
      </c>
      <c r="BV325" s="3" t="n">
        <f aca="false">+D325+I325+N325+S325+X325+AC325+AH325+AM325+CL325</f>
        <v>1215.4</v>
      </c>
      <c r="BW325" s="3" t="n">
        <f aca="false">+E325+J325+O325+T325+Y325+AD325+AI325+AN325+CM325</f>
        <v>911</v>
      </c>
      <c r="BX325" s="3" t="n">
        <f aca="false">+F325+K325+P325+U325+Z325+AE325+AJ325+AO325+CN325</f>
        <v>54.1</v>
      </c>
      <c r="BY325" s="3" t="n">
        <f aca="false">SUM(BU325:BX325)</f>
        <v>3949.2</v>
      </c>
      <c r="BZ325" s="3" t="n">
        <f aca="false">AQ325+AV325+BA325+BF325+BK325+BP325</f>
        <v>10.2</v>
      </c>
      <c r="CA325" s="3" t="n">
        <f aca="false">AR325+AW325+BB325+BG325+BL325+BQ325</f>
        <v>99.1</v>
      </c>
      <c r="CB325" s="3" t="n">
        <f aca="false">AS325+AX325+BC325+BH325+BM325+BR325</f>
        <v>33.7</v>
      </c>
      <c r="CC325" s="3" t="n">
        <f aca="false">AT325+AY325+BD325+BI325+BN325+BS325</f>
        <v>34.6</v>
      </c>
      <c r="CD325" s="3" t="n">
        <f aca="false">SUM(BZ325:CC325)</f>
        <v>177.6</v>
      </c>
      <c r="CE325" s="10" t="n">
        <v>707.4</v>
      </c>
      <c r="CF325" s="10" t="n">
        <v>733.1</v>
      </c>
      <c r="CG325" s="10" t="n">
        <v>92.8</v>
      </c>
      <c r="CH325" s="10" t="n">
        <v>1.2</v>
      </c>
      <c r="CI325" s="10" t="n">
        <v>428.6</v>
      </c>
      <c r="CJ325" s="10" t="n">
        <f aca="false">SUM(CE325:CI325)</f>
        <v>1963.1</v>
      </c>
      <c r="CK325" s="4" t="n">
        <v>0</v>
      </c>
      <c r="CL325" s="4" t="n">
        <v>0</v>
      </c>
      <c r="CM325" s="4" t="n">
        <v>0</v>
      </c>
      <c r="CN325" s="4" t="n">
        <v>0</v>
      </c>
      <c r="CO325" s="4" t="n">
        <f aca="false">SUM(CK325:CN325)</f>
        <v>0</v>
      </c>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75" hidden="false" customHeight="false" outlineLevel="0" collapsed="false">
      <c r="A326" s="1" t="n">
        <v>1997</v>
      </c>
      <c r="B326" s="2" t="s">
        <v>112</v>
      </c>
      <c r="C326" s="3" t="n">
        <v>2321.8</v>
      </c>
      <c r="D326" s="3" t="n">
        <v>337.6</v>
      </c>
      <c r="E326" s="3" t="n">
        <v>0.8</v>
      </c>
      <c r="F326" s="3" t="n">
        <v>0</v>
      </c>
      <c r="G326" s="3" t="n">
        <f aca="false">SUM(C326:F326)</f>
        <v>2660.2</v>
      </c>
      <c r="H326" s="3" t="n">
        <v>847.7</v>
      </c>
      <c r="I326" s="3" t="n">
        <v>317.9</v>
      </c>
      <c r="J326" s="3" t="n">
        <v>1065.3</v>
      </c>
      <c r="K326" s="3" t="n">
        <v>104.2</v>
      </c>
      <c r="L326" s="3" t="n">
        <f aca="false">SUM(H326:K326)</f>
        <v>2335.1</v>
      </c>
      <c r="M326" s="3" t="n">
        <f aca="false">SUM(53+41.1)</f>
        <v>94.1</v>
      </c>
      <c r="N326" s="3" t="n">
        <v>115.1</v>
      </c>
      <c r="O326" s="3" t="n">
        <v>28</v>
      </c>
      <c r="P326" s="3" t="n">
        <v>0</v>
      </c>
      <c r="Q326" s="3" t="n">
        <f aca="false">SUM(M326:P326)</f>
        <v>237.2</v>
      </c>
      <c r="R326" s="3" t="n">
        <v>22.4</v>
      </c>
      <c r="S326" s="3" t="n">
        <v>2.2</v>
      </c>
      <c r="T326" s="3" t="n">
        <v>1.1</v>
      </c>
      <c r="U326" s="3" t="n">
        <v>0</v>
      </c>
      <c r="V326" s="3" t="n">
        <f aca="false">SUM(R326:U326)</f>
        <v>25.7</v>
      </c>
      <c r="W326" s="3" t="n">
        <v>1037.5</v>
      </c>
      <c r="X326" s="3" t="n">
        <v>1049.9</v>
      </c>
      <c r="Y326" s="3" t="n">
        <v>7</v>
      </c>
      <c r="Z326" s="3" t="n">
        <v>0</v>
      </c>
      <c r="AA326" s="3" t="n">
        <f aca="false">SUM(W326:Z326)</f>
        <v>2094.4</v>
      </c>
      <c r="AB326" s="3" t="n">
        <v>652.6</v>
      </c>
      <c r="AC326" s="3" t="n">
        <v>16.3</v>
      </c>
      <c r="AD326" s="3" t="n">
        <v>45.2</v>
      </c>
      <c r="AE326" s="3" t="n">
        <v>30</v>
      </c>
      <c r="AF326" s="3" t="n">
        <f aca="false">SUM(AB326:AE326)</f>
        <v>744.1</v>
      </c>
      <c r="AG326" s="3" t="n">
        <v>0</v>
      </c>
      <c r="AH326" s="3" t="n">
        <v>516.8</v>
      </c>
      <c r="AI326" s="3" t="n">
        <v>1660.5</v>
      </c>
      <c r="AJ326" s="3" t="n">
        <v>49.9</v>
      </c>
      <c r="AK326" s="3" t="n">
        <f aca="false">SUM(AG326:AJ326)</f>
        <v>2227.2</v>
      </c>
      <c r="AL326" s="3" t="n">
        <v>2403.8</v>
      </c>
      <c r="AM326" s="3" t="n">
        <v>1040.5</v>
      </c>
      <c r="AN326" s="3" t="n">
        <v>1205.5</v>
      </c>
      <c r="AO326" s="3" t="n">
        <v>265.8</v>
      </c>
      <c r="AP326" s="3" t="n">
        <f aca="false">SUM(AL326:AO326)</f>
        <v>4915.6</v>
      </c>
      <c r="AQ326" s="3" t="n">
        <v>0</v>
      </c>
      <c r="AR326" s="3" t="n">
        <v>463.3</v>
      </c>
      <c r="AS326" s="3" t="n">
        <v>393</v>
      </c>
      <c r="AT326" s="3" t="n">
        <v>49.9</v>
      </c>
      <c r="AU326" s="3" t="n">
        <f aca="false">SUM(AQ326:AT326)</f>
        <v>906.2</v>
      </c>
      <c r="AV326" s="3" t="n">
        <v>0</v>
      </c>
      <c r="AW326" s="3" t="n">
        <v>0</v>
      </c>
      <c r="AX326" s="3" t="n">
        <v>1.9</v>
      </c>
      <c r="AY326" s="3" t="n">
        <v>30</v>
      </c>
      <c r="AZ326" s="3" t="n">
        <f aca="false">SUM(AV326:AY326)</f>
        <v>31.9</v>
      </c>
      <c r="BA326" s="3" t="n">
        <v>0</v>
      </c>
      <c r="BB326" s="3" t="n">
        <v>0</v>
      </c>
      <c r="BC326" s="3" t="n">
        <v>40</v>
      </c>
      <c r="BD326" s="3" t="n">
        <v>104.2</v>
      </c>
      <c r="BE326" s="3" t="n">
        <f aca="false">SUM(BA326:BD326)</f>
        <v>144.2</v>
      </c>
      <c r="BF326" s="3" t="n">
        <v>14.7</v>
      </c>
      <c r="BG326" s="3" t="n">
        <v>0</v>
      </c>
      <c r="BH326" s="3" t="n">
        <v>24.5</v>
      </c>
      <c r="BI326" s="3" t="n">
        <v>13.8</v>
      </c>
      <c r="BJ326" s="3" t="n">
        <f aca="false">SUM(BF326:BI326)</f>
        <v>53</v>
      </c>
      <c r="BK326" s="3" t="n">
        <v>1.9</v>
      </c>
      <c r="BL326" s="3" t="n">
        <v>0.9</v>
      </c>
      <c r="BM326" s="3" t="n">
        <v>151.6</v>
      </c>
      <c r="BN326" s="3" t="n">
        <v>25</v>
      </c>
      <c r="BO326" s="3" t="n">
        <f aca="false">SUM(BK326:BN326)</f>
        <v>179.4</v>
      </c>
      <c r="BP326" s="3" t="n">
        <v>50.2</v>
      </c>
      <c r="BQ326" s="3" t="n">
        <v>4.2</v>
      </c>
      <c r="BR326" s="3" t="n">
        <v>56.4</v>
      </c>
      <c r="BS326" s="3" t="n">
        <v>227</v>
      </c>
      <c r="BT326" s="3" t="n">
        <f aca="false">SUM(BP326:BS326)</f>
        <v>337.8</v>
      </c>
      <c r="BU326" s="3" t="n">
        <f aca="false">+C326+H326+M326+R326+W326+AB326+AG326+AL326+CK326</f>
        <v>7379.9</v>
      </c>
      <c r="BV326" s="3" t="n">
        <f aca="false">+D326+I326+N326+S326+X326+AC326+AH326+AM326+CL326</f>
        <v>3396.3</v>
      </c>
      <c r="BW326" s="3" t="n">
        <f aca="false">+E326+J326+O326+T326+Y326+AD326+AI326+AN326+CM326</f>
        <v>4013.4</v>
      </c>
      <c r="BX326" s="3" t="n">
        <f aca="false">+F326+K326+P326+U326+Z326+AE326+AJ326+AO326+CN326</f>
        <v>449.9</v>
      </c>
      <c r="BY326" s="3" t="n">
        <f aca="false">SUM(BU326:BX326)</f>
        <v>15239.5</v>
      </c>
      <c r="BZ326" s="3" t="n">
        <f aca="false">AQ326+AV326+BA326+BF326+BK326+BP326</f>
        <v>66.8</v>
      </c>
      <c r="CA326" s="3" t="n">
        <f aca="false">AR326+AW326+BB326+BG326+BL326+BQ326</f>
        <v>468.4</v>
      </c>
      <c r="CB326" s="3" t="n">
        <f aca="false">AS326+AX326+BC326+BH326+BM326+BR326</f>
        <v>667.4</v>
      </c>
      <c r="CC326" s="3" t="n">
        <f aca="false">AT326+AY326+BD326+BI326+BN326+BS326</f>
        <v>449.9</v>
      </c>
      <c r="CD326" s="3" t="n">
        <f aca="false">SUM(BZ326:CC326)</f>
        <v>1652.5</v>
      </c>
      <c r="CE326" s="8" t="n">
        <v>2094</v>
      </c>
      <c r="CF326" s="8" t="n">
        <v>3767</v>
      </c>
      <c r="CG326" s="8" t="n">
        <v>266</v>
      </c>
      <c r="CH326" s="8" t="n">
        <v>0</v>
      </c>
      <c r="CI326" s="3" t="n">
        <v>1490</v>
      </c>
      <c r="CJ326" s="3" t="n">
        <f aca="false">SUM(CE326:CI326)</f>
        <v>7617</v>
      </c>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75" hidden="false" customHeight="false" outlineLevel="0" collapsed="false">
      <c r="A327" s="1" t="n">
        <v>1997</v>
      </c>
      <c r="B327" s="2" t="s">
        <v>113</v>
      </c>
      <c r="C327" s="3" t="n">
        <v>2518.1</v>
      </c>
      <c r="D327" s="3" t="n">
        <v>406.5</v>
      </c>
      <c r="E327" s="3" t="n">
        <v>23.1</v>
      </c>
      <c r="F327" s="3" t="n">
        <v>19.5</v>
      </c>
      <c r="G327" s="3" t="n">
        <f aca="false">SUM(C327:F327)</f>
        <v>2967.2</v>
      </c>
      <c r="H327" s="3" t="n">
        <v>841</v>
      </c>
      <c r="I327" s="3" t="n">
        <v>204.6</v>
      </c>
      <c r="J327" s="3" t="n">
        <v>5.3</v>
      </c>
      <c r="K327" s="3" t="n">
        <v>5.3</v>
      </c>
      <c r="L327" s="3" t="n">
        <f aca="false">SUM(H327:K327)</f>
        <v>1056.2</v>
      </c>
      <c r="M327" s="3" t="n">
        <f aca="false">SUM(74.7+224)</f>
        <v>298.7</v>
      </c>
      <c r="N327" s="3" t="n">
        <v>215.8</v>
      </c>
      <c r="O327" s="3" t="n">
        <v>0</v>
      </c>
      <c r="P327" s="3" t="n">
        <v>0</v>
      </c>
      <c r="Q327" s="3" t="n">
        <f aca="false">SUM(M327:P327)</f>
        <v>514.5</v>
      </c>
      <c r="R327" s="3" t="n">
        <v>308.3</v>
      </c>
      <c r="S327" s="3" t="n">
        <v>20.4</v>
      </c>
      <c r="T327" s="3" t="n">
        <v>0</v>
      </c>
      <c r="U327" s="3" t="n">
        <v>0</v>
      </c>
      <c r="V327" s="3" t="n">
        <f aca="false">SUM(R327:U327)</f>
        <v>328.7</v>
      </c>
      <c r="W327" s="3" t="n">
        <v>2204.6</v>
      </c>
      <c r="X327" s="3" t="n">
        <v>2097.7</v>
      </c>
      <c r="Y327" s="3" t="n">
        <v>47.2</v>
      </c>
      <c r="Z327" s="3" t="n">
        <v>0</v>
      </c>
      <c r="AA327" s="3" t="n">
        <f aca="false">SUM(W327:Z327)</f>
        <v>4349.5</v>
      </c>
      <c r="AB327" s="3" t="n">
        <v>325</v>
      </c>
      <c r="AC327" s="3" t="n">
        <v>0</v>
      </c>
      <c r="AD327" s="3" t="n">
        <v>0.2</v>
      </c>
      <c r="AE327" s="3" t="n">
        <v>3.6</v>
      </c>
      <c r="AF327" s="3" t="n">
        <f aca="false">SUM(AB327:AE327)</f>
        <v>328.8</v>
      </c>
      <c r="AG327" s="3" t="n">
        <v>684.7</v>
      </c>
      <c r="AH327" s="3" t="n">
        <v>1027.9</v>
      </c>
      <c r="AI327" s="3" t="n">
        <v>240.1</v>
      </c>
      <c r="AJ327" s="3" t="n">
        <v>402.7</v>
      </c>
      <c r="AK327" s="3" t="n">
        <f aca="false">SUM(AG327:AJ327)</f>
        <v>2355.4</v>
      </c>
      <c r="AL327" s="3" t="n">
        <v>7953.1</v>
      </c>
      <c r="AM327" s="3" t="n">
        <v>1288</v>
      </c>
      <c r="AN327" s="3" t="n">
        <v>622.8</v>
      </c>
      <c r="AO327" s="3" t="n">
        <v>623.7</v>
      </c>
      <c r="AP327" s="3" t="n">
        <f aca="false">SUM(AL327:AO327)</f>
        <v>10487.6</v>
      </c>
      <c r="AQ327" s="3" t="n">
        <v>105</v>
      </c>
      <c r="AR327" s="3" t="n">
        <v>1015.2</v>
      </c>
      <c r="AS327" s="3" t="n">
        <v>239.8</v>
      </c>
      <c r="AT327" s="3" t="n">
        <v>402.7</v>
      </c>
      <c r="AU327" s="3" t="n">
        <f aca="false">SUM(AQ327:AT327)</f>
        <v>1762.7</v>
      </c>
      <c r="AV327" s="3" t="n">
        <v>0</v>
      </c>
      <c r="AW327" s="3" t="n">
        <v>0</v>
      </c>
      <c r="AX327" s="3" t="n">
        <v>0</v>
      </c>
      <c r="AY327" s="3" t="n">
        <v>3.6</v>
      </c>
      <c r="AZ327" s="3" t="n">
        <f aca="false">SUM(AV327:AY327)</f>
        <v>3.6</v>
      </c>
      <c r="BA327" s="3" t="n">
        <v>35</v>
      </c>
      <c r="BB327" s="3" t="n">
        <v>0</v>
      </c>
      <c r="BC327" s="3" t="n">
        <v>0</v>
      </c>
      <c r="BD327" s="3" t="n">
        <v>5.3</v>
      </c>
      <c r="BE327" s="3" t="n">
        <f aca="false">SUM(BA327:BD327)</f>
        <v>40.3</v>
      </c>
      <c r="BF327" s="3" t="n">
        <v>0</v>
      </c>
      <c r="BG327" s="3" t="n">
        <v>0</v>
      </c>
      <c r="BH327" s="3" t="n">
        <v>0</v>
      </c>
      <c r="BI327" s="3" t="n">
        <v>63.8</v>
      </c>
      <c r="BJ327" s="3" t="n">
        <f aca="false">SUM(BF327:BI327)</f>
        <v>63.8</v>
      </c>
      <c r="BK327" s="3" t="n">
        <v>0</v>
      </c>
      <c r="BL327" s="3" t="n">
        <v>0</v>
      </c>
      <c r="BM327" s="3" t="n">
        <v>0</v>
      </c>
      <c r="BN327" s="3" t="n">
        <v>129.5</v>
      </c>
      <c r="BO327" s="3" t="n">
        <f aca="false">SUM(BK327:BN327)</f>
        <v>129.5</v>
      </c>
      <c r="BP327" s="3" t="n">
        <v>0</v>
      </c>
      <c r="BQ327" s="3" t="n">
        <v>17.4</v>
      </c>
      <c r="BR327" s="3" t="n">
        <v>0</v>
      </c>
      <c r="BS327" s="3" t="n">
        <v>449.9</v>
      </c>
      <c r="BT327" s="3" t="n">
        <f aca="false">SUM(BP327:BS327)</f>
        <v>467.3</v>
      </c>
      <c r="BU327" s="3" t="n">
        <f aca="false">+C327+H327+M327+R327+W327+AB327+AG327+AL327+CK327</f>
        <v>15133.5</v>
      </c>
      <c r="BV327" s="3" t="n">
        <f aca="false">+D327+I327+N327+S327+X327+AC327+AH327+AM327+CL327</f>
        <v>5260.9</v>
      </c>
      <c r="BW327" s="3" t="n">
        <f aca="false">+E327+J327+O327+T327+Y327+AD327+AI327+AN327+CM327</f>
        <v>938.7</v>
      </c>
      <c r="BX327" s="3" t="n">
        <f aca="false">+F327+K327+P327+U327+Z327+AE327+AJ327+AO327+CN327</f>
        <v>1054.8</v>
      </c>
      <c r="BY327" s="3" t="n">
        <f aca="false">SUM(BU327:BX327)</f>
        <v>22387.9</v>
      </c>
      <c r="BZ327" s="3" t="n">
        <f aca="false">AQ327+AV327+BA327+BF327+BK327+BP327</f>
        <v>140</v>
      </c>
      <c r="CA327" s="3" t="n">
        <f aca="false">AR327+AW327+BB327+BG327+BL327+BQ327</f>
        <v>1032.6</v>
      </c>
      <c r="CB327" s="3" t="n">
        <f aca="false">AS327+AX327+BC327+BH327+BM327+BR327</f>
        <v>239.8</v>
      </c>
      <c r="CC327" s="3" t="n">
        <f aca="false">AT327+AY327+BD327+BI327+BN327+BS327</f>
        <v>1054.8</v>
      </c>
      <c r="CD327" s="3" t="n">
        <f aca="false">SUM(BZ327:CC327)</f>
        <v>2467.2</v>
      </c>
      <c r="CE327" s="8" t="n">
        <v>2876.1</v>
      </c>
      <c r="CF327" s="8" t="n">
        <v>7181.8</v>
      </c>
      <c r="CG327" s="8" t="n">
        <v>963.9</v>
      </c>
      <c r="CH327" s="8" t="n">
        <v>15.1</v>
      </c>
      <c r="CI327" s="3" t="n">
        <v>2587</v>
      </c>
      <c r="CJ327" s="3" t="n">
        <f aca="false">SUM(CE327:CI327)</f>
        <v>13623.9</v>
      </c>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75" hidden="false" customHeight="false" outlineLevel="0" collapsed="false">
      <c r="A328" s="1" t="n">
        <v>1997</v>
      </c>
      <c r="B328" s="2" t="s">
        <v>114</v>
      </c>
      <c r="C328" s="3" t="n">
        <v>319</v>
      </c>
      <c r="D328" s="3" t="n">
        <v>719</v>
      </c>
      <c r="E328" s="3" t="n">
        <v>8558</v>
      </c>
      <c r="F328" s="3" t="n">
        <v>0</v>
      </c>
      <c r="G328" s="3" t="n">
        <f aca="false">SUM(C328:F328)</f>
        <v>9596</v>
      </c>
      <c r="H328" s="3" t="n">
        <v>1757</v>
      </c>
      <c r="I328" s="3" t="n">
        <v>2</v>
      </c>
      <c r="J328" s="3" t="n">
        <v>0</v>
      </c>
      <c r="K328" s="3" t="n">
        <v>0</v>
      </c>
      <c r="L328" s="3" t="n">
        <f aca="false">SUM(H328:K328)</f>
        <v>1759</v>
      </c>
      <c r="M328" s="3" t="n">
        <v>219</v>
      </c>
      <c r="N328" s="3" t="n">
        <v>443</v>
      </c>
      <c r="O328" s="3" t="n">
        <v>69</v>
      </c>
      <c r="P328" s="3" t="n">
        <v>0</v>
      </c>
      <c r="Q328" s="3" t="n">
        <f aca="false">SUM(M328:P328)</f>
        <v>731</v>
      </c>
      <c r="R328" s="3" t="n">
        <v>106</v>
      </c>
      <c r="S328" s="3" t="n">
        <v>2</v>
      </c>
      <c r="T328" s="3" t="n">
        <v>5</v>
      </c>
      <c r="U328" s="3" t="n">
        <v>0</v>
      </c>
      <c r="V328" s="3" t="n">
        <f aca="false">SUM(R328:U328)</f>
        <v>113</v>
      </c>
      <c r="W328" s="3" t="n">
        <v>1614</v>
      </c>
      <c r="X328" s="3" t="n">
        <v>3213</v>
      </c>
      <c r="Y328" s="3" t="n">
        <v>857</v>
      </c>
      <c r="Z328" s="3" t="n">
        <v>0</v>
      </c>
      <c r="AA328" s="3" t="n">
        <f aca="false">SUM(W328:Z328)</f>
        <v>5684</v>
      </c>
      <c r="AB328" s="3" t="n">
        <v>1334</v>
      </c>
      <c r="AC328" s="3" t="n">
        <v>34</v>
      </c>
      <c r="AD328" s="3" t="n">
        <v>77</v>
      </c>
      <c r="AE328" s="3" t="n">
        <v>0</v>
      </c>
      <c r="AF328" s="3" t="n">
        <f aca="false">SUM(AB328:AE328)</f>
        <v>1445</v>
      </c>
      <c r="AG328" s="3" t="n">
        <v>0</v>
      </c>
      <c r="AH328" s="3" t="n">
        <v>169</v>
      </c>
      <c r="AI328" s="3" t="n">
        <v>2196</v>
      </c>
      <c r="AJ328" s="3" t="n">
        <v>0</v>
      </c>
      <c r="AK328" s="3" t="n">
        <f aca="false">SUM(AG328:AJ328)</f>
        <v>2365</v>
      </c>
      <c r="AL328" s="3" t="n">
        <v>2865</v>
      </c>
      <c r="AM328" s="3" t="n">
        <v>2514</v>
      </c>
      <c r="AN328" s="3" t="n">
        <v>2140</v>
      </c>
      <c r="AO328" s="3" t="n">
        <v>3</v>
      </c>
      <c r="AP328" s="3" t="n">
        <f aca="false">SUM(AL328:AO328)</f>
        <v>7522</v>
      </c>
      <c r="AQ328" s="3" t="n">
        <v>0</v>
      </c>
      <c r="AR328" s="3" t="n">
        <v>0</v>
      </c>
      <c r="AS328" s="3" t="n">
        <v>0</v>
      </c>
      <c r="AT328" s="3" t="n">
        <v>0</v>
      </c>
      <c r="AU328" s="3" t="n">
        <f aca="false">SUM(AQ328:AT328)</f>
        <v>0</v>
      </c>
      <c r="AV328" s="3" t="n">
        <v>0</v>
      </c>
      <c r="AW328" s="3" t="n">
        <v>0</v>
      </c>
      <c r="AX328" s="3" t="n">
        <v>0</v>
      </c>
      <c r="AY328" s="3" t="n">
        <v>0</v>
      </c>
      <c r="AZ328" s="3" t="n">
        <f aca="false">SUM(AV328:AY328)</f>
        <v>0</v>
      </c>
      <c r="BA328" s="3" t="n">
        <v>12</v>
      </c>
      <c r="BB328" s="3" t="n">
        <v>0</v>
      </c>
      <c r="BC328" s="3" t="n">
        <v>0</v>
      </c>
      <c r="BD328" s="3" t="n">
        <v>0</v>
      </c>
      <c r="BE328" s="3" t="n">
        <f aca="false">SUM(BA328:BD328)</f>
        <v>12</v>
      </c>
      <c r="BF328" s="3" t="n">
        <v>0</v>
      </c>
      <c r="BG328" s="3" t="n">
        <v>0</v>
      </c>
      <c r="BH328" s="3" t="n">
        <v>0</v>
      </c>
      <c r="BI328" s="3" t="n">
        <v>0</v>
      </c>
      <c r="BJ328" s="3" t="n">
        <f aca="false">SUM(BF328:BI328)</f>
        <v>0</v>
      </c>
      <c r="BK328" s="3" t="n">
        <v>0</v>
      </c>
      <c r="BL328" s="3" t="n">
        <v>0</v>
      </c>
      <c r="BM328" s="3" t="n">
        <v>4</v>
      </c>
      <c r="BN328" s="3" t="n">
        <v>0</v>
      </c>
      <c r="BO328" s="3" t="n">
        <f aca="false">SUM(BK328:BN328)</f>
        <v>4</v>
      </c>
      <c r="BP328" s="3" t="n">
        <v>168</v>
      </c>
      <c r="BQ328" s="3" t="n">
        <v>1</v>
      </c>
      <c r="BR328" s="3" t="n">
        <v>4</v>
      </c>
      <c r="BS328" s="3" t="n">
        <v>3</v>
      </c>
      <c r="BT328" s="3" t="n">
        <f aca="false">SUM(BP328:BS328)</f>
        <v>176</v>
      </c>
      <c r="BU328" s="3" t="n">
        <f aca="false">+C328+H328+M328+R328+W328+AB328+AG328+AL328+CK328</f>
        <v>8214</v>
      </c>
      <c r="BV328" s="3" t="n">
        <f aca="false">+D328+I328+N328+S328+X328+AC328+AH328+AM328+CL328</f>
        <v>7096</v>
      </c>
      <c r="BW328" s="3" t="n">
        <f aca="false">+E328+J328+O328+T328+Y328+AD328+AI328+AN328+CM328</f>
        <v>13902</v>
      </c>
      <c r="BX328" s="3" t="n">
        <f aca="false">+F328+K328+P328+U328+Z328+AE328+AJ328+AO328+CN328</f>
        <v>3</v>
      </c>
      <c r="BY328" s="3" t="n">
        <f aca="false">SUM(BU328:BX328)</f>
        <v>29215</v>
      </c>
      <c r="BZ328" s="3" t="n">
        <f aca="false">AQ328+AV328+BA328+BF328+BK328+BP328</f>
        <v>180</v>
      </c>
      <c r="CA328" s="3" t="n">
        <f aca="false">AR328+AW328+BB328+BG328+BL328+BQ328</f>
        <v>1</v>
      </c>
      <c r="CB328" s="3" t="n">
        <f aca="false">AS328+AX328+BC328+BH328+BM328+BR328</f>
        <v>8</v>
      </c>
      <c r="CC328" s="3" t="n">
        <f aca="false">AT328+AY328+BD328+BI328+BN328+BS328</f>
        <v>3</v>
      </c>
      <c r="CD328" s="3" t="n">
        <f aca="false">SUM(BZ328:CC328)</f>
        <v>192</v>
      </c>
      <c r="CE328" s="8" t="n">
        <v>1397.5</v>
      </c>
      <c r="CF328" s="8" t="n">
        <v>4337.1</v>
      </c>
      <c r="CG328" s="8" t="n">
        <v>2224.2</v>
      </c>
      <c r="CH328" s="8" t="n">
        <v>7.4</v>
      </c>
      <c r="CI328" s="3" t="n">
        <v>406.3</v>
      </c>
      <c r="CJ328" s="3" t="n">
        <f aca="false">SUM(CE328:CI328)</f>
        <v>8372.5</v>
      </c>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75" hidden="false" customHeight="false" outlineLevel="0" collapsed="false">
      <c r="A329" s="1" t="n">
        <v>1997</v>
      </c>
      <c r="B329" s="2" t="s">
        <v>115</v>
      </c>
      <c r="C329" s="3" t="n">
        <v>3433.7</v>
      </c>
      <c r="D329" s="3" t="n">
        <v>401</v>
      </c>
      <c r="E329" s="3" t="n">
        <v>39.3</v>
      </c>
      <c r="F329" s="3" t="n">
        <v>26.7</v>
      </c>
      <c r="G329" s="3" t="n">
        <f aca="false">SUM(C329:F329)</f>
        <v>3900.7</v>
      </c>
      <c r="H329" s="3" t="n">
        <v>1517.9</v>
      </c>
      <c r="I329" s="3" t="n">
        <v>34.9</v>
      </c>
      <c r="J329" s="3" t="n">
        <v>14.4</v>
      </c>
      <c r="K329" s="3" t="n">
        <v>82.4</v>
      </c>
      <c r="L329" s="3" t="n">
        <f aca="false">SUM(H329:K329)</f>
        <v>1649.6</v>
      </c>
      <c r="M329" s="3" t="n">
        <v>115.9</v>
      </c>
      <c r="N329" s="3" t="n">
        <v>137.3</v>
      </c>
      <c r="O329" s="3" t="n">
        <v>0</v>
      </c>
      <c r="P329" s="3" t="n">
        <v>0</v>
      </c>
      <c r="Q329" s="3" t="n">
        <f aca="false">SUM(M329:P329)</f>
        <v>253.2</v>
      </c>
      <c r="R329" s="3" t="n">
        <v>92.1</v>
      </c>
      <c r="S329" s="3" t="n">
        <v>17.1</v>
      </c>
      <c r="T329" s="3" t="n">
        <v>0</v>
      </c>
      <c r="U329" s="3" t="n">
        <v>0</v>
      </c>
      <c r="V329" s="3" t="n">
        <f aca="false">SUM(R329:U329)</f>
        <v>109.2</v>
      </c>
      <c r="W329" s="3" t="n">
        <v>1399.2</v>
      </c>
      <c r="X329" s="3" t="n">
        <v>1528.1</v>
      </c>
      <c r="Y329" s="3" t="n">
        <v>0</v>
      </c>
      <c r="Z329" s="3" t="n">
        <v>0</v>
      </c>
      <c r="AA329" s="3" t="n">
        <f aca="false">SUM(W329:Z329)</f>
        <v>2927.3</v>
      </c>
      <c r="AB329" s="3" t="n">
        <v>311.4</v>
      </c>
      <c r="AC329" s="3" t="n">
        <v>6.1</v>
      </c>
      <c r="AD329" s="3" t="n">
        <v>11.3</v>
      </c>
      <c r="AE329" s="3" t="n">
        <v>22.9</v>
      </c>
      <c r="AF329" s="3" t="n">
        <f aca="false">SUM(AB329:AE329)</f>
        <v>351.7</v>
      </c>
      <c r="AG329" s="3" t="n">
        <v>62.8</v>
      </c>
      <c r="AH329" s="3" t="n">
        <v>141.5</v>
      </c>
      <c r="AI329" s="3" t="n">
        <v>1352.4</v>
      </c>
      <c r="AJ329" s="3" t="n">
        <v>15</v>
      </c>
      <c r="AK329" s="3" t="n">
        <f aca="false">SUM(AG329:AJ329)</f>
        <v>1571.7</v>
      </c>
      <c r="AL329" s="3" t="n">
        <v>2797.4</v>
      </c>
      <c r="AM329" s="3" t="n">
        <v>872.8</v>
      </c>
      <c r="AN329" s="3" t="n">
        <v>1012.8</v>
      </c>
      <c r="AO329" s="3" t="n">
        <v>98.8</v>
      </c>
      <c r="AP329" s="3" t="n">
        <f aca="false">SUM(AL329:AO329)</f>
        <v>4781.8</v>
      </c>
      <c r="AQ329" s="3" t="n">
        <v>0</v>
      </c>
      <c r="AR329" s="3" t="n">
        <v>97.6</v>
      </c>
      <c r="AS329" s="3" t="n">
        <v>476.9</v>
      </c>
      <c r="AT329" s="3" t="n">
        <v>15</v>
      </c>
      <c r="AU329" s="3" t="n">
        <f aca="false">SUM(AQ329:AT329)</f>
        <v>589.5</v>
      </c>
      <c r="AV329" s="3" t="n">
        <v>8.4</v>
      </c>
      <c r="AW329" s="3" t="n">
        <v>0</v>
      </c>
      <c r="AX329" s="3" t="n">
        <v>1.2</v>
      </c>
      <c r="AY329" s="3" t="n">
        <v>22.9</v>
      </c>
      <c r="AZ329" s="3" t="n">
        <f aca="false">SUM(AV329:AY329)</f>
        <v>32.5</v>
      </c>
      <c r="BA329" s="3" t="n">
        <v>36.6</v>
      </c>
      <c r="BB329" s="3" t="n">
        <v>1.7</v>
      </c>
      <c r="BC329" s="3" t="n">
        <v>0.7</v>
      </c>
      <c r="BD329" s="3" t="n">
        <v>82.4</v>
      </c>
      <c r="BE329" s="3" t="n">
        <f aca="false">SUM(BA329:BD329)</f>
        <v>121.4</v>
      </c>
      <c r="BF329" s="3" t="n">
        <v>0</v>
      </c>
      <c r="BG329" s="3" t="n">
        <v>0</v>
      </c>
      <c r="BH329" s="3" t="n">
        <v>0</v>
      </c>
      <c r="BI329" s="3" t="n">
        <v>0</v>
      </c>
      <c r="BJ329" s="3" t="n">
        <f aca="false">SUM(BF329:BI329)</f>
        <v>0</v>
      </c>
      <c r="BK329" s="3" t="n">
        <v>9.6</v>
      </c>
      <c r="BL329" s="3" t="n">
        <v>1.5</v>
      </c>
      <c r="BM329" s="3" t="n">
        <v>23.4</v>
      </c>
      <c r="BN329" s="3" t="n">
        <v>31.3</v>
      </c>
      <c r="BO329" s="3" t="n">
        <f aca="false">SUM(BK329:BN329)</f>
        <v>65.8</v>
      </c>
      <c r="BP329" s="3" t="n">
        <v>32.9</v>
      </c>
      <c r="BQ329" s="3" t="n">
        <v>12.7</v>
      </c>
      <c r="BR329" s="3" t="n">
        <v>21.9</v>
      </c>
      <c r="BS329" s="3" t="n">
        <v>94.2</v>
      </c>
      <c r="BT329" s="3" t="n">
        <f aca="false">SUM(BP329:BS329)</f>
        <v>161.7</v>
      </c>
      <c r="BU329" s="3" t="n">
        <f aca="false">+C329+H329+M329+R329+W329+AB329+AG329+AL329+CK329</f>
        <v>9730.4</v>
      </c>
      <c r="BV329" s="3" t="n">
        <f aca="false">+D329+I329+N329+S329+X329+AC329+AH329+AM329+CL329</f>
        <v>3138.8</v>
      </c>
      <c r="BW329" s="3" t="n">
        <f aca="false">+E329+J329+O329+T329+Y329+AD329+AI329+AN329+CM329</f>
        <v>2430.2</v>
      </c>
      <c r="BX329" s="3" t="n">
        <f aca="false">+F329+K329+P329+U329+Z329+AE329+AJ329+AO329+CN329</f>
        <v>245.8</v>
      </c>
      <c r="BY329" s="3" t="n">
        <f aca="false">SUM(BU329:BX329)</f>
        <v>15545.2</v>
      </c>
      <c r="BZ329" s="3" t="n">
        <f aca="false">AQ329+AV329+BA329+BF329+BK329+BP329</f>
        <v>87.5</v>
      </c>
      <c r="CA329" s="3" t="n">
        <f aca="false">AR329+AW329+BB329+BG329+BL329+BQ329</f>
        <v>113.5</v>
      </c>
      <c r="CB329" s="3" t="n">
        <f aca="false">AS329+AX329+BC329+BH329+BM329+BR329</f>
        <v>524.1</v>
      </c>
      <c r="CC329" s="3" t="n">
        <f aca="false">AT329+AY329+BD329+BI329+BN329+BS329</f>
        <v>245.8</v>
      </c>
      <c r="CD329" s="3" t="n">
        <f aca="false">SUM(BZ329:CC329)</f>
        <v>970.9</v>
      </c>
      <c r="CE329" s="8" t="n">
        <v>3012.7</v>
      </c>
      <c r="CF329" s="8" t="n">
        <v>4768.4</v>
      </c>
      <c r="CG329" s="8" t="n">
        <v>680.9</v>
      </c>
      <c r="CH329" s="8" t="n">
        <v>63.3</v>
      </c>
      <c r="CI329" s="3" t="n">
        <v>1312.9</v>
      </c>
      <c r="CJ329" s="3" t="n">
        <f aca="false">SUM(CE329:CI329)</f>
        <v>9838.2</v>
      </c>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75" hidden="false" customHeight="false" outlineLevel="0" collapsed="false">
      <c r="A330" s="1" t="n">
        <v>1997</v>
      </c>
      <c r="B330" s="2" t="s">
        <v>116</v>
      </c>
      <c r="C330" s="3" t="n">
        <v>1082.8</v>
      </c>
      <c r="D330" s="3" t="n">
        <v>330.9</v>
      </c>
      <c r="E330" s="3" t="n">
        <v>207.3</v>
      </c>
      <c r="F330" s="3" t="n">
        <v>0</v>
      </c>
      <c r="G330" s="3" t="n">
        <f aca="false">SUM(C330:F330)</f>
        <v>1621</v>
      </c>
      <c r="H330" s="3" t="n">
        <v>514.7</v>
      </c>
      <c r="I330" s="3" t="n">
        <v>70.8</v>
      </c>
      <c r="J330" s="3" t="n">
        <v>653.3</v>
      </c>
      <c r="K330" s="3" t="n">
        <v>93.4</v>
      </c>
      <c r="L330" s="3" t="n">
        <f aca="false">SUM(H330:K330)</f>
        <v>1332.2</v>
      </c>
      <c r="M330" s="3" t="n">
        <v>15.1</v>
      </c>
      <c r="N330" s="3" t="n">
        <v>58.7</v>
      </c>
      <c r="O330" s="3" t="n">
        <v>0</v>
      </c>
      <c r="P330" s="3" t="n">
        <v>0</v>
      </c>
      <c r="Q330" s="3" t="n">
        <f aca="false">SUM(M330:P330)</f>
        <v>73.8</v>
      </c>
      <c r="R330" s="3" t="n">
        <v>0</v>
      </c>
      <c r="S330" s="3" t="n">
        <v>1.7</v>
      </c>
      <c r="T330" s="3" t="n">
        <v>0</v>
      </c>
      <c r="U330" s="3" t="n">
        <v>0</v>
      </c>
      <c r="V330" s="3" t="n">
        <f aca="false">SUM(R330:U330)</f>
        <v>1.7</v>
      </c>
      <c r="W330" s="3" t="n">
        <v>194.5</v>
      </c>
      <c r="X330" s="3" t="n">
        <v>1364.9</v>
      </c>
      <c r="Y330" s="3" t="n">
        <v>193.9</v>
      </c>
      <c r="Z330" s="3" t="n">
        <v>0</v>
      </c>
      <c r="AA330" s="3" t="n">
        <f aca="false">SUM(W330:Z330)</f>
        <v>1753.3</v>
      </c>
      <c r="AB330" s="3" t="n">
        <v>180.9</v>
      </c>
      <c r="AC330" s="3" t="n">
        <v>0.6</v>
      </c>
      <c r="AD330" s="3" t="n">
        <v>7.6</v>
      </c>
      <c r="AE330" s="3" t="n">
        <v>6</v>
      </c>
      <c r="AF330" s="3" t="n">
        <f aca="false">SUM(AB330:AE330)</f>
        <v>195.1</v>
      </c>
      <c r="AG330" s="3" t="n">
        <v>25</v>
      </c>
      <c r="AH330" s="3" t="n">
        <v>242.4</v>
      </c>
      <c r="AI330" s="3" t="n">
        <v>490.3</v>
      </c>
      <c r="AJ330" s="3" t="n">
        <v>7</v>
      </c>
      <c r="AK330" s="3" t="n">
        <f aca="false">SUM(AG330:AJ330)</f>
        <v>764.7</v>
      </c>
      <c r="AL330" s="3" t="n">
        <v>681.1</v>
      </c>
      <c r="AM330" s="3" t="n">
        <v>397.7</v>
      </c>
      <c r="AN330" s="3" t="n">
        <v>529.9</v>
      </c>
      <c r="AO330" s="3" t="n">
        <v>65.1</v>
      </c>
      <c r="AP330" s="3" t="n">
        <f aca="false">SUM(AL330:AO330)</f>
        <v>1673.8</v>
      </c>
      <c r="AQ330" s="3" t="n">
        <v>0</v>
      </c>
      <c r="AR330" s="3" t="n">
        <v>174.6</v>
      </c>
      <c r="AS330" s="3" t="n">
        <v>265.9</v>
      </c>
      <c r="AT330" s="3" t="n">
        <v>7</v>
      </c>
      <c r="AU330" s="3" t="n">
        <f aca="false">SUM(AQ330:AT330)</f>
        <v>447.5</v>
      </c>
      <c r="AV330" s="3" t="n">
        <v>3.5</v>
      </c>
      <c r="AW330" s="3" t="n">
        <v>0</v>
      </c>
      <c r="AX330" s="3" t="n">
        <v>1.6</v>
      </c>
      <c r="AY330" s="3" t="n">
        <v>6</v>
      </c>
      <c r="AZ330" s="3" t="n">
        <f aca="false">SUM(AV330:AY330)</f>
        <v>11.1</v>
      </c>
      <c r="BA330" s="3" t="n">
        <v>16.8</v>
      </c>
      <c r="BB330" s="3" t="n">
        <v>0.7</v>
      </c>
      <c r="BC330" s="3" t="n">
        <v>32.3</v>
      </c>
      <c r="BD330" s="3" t="n">
        <v>93.4</v>
      </c>
      <c r="BE330" s="3" t="n">
        <f aca="false">SUM(BA330:BD330)</f>
        <v>143.2</v>
      </c>
      <c r="BF330" s="3" t="n">
        <v>0</v>
      </c>
      <c r="BG330" s="3" t="n">
        <v>0</v>
      </c>
      <c r="BH330" s="3" t="n">
        <v>0</v>
      </c>
      <c r="BI330" s="3" t="n">
        <v>0</v>
      </c>
      <c r="BJ330" s="3" t="n">
        <f aca="false">SUM(BF330:BI330)</f>
        <v>0</v>
      </c>
      <c r="BK330" s="3" t="n">
        <v>1.1</v>
      </c>
      <c r="BL330" s="3" t="n">
        <v>4.1</v>
      </c>
      <c r="BM330" s="3" t="n">
        <v>7.5</v>
      </c>
      <c r="BN330" s="3" t="n">
        <v>5</v>
      </c>
      <c r="BO330" s="3" t="n">
        <f aca="false">SUM(BK330:BN330)</f>
        <v>17.7</v>
      </c>
      <c r="BP330" s="3" t="n">
        <v>16.1</v>
      </c>
      <c r="BQ330" s="3" t="n">
        <v>13.2</v>
      </c>
      <c r="BR330" s="3" t="n">
        <v>48.3</v>
      </c>
      <c r="BS330" s="3" t="n">
        <v>36.6</v>
      </c>
      <c r="BT330" s="3" t="n">
        <f aca="false">SUM(BP330:BS330)</f>
        <v>114.2</v>
      </c>
      <c r="BU330" s="3" t="n">
        <f aca="false">+C330+H330+M330+R330+W330+AB330+AG330+AL330+CK330</f>
        <v>2694.1</v>
      </c>
      <c r="BV330" s="3" t="n">
        <f aca="false">+D330+I330+N330+S330+X330+AC330+AH330+AM330+CL330</f>
        <v>2467.7</v>
      </c>
      <c r="BW330" s="3" t="n">
        <f aca="false">+E330+J330+O330+T330+Y330+AD330+AI330+AN330+CM330</f>
        <v>2082.3</v>
      </c>
      <c r="BX330" s="3" t="n">
        <f aca="false">+F330+K330+P330+U330+Z330+AE330+AJ330+AO330+CN330</f>
        <v>171.5</v>
      </c>
      <c r="BY330" s="3" t="n">
        <f aca="false">SUM(BU330:BX330)</f>
        <v>7415.6</v>
      </c>
      <c r="BZ330" s="3" t="n">
        <f aca="false">AQ330+AV330+BA330+BF330+BK330+BP330</f>
        <v>37.5</v>
      </c>
      <c r="CA330" s="3" t="n">
        <f aca="false">AR330+AW330+BB330+BG330+BL330+BQ330</f>
        <v>192.6</v>
      </c>
      <c r="CB330" s="3" t="n">
        <f aca="false">AS330+AX330+BC330+BH330+BM330+BR330</f>
        <v>355.6</v>
      </c>
      <c r="CC330" s="3" t="n">
        <f aca="false">AT330+AY330+BD330+BI330+BN330+BS330</f>
        <v>148</v>
      </c>
      <c r="CD330" s="3" t="n">
        <f aca="false">SUM(BZ330:CC330)</f>
        <v>733.7</v>
      </c>
      <c r="CE330" s="8" t="n">
        <v>1288.5</v>
      </c>
      <c r="CF330" s="8" t="n">
        <v>791</v>
      </c>
      <c r="CG330" s="8" t="n">
        <v>291.8</v>
      </c>
      <c r="CH330" s="8" t="n">
        <v>119.6</v>
      </c>
      <c r="CI330" s="3" t="n">
        <v>365.2</v>
      </c>
      <c r="CJ330" s="3" t="n">
        <f aca="false">SUM(CE330:CI330)</f>
        <v>2856.1</v>
      </c>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75" hidden="false" customHeight="false" outlineLevel="0" collapsed="false">
      <c r="A331" s="1" t="n">
        <v>1997</v>
      </c>
      <c r="B331" s="2" t="s">
        <v>117</v>
      </c>
      <c r="C331" s="3" t="n">
        <v>2135</v>
      </c>
      <c r="D331" s="3" t="n">
        <v>405</v>
      </c>
      <c r="E331" s="3" t="n">
        <v>756</v>
      </c>
      <c r="F331" s="3" t="n">
        <v>0</v>
      </c>
      <c r="G331" s="3" t="n">
        <f aca="false">SUM(C331:F331)</f>
        <v>3296</v>
      </c>
      <c r="H331" s="3" t="n">
        <v>719</v>
      </c>
      <c r="I331" s="3" t="n">
        <v>2</v>
      </c>
      <c r="J331" s="3" t="n">
        <v>170</v>
      </c>
      <c r="K331" s="3" t="n">
        <v>69</v>
      </c>
      <c r="L331" s="3" t="n">
        <f aca="false">SUM(H331:K331)</f>
        <v>960</v>
      </c>
      <c r="M331" s="3" t="n">
        <f aca="false">SUM(58+44)</f>
        <v>102</v>
      </c>
      <c r="N331" s="3" t="n">
        <f aca="false">SUM(62+66)</f>
        <v>128</v>
      </c>
      <c r="O331" s="3" t="n">
        <v>0</v>
      </c>
      <c r="P331" s="3" t="n">
        <v>0</v>
      </c>
      <c r="Q331" s="3" t="n">
        <f aca="false">SUM(M331:P331)</f>
        <v>230</v>
      </c>
      <c r="R331" s="3" t="n">
        <v>30</v>
      </c>
      <c r="S331" s="3" t="n">
        <v>1</v>
      </c>
      <c r="T331" s="3" t="n">
        <v>14</v>
      </c>
      <c r="U331" s="3" t="n">
        <v>0</v>
      </c>
      <c r="V331" s="3" t="n">
        <f aca="false">SUM(R331:U331)</f>
        <v>45</v>
      </c>
      <c r="W331" s="3" t="n">
        <v>461</v>
      </c>
      <c r="X331" s="3" t="n">
        <v>1572</v>
      </c>
      <c r="Y331" s="3" t="n">
        <v>592</v>
      </c>
      <c r="Z331" s="3" t="n">
        <v>0</v>
      </c>
      <c r="AA331" s="3" t="n">
        <f aca="false">SUM(W331:Z331)</f>
        <v>2625</v>
      </c>
      <c r="AB331" s="3" t="n">
        <v>402</v>
      </c>
      <c r="AC331" s="3" t="n">
        <v>10</v>
      </c>
      <c r="AD331" s="3" t="n">
        <v>28</v>
      </c>
      <c r="AE331" s="3" t="n">
        <v>50</v>
      </c>
      <c r="AF331" s="3" t="n">
        <f aca="false">SUM(AB331:AE331)</f>
        <v>490</v>
      </c>
      <c r="AG331" s="3" t="n">
        <v>7</v>
      </c>
      <c r="AH331" s="3" t="n">
        <v>27</v>
      </c>
      <c r="AI331" s="3" t="n">
        <v>1107</v>
      </c>
      <c r="AJ331" s="3" t="n">
        <v>0</v>
      </c>
      <c r="AK331" s="3" t="n">
        <f aca="false">SUM(AG331:AJ331)</f>
        <v>1141</v>
      </c>
      <c r="AL331" s="3" t="n">
        <v>2626</v>
      </c>
      <c r="AM331" s="3" t="n">
        <v>669</v>
      </c>
      <c r="AN331" s="3" t="n">
        <v>861</v>
      </c>
      <c r="AO331" s="3" t="n">
        <v>30</v>
      </c>
      <c r="AP331" s="3" t="n">
        <f aca="false">SUM(AL331:AO331)</f>
        <v>4186</v>
      </c>
      <c r="AQ331" s="3" t="n">
        <v>0</v>
      </c>
      <c r="AR331" s="3" t="n">
        <v>0</v>
      </c>
      <c r="AS331" s="3" t="n">
        <v>1107</v>
      </c>
      <c r="AT331" s="3" t="n">
        <v>0</v>
      </c>
      <c r="AU331" s="3" t="n">
        <f aca="false">SUM(AQ331:AT331)</f>
        <v>1107</v>
      </c>
      <c r="AV331" s="3" t="n">
        <v>105</v>
      </c>
      <c r="AW331" s="3" t="n">
        <v>8</v>
      </c>
      <c r="AX331" s="3" t="n">
        <v>0</v>
      </c>
      <c r="AY331" s="3" t="n">
        <v>50</v>
      </c>
      <c r="AZ331" s="3" t="n">
        <f aca="false">SUM(AV331:AY331)</f>
        <v>163</v>
      </c>
      <c r="BA331" s="3" t="n">
        <v>12</v>
      </c>
      <c r="BB331" s="3" t="n">
        <v>0</v>
      </c>
      <c r="BC331" s="3" t="n">
        <v>28</v>
      </c>
      <c r="BD331" s="3" t="n">
        <v>69</v>
      </c>
      <c r="BE331" s="3" t="n">
        <f aca="false">SUM(BA331:BD331)</f>
        <v>109</v>
      </c>
      <c r="BF331" s="3" t="n">
        <v>0</v>
      </c>
      <c r="BG331" s="3" t="n">
        <v>0</v>
      </c>
      <c r="BH331" s="3" t="n">
        <v>0</v>
      </c>
      <c r="BI331" s="3" t="n">
        <v>0</v>
      </c>
      <c r="BJ331" s="3" t="n">
        <f aca="false">SUM(BF331:BI331)</f>
        <v>0</v>
      </c>
      <c r="BK331" s="3" t="n">
        <v>0</v>
      </c>
      <c r="BL331" s="3" t="n">
        <v>0</v>
      </c>
      <c r="BM331" s="3" t="n">
        <v>0</v>
      </c>
      <c r="BN331" s="3" t="n">
        <v>24</v>
      </c>
      <c r="BO331" s="3" t="n">
        <f aca="false">SUM(BK331:BN331)</f>
        <v>24</v>
      </c>
      <c r="BP331" s="3" t="n">
        <v>71</v>
      </c>
      <c r="BQ331" s="3" t="n">
        <v>6</v>
      </c>
      <c r="BR331" s="3" t="n">
        <v>34</v>
      </c>
      <c r="BS331" s="3" t="n">
        <v>6</v>
      </c>
      <c r="BT331" s="3" t="n">
        <f aca="false">SUM(BP331:BS331)</f>
        <v>117</v>
      </c>
      <c r="BU331" s="3" t="n">
        <f aca="false">+C331+H331+M331+R331+W331+AB331+AG331+AL331+CK331</f>
        <v>6482</v>
      </c>
      <c r="BV331" s="3" t="n">
        <f aca="false">+D331+I331+N331+S331+X331+AC331+AH331+AM331+CL331</f>
        <v>2814</v>
      </c>
      <c r="BW331" s="3" t="n">
        <f aca="false">+E331+J331+O331+T331+Y331+AD331+AI331+AN331+CM331</f>
        <v>3528</v>
      </c>
      <c r="BX331" s="3" t="n">
        <f aca="false">+F331+K331+P331+U331+Z331+AE331+AJ331+AO331+CN331</f>
        <v>149</v>
      </c>
      <c r="BY331" s="3" t="n">
        <f aca="false">SUM(BU331:BX331)</f>
        <v>12973</v>
      </c>
      <c r="BZ331" s="3" t="n">
        <f aca="false">AQ331+AV331+BA331+BF331+BK331+BP331</f>
        <v>188</v>
      </c>
      <c r="CA331" s="3" t="n">
        <f aca="false">AR331+AW331+BB331+BG331+BL331+BQ331</f>
        <v>14</v>
      </c>
      <c r="CB331" s="3" t="n">
        <f aca="false">AS331+AX331+BC331+BH331+BM331+BR331</f>
        <v>1169</v>
      </c>
      <c r="CC331" s="3" t="n">
        <f aca="false">AT331+AY331+BD331+BI331+BN331+BS331</f>
        <v>149</v>
      </c>
      <c r="CD331" s="3" t="n">
        <f aca="false">SUM(BZ331:CC331)</f>
        <v>1520</v>
      </c>
      <c r="CE331" s="8" t="n">
        <v>1712</v>
      </c>
      <c r="CF331" s="8" t="n">
        <v>3410</v>
      </c>
      <c r="CG331" s="8" t="n">
        <v>472</v>
      </c>
      <c r="CH331" s="3" t="n">
        <v>0</v>
      </c>
      <c r="CI331" s="3" t="n">
        <v>658</v>
      </c>
      <c r="CJ331" s="3" t="n">
        <f aca="false">SUM(CE331:CI331)</f>
        <v>6252</v>
      </c>
    </row>
    <row r="332" customFormat="false" ht="12.75" hidden="false" customHeight="false" outlineLevel="0" collapsed="false">
      <c r="A332" s="1" t="n">
        <v>1997</v>
      </c>
      <c r="B332" s="2" t="s">
        <v>118</v>
      </c>
      <c r="C332" s="3" t="n">
        <v>467</v>
      </c>
      <c r="D332" s="3" t="n">
        <v>68</v>
      </c>
      <c r="E332" s="3" t="n">
        <v>2</v>
      </c>
      <c r="F332" s="3" t="n">
        <v>0</v>
      </c>
      <c r="G332" s="3" t="n">
        <f aca="false">SUM(C332:F332)</f>
        <v>537</v>
      </c>
      <c r="H332" s="3" t="n">
        <v>113</v>
      </c>
      <c r="I332" s="3" t="n">
        <v>13</v>
      </c>
      <c r="J332" s="3" t="n">
        <v>111</v>
      </c>
      <c r="K332" s="3" t="n">
        <v>0</v>
      </c>
      <c r="L332" s="3" t="n">
        <f aca="false">SUM(H332:K332)</f>
        <v>237</v>
      </c>
      <c r="M332" s="3" t="n">
        <f aca="false">SUM(7+4)</f>
        <v>11</v>
      </c>
      <c r="N332" s="3" t="n">
        <f aca="false">SUM(18+10)</f>
        <v>28</v>
      </c>
      <c r="O332" s="3" t="n">
        <v>1</v>
      </c>
      <c r="P332" s="3" t="n">
        <v>0</v>
      </c>
      <c r="Q332" s="3" t="n">
        <f aca="false">SUM(M332:P332)</f>
        <v>40</v>
      </c>
      <c r="R332" s="3" t="n">
        <v>0</v>
      </c>
      <c r="S332" s="3" t="n">
        <v>0</v>
      </c>
      <c r="T332" s="3" t="n">
        <v>0</v>
      </c>
      <c r="U332" s="3" t="n">
        <v>0</v>
      </c>
      <c r="V332" s="3" t="n">
        <f aca="false">SUM(R332:U332)</f>
        <v>0</v>
      </c>
      <c r="W332" s="3" t="n">
        <v>104</v>
      </c>
      <c r="X332" s="3" t="n">
        <v>266</v>
      </c>
      <c r="Y332" s="3" t="n">
        <v>9</v>
      </c>
      <c r="Z332" s="3" t="n">
        <v>0</v>
      </c>
      <c r="AA332" s="3" t="n">
        <f aca="false">SUM(W332:Z332)</f>
        <v>379</v>
      </c>
      <c r="AB332" s="3" t="n">
        <v>62</v>
      </c>
      <c r="AC332" s="3" t="n">
        <v>1</v>
      </c>
      <c r="AD332" s="3" t="n">
        <v>5</v>
      </c>
      <c r="AE332" s="3" t="n">
        <v>0</v>
      </c>
      <c r="AF332" s="3" t="n">
        <f aca="false">SUM(AB332:AE332)</f>
        <v>68</v>
      </c>
      <c r="AG332" s="3" t="n">
        <v>6</v>
      </c>
      <c r="AH332" s="3" t="n">
        <v>163</v>
      </c>
      <c r="AI332" s="3" t="n">
        <v>176</v>
      </c>
      <c r="AJ332" s="3" t="n">
        <v>0</v>
      </c>
      <c r="AK332" s="3" t="n">
        <f aca="false">SUM(AG332:AJ332)</f>
        <v>345</v>
      </c>
      <c r="AL332" s="3" t="n">
        <v>230</v>
      </c>
      <c r="AM332" s="3" t="n">
        <v>255</v>
      </c>
      <c r="AN332" s="3" t="n">
        <v>311</v>
      </c>
      <c r="AO332" s="3" t="n">
        <v>0</v>
      </c>
      <c r="AP332" s="3" t="n">
        <f aca="false">SUM(AL332:AO332)</f>
        <v>796</v>
      </c>
      <c r="AQ332" s="3" t="n">
        <v>0</v>
      </c>
      <c r="AR332" s="3" t="n">
        <v>0</v>
      </c>
      <c r="AS332" s="3" t="n">
        <v>0</v>
      </c>
      <c r="AT332" s="3" t="n">
        <v>0</v>
      </c>
      <c r="AU332" s="3" t="n">
        <f aca="false">SUM(AQ332:AT332)</f>
        <v>0</v>
      </c>
      <c r="AV332" s="3" t="n">
        <v>0</v>
      </c>
      <c r="AW332" s="3" t="n">
        <v>0</v>
      </c>
      <c r="AX332" s="3" t="n">
        <v>0</v>
      </c>
      <c r="AY332" s="3" t="n">
        <v>0</v>
      </c>
      <c r="AZ332" s="3" t="n">
        <f aca="false">SUM(AV332:AY332)</f>
        <v>0</v>
      </c>
      <c r="BA332" s="3" t="n">
        <v>0</v>
      </c>
      <c r="BB332" s="3" t="n">
        <v>0</v>
      </c>
      <c r="BC332" s="3" t="n">
        <v>0</v>
      </c>
      <c r="BD332" s="3" t="n">
        <v>0</v>
      </c>
      <c r="BE332" s="3" t="n">
        <f aca="false">SUM(BA332:BD332)</f>
        <v>0</v>
      </c>
      <c r="BF332" s="3" t="n">
        <v>0</v>
      </c>
      <c r="BG332" s="3" t="n">
        <v>0</v>
      </c>
      <c r="BH332" s="3" t="n">
        <v>0</v>
      </c>
      <c r="BI332" s="3" t="n">
        <v>0</v>
      </c>
      <c r="BJ332" s="3" t="n">
        <f aca="false">SUM(BF332:BI332)</f>
        <v>0</v>
      </c>
      <c r="BK332" s="3" t="n">
        <v>0</v>
      </c>
      <c r="BL332" s="3" t="n">
        <v>0</v>
      </c>
      <c r="BM332" s="3" t="n">
        <v>0</v>
      </c>
      <c r="BN332" s="3" t="n">
        <v>0</v>
      </c>
      <c r="BO332" s="3" t="n">
        <f aca="false">SUM(BK332:BN332)</f>
        <v>0</v>
      </c>
      <c r="BP332" s="3" t="n">
        <v>0</v>
      </c>
      <c r="BQ332" s="3" t="n">
        <v>0</v>
      </c>
      <c r="BR332" s="3" t="n">
        <v>0</v>
      </c>
      <c r="BS332" s="3" t="n">
        <v>0</v>
      </c>
      <c r="BT332" s="3" t="n">
        <f aca="false">SUM(BP332:BS332)</f>
        <v>0</v>
      </c>
      <c r="BU332" s="3" t="n">
        <f aca="false">+C332+H332+M332+R332+W332+AB332+AG332+AL332+CK332</f>
        <v>993</v>
      </c>
      <c r="BV332" s="3" t="n">
        <f aca="false">+D332+I332+N332+S332+X332+AC332+AH332+AM332+CL332</f>
        <v>794</v>
      </c>
      <c r="BW332" s="3" t="n">
        <f aca="false">+E332+J332+O332+T332+Y332+AD332+AI332+AN332+CM332</f>
        <v>615</v>
      </c>
      <c r="BX332" s="3" t="n">
        <f aca="false">+F332+K332+P332+U332+Z332+AE332+AJ332+AO332+CN332</f>
        <v>0</v>
      </c>
      <c r="BY332" s="3" t="n">
        <f aca="false">SUM(BU332:BX332)</f>
        <v>2402</v>
      </c>
      <c r="BZ332" s="3" t="n">
        <f aca="false">AQ332+AV332+BA332+BF332+BK332+BP332</f>
        <v>0</v>
      </c>
      <c r="CA332" s="3" t="n">
        <f aca="false">AR332+AW332+BB332+BG332+BL332+BQ332</f>
        <v>0</v>
      </c>
      <c r="CB332" s="3" t="n">
        <f aca="false">AS332+AX332+BC332+BH332+BM332+BR332</f>
        <v>0</v>
      </c>
      <c r="CC332" s="3" t="n">
        <f aca="false">AT332+AY332+BD332+BI332+BN332+BS332</f>
        <v>0</v>
      </c>
      <c r="CD332" s="3" t="n">
        <f aca="false">SUM(BZ332:CC332)</f>
        <v>0</v>
      </c>
      <c r="CE332" s="8" t="s">
        <v>146</v>
      </c>
      <c r="CF332" s="8" t="n">
        <v>406</v>
      </c>
      <c r="CG332" s="8" t="n">
        <v>71</v>
      </c>
      <c r="CH332" s="8" t="n">
        <v>11</v>
      </c>
      <c r="CI332" s="3" t="n">
        <v>368</v>
      </c>
      <c r="CJ332" s="3" t="n">
        <f aca="false">SUM(CE332:CI332)</f>
        <v>856</v>
      </c>
    </row>
    <row r="333" customFormat="false" ht="12.75" hidden="false" customHeight="false" outlineLevel="0" collapsed="false">
      <c r="A333" s="1" t="n">
        <v>1997</v>
      </c>
      <c r="B333" s="2" t="s">
        <v>119</v>
      </c>
      <c r="C333" s="3" t="n">
        <v>587.4</v>
      </c>
      <c r="D333" s="3" t="n">
        <v>143.1</v>
      </c>
      <c r="E333" s="3" t="n">
        <v>13.2</v>
      </c>
      <c r="F333" s="3" t="n">
        <v>0</v>
      </c>
      <c r="G333" s="3" t="n">
        <f aca="false">SUM(C333:F333)</f>
        <v>743.7</v>
      </c>
      <c r="H333" s="3" t="n">
        <v>411.6</v>
      </c>
      <c r="I333" s="3" t="n">
        <v>104.5</v>
      </c>
      <c r="J333" s="3" t="n">
        <v>524.8</v>
      </c>
      <c r="K333" s="3" t="n">
        <v>4</v>
      </c>
      <c r="L333" s="3" t="n">
        <f aca="false">SUM(H333:K333)</f>
        <v>1044.9</v>
      </c>
      <c r="M333" s="3" t="n">
        <v>18</v>
      </c>
      <c r="N333" s="3" t="n">
        <v>26</v>
      </c>
      <c r="O333" s="3" t="n">
        <v>0</v>
      </c>
      <c r="P333" s="3" t="n">
        <v>0</v>
      </c>
      <c r="Q333" s="3" t="n">
        <f aca="false">SUM(M333:P333)</f>
        <v>44</v>
      </c>
      <c r="R333" s="3" t="n">
        <v>5.8</v>
      </c>
      <c r="S333" s="3" t="n">
        <v>0.4</v>
      </c>
      <c r="T333" s="3" t="n">
        <v>0</v>
      </c>
      <c r="U333" s="3" t="n">
        <v>0</v>
      </c>
      <c r="V333" s="3" t="n">
        <f aca="false">SUM(R333:U333)</f>
        <v>6.2</v>
      </c>
      <c r="W333" s="3" t="n">
        <v>270.7</v>
      </c>
      <c r="X333" s="3" t="n">
        <v>451.4</v>
      </c>
      <c r="Y333" s="3" t="n">
        <v>0</v>
      </c>
      <c r="Z333" s="3" t="n">
        <v>0</v>
      </c>
      <c r="AA333" s="3" t="n">
        <f aca="false">SUM(W333:Z333)</f>
        <v>722.1</v>
      </c>
      <c r="AB333" s="3" t="n">
        <v>78.8</v>
      </c>
      <c r="AC333" s="3" t="n">
        <v>7.5</v>
      </c>
      <c r="AD333" s="3" t="n">
        <v>19</v>
      </c>
      <c r="AE333" s="3" t="n">
        <v>0</v>
      </c>
      <c r="AF333" s="3" t="n">
        <f aca="false">SUM(AB333:AE333)</f>
        <v>105.3</v>
      </c>
      <c r="AG333" s="3" t="n">
        <v>1.9</v>
      </c>
      <c r="AH333" s="3" t="n">
        <v>2.3</v>
      </c>
      <c r="AI333" s="3" t="n">
        <v>470.1</v>
      </c>
      <c r="AJ333" s="3" t="n">
        <v>0</v>
      </c>
      <c r="AK333" s="3" t="n">
        <f aca="false">SUM(AG333:AJ333)</f>
        <v>474.3</v>
      </c>
      <c r="AL333" s="3" t="n">
        <v>497.8</v>
      </c>
      <c r="AM333" s="3" t="n">
        <v>376.5</v>
      </c>
      <c r="AN333" s="3" t="n">
        <v>530.7</v>
      </c>
      <c r="AO333" s="3" t="n">
        <v>0</v>
      </c>
      <c r="AP333" s="3" t="n">
        <f aca="false">SUM(AL333:AO333)</f>
        <v>1405</v>
      </c>
      <c r="AQ333" s="3" t="n">
        <v>0</v>
      </c>
      <c r="AR333" s="3" t="n">
        <v>0</v>
      </c>
      <c r="AS333" s="3" t="n">
        <v>445.1</v>
      </c>
      <c r="AT333" s="3" t="n">
        <v>0</v>
      </c>
      <c r="AU333" s="3" t="n">
        <f aca="false">SUM(AQ333:AT333)</f>
        <v>445.1</v>
      </c>
      <c r="AV333" s="3" t="n">
        <v>2.9</v>
      </c>
      <c r="AW333" s="3" t="n">
        <v>0</v>
      </c>
      <c r="AX333" s="3" t="n">
        <v>2.7</v>
      </c>
      <c r="AY333" s="3" t="n">
        <v>0</v>
      </c>
      <c r="AZ333" s="3" t="n">
        <f aca="false">SUM(AV333:AY333)</f>
        <v>5.6</v>
      </c>
      <c r="BA333" s="3" t="n">
        <v>9</v>
      </c>
      <c r="BB333" s="3" t="n">
        <v>1</v>
      </c>
      <c r="BC333" s="3" t="n">
        <v>31.9</v>
      </c>
      <c r="BD333" s="3" t="n">
        <v>4</v>
      </c>
      <c r="BE333" s="3" t="n">
        <f aca="false">SUM(BA333:BD333)</f>
        <v>45.9</v>
      </c>
      <c r="BF333" s="3" t="n">
        <v>0</v>
      </c>
      <c r="BG333" s="3" t="n">
        <v>0</v>
      </c>
      <c r="BH333" s="3" t="n">
        <v>0</v>
      </c>
      <c r="BI333" s="3" t="n">
        <v>0</v>
      </c>
      <c r="BJ333" s="3" t="n">
        <f aca="false">SUM(BF333:BI333)</f>
        <v>0</v>
      </c>
      <c r="BK333" s="3" t="n">
        <v>0</v>
      </c>
      <c r="BL333" s="3" t="n">
        <v>0</v>
      </c>
      <c r="BM333" s="3" t="n">
        <v>0</v>
      </c>
      <c r="BN333" s="3" t="n">
        <v>0</v>
      </c>
      <c r="BO333" s="3" t="n">
        <f aca="false">SUM(BK333:BN333)</f>
        <v>0</v>
      </c>
      <c r="BP333" s="3" t="n">
        <v>8.6</v>
      </c>
      <c r="BQ333" s="3" t="n">
        <v>3</v>
      </c>
      <c r="BR333" s="3" t="n">
        <v>5.5</v>
      </c>
      <c r="BS333" s="3" t="n">
        <v>0</v>
      </c>
      <c r="BT333" s="3" t="n">
        <f aca="false">SUM(BP333:BS333)</f>
        <v>17.1</v>
      </c>
      <c r="BU333" s="3" t="n">
        <f aca="false">+C333+H333+M333+R333+W333+AB333+AG333+AL333+CK333</f>
        <v>1872</v>
      </c>
      <c r="BV333" s="3" t="n">
        <f aca="false">+D333+I333+N333+S333+X333+AC333+AH333+AM333+CL333</f>
        <v>1111.7</v>
      </c>
      <c r="BW333" s="3" t="n">
        <f aca="false">+E333+J333+O333+T333+Y333+AD333+AI333+AN333+CM333</f>
        <v>1557.8</v>
      </c>
      <c r="BX333" s="3" t="n">
        <f aca="false">+F333+K333+P333+U333+Z333+AE333+AJ333+AO333+CN333</f>
        <v>4</v>
      </c>
      <c r="BY333" s="3" t="n">
        <f aca="false">SUM(BU333:BX333)</f>
        <v>4545.5</v>
      </c>
      <c r="BZ333" s="3" t="n">
        <f aca="false">AQ333+AV333+BA333+BF333+BK333+BP333</f>
        <v>20.5</v>
      </c>
      <c r="CA333" s="3" t="n">
        <f aca="false">AR333+AW333+BB333+BG333+BL333+BQ333</f>
        <v>4</v>
      </c>
      <c r="CB333" s="3" t="n">
        <f aca="false">AS333+AX333+BC333+BH333+BM333+BR333</f>
        <v>485.2</v>
      </c>
      <c r="CC333" s="3" t="n">
        <f aca="false">AT333+AY333+BD333+BI333+BN333+BS333</f>
        <v>4</v>
      </c>
      <c r="CD333" s="3" t="n">
        <f aca="false">SUM(BZ333:CC333)</f>
        <v>513.7</v>
      </c>
      <c r="CE333" s="8" t="n">
        <v>755.9</v>
      </c>
      <c r="CF333" s="8" t="n">
        <v>944.1</v>
      </c>
      <c r="CG333" s="8" t="n">
        <v>137.3</v>
      </c>
      <c r="CH333" s="8" t="n">
        <v>0</v>
      </c>
      <c r="CI333" s="8" t="n">
        <v>172.3</v>
      </c>
      <c r="CJ333" s="8" t="n">
        <f aca="false">SUM(CE333:CI333)</f>
        <v>2009.6</v>
      </c>
    </row>
    <row r="334" customFormat="false" ht="12.75" hidden="false" customHeight="false" outlineLevel="0" collapsed="false">
      <c r="A334" s="1" t="n">
        <v>1997</v>
      </c>
      <c r="B334" s="2" t="s">
        <v>120</v>
      </c>
      <c r="C334" s="0"/>
      <c r="D334" s="0"/>
      <c r="E334" s="0"/>
      <c r="F334" s="0"/>
      <c r="G334" s="3" t="n">
        <f aca="false">SUM(C334:F334)</f>
        <v>0</v>
      </c>
      <c r="H334" s="0"/>
      <c r="I334" s="0"/>
      <c r="J334" s="0"/>
      <c r="K334" s="0"/>
      <c r="L334" s="3" t="n">
        <f aca="false">SUM(H334:K334)</f>
        <v>0</v>
      </c>
      <c r="M334" s="0"/>
      <c r="N334" s="0"/>
      <c r="O334" s="0"/>
      <c r="P334" s="0"/>
      <c r="Q334" s="3" t="n">
        <f aca="false">SUM(M334:P334)</f>
        <v>0</v>
      </c>
      <c r="R334" s="0"/>
      <c r="S334" s="0"/>
      <c r="T334" s="0"/>
      <c r="U334" s="0"/>
      <c r="V334" s="3" t="n">
        <f aca="false">SUM(R334:U334)</f>
        <v>0</v>
      </c>
      <c r="W334" s="0"/>
      <c r="X334" s="0"/>
      <c r="Y334" s="0"/>
      <c r="Z334" s="3" t="n">
        <v>0</v>
      </c>
      <c r="AA334" s="3" t="n">
        <f aca="false">SUM(W334:Z334)</f>
        <v>0</v>
      </c>
      <c r="AB334" s="0"/>
      <c r="AC334" s="0"/>
      <c r="AD334" s="0"/>
      <c r="AE334" s="0"/>
      <c r="AF334" s="3" t="n">
        <f aca="false">SUM(AB334:AE334)</f>
        <v>0</v>
      </c>
      <c r="AG334" s="0"/>
      <c r="AH334" s="0"/>
      <c r="AI334" s="0"/>
      <c r="AJ334" s="0"/>
      <c r="AK334" s="3" t="n">
        <f aca="false">SUM(AG334:AJ334)</f>
        <v>0</v>
      </c>
      <c r="AL334" s="0"/>
      <c r="AM334" s="0"/>
      <c r="AN334" s="0"/>
      <c r="AO334" s="0"/>
      <c r="AP334" s="3" t="n">
        <f aca="false">SUM(AL334:AO334)</f>
        <v>0</v>
      </c>
      <c r="AQ334" s="0"/>
      <c r="AR334" s="0"/>
      <c r="AS334" s="0"/>
      <c r="AT334" s="0"/>
      <c r="AU334" s="3" t="n">
        <f aca="false">SUM(AQ334:AT334)</f>
        <v>0</v>
      </c>
      <c r="AV334" s="0"/>
      <c r="AW334" s="0"/>
      <c r="AX334" s="0"/>
      <c r="AY334" s="0"/>
      <c r="AZ334" s="3" t="n">
        <f aca="false">SUM(AV334:AY334)</f>
        <v>0</v>
      </c>
      <c r="BA334" s="0"/>
      <c r="BB334" s="0"/>
      <c r="BC334" s="0"/>
      <c r="BD334" s="0"/>
      <c r="BE334" s="3" t="n">
        <f aca="false">SUM(BA334:BD334)</f>
        <v>0</v>
      </c>
      <c r="BF334" s="0"/>
      <c r="BG334" s="0"/>
      <c r="BH334" s="0"/>
      <c r="BI334" s="0"/>
      <c r="BJ334" s="3" t="n">
        <f aca="false">SUM(BF334:BI334)</f>
        <v>0</v>
      </c>
      <c r="BK334" s="0"/>
      <c r="BL334" s="0"/>
      <c r="BM334" s="0"/>
      <c r="BN334" s="0"/>
      <c r="BO334" s="3" t="n">
        <f aca="false">SUM(BK334:BN334)</f>
        <v>0</v>
      </c>
      <c r="BP334" s="0"/>
      <c r="BQ334" s="0"/>
      <c r="BR334" s="0"/>
      <c r="BS334" s="0"/>
      <c r="BT334" s="3" t="n">
        <f aca="false">SUM(BP334:BS334)</f>
        <v>0</v>
      </c>
      <c r="BU334" s="3" t="n">
        <f aca="false">+C334+H334+M334+R334+W334+AB334+AG334+AL334+CK334</f>
        <v>0</v>
      </c>
      <c r="BV334" s="3" t="n">
        <f aca="false">+D334+I334+N334+S334+X334+AC334+AH334+AM334+CL334</f>
        <v>0</v>
      </c>
      <c r="BW334" s="3" t="n">
        <f aca="false">+E334+J334+O334+T334+Y334+AD334+AI334+AN334+CM334</f>
        <v>0</v>
      </c>
      <c r="BX334" s="3" t="n">
        <f aca="false">+F334+K334+P334+U334+Z334+AE334+AJ334+AO334+CN334</f>
        <v>0</v>
      </c>
      <c r="BY334" s="3" t="n">
        <f aca="false">SUM(BU334:BX334)</f>
        <v>0</v>
      </c>
      <c r="BZ334" s="3" t="n">
        <f aca="false">AQ334+AV334+BA334+BF334+BK334+BP334</f>
        <v>0</v>
      </c>
      <c r="CA334" s="3" t="n">
        <f aca="false">AR334+AW334+BB334+BG334+BL334+BQ334</f>
        <v>0</v>
      </c>
      <c r="CB334" s="3" t="n">
        <f aca="false">AS334+AX334+BC334+BH334+BM334+BR334</f>
        <v>0</v>
      </c>
      <c r="CC334" s="3" t="n">
        <f aca="false">AT334+AY334+BD334+BI334+BN334+BS334</f>
        <v>0</v>
      </c>
      <c r="CD334" s="3" t="n">
        <f aca="false">SUM(BZ334:CC334)</f>
        <v>0</v>
      </c>
      <c r="CE334" s="8"/>
      <c r="CF334" s="8"/>
      <c r="CG334" s="8"/>
      <c r="CH334" s="8"/>
      <c r="CI334" s="8"/>
      <c r="CJ334" s="8" t="n">
        <f aca="false">SUM(CE334:CI334)</f>
        <v>0</v>
      </c>
      <c r="CK334" s="4" t="n">
        <v>0</v>
      </c>
      <c r="CL334" s="4" t="n">
        <v>0</v>
      </c>
      <c r="CM334" s="4" t="n">
        <v>0</v>
      </c>
      <c r="CN334" s="4" t="n">
        <v>0</v>
      </c>
      <c r="CO334" s="4" t="n">
        <f aca="false">SUM(CK334:CN334)</f>
        <v>0</v>
      </c>
    </row>
    <row r="335" customFormat="false" ht="12.75" hidden="false" customHeight="false" outlineLevel="0" collapsed="false">
      <c r="A335" s="1" t="n">
        <v>1997</v>
      </c>
      <c r="B335" s="2" t="s">
        <v>121</v>
      </c>
      <c r="C335" s="3" t="n">
        <v>43.1</v>
      </c>
      <c r="D335" s="3" t="n">
        <v>74.2</v>
      </c>
      <c r="E335" s="3" t="n">
        <v>49.6</v>
      </c>
      <c r="F335" s="3" t="n">
        <v>2.8</v>
      </c>
      <c r="G335" s="3" t="n">
        <f aca="false">SUM(C335:F335)</f>
        <v>169.7</v>
      </c>
      <c r="H335" s="3" t="n">
        <v>81.4</v>
      </c>
      <c r="I335" s="3" t="n">
        <v>10.9</v>
      </c>
      <c r="J335" s="3" t="n">
        <v>32.3</v>
      </c>
      <c r="K335" s="3" t="n">
        <v>13.1</v>
      </c>
      <c r="L335" s="3" t="n">
        <f aca="false">SUM(H335:K335)</f>
        <v>137.7</v>
      </c>
      <c r="M335" s="3" t="n">
        <v>18.4</v>
      </c>
      <c r="N335" s="3" t="n">
        <v>24.7</v>
      </c>
      <c r="O335" s="3" t="n">
        <v>0</v>
      </c>
      <c r="P335" s="3" t="n">
        <v>0</v>
      </c>
      <c r="Q335" s="3" t="n">
        <f aca="false">SUM(M335:P335)</f>
        <v>43.1</v>
      </c>
      <c r="R335" s="3" t="n">
        <v>5.9</v>
      </c>
      <c r="S335" s="3" t="n">
        <v>0.5</v>
      </c>
      <c r="T335" s="3" t="n">
        <v>5</v>
      </c>
      <c r="U335" s="3" t="n">
        <v>0</v>
      </c>
      <c r="V335" s="3" t="n">
        <f aca="false">SUM(R335:U335)</f>
        <v>11.4</v>
      </c>
      <c r="W335" s="3" t="n">
        <v>245</v>
      </c>
      <c r="X335" s="3" t="n">
        <v>352.5</v>
      </c>
      <c r="Y335" s="3" t="n">
        <v>111.8</v>
      </c>
      <c r="Z335" s="3" t="n">
        <v>0</v>
      </c>
      <c r="AA335" s="3" t="n">
        <f aca="false">SUM(W335:Z335)</f>
        <v>709.3</v>
      </c>
      <c r="AB335" s="3" t="n">
        <v>47</v>
      </c>
      <c r="AC335" s="3" t="n">
        <v>1.3</v>
      </c>
      <c r="AD335" s="3" t="n">
        <v>1.9</v>
      </c>
      <c r="AE335" s="3" t="n">
        <v>0.8</v>
      </c>
      <c r="AF335" s="3" t="n">
        <f aca="false">SUM(AB335:AE335)</f>
        <v>51</v>
      </c>
      <c r="AG335" s="3" t="n">
        <v>2.7</v>
      </c>
      <c r="AH335" s="3" t="n">
        <v>110.3</v>
      </c>
      <c r="AI335" s="3" t="n">
        <v>201.1</v>
      </c>
      <c r="AJ335" s="3" t="n">
        <v>4.1</v>
      </c>
      <c r="AK335" s="3" t="n">
        <f aca="false">SUM(AG335:AJ335)</f>
        <v>318.2</v>
      </c>
      <c r="AL335" s="3" t="n">
        <v>409.7</v>
      </c>
      <c r="AM335" s="3" t="n">
        <v>231.5</v>
      </c>
      <c r="AN335" s="3" t="n">
        <v>202</v>
      </c>
      <c r="AO335" s="3" t="n">
        <v>30.8</v>
      </c>
      <c r="AP335" s="3" t="n">
        <f aca="false">SUM(AL335:AO335)</f>
        <v>874</v>
      </c>
      <c r="AQ335" s="3" t="n">
        <v>0</v>
      </c>
      <c r="AR335" s="3" t="n">
        <v>4.9</v>
      </c>
      <c r="AS335" s="3" t="n">
        <v>108.2</v>
      </c>
      <c r="AT335" s="3" t="n">
        <v>4.1</v>
      </c>
      <c r="AU335" s="3" t="n">
        <f aca="false">SUM(AQ335:AT335)</f>
        <v>117.2</v>
      </c>
      <c r="AV335" s="3" t="n">
        <v>0</v>
      </c>
      <c r="AW335" s="3" t="n">
        <v>0</v>
      </c>
      <c r="AX335" s="3" t="n">
        <v>0</v>
      </c>
      <c r="AY335" s="3" t="n">
        <v>0.8</v>
      </c>
      <c r="AZ335" s="3" t="n">
        <f aca="false">SUM(AV335:AY335)</f>
        <v>0.8</v>
      </c>
      <c r="BA335" s="3" t="n">
        <v>0</v>
      </c>
      <c r="BB335" s="3" t="n">
        <v>0</v>
      </c>
      <c r="BC335" s="3" t="n">
        <v>0</v>
      </c>
      <c r="BD335" s="3" t="n">
        <v>13.1</v>
      </c>
      <c r="BE335" s="3" t="n">
        <f aca="false">SUM(BA335:BD335)</f>
        <v>13.1</v>
      </c>
      <c r="BF335" s="3" t="n">
        <v>0</v>
      </c>
      <c r="BG335" s="3" t="n">
        <v>0</v>
      </c>
      <c r="BH335" s="3" t="n">
        <v>0</v>
      </c>
      <c r="BI335" s="3" t="n">
        <v>0</v>
      </c>
      <c r="BJ335" s="3" t="n">
        <f aca="false">SUM(BF335:BI335)</f>
        <v>0</v>
      </c>
      <c r="BK335" s="3" t="n">
        <v>0</v>
      </c>
      <c r="BL335" s="3" t="n">
        <v>0.1</v>
      </c>
      <c r="BM335" s="3" t="n">
        <v>0</v>
      </c>
      <c r="BN335" s="3" t="n">
        <v>7.1</v>
      </c>
      <c r="BO335" s="3" t="n">
        <f aca="false">SUM(BK335:BN335)</f>
        <v>7.2</v>
      </c>
      <c r="BP335" s="3" t="n">
        <v>0</v>
      </c>
      <c r="BQ335" s="3" t="n">
        <v>4.1</v>
      </c>
      <c r="BR335" s="3" t="n">
        <v>0</v>
      </c>
      <c r="BS335" s="3" t="n">
        <v>26.5</v>
      </c>
      <c r="BT335" s="3" t="n">
        <f aca="false">SUM(BP335:BS335)</f>
        <v>30.6</v>
      </c>
      <c r="BU335" s="3" t="n">
        <f aca="false">+C335+H335+M335+R335+W335+AB335+AG335+AL335+CK335</f>
        <v>853.2</v>
      </c>
      <c r="BV335" s="3" t="n">
        <f aca="false">+D335+I335+N335+S335+X335+AC335+AH335+AM335+CL335</f>
        <v>805.9</v>
      </c>
      <c r="BW335" s="3" t="n">
        <f aca="false">+E335+J335+O335+T335+Y335+AD335+AI335+AN335+CM335</f>
        <v>603.7</v>
      </c>
      <c r="BX335" s="3" t="n">
        <f aca="false">+F335+K335+P335+U335+Z335+AE335+AJ335+AO335+CN335</f>
        <v>51.6</v>
      </c>
      <c r="BY335" s="3" t="n">
        <f aca="false">SUM(BU335:BX335)</f>
        <v>2314.4</v>
      </c>
      <c r="BZ335" s="3" t="n">
        <f aca="false">AQ335+AV335+BA335+BF335+BK335+BP335</f>
        <v>0</v>
      </c>
      <c r="CA335" s="3" t="n">
        <f aca="false">AR335+AW335+BB335+BG335+BL335+BQ335</f>
        <v>9.1</v>
      </c>
      <c r="CB335" s="3" t="n">
        <f aca="false">AS335+AX335+BC335+BH335+BM335+BR335</f>
        <v>108.2</v>
      </c>
      <c r="CC335" s="3" t="n">
        <f aca="false">AT335+AY335+BD335+BI335+BN335+BS335</f>
        <v>51.6</v>
      </c>
      <c r="CD335" s="3" t="n">
        <f aca="false">SUM(BZ335:CC335)</f>
        <v>168.9</v>
      </c>
      <c r="CE335" s="8" t="n">
        <v>0</v>
      </c>
      <c r="CF335" s="8" t="n">
        <v>0</v>
      </c>
      <c r="CG335" s="8" t="n">
        <v>210.1</v>
      </c>
      <c r="CH335" s="8" t="n">
        <v>5</v>
      </c>
      <c r="CI335" s="3" t="n">
        <v>682.3</v>
      </c>
      <c r="CJ335" s="3" t="n">
        <f aca="false">SUM(CE335:CI335)</f>
        <v>897.4</v>
      </c>
      <c r="CK335" s="0"/>
      <c r="CL335" s="0"/>
      <c r="CM335" s="0"/>
      <c r="CN335" s="0"/>
      <c r="CO335" s="0"/>
    </row>
    <row r="336" customFormat="false" ht="12.75" hidden="false" customHeight="false" outlineLevel="0" collapsed="false">
      <c r="A336" s="1" t="n">
        <v>1997</v>
      </c>
      <c r="B336" s="2" t="s">
        <v>122</v>
      </c>
      <c r="C336" s="3" t="n">
        <v>4850.5</v>
      </c>
      <c r="D336" s="3" t="n">
        <v>442.6</v>
      </c>
      <c r="E336" s="3" t="n">
        <v>8.9</v>
      </c>
      <c r="F336" s="3" t="n">
        <v>0</v>
      </c>
      <c r="G336" s="3" t="n">
        <f aca="false">SUM(C336:F336)</f>
        <v>5302</v>
      </c>
      <c r="H336" s="3" t="n">
        <v>1349.7</v>
      </c>
      <c r="I336" s="3" t="n">
        <v>12.7</v>
      </c>
      <c r="J336" s="3" t="n">
        <v>425.8</v>
      </c>
      <c r="K336" s="3" t="n">
        <v>0</v>
      </c>
      <c r="L336" s="3" t="n">
        <f aca="false">SUM(H336:K336)</f>
        <v>1788.2</v>
      </c>
      <c r="M336" s="3" t="n">
        <v>173.3</v>
      </c>
      <c r="N336" s="3" t="n">
        <f aca="false">SUM(127.6+85.3)</f>
        <v>212.9</v>
      </c>
      <c r="O336" s="3" t="n">
        <v>0</v>
      </c>
      <c r="P336" s="3" t="n">
        <v>0</v>
      </c>
      <c r="Q336" s="3" t="n">
        <f aca="false">SUM(M336:P336)</f>
        <v>386.2</v>
      </c>
      <c r="R336" s="3" t="n">
        <v>186.1</v>
      </c>
      <c r="S336" s="3" t="n">
        <v>26.2</v>
      </c>
      <c r="T336" s="3" t="n">
        <v>0</v>
      </c>
      <c r="U336" s="3" t="n">
        <v>0</v>
      </c>
      <c r="V336" s="3" t="n">
        <f aca="false">SUM(R336:U336)</f>
        <v>212.3</v>
      </c>
      <c r="W336" s="3" t="n">
        <v>2322.1</v>
      </c>
      <c r="X336" s="3" t="n">
        <v>2619.1</v>
      </c>
      <c r="Y336" s="3" t="n">
        <v>406.7</v>
      </c>
      <c r="Z336" s="3" t="n">
        <v>0</v>
      </c>
      <c r="AA336" s="3" t="n">
        <f aca="false">SUM(W336:Z336)</f>
        <v>5347.9</v>
      </c>
      <c r="AB336" s="3" t="n">
        <v>873.9</v>
      </c>
      <c r="AC336" s="3" t="n">
        <v>2.4</v>
      </c>
      <c r="AD336" s="3" t="n">
        <v>13.6</v>
      </c>
      <c r="AE336" s="3" t="n">
        <v>3.4</v>
      </c>
      <c r="AF336" s="3" t="n">
        <f aca="false">SUM(AB336:AE336)</f>
        <v>893.3</v>
      </c>
      <c r="AG336" s="3" t="n">
        <v>751.6</v>
      </c>
      <c r="AH336" s="3" t="n">
        <v>534.5</v>
      </c>
      <c r="AI336" s="3" t="n">
        <v>309.9</v>
      </c>
      <c r="AJ336" s="3" t="n">
        <v>6.2</v>
      </c>
      <c r="AK336" s="3" t="n">
        <f aca="false">SUM(AG336:AJ336)</f>
        <v>1602.2</v>
      </c>
      <c r="AL336" s="3" t="n">
        <v>5350.7</v>
      </c>
      <c r="AM336" s="3" t="n">
        <v>1492.1</v>
      </c>
      <c r="AN336" s="3" t="n">
        <v>1579.6</v>
      </c>
      <c r="AO336" s="3" t="n">
        <v>176.3</v>
      </c>
      <c r="AP336" s="3" t="n">
        <f aca="false">SUM(AL336:AO336)</f>
        <v>8598.7</v>
      </c>
      <c r="AQ336" s="3" t="n">
        <v>304.5</v>
      </c>
      <c r="AR336" s="3" t="n">
        <v>508.6</v>
      </c>
      <c r="AS336" s="3" t="n">
        <v>279.5</v>
      </c>
      <c r="AT336" s="3" t="n">
        <v>6.2</v>
      </c>
      <c r="AU336" s="3" t="n">
        <f aca="false">SUM(AQ336:AT336)</f>
        <v>1098.8</v>
      </c>
      <c r="AV336" s="3" t="n">
        <v>14.7</v>
      </c>
      <c r="AW336" s="3" t="n">
        <v>0</v>
      </c>
      <c r="AX336" s="3" t="n">
        <v>0</v>
      </c>
      <c r="AY336" s="3" t="n">
        <v>3.4</v>
      </c>
      <c r="AZ336" s="3" t="n">
        <f aca="false">SUM(AV336:AY336)</f>
        <v>18.1</v>
      </c>
      <c r="BA336" s="3" t="n">
        <v>4.3</v>
      </c>
      <c r="BB336" s="3" t="n">
        <v>0</v>
      </c>
      <c r="BC336" s="3" t="n">
        <v>0</v>
      </c>
      <c r="BD336" s="3" t="n">
        <v>0</v>
      </c>
      <c r="BE336" s="3" t="n">
        <f aca="false">SUM(BA336:BD336)</f>
        <v>4.3</v>
      </c>
      <c r="BF336" s="3" t="n">
        <v>0</v>
      </c>
      <c r="BG336" s="3" t="n">
        <v>0</v>
      </c>
      <c r="BH336" s="3" t="n">
        <v>0</v>
      </c>
      <c r="BI336" s="3" t="n">
        <v>0</v>
      </c>
      <c r="BJ336" s="3" t="n">
        <f aca="false">SUM(BF336:BI336)</f>
        <v>0</v>
      </c>
      <c r="BK336" s="3" t="n">
        <v>19.6</v>
      </c>
      <c r="BL336" s="3" t="n">
        <v>8.1</v>
      </c>
      <c r="BM336" s="3" t="n">
        <v>0</v>
      </c>
      <c r="BN336" s="3" t="n">
        <v>107.1</v>
      </c>
      <c r="BO336" s="3" t="n">
        <f aca="false">SUM(BK336:BN336)</f>
        <v>134.8</v>
      </c>
      <c r="BP336" s="3" t="n">
        <v>30.2</v>
      </c>
      <c r="BQ336" s="3" t="n">
        <v>0</v>
      </c>
      <c r="BR336" s="3" t="n">
        <v>0</v>
      </c>
      <c r="BS336" s="3" t="n">
        <v>69.2</v>
      </c>
      <c r="BT336" s="3" t="n">
        <f aca="false">SUM(BP336:BS336)</f>
        <v>99.4</v>
      </c>
      <c r="BU336" s="3" t="n">
        <f aca="false">+C336+H336+M336+R336+W336+AB336+AG336+AL336+CK336</f>
        <v>15857.9</v>
      </c>
      <c r="BV336" s="3" t="n">
        <f aca="false">+D336+I336+N336+S336+X336+AC336+AH336+AM336+CL336</f>
        <v>5342.5</v>
      </c>
      <c r="BW336" s="3" t="n">
        <f aca="false">+E336+J336+O336+T336+Y336+AD336+AI336+AN336+CM336</f>
        <v>2744.5</v>
      </c>
      <c r="BX336" s="3" t="n">
        <f aca="false">+F336+K336+P336+U336+Z336+AE336+AJ336+AO336+CN336</f>
        <v>185.9</v>
      </c>
      <c r="BY336" s="3" t="n">
        <f aca="false">SUM(BU336:BX336)</f>
        <v>24130.8</v>
      </c>
      <c r="BZ336" s="3" t="n">
        <f aca="false">AQ336+AV336+BA336+BF336+BK336+BP336</f>
        <v>373.3</v>
      </c>
      <c r="CA336" s="3" t="n">
        <f aca="false">AR336+AW336+BB336+BG336+BL336+BQ336</f>
        <v>516.7</v>
      </c>
      <c r="CB336" s="3" t="n">
        <f aca="false">AS336+AX336+BC336+BH336+BM336+BR336</f>
        <v>279.5</v>
      </c>
      <c r="CC336" s="3" t="n">
        <f aca="false">AT336+AY336+BD336+BI336+BN336+BS336</f>
        <v>185.9</v>
      </c>
      <c r="CD336" s="3" t="n">
        <f aca="false">SUM(BZ336:CC336)</f>
        <v>1355.4</v>
      </c>
      <c r="CE336" s="8" t="n">
        <v>4415.4</v>
      </c>
      <c r="CF336" s="8" t="n">
        <v>4825.4</v>
      </c>
      <c r="CG336" s="8" t="n">
        <v>1286.4</v>
      </c>
      <c r="CH336" s="8" t="s">
        <v>145</v>
      </c>
      <c r="CI336" s="3" t="n">
        <v>5319</v>
      </c>
      <c r="CJ336" s="3" t="n">
        <f aca="false">SUM(CE336:CI336)</f>
        <v>15846.2</v>
      </c>
      <c r="CK336" s="0"/>
      <c r="CL336" s="0"/>
      <c r="CM336" s="0"/>
      <c r="CN336" s="0"/>
      <c r="CO336" s="0"/>
    </row>
    <row r="337" customFormat="false" ht="12.75" hidden="false" customHeight="false" outlineLevel="0" collapsed="false">
      <c r="A337" s="1" t="n">
        <v>1997</v>
      </c>
      <c r="B337" s="2" t="s">
        <v>123</v>
      </c>
      <c r="C337" s="3" t="n">
        <v>1313.1</v>
      </c>
      <c r="D337" s="3" t="n">
        <v>46.8</v>
      </c>
      <c r="E337" s="3" t="n">
        <v>29.3</v>
      </c>
      <c r="F337" s="3" t="n">
        <v>0</v>
      </c>
      <c r="G337" s="3" t="n">
        <f aca="false">SUM(C337:F337)</f>
        <v>1389.2</v>
      </c>
      <c r="H337" s="3" t="n">
        <v>480.7</v>
      </c>
      <c r="I337" s="3" t="n">
        <v>215.6</v>
      </c>
      <c r="J337" s="3" t="n">
        <v>520.2</v>
      </c>
      <c r="K337" s="3" t="n">
        <v>0</v>
      </c>
      <c r="L337" s="3" t="n">
        <f aca="false">SUM(H337:K337)</f>
        <v>1216.5</v>
      </c>
      <c r="M337" s="3" t="n">
        <v>38.7</v>
      </c>
      <c r="N337" s="3" t="n">
        <v>109.5</v>
      </c>
      <c r="O337" s="3" t="n">
        <v>2</v>
      </c>
      <c r="P337" s="3" t="n">
        <v>0</v>
      </c>
      <c r="Q337" s="3" t="n">
        <f aca="false">SUM(M337:P337)</f>
        <v>150.2</v>
      </c>
      <c r="R337" s="3" t="n">
        <v>4.2</v>
      </c>
      <c r="S337" s="3" t="n">
        <v>0</v>
      </c>
      <c r="T337" s="3" t="n">
        <v>0.4</v>
      </c>
      <c r="U337" s="3" t="n">
        <v>0</v>
      </c>
      <c r="V337" s="3" t="n">
        <f aca="false">SUM(R337:U337)</f>
        <v>4.6</v>
      </c>
      <c r="W337" s="3" t="n">
        <v>269.8</v>
      </c>
      <c r="X337" s="3" t="n">
        <v>794.1</v>
      </c>
      <c r="Y337" s="3" t="n">
        <v>25.9</v>
      </c>
      <c r="Z337" s="3" t="n">
        <v>0</v>
      </c>
      <c r="AA337" s="3" t="n">
        <f aca="false">SUM(W337:Z337)</f>
        <v>1089.8</v>
      </c>
      <c r="AB337" s="3" t="n">
        <v>137.6</v>
      </c>
      <c r="AC337" s="3" t="n">
        <v>1.2</v>
      </c>
      <c r="AD337" s="3" t="n">
        <v>15.6</v>
      </c>
      <c r="AE337" s="3" t="n">
        <v>0</v>
      </c>
      <c r="AF337" s="3" t="n">
        <f aca="false">SUM(AB337:AE337)</f>
        <v>154.4</v>
      </c>
      <c r="AG337" s="3" t="n">
        <v>1.7</v>
      </c>
      <c r="AH337" s="3" t="n">
        <v>188.1</v>
      </c>
      <c r="AI337" s="3" t="n">
        <v>313.4</v>
      </c>
      <c r="AJ337" s="3" t="n">
        <v>0</v>
      </c>
      <c r="AK337" s="3" t="n">
        <f aca="false">SUM(AG337:AJ337)</f>
        <v>503.2</v>
      </c>
      <c r="AL337" s="3" t="n">
        <v>648.2</v>
      </c>
      <c r="AM337" s="3" t="n">
        <v>619.5</v>
      </c>
      <c r="AN337" s="3" t="n">
        <v>653.5</v>
      </c>
      <c r="AO337" s="3" t="n">
        <v>0</v>
      </c>
      <c r="AP337" s="3" t="n">
        <f aca="false">SUM(AL337:AO337)</f>
        <v>1921.2</v>
      </c>
      <c r="AQ337" s="0"/>
      <c r="AR337" s="3" t="n">
        <v>0</v>
      </c>
      <c r="AS337" s="3" t="n">
        <v>0</v>
      </c>
      <c r="AT337" s="3" t="n">
        <v>0</v>
      </c>
      <c r="AU337" s="3" t="n">
        <f aca="false">SUM(AQ337:AT337)</f>
        <v>0</v>
      </c>
      <c r="AV337" s="3" t="n">
        <v>0</v>
      </c>
      <c r="AW337" s="3" t="n">
        <v>0</v>
      </c>
      <c r="AX337" s="3" t="n">
        <v>0</v>
      </c>
      <c r="AY337" s="3" t="n">
        <v>0</v>
      </c>
      <c r="AZ337" s="3" t="n">
        <f aca="false">SUM(AV337:AY337)</f>
        <v>0</v>
      </c>
      <c r="BA337" s="3" t="n">
        <v>0</v>
      </c>
      <c r="BB337" s="3" t="n">
        <v>0</v>
      </c>
      <c r="BC337" s="3" t="n">
        <v>0</v>
      </c>
      <c r="BD337" s="3" t="n">
        <v>0</v>
      </c>
      <c r="BE337" s="3" t="n">
        <f aca="false">SUM(BA337:BD337)</f>
        <v>0</v>
      </c>
      <c r="BF337" s="3" t="n">
        <v>0</v>
      </c>
      <c r="BG337" s="3" t="n">
        <v>0</v>
      </c>
      <c r="BH337" s="3" t="n">
        <v>0</v>
      </c>
      <c r="BI337" s="3" t="n">
        <v>0</v>
      </c>
      <c r="BJ337" s="3" t="n">
        <f aca="false">SUM(BF337:BI337)</f>
        <v>0</v>
      </c>
      <c r="BK337" s="3" t="n">
        <v>0</v>
      </c>
      <c r="BL337" s="3" t="n">
        <v>0</v>
      </c>
      <c r="BM337" s="3" t="n">
        <v>0</v>
      </c>
      <c r="BN337" s="3" t="n">
        <v>0</v>
      </c>
      <c r="BO337" s="3" t="n">
        <f aca="false">SUM(BK337:BN337)</f>
        <v>0</v>
      </c>
      <c r="BP337" s="3" t="n">
        <v>0</v>
      </c>
      <c r="BQ337" s="3" t="n">
        <v>0</v>
      </c>
      <c r="BR337" s="3" t="n">
        <v>10.5</v>
      </c>
      <c r="BS337" s="3" t="n">
        <v>0</v>
      </c>
      <c r="BT337" s="3" t="n">
        <f aca="false">SUM(BP337:BS337)</f>
        <v>10.5</v>
      </c>
      <c r="BU337" s="3" t="n">
        <f aca="false">+C337+H337+M337+R337+W337+AB337+AG337+AL337+CK337</f>
        <v>2894</v>
      </c>
      <c r="BV337" s="3" t="n">
        <f aca="false">+D337+I337+N337+S337+X337+AC337+AH337+AM337+CL337</f>
        <v>1974.8</v>
      </c>
      <c r="BW337" s="3" t="n">
        <f aca="false">+E337+J337+O337+T337+Y337+AD337+AI337+AN337+CM337</f>
        <v>1560.3</v>
      </c>
      <c r="BX337" s="3" t="n">
        <f aca="false">+F337+K337+P337+U337+Z337+AE337+AJ337+AO337+CN337</f>
        <v>0</v>
      </c>
      <c r="BY337" s="3" t="n">
        <f aca="false">SUM(BU337:BX337)</f>
        <v>6429.1</v>
      </c>
      <c r="BZ337" s="3" t="n">
        <f aca="false">AQ337+AV337+BA337+BF337+BK337+BP337</f>
        <v>0</v>
      </c>
      <c r="CA337" s="3" t="n">
        <f aca="false">AR337+AW337+BB337+BG337+BL337+BQ337</f>
        <v>0</v>
      </c>
      <c r="CB337" s="3" t="n">
        <f aca="false">AS337+AX337+BC337+BH337+BM337+BR337</f>
        <v>10.5</v>
      </c>
      <c r="CC337" s="3" t="n">
        <f aca="false">AT337+AY337+BD337+BI337+BN337+BS337</f>
        <v>0</v>
      </c>
      <c r="CD337" s="3" t="n">
        <f aca="false">SUM(BZ337:CC337)</f>
        <v>10.5</v>
      </c>
      <c r="CE337" s="8" t="n">
        <v>1281.1</v>
      </c>
      <c r="CF337" s="8" t="n">
        <v>675.6</v>
      </c>
      <c r="CG337" s="8" t="n">
        <v>170.7</v>
      </c>
      <c r="CH337" s="8" t="n">
        <v>0</v>
      </c>
      <c r="CI337" s="0"/>
      <c r="CJ337" s="3" t="n">
        <f aca="false">SUM(CE337:CI337)</f>
        <v>2127.4</v>
      </c>
      <c r="CK337" s="0"/>
      <c r="CL337" s="0"/>
      <c r="CM337" s="0"/>
      <c r="CN337" s="0"/>
      <c r="CO337" s="0"/>
    </row>
    <row r="338" customFormat="false" ht="12.75" hidden="false" customHeight="false" outlineLevel="0" collapsed="false">
      <c r="A338" s="1" t="n">
        <v>1997</v>
      </c>
      <c r="B338" s="2" t="s">
        <v>124</v>
      </c>
      <c r="C338" s="3" t="n">
        <v>9548.5</v>
      </c>
      <c r="D338" s="3" t="n">
        <v>1436.5</v>
      </c>
      <c r="E338" s="3" t="n">
        <v>1669.7</v>
      </c>
      <c r="F338" s="3" t="n">
        <v>0</v>
      </c>
      <c r="G338" s="3" t="n">
        <f aca="false">SUM(C338:F338)</f>
        <v>12654.7</v>
      </c>
      <c r="H338" s="3" t="n">
        <v>2549.2</v>
      </c>
      <c r="I338" s="3" t="n">
        <v>165.2</v>
      </c>
      <c r="J338" s="3" t="n">
        <v>1872.9</v>
      </c>
      <c r="K338" s="3" t="n">
        <v>153.6</v>
      </c>
      <c r="L338" s="3" t="n">
        <f aca="false">SUM(H338:K338)</f>
        <v>4740.9</v>
      </c>
      <c r="M338" s="3" t="n">
        <v>648</v>
      </c>
      <c r="N338" s="3" t="n">
        <v>1060</v>
      </c>
      <c r="O338" s="3" t="n">
        <v>0</v>
      </c>
      <c r="P338" s="3" t="n">
        <v>0</v>
      </c>
      <c r="Q338" s="3" t="n">
        <f aca="false">SUM(M338:P338)</f>
        <v>1708</v>
      </c>
      <c r="R338" s="3" t="n">
        <v>1221</v>
      </c>
      <c r="S338" s="3" t="n">
        <v>441</v>
      </c>
      <c r="T338" s="3" t="n">
        <v>0</v>
      </c>
      <c r="U338" s="3" t="n">
        <v>0</v>
      </c>
      <c r="V338" s="3" t="n">
        <f aca="false">SUM(R338:U338)</f>
        <v>1662</v>
      </c>
      <c r="W338" s="3" t="n">
        <v>5276.6</v>
      </c>
      <c r="X338" s="3" t="n">
        <v>12424.1</v>
      </c>
      <c r="Y338" s="3" t="n">
        <v>4683</v>
      </c>
      <c r="Z338" s="3" t="n">
        <v>0</v>
      </c>
      <c r="AA338" s="3" t="n">
        <f aca="false">SUM(W338:Z338)</f>
        <v>22383.7</v>
      </c>
      <c r="AB338" s="3" t="n">
        <v>2500</v>
      </c>
      <c r="AC338" s="3" t="n">
        <v>101.6</v>
      </c>
      <c r="AD338" s="3" t="n">
        <v>25.8</v>
      </c>
      <c r="AE338" s="3" t="n">
        <v>126.4</v>
      </c>
      <c r="AF338" s="3" t="n">
        <f aca="false">SUM(AB338:AE338)</f>
        <v>2753.8</v>
      </c>
      <c r="AG338" s="3" t="n">
        <v>396.9</v>
      </c>
      <c r="AH338" s="3" t="n">
        <v>838.2</v>
      </c>
      <c r="AI338" s="3" t="n">
        <v>1992.5</v>
      </c>
      <c r="AJ338" s="3" t="n">
        <v>671.1</v>
      </c>
      <c r="AK338" s="3" t="n">
        <f aca="false">SUM(AG338:AJ338)</f>
        <v>3898.7</v>
      </c>
      <c r="AL338" s="3" t="n">
        <v>8496.2</v>
      </c>
      <c r="AM338" s="3" t="n">
        <v>3850.9</v>
      </c>
      <c r="AN338" s="3" t="n">
        <v>4151.7</v>
      </c>
      <c r="AO338" s="3" t="n">
        <v>628</v>
      </c>
      <c r="AP338" s="3" t="n">
        <f aca="false">SUM(AL338:AO338)</f>
        <v>17126.8</v>
      </c>
      <c r="AQ338" s="3" t="n">
        <v>0</v>
      </c>
      <c r="AR338" s="3" t="n">
        <v>812.7</v>
      </c>
      <c r="AS338" s="3" t="n">
        <v>667.8</v>
      </c>
      <c r="AT338" s="3" t="n">
        <v>671.1</v>
      </c>
      <c r="AU338" s="3" t="n">
        <f aca="false">SUM(AQ338:AT338)</f>
        <v>2151.6</v>
      </c>
      <c r="AV338" s="3" t="n">
        <v>0</v>
      </c>
      <c r="AW338" s="3" t="n">
        <v>2.7</v>
      </c>
      <c r="AX338" s="3" t="n">
        <v>5.3</v>
      </c>
      <c r="AY338" s="3" t="n">
        <v>126.4</v>
      </c>
      <c r="AZ338" s="3" t="n">
        <f aca="false">SUM(AV338:AY338)</f>
        <v>134.4</v>
      </c>
      <c r="BA338" s="3" t="n">
        <v>0</v>
      </c>
      <c r="BB338" s="3" t="n">
        <v>0</v>
      </c>
      <c r="BC338" s="3" t="n">
        <v>44.8</v>
      </c>
      <c r="BD338" s="3" t="n">
        <v>153.6</v>
      </c>
      <c r="BE338" s="3" t="n">
        <f aca="false">SUM(BA338:BD338)</f>
        <v>198.4</v>
      </c>
      <c r="BF338" s="3" t="n">
        <v>0</v>
      </c>
      <c r="BG338" s="3" t="n">
        <v>15.2</v>
      </c>
      <c r="BH338" s="3" t="n">
        <v>2.6</v>
      </c>
      <c r="BI338" s="3" t="n">
        <v>92.7</v>
      </c>
      <c r="BJ338" s="3" t="n">
        <f aca="false">SUM(BF338:BI338)</f>
        <v>110.5</v>
      </c>
      <c r="BK338" s="3" t="n">
        <v>0</v>
      </c>
      <c r="BL338" s="3" t="n">
        <v>219.7</v>
      </c>
      <c r="BM338" s="3" t="n">
        <v>86.3</v>
      </c>
      <c r="BN338" s="3" t="n">
        <v>191.5</v>
      </c>
      <c r="BO338" s="3" t="n">
        <f aca="false">SUM(BK338:BN338)</f>
        <v>497.5</v>
      </c>
      <c r="BP338" s="3" t="n">
        <v>0</v>
      </c>
      <c r="BQ338" s="3" t="n">
        <v>3.7</v>
      </c>
      <c r="BR338" s="3" t="n">
        <v>103.8</v>
      </c>
      <c r="BS338" s="3" t="n">
        <v>343.8</v>
      </c>
      <c r="BT338" s="3" t="n">
        <f aca="false">SUM(BP338:BS338)</f>
        <v>451.3</v>
      </c>
      <c r="BU338" s="3" t="n">
        <f aca="false">+C338+H338+M338+R338+W338+AB338+AG338+AL338+CK338</f>
        <v>30636.4</v>
      </c>
      <c r="BV338" s="3" t="n">
        <f aca="false">+D338+I338+N338+S338+X338+AC338+AH338+AM338+CL338</f>
        <v>20317.5</v>
      </c>
      <c r="BW338" s="3" t="n">
        <f aca="false">+E338+J338+O338+T338+Y338+AD338+AI338+AN338+CM338</f>
        <v>14395.6</v>
      </c>
      <c r="BX338" s="3" t="n">
        <f aca="false">+F338+K338+P338+U338+Z338+AE338+AJ338+AO338+CN338</f>
        <v>1579.1</v>
      </c>
      <c r="BY338" s="3" t="n">
        <f aca="false">SUM(BU338:BX338)</f>
        <v>66928.6</v>
      </c>
      <c r="BZ338" s="3" t="n">
        <f aca="false">AQ338+AV338+BA338+BF338+BK338+BP338</f>
        <v>0</v>
      </c>
      <c r="CA338" s="3" t="n">
        <f aca="false">AR338+AW338+BB338+BG338+BL338+BQ338</f>
        <v>1054</v>
      </c>
      <c r="CB338" s="3" t="n">
        <f aca="false">AS338+AX338+BC338+BH338+BM338+BR338</f>
        <v>910.6</v>
      </c>
      <c r="CC338" s="3" t="n">
        <f aca="false">AT338+AY338+BD338+BI338+BN338+BS338</f>
        <v>1579.1</v>
      </c>
      <c r="CD338" s="3" t="n">
        <f aca="false">SUM(BZ338:CC338)</f>
        <v>3543.7</v>
      </c>
      <c r="CE338" s="8" t="n">
        <v>5225</v>
      </c>
      <c r="CF338" s="8" t="n">
        <v>16371</v>
      </c>
      <c r="CG338" s="8" t="n">
        <v>5078</v>
      </c>
      <c r="CH338" s="8" t="n">
        <v>42</v>
      </c>
      <c r="CI338" s="3" t="n">
        <v>6327</v>
      </c>
      <c r="CJ338" s="3" t="n">
        <f aca="false">SUM(CE338:CI338)</f>
        <v>33043</v>
      </c>
      <c r="CK338" s="0"/>
      <c r="CL338" s="0"/>
      <c r="CM338" s="0"/>
      <c r="CN338" s="0"/>
      <c r="CO338" s="0"/>
    </row>
    <row r="339" customFormat="false" ht="12.75" hidden="false" customHeight="false" outlineLevel="0" collapsed="false">
      <c r="A339" s="1" t="n">
        <v>1997</v>
      </c>
      <c r="B339" s="2" t="s">
        <v>125</v>
      </c>
      <c r="C339" s="3" t="n">
        <v>4267.3</v>
      </c>
      <c r="D339" s="3" t="n">
        <v>438</v>
      </c>
      <c r="E339" s="3" t="n">
        <v>44.8</v>
      </c>
      <c r="F339" s="3" t="n">
        <v>450</v>
      </c>
      <c r="G339" s="3" t="n">
        <f aca="false">SUM(C339:F339)</f>
        <v>5200.1</v>
      </c>
      <c r="H339" s="3" t="n">
        <v>1878.3</v>
      </c>
      <c r="I339" s="3" t="n">
        <v>96.1</v>
      </c>
      <c r="J339" s="3" t="n">
        <v>767.1</v>
      </c>
      <c r="K339" s="3" t="n">
        <v>192</v>
      </c>
      <c r="L339" s="3" t="n">
        <f aca="false">SUM(H339:K339)</f>
        <v>2933.5</v>
      </c>
      <c r="M339" s="3" t="n">
        <f aca="false">SUM(23.1+23.9)</f>
        <v>47</v>
      </c>
      <c r="N339" s="3" t="n">
        <f aca="false">SUM(96+87.3)</f>
        <v>183.3</v>
      </c>
      <c r="O339" s="3" t="n">
        <f aca="false">SUM(23+26.5)</f>
        <v>49.5</v>
      </c>
      <c r="P339" s="3" t="n">
        <v>0</v>
      </c>
      <c r="Q339" s="3" t="n">
        <f aca="false">SUM(M339:P339)</f>
        <v>279.8</v>
      </c>
      <c r="R339" s="3" t="n">
        <v>47</v>
      </c>
      <c r="S339" s="3" t="n">
        <v>0</v>
      </c>
      <c r="T339" s="3" t="n">
        <v>47</v>
      </c>
      <c r="U339" s="3" t="n">
        <v>0</v>
      </c>
      <c r="V339" s="3" t="n">
        <f aca="false">SUM(R339:U339)</f>
        <v>94</v>
      </c>
      <c r="W339" s="3" t="n">
        <v>1131.3</v>
      </c>
      <c r="X339" s="3" t="n">
        <v>2820.2</v>
      </c>
      <c r="Y339" s="3" t="n">
        <v>210.8</v>
      </c>
      <c r="Z339" s="3" t="n">
        <v>0</v>
      </c>
      <c r="AA339" s="3" t="n">
        <f aca="false">SUM(W339:Z339)</f>
        <v>4162.3</v>
      </c>
      <c r="AB339" s="3" t="n">
        <v>850.2</v>
      </c>
      <c r="AC339" s="3" t="n">
        <v>0</v>
      </c>
      <c r="AD339" s="3" t="n">
        <v>43.7</v>
      </c>
      <c r="AE339" s="3" t="n">
        <v>0</v>
      </c>
      <c r="AF339" s="3" t="n">
        <f aca="false">SUM(AB339:AE339)</f>
        <v>893.9</v>
      </c>
      <c r="AG339" s="3" t="n">
        <v>10.1</v>
      </c>
      <c r="AH339" s="3" t="n">
        <v>556</v>
      </c>
      <c r="AI339" s="3" t="n">
        <v>1712.9</v>
      </c>
      <c r="AJ339" s="3" t="n">
        <v>0</v>
      </c>
      <c r="AK339" s="3" t="n">
        <f aca="false">SUM(AG339:AJ339)</f>
        <v>2279</v>
      </c>
      <c r="AL339" s="3" t="n">
        <v>2233.7</v>
      </c>
      <c r="AM339" s="3" t="n">
        <v>1457</v>
      </c>
      <c r="AN339" s="3" t="n">
        <v>1156</v>
      </c>
      <c r="AO339" s="3" t="n">
        <v>3</v>
      </c>
      <c r="AP339" s="3" t="n">
        <f aca="false">SUM(AL339:AO339)</f>
        <v>4849.7</v>
      </c>
      <c r="AQ339" s="3" t="n">
        <v>10.1</v>
      </c>
      <c r="AR339" s="3" t="n">
        <v>555.8</v>
      </c>
      <c r="AS339" s="3" t="n">
        <v>1556.1</v>
      </c>
      <c r="AT339" s="3" t="n">
        <v>0</v>
      </c>
      <c r="AU339" s="3" t="n">
        <f aca="false">SUM(AQ339:AT339)</f>
        <v>2122</v>
      </c>
      <c r="AV339" s="3" t="n">
        <v>40.9</v>
      </c>
      <c r="AW339" s="3" t="n">
        <v>0</v>
      </c>
      <c r="AX339" s="3" t="n">
        <v>18</v>
      </c>
      <c r="AY339" s="3" t="n">
        <v>0</v>
      </c>
      <c r="AZ339" s="3" t="n">
        <f aca="false">SUM(AV339:AY339)</f>
        <v>58.9</v>
      </c>
      <c r="BA339" s="3" t="n">
        <v>96.5</v>
      </c>
      <c r="BB339" s="3" t="n">
        <v>0</v>
      </c>
      <c r="BC339" s="3" t="n">
        <v>211.7</v>
      </c>
      <c r="BD339" s="3" t="n">
        <v>192</v>
      </c>
      <c r="BE339" s="3" t="n">
        <f aca="false">SUM(BA339:BD339)</f>
        <v>500.2</v>
      </c>
      <c r="BF339" s="3" t="n">
        <v>5.8</v>
      </c>
      <c r="BG339" s="3" t="n">
        <v>29.1</v>
      </c>
      <c r="BH339" s="3" t="n">
        <v>1.4</v>
      </c>
      <c r="BI339" s="3" t="n">
        <v>0</v>
      </c>
      <c r="BJ339" s="3" t="n">
        <f aca="false">SUM(BF339:BI339)</f>
        <v>36.3</v>
      </c>
      <c r="BK339" s="3" t="n">
        <v>0</v>
      </c>
      <c r="BL339" s="3" t="n">
        <v>0</v>
      </c>
      <c r="BM339" s="3" t="n">
        <v>0</v>
      </c>
      <c r="BN339" s="3" t="n">
        <v>0</v>
      </c>
      <c r="BO339" s="3" t="n">
        <f aca="false">SUM(BK339:BN339)</f>
        <v>0</v>
      </c>
      <c r="BP339" s="3" t="n">
        <v>4</v>
      </c>
      <c r="BQ339" s="3" t="n">
        <v>0</v>
      </c>
      <c r="BR339" s="3" t="n">
        <v>0</v>
      </c>
      <c r="BS339" s="3" t="n">
        <v>453</v>
      </c>
      <c r="BT339" s="3" t="n">
        <f aca="false">SUM(BP339:BS339)</f>
        <v>457</v>
      </c>
      <c r="BU339" s="3" t="n">
        <f aca="false">+C339+H339+M339+R339+W339+AB339+AG339+AL339+CK339</f>
        <v>10464.9</v>
      </c>
      <c r="BV339" s="3" t="n">
        <f aca="false">+D339+I339+N339+S339+X339+AC339+AH339+AM339+CL339</f>
        <v>5550.6</v>
      </c>
      <c r="BW339" s="3" t="n">
        <f aca="false">+E339+J339+O339+T339+Y339+AD339+AI339+AN339+CM339</f>
        <v>4031.8</v>
      </c>
      <c r="BX339" s="3" t="n">
        <f aca="false">+F339+K339+P339+U339+Z339+AE339+AJ339+AO339+CN339</f>
        <v>645</v>
      </c>
      <c r="BY339" s="3" t="n">
        <f aca="false">SUM(BU339:BX339)</f>
        <v>20692.3</v>
      </c>
      <c r="BZ339" s="3" t="n">
        <f aca="false">AQ339+AV339+BA339+BF339+BK339+BP339</f>
        <v>157.3</v>
      </c>
      <c r="CA339" s="3" t="n">
        <f aca="false">AR339+AW339+BB339+BG339+BL339+BQ339</f>
        <v>584.9</v>
      </c>
      <c r="CB339" s="3" t="n">
        <f aca="false">AS339+AX339+BC339+BH339+BM339+BR339</f>
        <v>1787.2</v>
      </c>
      <c r="CC339" s="3" t="n">
        <f aca="false">AT339+AY339+BD339+BI339+BN339+BS339</f>
        <v>645</v>
      </c>
      <c r="CD339" s="3" t="n">
        <f aca="false">SUM(BZ339:CC339)</f>
        <v>3174.4</v>
      </c>
      <c r="CE339" s="8" t="n">
        <v>3127.7</v>
      </c>
      <c r="CF339" s="8" t="n">
        <v>5331.1</v>
      </c>
      <c r="CG339" s="8" t="n">
        <v>717.9</v>
      </c>
      <c r="CH339" s="8" t="s">
        <v>145</v>
      </c>
      <c r="CI339" s="3" t="n">
        <v>1757.2</v>
      </c>
      <c r="CJ339" s="3" t="n">
        <f aca="false">SUM(CE339:CI339)</f>
        <v>10933.9</v>
      </c>
      <c r="CK339" s="0"/>
      <c r="CL339" s="0"/>
      <c r="CM339" s="0"/>
      <c r="CN339" s="0"/>
      <c r="CO339" s="0"/>
    </row>
    <row r="340" customFormat="false" ht="12.75" hidden="false" customHeight="false" outlineLevel="0" collapsed="false">
      <c r="A340" s="1" t="n">
        <v>1997</v>
      </c>
      <c r="B340" s="2" t="s">
        <v>126</v>
      </c>
      <c r="C340" s="3" t="n">
        <v>249.5</v>
      </c>
      <c r="D340" s="3" t="n">
        <v>60.1</v>
      </c>
      <c r="E340" s="3" t="n">
        <v>28.5</v>
      </c>
      <c r="F340" s="3" t="n">
        <v>0</v>
      </c>
      <c r="G340" s="3" t="n">
        <f aca="false">SUM(C340:F340)</f>
        <v>338.1</v>
      </c>
      <c r="H340" s="3" t="n">
        <v>137.5</v>
      </c>
      <c r="I340" s="3" t="n">
        <v>0.3</v>
      </c>
      <c r="J340" s="3" t="n">
        <v>71.8</v>
      </c>
      <c r="K340" s="3" t="n">
        <v>0</v>
      </c>
      <c r="L340" s="3" t="n">
        <f aca="false">SUM(H340:K340)</f>
        <v>209.6</v>
      </c>
      <c r="M340" s="3" t="n">
        <v>8.6</v>
      </c>
      <c r="N340" s="3" t="n">
        <v>16.3</v>
      </c>
      <c r="O340" s="3" t="n">
        <v>7.5</v>
      </c>
      <c r="P340" s="3" t="n">
        <v>0</v>
      </c>
      <c r="Q340" s="3" t="n">
        <f aca="false">SUM(M340:P340)</f>
        <v>32.4</v>
      </c>
      <c r="R340" s="3" t="n">
        <v>0</v>
      </c>
      <c r="S340" s="3" t="n">
        <v>0.1</v>
      </c>
      <c r="T340" s="3" t="n">
        <v>0</v>
      </c>
      <c r="U340" s="3" t="n">
        <v>0</v>
      </c>
      <c r="V340" s="3" t="n">
        <f aca="false">SUM(R340:U340)</f>
        <v>0.1</v>
      </c>
      <c r="W340" s="3" t="n">
        <v>86</v>
      </c>
      <c r="X340" s="3" t="n">
        <v>214.5</v>
      </c>
      <c r="Y340" s="3" t="n">
        <v>11.7</v>
      </c>
      <c r="Z340" s="3" t="n">
        <v>0</v>
      </c>
      <c r="AA340" s="3" t="n">
        <f aca="false">SUM(W340:Z340)</f>
        <v>312.2</v>
      </c>
      <c r="AB340" s="3" t="n">
        <v>18.5</v>
      </c>
      <c r="AC340" s="3" t="n">
        <v>3.7</v>
      </c>
      <c r="AD340" s="3" t="n">
        <v>3.9</v>
      </c>
      <c r="AE340" s="3" t="n">
        <v>0</v>
      </c>
      <c r="AF340" s="3" t="n">
        <f aca="false">SUM(AB340:AE340)</f>
        <v>26.1</v>
      </c>
      <c r="AG340" s="3" t="n">
        <v>0.3</v>
      </c>
      <c r="AH340" s="3" t="n">
        <v>136.6</v>
      </c>
      <c r="AI340" s="3" t="n">
        <v>116.3</v>
      </c>
      <c r="AJ340" s="3" t="n">
        <v>0</v>
      </c>
      <c r="AK340" s="3" t="n">
        <f aca="false">SUM(AG340:AJ340)</f>
        <v>253.2</v>
      </c>
      <c r="AL340" s="3" t="n">
        <v>167.6</v>
      </c>
      <c r="AM340" s="3" t="n">
        <v>262.9</v>
      </c>
      <c r="AN340" s="3" t="n">
        <v>393.9</v>
      </c>
      <c r="AO340" s="3" t="n">
        <v>0</v>
      </c>
      <c r="AP340" s="3" t="n">
        <f aca="false">SUM(AL340:AO340)</f>
        <v>824.4</v>
      </c>
      <c r="AQ340" s="3" t="n">
        <v>0</v>
      </c>
      <c r="AR340" s="3" t="n">
        <v>110.2</v>
      </c>
      <c r="AS340" s="3" t="n">
        <v>43.1</v>
      </c>
      <c r="AT340" s="3" t="n">
        <v>0</v>
      </c>
      <c r="AU340" s="3" t="n">
        <f aca="false">SUM(AQ340:AT340)</f>
        <v>153.3</v>
      </c>
      <c r="AV340" s="3" t="n">
        <v>0.8</v>
      </c>
      <c r="AW340" s="3" t="n">
        <v>0</v>
      </c>
      <c r="AX340" s="3" t="n">
        <v>0</v>
      </c>
      <c r="AY340" s="3" t="n">
        <v>0</v>
      </c>
      <c r="AZ340" s="3" t="n">
        <f aca="false">SUM(AV340:AY340)</f>
        <v>0.8</v>
      </c>
      <c r="BA340" s="3" t="n">
        <v>3.3</v>
      </c>
      <c r="BB340" s="3" t="n">
        <v>0</v>
      </c>
      <c r="BC340" s="3" t="n">
        <v>3.2</v>
      </c>
      <c r="BD340" s="3" t="n">
        <v>0</v>
      </c>
      <c r="BE340" s="3" t="n">
        <f aca="false">SUM(BA340:BD340)</f>
        <v>6.5</v>
      </c>
      <c r="BF340" s="3" t="n">
        <v>0</v>
      </c>
      <c r="BG340" s="3" t="n">
        <v>0</v>
      </c>
      <c r="BH340" s="3" t="n">
        <v>0</v>
      </c>
      <c r="BI340" s="3" t="n">
        <v>0</v>
      </c>
      <c r="BJ340" s="3" t="n">
        <f aca="false">SUM(BF340:BI340)</f>
        <v>0</v>
      </c>
      <c r="BK340" s="3" t="n">
        <v>0.7</v>
      </c>
      <c r="BL340" s="3" t="n">
        <v>2</v>
      </c>
      <c r="BM340" s="3" t="n">
        <v>6</v>
      </c>
      <c r="BN340" s="3" t="n">
        <v>0</v>
      </c>
      <c r="BO340" s="3" t="n">
        <f aca="false">SUM(BK340:BN340)</f>
        <v>8.7</v>
      </c>
      <c r="BP340" s="3" t="n">
        <v>7.5</v>
      </c>
      <c r="BQ340" s="3" t="n">
        <v>9.3</v>
      </c>
      <c r="BR340" s="3" t="n">
        <v>4.6</v>
      </c>
      <c r="BS340" s="3" t="n">
        <v>0</v>
      </c>
      <c r="BT340" s="3" t="n">
        <f aca="false">SUM(BP340:BS340)</f>
        <v>21.4</v>
      </c>
      <c r="BU340" s="3" t="n">
        <f aca="false">+C340+H340+M340+R340+W340+AB340+AG340+AL340+CK340</f>
        <v>668</v>
      </c>
      <c r="BV340" s="3" t="n">
        <f aca="false">+D340+I340+N340+S340+X340+AC340+AH340+AM340+CL340</f>
        <v>694.5</v>
      </c>
      <c r="BW340" s="3" t="n">
        <f aca="false">+E340+J340+O340+T340+Y340+AD340+AI340+AN340+CM340</f>
        <v>633.6</v>
      </c>
      <c r="BX340" s="3" t="n">
        <f aca="false">+F340+K340+P340+U340+Z340+AE340+AJ340+AO340+CN340</f>
        <v>0</v>
      </c>
      <c r="BY340" s="3" t="n">
        <f aca="false">SUM(BU340:BX340)</f>
        <v>1996.1</v>
      </c>
      <c r="BZ340" s="3" t="n">
        <f aca="false">AQ340+AV340+BA340+BF340+BK340+BP340</f>
        <v>12.3</v>
      </c>
      <c r="CA340" s="3" t="n">
        <f aca="false">AR340+AW340+BB340+BG340+BL340+BQ340</f>
        <v>121.5</v>
      </c>
      <c r="CB340" s="3" t="n">
        <f aca="false">AS340+AX340+BC340+BH340+BM340+BR340</f>
        <v>56.9</v>
      </c>
      <c r="CC340" s="3" t="n">
        <f aca="false">AT340+AY340+BD340+BI340+BN340+BS340</f>
        <v>0</v>
      </c>
      <c r="CD340" s="3" t="n">
        <f aca="false">SUM(BZ340:CC340)</f>
        <v>190.7</v>
      </c>
      <c r="CE340" s="12" t="n">
        <v>319.5</v>
      </c>
      <c r="CF340" s="12" t="n">
        <v>177.4</v>
      </c>
      <c r="CG340" s="12" t="n">
        <v>65.5</v>
      </c>
      <c r="CH340" s="12" t="n">
        <v>11.6</v>
      </c>
      <c r="CI340" s="12" t="n">
        <v>169</v>
      </c>
      <c r="CJ340" s="12" t="n">
        <f aca="false">SUM(CE340:CI340)</f>
        <v>743</v>
      </c>
      <c r="CK340" s="0"/>
      <c r="CL340" s="0"/>
      <c r="CM340" s="0"/>
      <c r="CN340" s="0"/>
      <c r="CO340" s="0"/>
    </row>
    <row r="341" customFormat="false" ht="12.75" hidden="false" customHeight="false" outlineLevel="0" collapsed="false">
      <c r="A341" s="1" t="n">
        <v>1997</v>
      </c>
      <c r="B341" s="2" t="s">
        <v>127</v>
      </c>
      <c r="C341" s="3" t="n">
        <v>3907.9</v>
      </c>
      <c r="D341" s="3" t="n">
        <v>768.8</v>
      </c>
      <c r="E341" s="3" t="n">
        <v>843.2</v>
      </c>
      <c r="F341" s="3" t="n">
        <v>96.5</v>
      </c>
      <c r="G341" s="3" t="n">
        <f aca="false">SUM(C341:F341)</f>
        <v>5616.4</v>
      </c>
      <c r="H341" s="3" t="n">
        <v>2085.3</v>
      </c>
      <c r="I341" s="3" t="n">
        <v>13.9</v>
      </c>
      <c r="J341" s="3" t="n">
        <v>12.9</v>
      </c>
      <c r="K341" s="3" t="n">
        <v>324.9</v>
      </c>
      <c r="L341" s="3" t="n">
        <f aca="false">SUM(H341:K341)</f>
        <v>2437</v>
      </c>
      <c r="M341" s="3" t="n">
        <v>797.3</v>
      </c>
      <c r="N341" s="3" t="n">
        <v>0</v>
      </c>
      <c r="O341" s="3" t="n">
        <v>52.5</v>
      </c>
      <c r="P341" s="3" t="n">
        <v>0</v>
      </c>
      <c r="Q341" s="3" t="n">
        <f aca="false">SUM(M341:P341)</f>
        <v>849.8</v>
      </c>
      <c r="R341" s="3" t="n">
        <v>22.6</v>
      </c>
      <c r="S341" s="3" t="n">
        <v>0</v>
      </c>
      <c r="T341" s="3" t="n">
        <v>0</v>
      </c>
      <c r="U341" s="3" t="n">
        <v>0</v>
      </c>
      <c r="V341" s="3" t="n">
        <f aca="false">SUM(R341:U341)</f>
        <v>22.6</v>
      </c>
      <c r="W341" s="3" t="n">
        <v>5237.8</v>
      </c>
      <c r="X341" s="3" t="n">
        <v>1375.4</v>
      </c>
      <c r="Y341" s="3" t="n">
        <v>266.9</v>
      </c>
      <c r="Z341" s="3" t="n">
        <v>0</v>
      </c>
      <c r="AA341" s="3" t="n">
        <f aca="false">SUM(W341:Z341)</f>
        <v>6880.1</v>
      </c>
      <c r="AB341" s="3" t="n">
        <v>1201.2</v>
      </c>
      <c r="AC341" s="3" t="n">
        <v>18.8</v>
      </c>
      <c r="AD341" s="3" t="n">
        <v>146.5</v>
      </c>
      <c r="AE341" s="3" t="n">
        <v>91.1</v>
      </c>
      <c r="AF341" s="3" t="n">
        <f aca="false">SUM(AB341:AE341)</f>
        <v>1457.6</v>
      </c>
      <c r="AG341" s="3" t="n">
        <v>38.4</v>
      </c>
      <c r="AH341" s="3" t="n">
        <v>717.1</v>
      </c>
      <c r="AI341" s="3" t="n">
        <v>1819.4</v>
      </c>
      <c r="AJ341" s="3" t="n">
        <v>246.2</v>
      </c>
      <c r="AK341" s="3" t="n">
        <f aca="false">SUM(AG341:AJ341)</f>
        <v>2821.1</v>
      </c>
      <c r="AL341" s="3" t="n">
        <v>3310.4</v>
      </c>
      <c r="AM341" s="3" t="n">
        <v>1734.8</v>
      </c>
      <c r="AN341" s="3" t="n">
        <v>7683.9</v>
      </c>
      <c r="AO341" s="3" t="n">
        <v>217.4</v>
      </c>
      <c r="AP341" s="3" t="n">
        <f aca="false">SUM(AL341:AO341)</f>
        <v>12946.5</v>
      </c>
      <c r="AQ341" s="3" t="n">
        <v>9</v>
      </c>
      <c r="AR341" s="3" t="n">
        <v>717.1</v>
      </c>
      <c r="AS341" s="3" t="n">
        <v>268.2</v>
      </c>
      <c r="AT341" s="3" t="n">
        <v>246.2</v>
      </c>
      <c r="AU341" s="3" t="n">
        <f aca="false">SUM(AQ341:AT341)</f>
        <v>1240.5</v>
      </c>
      <c r="AV341" s="3" t="n">
        <v>0</v>
      </c>
      <c r="AW341" s="3" t="n">
        <v>0</v>
      </c>
      <c r="AX341" s="3" t="n">
        <v>0</v>
      </c>
      <c r="AY341" s="3" t="n">
        <v>91.1</v>
      </c>
      <c r="AZ341" s="3" t="n">
        <f aca="false">SUM(AV341:AY341)</f>
        <v>91.1</v>
      </c>
      <c r="BA341" s="3" t="n">
        <v>1</v>
      </c>
      <c r="BB341" s="3" t="n">
        <v>0</v>
      </c>
      <c r="BC341" s="3" t="n">
        <v>0</v>
      </c>
      <c r="BD341" s="3" t="n">
        <v>324.9</v>
      </c>
      <c r="BE341" s="3" t="n">
        <f aca="false">SUM(BA341:BD341)</f>
        <v>325.9</v>
      </c>
      <c r="BF341" s="3" t="n">
        <v>0</v>
      </c>
      <c r="BG341" s="3" t="n">
        <v>12.5</v>
      </c>
      <c r="BH341" s="3" t="n">
        <v>10.4</v>
      </c>
      <c r="BI341" s="3" t="n">
        <v>0</v>
      </c>
      <c r="BJ341" s="3" t="n">
        <f aca="false">SUM(BF341:BI341)</f>
        <v>22.9</v>
      </c>
      <c r="BK341" s="3" t="n">
        <v>0.4</v>
      </c>
      <c r="BL341" s="3" t="n">
        <v>0</v>
      </c>
      <c r="BM341" s="3" t="n">
        <v>6.1</v>
      </c>
      <c r="BN341" s="3" t="n">
        <v>109.7</v>
      </c>
      <c r="BO341" s="3" t="n">
        <f aca="false">SUM(BK341:BN341)</f>
        <v>116.2</v>
      </c>
      <c r="BP341" s="3" t="n">
        <v>5.9</v>
      </c>
      <c r="BQ341" s="3" t="n">
        <v>0.2</v>
      </c>
      <c r="BR341" s="3" t="n">
        <v>1.3</v>
      </c>
      <c r="BS341" s="3" t="n">
        <v>204.2</v>
      </c>
      <c r="BT341" s="3" t="n">
        <f aca="false">SUM(BP341:BS341)</f>
        <v>211.6</v>
      </c>
      <c r="BU341" s="3" t="n">
        <f aca="false">+C341+H341+M341+R341+W341+AB341+AG341+AL341+CK341</f>
        <v>16600.9</v>
      </c>
      <c r="BV341" s="3" t="n">
        <f aca="false">+D341+I341+N341+S341+X341+AC341+AH341+AM341+CL341</f>
        <v>4628.8</v>
      </c>
      <c r="BW341" s="3" t="n">
        <f aca="false">+E341+J341+O341+T341+Y341+AD341+AI341+AN341+CM341</f>
        <v>10825.3</v>
      </c>
      <c r="BX341" s="3" t="n">
        <f aca="false">+F341+K341+P341+U341+Z341+AE341+AJ341+AO341+CN341</f>
        <v>976.1</v>
      </c>
      <c r="BY341" s="3" t="n">
        <f aca="false">SUM(BU341:BX341)</f>
        <v>33031.1</v>
      </c>
      <c r="BZ341" s="3" t="n">
        <f aca="false">AQ341+AV341+BA341+BF341+BK341+BP341</f>
        <v>16.3</v>
      </c>
      <c r="CA341" s="3" t="n">
        <f aca="false">AR341+AW341+BB341+BG341+BL341+BQ341</f>
        <v>729.8</v>
      </c>
      <c r="CB341" s="3" t="n">
        <f aca="false">AS341+AX341+BC341+BH341+BM341+BR341</f>
        <v>286</v>
      </c>
      <c r="CC341" s="3" t="n">
        <f aca="false">AT341+AY341+BD341+BI341+BN341+BS341</f>
        <v>976.1</v>
      </c>
      <c r="CD341" s="3" t="n">
        <f aca="false">SUM(BZ341:CC341)</f>
        <v>2008.2</v>
      </c>
      <c r="CE341" s="8" t="n">
        <v>4969</v>
      </c>
      <c r="CF341" s="8" t="n">
        <v>5382.3</v>
      </c>
      <c r="CG341" s="8" t="n">
        <v>1150.8</v>
      </c>
      <c r="CH341" s="8" t="n">
        <v>0</v>
      </c>
      <c r="CI341" s="8" t="n">
        <v>2220.2</v>
      </c>
      <c r="CJ341" s="8" t="n">
        <f aca="false">SUM(CE341:CI341)</f>
        <v>13722.3</v>
      </c>
      <c r="CK341" s="4" t="n">
        <v>0</v>
      </c>
      <c r="CL341" s="4" t="n">
        <v>0</v>
      </c>
      <c r="CM341" s="4" t="n">
        <v>0</v>
      </c>
      <c r="CN341" s="4" t="n">
        <v>0</v>
      </c>
      <c r="CO341" s="4" t="n">
        <f aca="false">SUM(CK341:CN341)</f>
        <v>0</v>
      </c>
    </row>
    <row r="342" customFormat="false" ht="12.75" hidden="false" customHeight="false" outlineLevel="0" collapsed="false">
      <c r="A342" s="1" t="n">
        <v>1997</v>
      </c>
      <c r="B342" s="2" t="s">
        <v>128</v>
      </c>
      <c r="C342" s="3" t="n">
        <v>1540.6</v>
      </c>
      <c r="D342" s="3" t="n">
        <v>257.3</v>
      </c>
      <c r="E342" s="3" t="n">
        <v>446.9</v>
      </c>
      <c r="F342" s="3" t="n">
        <v>4.2</v>
      </c>
      <c r="G342" s="3" t="n">
        <f aca="false">SUM(C342:F342)</f>
        <v>2249</v>
      </c>
      <c r="H342" s="3" t="n">
        <v>734.7</v>
      </c>
      <c r="I342" s="3" t="n">
        <v>196.5</v>
      </c>
      <c r="J342" s="3" t="n">
        <v>425.3</v>
      </c>
      <c r="K342" s="3" t="n">
        <v>101.4</v>
      </c>
      <c r="L342" s="3" t="n">
        <f aca="false">SUM(H342:K342)</f>
        <v>1457.9</v>
      </c>
      <c r="M342" s="3" t="n">
        <v>16.9</v>
      </c>
      <c r="N342" s="3" t="n">
        <v>70.6</v>
      </c>
      <c r="O342" s="3" t="n">
        <v>13.4</v>
      </c>
      <c r="P342" s="3" t="n">
        <v>0</v>
      </c>
      <c r="Q342" s="3" t="n">
        <f aca="false">SUM(M342:P342)</f>
        <v>100.9</v>
      </c>
      <c r="R342" s="3" t="n">
        <v>35.9</v>
      </c>
      <c r="S342" s="3" t="n">
        <v>0</v>
      </c>
      <c r="T342" s="3" t="n">
        <v>2.4</v>
      </c>
      <c r="U342" s="3" t="n">
        <v>0</v>
      </c>
      <c r="V342" s="3" t="n">
        <f aca="false">SUM(R342:U342)</f>
        <v>38.3</v>
      </c>
      <c r="W342" s="3" t="n">
        <v>352</v>
      </c>
      <c r="X342" s="3" t="n">
        <v>821.8</v>
      </c>
      <c r="Y342" s="3" t="n">
        <v>30.8</v>
      </c>
      <c r="Z342" s="3" t="n">
        <v>0</v>
      </c>
      <c r="AA342" s="3" t="n">
        <f aca="false">SUM(W342:Z342)</f>
        <v>1204.6</v>
      </c>
      <c r="AB342" s="3" t="n">
        <v>245.1</v>
      </c>
      <c r="AC342" s="3" t="n">
        <v>0.3</v>
      </c>
      <c r="AD342" s="3" t="n">
        <v>29.1</v>
      </c>
      <c r="AE342" s="3" t="n">
        <v>0.4</v>
      </c>
      <c r="AF342" s="3" t="n">
        <f aca="false">SUM(AB342:AE342)</f>
        <v>274.9</v>
      </c>
      <c r="AG342" s="3" t="n">
        <v>29.5</v>
      </c>
      <c r="AH342" s="3" t="n">
        <v>249.9</v>
      </c>
      <c r="AI342" s="3" t="n">
        <v>490.5</v>
      </c>
      <c r="AJ342" s="3" t="n">
        <v>0</v>
      </c>
      <c r="AK342" s="3" t="n">
        <f aca="false">SUM(AG342:AJ342)</f>
        <v>769.9</v>
      </c>
      <c r="AL342" s="3" t="n">
        <v>880.8</v>
      </c>
      <c r="AM342" s="3" t="n">
        <v>583.6</v>
      </c>
      <c r="AN342" s="3" t="n">
        <v>1007.4</v>
      </c>
      <c r="AO342" s="3" t="n">
        <v>9.8</v>
      </c>
      <c r="AP342" s="3" t="n">
        <f aca="false">SUM(AL342:AO342)</f>
        <v>2481.6</v>
      </c>
      <c r="AQ342" s="3" t="n">
        <v>22.2</v>
      </c>
      <c r="AR342" s="3" t="n">
        <v>249.9</v>
      </c>
      <c r="AS342" s="3" t="n">
        <v>274.1</v>
      </c>
      <c r="AT342" s="3" t="n">
        <v>0</v>
      </c>
      <c r="AU342" s="3" t="n">
        <f aca="false">SUM(AQ342:AT342)</f>
        <v>546.2</v>
      </c>
      <c r="AV342" s="3" t="n">
        <v>0.5</v>
      </c>
      <c r="AW342" s="3" t="n">
        <v>0</v>
      </c>
      <c r="AX342" s="3" t="n">
        <v>0</v>
      </c>
      <c r="AY342" s="3" t="n">
        <v>0.4</v>
      </c>
      <c r="AZ342" s="3" t="n">
        <f aca="false">SUM(AV342:AY342)</f>
        <v>0.9</v>
      </c>
      <c r="BA342" s="3" t="n">
        <v>5.5</v>
      </c>
      <c r="BB342" s="3" t="n">
        <v>0.6</v>
      </c>
      <c r="BC342" s="3" t="n">
        <v>18.3</v>
      </c>
      <c r="BD342" s="3" t="n">
        <v>101.4</v>
      </c>
      <c r="BE342" s="3" t="n">
        <f aca="false">SUM(BA342:BD342)</f>
        <v>125.8</v>
      </c>
      <c r="BF342" s="3" t="n">
        <v>0</v>
      </c>
      <c r="BG342" s="3" t="n">
        <v>0</v>
      </c>
      <c r="BH342" s="3" t="n">
        <v>0</v>
      </c>
      <c r="BI342" s="3" t="n">
        <v>0</v>
      </c>
      <c r="BJ342" s="3" t="n">
        <f aca="false">SUM(BF342:BI342)</f>
        <v>0</v>
      </c>
      <c r="BK342" s="3" t="n">
        <v>1</v>
      </c>
      <c r="BL342" s="3" t="n">
        <v>26.4</v>
      </c>
      <c r="BM342" s="3" t="n">
        <v>6.1</v>
      </c>
      <c r="BN342" s="3" t="n">
        <v>1.9</v>
      </c>
      <c r="BO342" s="3" t="n">
        <f aca="false">SUM(BK342:BN342)</f>
        <v>35.4</v>
      </c>
      <c r="BP342" s="3" t="n">
        <v>1.7</v>
      </c>
      <c r="BQ342" s="3" t="n">
        <v>13.2</v>
      </c>
      <c r="BR342" s="3" t="n">
        <v>62.7</v>
      </c>
      <c r="BS342" s="3" t="n">
        <v>12.1</v>
      </c>
      <c r="BT342" s="3" t="n">
        <f aca="false">SUM(BP342:BS342)</f>
        <v>89.7</v>
      </c>
      <c r="BU342" s="3" t="n">
        <f aca="false">+C342+H342+M342+R342+W342+AB342+AG342+AL342+CK342</f>
        <v>3835.5</v>
      </c>
      <c r="BV342" s="3" t="n">
        <f aca="false">+D342+I342+N342+S342+X342+AC342+AH342+AM342+CL342</f>
        <v>2180</v>
      </c>
      <c r="BW342" s="3" t="n">
        <f aca="false">+E342+J342+O342+T342+Y342+AD342+AI342+AN342+CM342</f>
        <v>2445.8</v>
      </c>
      <c r="BX342" s="3" t="n">
        <f aca="false">+F342+K342+P342+U342+Z342+AE342+AJ342+AO342+CN342</f>
        <v>115.8</v>
      </c>
      <c r="BY342" s="3" t="n">
        <f aca="false">SUM(BU342:BX342)</f>
        <v>8577.1</v>
      </c>
      <c r="BZ342" s="3" t="n">
        <f aca="false">AQ342+AV342+BA342+BF342+BK342+BP342</f>
        <v>30.9</v>
      </c>
      <c r="CA342" s="3" t="n">
        <f aca="false">AR342+AW342+BB342+BG342+BL342+BQ342</f>
        <v>290.1</v>
      </c>
      <c r="CB342" s="3" t="n">
        <f aca="false">AS342+AX342+BC342+BH342+BM342+BR342</f>
        <v>361.2</v>
      </c>
      <c r="CC342" s="3" t="n">
        <f aca="false">AT342+AY342+BD342+BI342+BN342+BS342</f>
        <v>115.8</v>
      </c>
      <c r="CD342" s="3" t="n">
        <f aca="false">SUM(BZ342:CC342)</f>
        <v>798</v>
      </c>
      <c r="CE342" s="8" t="n">
        <v>1193.7</v>
      </c>
      <c r="CF342" s="8" t="n">
        <v>1668.8</v>
      </c>
      <c r="CG342" s="8" t="n">
        <v>224.3</v>
      </c>
      <c r="CH342" s="8" t="n">
        <v>13.4</v>
      </c>
      <c r="CI342" s="8" t="n">
        <v>812.5</v>
      </c>
      <c r="CJ342" s="8" t="n">
        <f aca="false">SUM(CE342:CI342)</f>
        <v>3912.7</v>
      </c>
      <c r="CK342" s="4" t="n">
        <v>0</v>
      </c>
      <c r="CL342" s="4" t="n">
        <v>0</v>
      </c>
      <c r="CM342" s="4" t="n">
        <v>0</v>
      </c>
      <c r="CN342" s="4" t="n">
        <v>0</v>
      </c>
      <c r="CO342" s="4" t="n">
        <f aca="false">SUM(CK342:CN342)</f>
        <v>0</v>
      </c>
    </row>
    <row r="343" customFormat="false" ht="12.75" hidden="false" customHeight="false" outlineLevel="0" collapsed="false">
      <c r="A343" s="1" t="n">
        <v>1997</v>
      </c>
      <c r="B343" s="2" t="s">
        <v>129</v>
      </c>
      <c r="C343" s="3" t="n">
        <v>1643</v>
      </c>
      <c r="D343" s="3" t="n">
        <v>235</v>
      </c>
      <c r="E343" s="3" t="n">
        <v>278</v>
      </c>
      <c r="F343" s="3" t="n">
        <v>0</v>
      </c>
      <c r="G343" s="3" t="n">
        <f aca="false">SUM(C343:F343)</f>
        <v>2156</v>
      </c>
      <c r="H343" s="3" t="n">
        <v>505</v>
      </c>
      <c r="I343" s="3" t="n">
        <v>228</v>
      </c>
      <c r="J343" s="3" t="n">
        <v>685</v>
      </c>
      <c r="K343" s="3" t="n">
        <v>0</v>
      </c>
      <c r="L343" s="3" t="n">
        <f aca="false">SUM(H343:K343)</f>
        <v>1418</v>
      </c>
      <c r="M343" s="3" t="n">
        <v>67</v>
      </c>
      <c r="N343" s="3" t="n">
        <v>116</v>
      </c>
      <c r="O343" s="3" t="n">
        <v>22</v>
      </c>
      <c r="P343" s="3" t="n">
        <v>0</v>
      </c>
      <c r="Q343" s="3" t="n">
        <f aca="false">SUM(M343:P343)</f>
        <v>205</v>
      </c>
      <c r="R343" s="3" t="n">
        <v>9</v>
      </c>
      <c r="S343" s="3" t="n">
        <v>0</v>
      </c>
      <c r="T343" s="3" t="n">
        <v>5</v>
      </c>
      <c r="U343" s="3" t="n">
        <v>0</v>
      </c>
      <c r="V343" s="3" t="n">
        <f aca="false">SUM(R343:U343)</f>
        <v>14</v>
      </c>
      <c r="W343" s="3" t="n">
        <v>558</v>
      </c>
      <c r="X343" s="3" t="n">
        <v>923</v>
      </c>
      <c r="Y343" s="3" t="n">
        <v>26</v>
      </c>
      <c r="Z343" s="3" t="n">
        <v>0</v>
      </c>
      <c r="AA343" s="3" t="n">
        <f aca="false">SUM(W343:Z343)</f>
        <v>1507</v>
      </c>
      <c r="AB343" s="3" t="n">
        <v>318</v>
      </c>
      <c r="AC343" s="3" t="n">
        <v>9</v>
      </c>
      <c r="AD343" s="3" t="n">
        <v>354</v>
      </c>
      <c r="AE343" s="3" t="n">
        <v>0</v>
      </c>
      <c r="AF343" s="3" t="n">
        <f aca="false">SUM(AB343:AE343)</f>
        <v>681</v>
      </c>
      <c r="AG343" s="3" t="n">
        <v>0.2</v>
      </c>
      <c r="AH343" s="3" t="n">
        <v>250</v>
      </c>
      <c r="AI343" s="3" t="n">
        <v>561</v>
      </c>
      <c r="AJ343" s="3" t="n">
        <v>0</v>
      </c>
      <c r="AK343" s="3" t="n">
        <f aca="false">SUM(AG343:AJ343)</f>
        <v>811.2</v>
      </c>
      <c r="AL343" s="3" t="n">
        <v>842</v>
      </c>
      <c r="AM343" s="3" t="n">
        <v>766</v>
      </c>
      <c r="AN343" s="3" t="n">
        <v>3748</v>
      </c>
      <c r="AO343" s="3" t="n">
        <v>0</v>
      </c>
      <c r="AP343" s="3" t="n">
        <f aca="false">SUM(AL343:AO343)</f>
        <v>5356</v>
      </c>
      <c r="AQ343" s="3" t="n">
        <v>0</v>
      </c>
      <c r="AR343" s="3" t="n">
        <v>0</v>
      </c>
      <c r="AS343" s="3" t="n">
        <v>0</v>
      </c>
      <c r="AT343" s="3" t="n">
        <v>0</v>
      </c>
      <c r="AU343" s="3" t="n">
        <f aca="false">SUM(AQ343:AT343)</f>
        <v>0</v>
      </c>
      <c r="AV343" s="3" t="n">
        <v>0</v>
      </c>
      <c r="AW343" s="3" t="n">
        <v>0</v>
      </c>
      <c r="AX343" s="3" t="n">
        <v>0</v>
      </c>
      <c r="AY343" s="3" t="n">
        <v>0</v>
      </c>
      <c r="AZ343" s="3" t="n">
        <f aca="false">SUM(AV343:AY343)</f>
        <v>0</v>
      </c>
      <c r="BA343" s="3" t="n">
        <v>0</v>
      </c>
      <c r="BB343" s="3" t="n">
        <v>0</v>
      </c>
      <c r="BC343" s="3" t="n">
        <v>0</v>
      </c>
      <c r="BD343" s="3" t="n">
        <v>0</v>
      </c>
      <c r="BE343" s="3" t="n">
        <f aca="false">SUM(BA343:BD343)</f>
        <v>0</v>
      </c>
      <c r="BF343" s="3" t="n">
        <v>0</v>
      </c>
      <c r="BG343" s="3" t="n">
        <v>0</v>
      </c>
      <c r="BH343" s="3" t="n">
        <v>0</v>
      </c>
      <c r="BI343" s="3" t="n">
        <v>0</v>
      </c>
      <c r="BJ343" s="3" t="n">
        <f aca="false">SUM(BF343:BI343)</f>
        <v>0</v>
      </c>
      <c r="BK343" s="3" t="n">
        <v>0</v>
      </c>
      <c r="BL343" s="3" t="n">
        <v>0</v>
      </c>
      <c r="BM343" s="3" t="n">
        <v>0</v>
      </c>
      <c r="BN343" s="3" t="n">
        <v>0</v>
      </c>
      <c r="BO343" s="3" t="n">
        <f aca="false">SUM(BK343:BN343)</f>
        <v>0</v>
      </c>
      <c r="BP343" s="3" t="n">
        <v>0</v>
      </c>
      <c r="BQ343" s="3" t="n">
        <v>0</v>
      </c>
      <c r="BR343" s="3" t="n">
        <v>0</v>
      </c>
      <c r="BS343" s="3" t="n">
        <v>0</v>
      </c>
      <c r="BT343" s="3" t="n">
        <f aca="false">SUM(BP343:BS343)</f>
        <v>0</v>
      </c>
      <c r="BU343" s="3" t="n">
        <f aca="false">+C343+H343+M343+R343+W343+AB343+AG343+AL343+CK343</f>
        <v>3942.2</v>
      </c>
      <c r="BV343" s="3" t="n">
        <f aca="false">+D343+I343+N343+S343+X343+AC343+AH343+AM343+CL343</f>
        <v>2527</v>
      </c>
      <c r="BW343" s="3" t="n">
        <f aca="false">+E343+J343+O343+T343+Y343+AD343+AI343+AN343+CM343</f>
        <v>5679</v>
      </c>
      <c r="BX343" s="3" t="n">
        <f aca="false">+F343+K343+P343+U343+Z343+AE343+AJ343+AO343+CN343</f>
        <v>0</v>
      </c>
      <c r="BY343" s="3" t="n">
        <f aca="false">SUM(BU343:BX343)</f>
        <v>12148.2</v>
      </c>
      <c r="BZ343" s="3" t="n">
        <f aca="false">AQ343+AV343+BA343+BF343+BK343+BP343</f>
        <v>0</v>
      </c>
      <c r="CA343" s="3" t="n">
        <f aca="false">AR343+AW343+BB343+BG343+BL343+BQ343</f>
        <v>0</v>
      </c>
      <c r="CB343" s="3" t="n">
        <f aca="false">AS343+AX343+BC343+BH343+BM343+BR343</f>
        <v>0</v>
      </c>
      <c r="CC343" s="3" t="n">
        <f aca="false">AT343+AY343+BD343+BI343+BN343+BS343</f>
        <v>0</v>
      </c>
      <c r="CD343" s="3" t="n">
        <f aca="false">SUM(BZ343:CC343)</f>
        <v>0</v>
      </c>
      <c r="CE343" s="10" t="n">
        <v>0</v>
      </c>
      <c r="CF343" s="10" t="n">
        <v>3402</v>
      </c>
      <c r="CG343" s="10" t="n">
        <v>384</v>
      </c>
      <c r="CH343" s="10" t="n">
        <v>0</v>
      </c>
      <c r="CI343" s="10" t="n">
        <v>387</v>
      </c>
      <c r="CJ343" s="10" t="n">
        <f aca="false">SUM(CE343:CI343)</f>
        <v>4173</v>
      </c>
      <c r="CK343" s="4" t="n">
        <v>0</v>
      </c>
      <c r="CL343" s="4" t="n">
        <v>0</v>
      </c>
      <c r="CM343" s="4" t="n">
        <v>0</v>
      </c>
      <c r="CN343" s="4" t="n">
        <v>0</v>
      </c>
      <c r="CO343" s="4" t="n">
        <f aca="false">SUM(CK343:CN343)</f>
        <v>0</v>
      </c>
    </row>
    <row r="344" customFormat="false" ht="12.75" hidden="false" customHeight="false" outlineLevel="0" collapsed="false">
      <c r="A344" s="1" t="n">
        <v>1997</v>
      </c>
      <c r="B344" s="2" t="s">
        <v>130</v>
      </c>
      <c r="C344" s="3" t="n">
        <v>5755</v>
      </c>
      <c r="D344" s="3" t="n">
        <v>821</v>
      </c>
      <c r="E344" s="3" t="n">
        <v>3</v>
      </c>
      <c r="F344" s="3" t="n">
        <v>0</v>
      </c>
      <c r="G344" s="3" t="n">
        <f aca="false">SUM(C344:F344)</f>
        <v>6579</v>
      </c>
      <c r="H344" s="3" t="n">
        <v>1504</v>
      </c>
      <c r="I344" s="3" t="n">
        <v>320</v>
      </c>
      <c r="J344" s="3" t="n">
        <v>100</v>
      </c>
      <c r="K344" s="3" t="n">
        <v>51</v>
      </c>
      <c r="L344" s="3" t="n">
        <f aca="false">SUM(H344:K344)</f>
        <v>1975</v>
      </c>
      <c r="M344" s="3" t="n">
        <v>361</v>
      </c>
      <c r="N344" s="3" t="n">
        <v>497</v>
      </c>
      <c r="O344" s="3" t="n">
        <v>0</v>
      </c>
      <c r="P344" s="3" t="n">
        <v>0</v>
      </c>
      <c r="Q344" s="3" t="n">
        <f aca="false">SUM(M344:P344)</f>
        <v>858</v>
      </c>
      <c r="R344" s="3" t="n">
        <v>280</v>
      </c>
      <c r="S344" s="3" t="n">
        <v>67</v>
      </c>
      <c r="T344" s="3" t="n">
        <v>24</v>
      </c>
      <c r="U344" s="3" t="n">
        <v>0</v>
      </c>
      <c r="V344" s="3" t="n">
        <f aca="false">SUM(R344:U344)</f>
        <v>371</v>
      </c>
      <c r="W344" s="3" t="n">
        <v>3271</v>
      </c>
      <c r="X344" s="3" t="n">
        <v>4654</v>
      </c>
      <c r="Y344" s="3" t="n">
        <v>692</v>
      </c>
      <c r="Z344" s="3" t="n">
        <v>0</v>
      </c>
      <c r="AA344" s="3" t="n">
        <f aca="false">SUM(W344:Z344)</f>
        <v>8617</v>
      </c>
      <c r="AB344" s="3" t="n">
        <v>1042</v>
      </c>
      <c r="AC344" s="3" t="n">
        <v>12</v>
      </c>
      <c r="AD344" s="3" t="n">
        <v>46</v>
      </c>
      <c r="AE344" s="3" t="n">
        <v>68</v>
      </c>
      <c r="AF344" s="3" t="n">
        <f aca="false">SUM(AB344:AE344)</f>
        <v>1168</v>
      </c>
      <c r="AG344" s="3" t="n">
        <v>279</v>
      </c>
      <c r="AH344" s="3" t="n">
        <v>902</v>
      </c>
      <c r="AI344" s="3" t="n">
        <v>1980</v>
      </c>
      <c r="AJ344" s="3" t="n">
        <v>102</v>
      </c>
      <c r="AK344" s="3" t="n">
        <f aca="false">SUM(AG344:AJ344)</f>
        <v>3263</v>
      </c>
      <c r="AL344" s="3" t="n">
        <v>3975</v>
      </c>
      <c r="AM344" s="3" t="n">
        <v>2031</v>
      </c>
      <c r="AN344" s="3" t="n">
        <v>3733</v>
      </c>
      <c r="AO344" s="3" t="n">
        <v>102</v>
      </c>
      <c r="AP344" s="3" t="n">
        <f aca="false">SUM(AL344:AO344)</f>
        <v>9841</v>
      </c>
      <c r="AQ344" s="3" t="n">
        <v>0</v>
      </c>
      <c r="AR344" s="3" t="n">
        <v>0</v>
      </c>
      <c r="AS344" s="3" t="n">
        <v>0</v>
      </c>
      <c r="AT344" s="3" t="n">
        <v>102</v>
      </c>
      <c r="AU344" s="3" t="n">
        <f aca="false">SUM(AQ344:AT344)</f>
        <v>102</v>
      </c>
      <c r="AV344" s="3" t="n">
        <v>0</v>
      </c>
      <c r="AW344" s="3" t="n">
        <v>0</v>
      </c>
      <c r="AX344" s="3" t="n">
        <v>0</v>
      </c>
      <c r="AY344" s="3" t="n">
        <v>68</v>
      </c>
      <c r="AZ344" s="3" t="n">
        <f aca="false">SUM(AV344:AY344)</f>
        <v>68</v>
      </c>
      <c r="BA344" s="3" t="n">
        <v>0</v>
      </c>
      <c r="BB344" s="3" t="n">
        <v>0</v>
      </c>
      <c r="BC344" s="3" t="n">
        <v>0</v>
      </c>
      <c r="BD344" s="3" t="n">
        <v>51</v>
      </c>
      <c r="BE344" s="3" t="n">
        <f aca="false">SUM(BA344:BD344)</f>
        <v>51</v>
      </c>
      <c r="BF344" s="3" t="n">
        <v>0</v>
      </c>
      <c r="BG344" s="3" t="n">
        <v>0</v>
      </c>
      <c r="BH344" s="3" t="n">
        <v>0</v>
      </c>
      <c r="BI344" s="3" t="n">
        <v>0</v>
      </c>
      <c r="BJ344" s="3" t="n">
        <f aca="false">SUM(BF344:BI344)</f>
        <v>0</v>
      </c>
      <c r="BK344" s="3" t="n">
        <v>0</v>
      </c>
      <c r="BL344" s="3" t="n">
        <v>0</v>
      </c>
      <c r="BM344" s="3" t="n">
        <v>0</v>
      </c>
      <c r="BN344" s="3" t="n">
        <v>6</v>
      </c>
      <c r="BO344" s="3" t="n">
        <f aca="false">SUM(BK344:BN344)</f>
        <v>6</v>
      </c>
      <c r="BP344" s="3" t="n">
        <v>0</v>
      </c>
      <c r="BQ344" s="3" t="n">
        <v>0</v>
      </c>
      <c r="BR344" s="3" t="n">
        <v>0</v>
      </c>
      <c r="BS344" s="3" t="n">
        <v>96</v>
      </c>
      <c r="BT344" s="3" t="n">
        <f aca="false">SUM(BP344:BS344)</f>
        <v>96</v>
      </c>
      <c r="BU344" s="3" t="n">
        <f aca="false">+C344+H344+M344+R344+W344+AB344+AG344+AL344+CK344</f>
        <v>16467</v>
      </c>
      <c r="BV344" s="3" t="n">
        <f aca="false">+D344+I344+N344+S344+X344+AC344+AH344+AM344+CL344</f>
        <v>9304</v>
      </c>
      <c r="BW344" s="3" t="n">
        <f aca="false">+E344+J344+O344+T344+Y344+AD344+AI344+AN344+CM344</f>
        <v>6578</v>
      </c>
      <c r="BX344" s="3" t="n">
        <f aca="false">+F344+K344+P344+U344+Z344+AE344+AJ344+AO344+CN344</f>
        <v>323</v>
      </c>
      <c r="BY344" s="3" t="n">
        <f aca="false">SUM(BU344:BX344)</f>
        <v>32672</v>
      </c>
      <c r="BZ344" s="3" t="n">
        <f aca="false">AQ344+AV344+BA344+BF344+BK344+BP344</f>
        <v>0</v>
      </c>
      <c r="CA344" s="3" t="n">
        <f aca="false">AR344+AW344+BB344+BG344+BL344+BQ344</f>
        <v>0</v>
      </c>
      <c r="CB344" s="3" t="n">
        <f aca="false">AS344+AX344+BC344+BH344+BM344+BR344</f>
        <v>0</v>
      </c>
      <c r="CC344" s="3" t="n">
        <f aca="false">AT344+AY344+BD344+BI344+BN344+BS344</f>
        <v>323</v>
      </c>
      <c r="CD344" s="3" t="n">
        <f aca="false">SUM(BZ344:CC344)</f>
        <v>323</v>
      </c>
      <c r="CE344" s="10" t="n">
        <v>6037</v>
      </c>
      <c r="CF344" s="10" t="n">
        <v>5746</v>
      </c>
      <c r="CG344" s="10" t="n">
        <v>1697</v>
      </c>
      <c r="CH344" s="10" t="n">
        <v>0</v>
      </c>
      <c r="CI344" s="10" t="n">
        <v>3841</v>
      </c>
      <c r="CJ344" s="10" t="n">
        <f aca="false">SUM(CE344:CI344)</f>
        <v>17321</v>
      </c>
      <c r="CK344" s="4" t="n">
        <v>0</v>
      </c>
      <c r="CL344" s="4" t="n">
        <v>0</v>
      </c>
      <c r="CM344" s="4" t="n">
        <v>0</v>
      </c>
      <c r="CN344" s="4" t="n">
        <v>0</v>
      </c>
      <c r="CO344" s="4" t="n">
        <f aca="false">SUM(CK344:CN344)</f>
        <v>0</v>
      </c>
    </row>
    <row r="345" customFormat="false" ht="12.75" hidden="false" customHeight="false" outlineLevel="0" collapsed="false">
      <c r="A345" s="1" t="n">
        <v>1997</v>
      </c>
      <c r="B345" s="2" t="s">
        <v>143</v>
      </c>
      <c r="C345" s="3" t="n">
        <v>1315</v>
      </c>
      <c r="D345" s="3" t="n">
        <v>538</v>
      </c>
      <c r="E345" s="3" t="n">
        <v>106</v>
      </c>
      <c r="F345" s="3" t="n">
        <v>35</v>
      </c>
      <c r="G345" s="3" t="n">
        <f aca="false">SUM(C345:F345)</f>
        <v>1994</v>
      </c>
      <c r="H345" s="3" t="n">
        <v>456</v>
      </c>
      <c r="I345" s="3" t="n">
        <v>155</v>
      </c>
      <c r="J345" s="3" t="n">
        <v>193</v>
      </c>
      <c r="K345" s="3" t="n">
        <v>0</v>
      </c>
      <c r="L345" s="3" t="n">
        <f aca="false">SUM(H345:K345)</f>
        <v>804</v>
      </c>
      <c r="M345" s="3" t="n">
        <v>28</v>
      </c>
      <c r="N345" s="3" t="n">
        <v>77</v>
      </c>
      <c r="O345" s="3" t="n">
        <v>0</v>
      </c>
      <c r="P345" s="3" t="n">
        <v>0</v>
      </c>
      <c r="Q345" s="3" t="n">
        <f aca="false">SUM(M345:P345)</f>
        <v>105</v>
      </c>
      <c r="R345" s="3" t="n">
        <v>31</v>
      </c>
      <c r="S345" s="3" t="n">
        <v>1111</v>
      </c>
      <c r="T345" s="3" t="n">
        <v>0</v>
      </c>
      <c r="U345" s="3" t="n">
        <v>0</v>
      </c>
      <c r="V345" s="3" t="n">
        <f aca="false">SUM(R345:U345)</f>
        <v>1142</v>
      </c>
      <c r="W345" s="3" t="n">
        <v>133</v>
      </c>
      <c r="X345" s="3" t="n">
        <v>133</v>
      </c>
      <c r="Y345" s="3" t="n">
        <v>0</v>
      </c>
      <c r="Z345" s="3" t="n">
        <v>0</v>
      </c>
      <c r="AA345" s="3" t="n">
        <f aca="false">SUM(W345:Z345)</f>
        <v>266</v>
      </c>
      <c r="AB345" s="3" t="n">
        <v>281</v>
      </c>
      <c r="AC345" s="3" t="n">
        <v>5</v>
      </c>
      <c r="AD345" s="3" t="n">
        <v>163</v>
      </c>
      <c r="AE345" s="3" t="n">
        <v>8</v>
      </c>
      <c r="AF345" s="3" t="n">
        <f aca="false">SUM(AB345:AE345)</f>
        <v>457</v>
      </c>
      <c r="AG345" s="3" t="n">
        <v>81</v>
      </c>
      <c r="AH345" s="3" t="n">
        <v>116</v>
      </c>
      <c r="AI345" s="3" t="n">
        <v>1026</v>
      </c>
      <c r="AJ345" s="3" t="n">
        <v>65</v>
      </c>
      <c r="AK345" s="3" t="n">
        <f aca="false">SUM(AG345:AJ345)</f>
        <v>1288</v>
      </c>
      <c r="AL345" s="3" t="n">
        <v>3306</v>
      </c>
      <c r="AM345" s="3" t="n">
        <v>1099</v>
      </c>
      <c r="AN345" s="3" t="n">
        <v>6954</v>
      </c>
      <c r="AO345" s="3" t="n">
        <v>261</v>
      </c>
      <c r="AP345" s="3" t="n">
        <f aca="false">SUM(AL345:AO345)</f>
        <v>11620</v>
      </c>
      <c r="AQ345" s="3" t="n">
        <v>0</v>
      </c>
      <c r="AR345" s="3" t="n">
        <v>113</v>
      </c>
      <c r="AS345" s="3" t="n">
        <v>554</v>
      </c>
      <c r="AT345" s="3" t="n">
        <v>65</v>
      </c>
      <c r="AU345" s="3" t="n">
        <f aca="false">SUM(AQ345:AT345)</f>
        <v>732</v>
      </c>
      <c r="AV345" s="3" t="n">
        <v>0</v>
      </c>
      <c r="AW345" s="3" t="n">
        <v>0</v>
      </c>
      <c r="AX345" s="3" t="n">
        <v>134</v>
      </c>
      <c r="AY345" s="3" t="n">
        <v>8</v>
      </c>
      <c r="AZ345" s="3" t="n">
        <f aca="false">SUM(AV345:AY345)</f>
        <v>142</v>
      </c>
      <c r="BA345" s="3" t="n">
        <v>0</v>
      </c>
      <c r="BB345" s="3" t="n">
        <v>0</v>
      </c>
      <c r="BC345" s="3" t="n">
        <v>0</v>
      </c>
      <c r="BD345" s="3" t="n">
        <v>0</v>
      </c>
      <c r="BE345" s="3" t="n">
        <f aca="false">SUM(BA345:BD345)</f>
        <v>0</v>
      </c>
      <c r="BF345" s="3" t="n">
        <v>0</v>
      </c>
      <c r="BG345" s="3" t="n">
        <v>100</v>
      </c>
      <c r="BH345" s="3" t="n">
        <v>75</v>
      </c>
      <c r="BI345" s="3" t="n">
        <v>3</v>
      </c>
      <c r="BJ345" s="3" t="n">
        <f aca="false">SUM(BF345:BI345)</f>
        <v>178</v>
      </c>
      <c r="BK345" s="3" t="n">
        <v>0</v>
      </c>
      <c r="BL345" s="3" t="n">
        <v>0</v>
      </c>
      <c r="BM345" s="3" t="n">
        <v>49</v>
      </c>
      <c r="BN345" s="3" t="n">
        <v>26</v>
      </c>
      <c r="BO345" s="3" t="n">
        <f aca="false">SUM(BK345:BN345)</f>
        <v>75</v>
      </c>
      <c r="BP345" s="3" t="n">
        <v>10</v>
      </c>
      <c r="BQ345" s="3" t="n">
        <v>111</v>
      </c>
      <c r="BR345" s="3" t="n">
        <v>1618</v>
      </c>
      <c r="BS345" s="3" t="n">
        <v>267</v>
      </c>
      <c r="BT345" s="3" t="n">
        <f aca="false">SUM(BP345:BS345)</f>
        <v>2006</v>
      </c>
      <c r="BU345" s="3" t="n">
        <f aca="false">+C345+H345+M345+R345+W345+AB345+AG345+AL345+CK345</f>
        <v>5631</v>
      </c>
      <c r="BV345" s="3" t="n">
        <f aca="false">+D345+I345+N345+S345+X345+AC345+AH345+AM345+CL345</f>
        <v>3234</v>
      </c>
      <c r="BW345" s="3" t="n">
        <f aca="false">+E345+J345+O345+T345+Y345+AD345+AI345+AN345+CM345</f>
        <v>8442</v>
      </c>
      <c r="BX345" s="3" t="n">
        <f aca="false">+F345+K345+P345+U345+Z345+AE345+AJ345+AO345+CN345</f>
        <v>369</v>
      </c>
      <c r="BY345" s="3" t="n">
        <f aca="false">SUM(BU345:BX345)</f>
        <v>17676</v>
      </c>
      <c r="BZ345" s="3" t="n">
        <f aca="false">AQ345+AV345+BA345+BF345+BK345+BP345</f>
        <v>10</v>
      </c>
      <c r="CA345" s="3" t="n">
        <f aca="false">AR345+AW345+BB345+BG345+BL345+BQ345</f>
        <v>324</v>
      </c>
      <c r="CB345" s="3" t="n">
        <f aca="false">AS345+AX345+BC345+BH345+BM345+BR345</f>
        <v>2430</v>
      </c>
      <c r="CC345" s="3" t="n">
        <f aca="false">AT345+AY345+BD345+BI345+BN345+BS345</f>
        <v>369</v>
      </c>
      <c r="CD345" s="3" t="n">
        <f aca="false">SUM(BZ345:CC345)</f>
        <v>3133</v>
      </c>
      <c r="CE345" s="10" t="n">
        <v>446.5</v>
      </c>
      <c r="CF345" s="10" t="n">
        <v>1825.3</v>
      </c>
      <c r="CG345" s="10" t="n">
        <v>1440.7</v>
      </c>
      <c r="CH345" s="10" t="n">
        <v>100.8</v>
      </c>
      <c r="CI345" s="10" t="n">
        <v>1884</v>
      </c>
      <c r="CJ345" s="10" t="n">
        <f aca="false">SUM(CE345:CI345)</f>
        <v>5697.3</v>
      </c>
      <c r="CK345" s="4" t="n">
        <v>0</v>
      </c>
      <c r="CL345" s="4" t="n">
        <v>0</v>
      </c>
      <c r="CM345" s="4" t="n">
        <v>0</v>
      </c>
      <c r="CN345" s="4" t="n">
        <v>0</v>
      </c>
      <c r="CO345" s="4" t="n">
        <f aca="false">SUM(CK345:CN345)</f>
        <v>0</v>
      </c>
    </row>
    <row r="346" customFormat="false" ht="12.75" hidden="false" customHeight="false" outlineLevel="0" collapsed="false">
      <c r="A346" s="1" t="n">
        <v>1997</v>
      </c>
      <c r="B346" s="2" t="s">
        <v>131</v>
      </c>
      <c r="C346" s="9" t="n">
        <v>490.1</v>
      </c>
      <c r="D346" s="3" t="n">
        <v>72.3</v>
      </c>
      <c r="E346" s="3" t="n">
        <v>0.9</v>
      </c>
      <c r="F346" s="3" t="n">
        <v>0.4</v>
      </c>
      <c r="G346" s="3" t="n">
        <f aca="false">SUM(C346:F346)</f>
        <v>563.7</v>
      </c>
      <c r="H346" s="3" t="n">
        <v>142.6</v>
      </c>
      <c r="I346" s="3" t="n">
        <v>2.2</v>
      </c>
      <c r="J346" s="3" t="n">
        <v>238.2</v>
      </c>
      <c r="K346" s="3" t="n">
        <v>1.3</v>
      </c>
      <c r="L346" s="3" t="n">
        <f aca="false">SUM(H346:K346)</f>
        <v>384.3</v>
      </c>
      <c r="M346" s="3" t="n">
        <v>40</v>
      </c>
      <c r="N346" s="3" t="n">
        <v>59.6</v>
      </c>
      <c r="O346" s="3" t="n">
        <v>0</v>
      </c>
      <c r="P346" s="3" t="n">
        <v>0</v>
      </c>
      <c r="Q346" s="3" t="n">
        <f aca="false">SUM(M346:P346)</f>
        <v>99.6</v>
      </c>
      <c r="R346" s="3" t="n">
        <v>23</v>
      </c>
      <c r="S346" s="3" t="n">
        <v>0</v>
      </c>
      <c r="T346" s="3" t="n">
        <v>0</v>
      </c>
      <c r="U346" s="3" t="n">
        <v>0</v>
      </c>
      <c r="V346" s="3" t="n">
        <f aca="false">SUM(R346:U346)</f>
        <v>23</v>
      </c>
      <c r="W346" s="3" t="n">
        <v>389.9</v>
      </c>
      <c r="X346" s="3" t="n">
        <v>470</v>
      </c>
      <c r="Y346" s="3" t="n">
        <v>126.3</v>
      </c>
      <c r="Z346" s="3" t="n">
        <v>0</v>
      </c>
      <c r="AA346" s="3" t="n">
        <f aca="false">SUM(W346:Z346)</f>
        <v>986.2</v>
      </c>
      <c r="AB346" s="3" t="n">
        <v>114.6</v>
      </c>
      <c r="AC346" s="3" t="n">
        <v>2.4</v>
      </c>
      <c r="AD346" s="3" t="n">
        <v>0.7</v>
      </c>
      <c r="AE346" s="3" t="n">
        <v>0.1</v>
      </c>
      <c r="AF346" s="3" t="n">
        <f aca="false">SUM(AB346:AE346)</f>
        <v>117.8</v>
      </c>
      <c r="AG346" s="3" t="n">
        <v>0.6</v>
      </c>
      <c r="AH346" s="3" t="n">
        <v>110.8</v>
      </c>
      <c r="AI346" s="3" t="n">
        <v>73.6</v>
      </c>
      <c r="AJ346" s="3" t="n">
        <v>31.3</v>
      </c>
      <c r="AK346" s="3" t="n">
        <f aca="false">SUM(AG346:AJ346)</f>
        <v>216.3</v>
      </c>
      <c r="AL346" s="3" t="n">
        <v>467.2</v>
      </c>
      <c r="AM346" s="3" t="n">
        <v>330.1</v>
      </c>
      <c r="AN346" s="3" t="n">
        <v>417.5</v>
      </c>
      <c r="AO346" s="3" t="n">
        <v>20.9</v>
      </c>
      <c r="AP346" s="3" t="n">
        <f aca="false">SUM(AL346:AO346)</f>
        <v>1235.7</v>
      </c>
      <c r="AQ346" s="3" t="n">
        <v>0.2</v>
      </c>
      <c r="AR346" s="3" t="n">
        <v>46.4</v>
      </c>
      <c r="AS346" s="3" t="n">
        <v>31.6</v>
      </c>
      <c r="AT346" s="3" t="n">
        <v>31.3</v>
      </c>
      <c r="AU346" s="3" t="n">
        <f aca="false">SUM(AQ346:AT346)</f>
        <v>109.5</v>
      </c>
      <c r="AV346" s="3" t="n">
        <v>12.4</v>
      </c>
      <c r="AW346" s="3" t="n">
        <v>0</v>
      </c>
      <c r="AX346" s="3" t="n">
        <v>0.8</v>
      </c>
      <c r="AY346" s="3" t="n">
        <v>0.1</v>
      </c>
      <c r="AZ346" s="3" t="n">
        <f aca="false">SUM(AV346:AY346)</f>
        <v>13.3</v>
      </c>
      <c r="BA346" s="3" t="n">
        <v>9.4</v>
      </c>
      <c r="BB346" s="3" t="n">
        <v>0</v>
      </c>
      <c r="BC346" s="3" t="n">
        <v>5</v>
      </c>
      <c r="BD346" s="3" t="n">
        <v>1.3</v>
      </c>
      <c r="BE346" s="3" t="n">
        <f aca="false">SUM(BA346:BD346)</f>
        <v>15.7</v>
      </c>
      <c r="BF346" s="3" t="n">
        <v>0</v>
      </c>
      <c r="BG346" s="3" t="n">
        <v>0</v>
      </c>
      <c r="BH346" s="3" t="n">
        <v>0</v>
      </c>
      <c r="BI346" s="3" t="n">
        <v>0</v>
      </c>
      <c r="BJ346" s="3" t="n">
        <f aca="false">SUM(BF346:BI346)</f>
        <v>0</v>
      </c>
      <c r="BK346" s="3" t="n">
        <v>2.7</v>
      </c>
      <c r="BL346" s="3" t="n">
        <v>1.5</v>
      </c>
      <c r="BM346" s="3" t="n">
        <v>24.8</v>
      </c>
      <c r="BN346" s="3" t="n">
        <v>12.6</v>
      </c>
      <c r="BO346" s="3" t="n">
        <f aca="false">SUM(BK346:BN346)</f>
        <v>41.6</v>
      </c>
      <c r="BP346" s="3" t="n">
        <v>49.7</v>
      </c>
      <c r="BQ346" s="3" t="n">
        <v>0.4</v>
      </c>
      <c r="BR346" s="3" t="n">
        <v>11.4</v>
      </c>
      <c r="BS346" s="3" t="n">
        <v>8.7</v>
      </c>
      <c r="BT346" s="3" t="n">
        <f aca="false">SUM(BP346:BS346)</f>
        <v>70.2</v>
      </c>
      <c r="BU346" s="3" t="n">
        <f aca="false">+C346+H346+M346+R346+W346+AB346+AG346+AL346+CK346</f>
        <v>1668</v>
      </c>
      <c r="BV346" s="3" t="n">
        <f aca="false">+D346+I346+N346+S346+X346+AC346+AH346+AM346+CL346</f>
        <v>1047.4</v>
      </c>
      <c r="BW346" s="3" t="n">
        <f aca="false">+E346+J346+O346+T346+Y346+AD346+AI346+AN346+CM346</f>
        <v>857.2</v>
      </c>
      <c r="BX346" s="3" t="n">
        <f aca="false">+F346+K346+P346+U346+Z346+AE346+AJ346+AO346+CN346</f>
        <v>54</v>
      </c>
      <c r="BY346" s="3" t="n">
        <f aca="false">SUM(BU346:BX346)</f>
        <v>3626.6</v>
      </c>
      <c r="BZ346" s="3" t="n">
        <f aca="false">AQ346+AV346+BA346+BF346+BK346+BP346</f>
        <v>74.4</v>
      </c>
      <c r="CA346" s="3" t="n">
        <f aca="false">AR346+AW346+BB346+BG346+BL346+BQ346</f>
        <v>48.3</v>
      </c>
      <c r="CB346" s="3" t="n">
        <f aca="false">AS346+AX346+BC346+BH346+BM346+BR346</f>
        <v>73.6</v>
      </c>
      <c r="CC346" s="3" t="n">
        <f aca="false">AT346+AY346+BD346+BI346+BN346+BS346</f>
        <v>54</v>
      </c>
      <c r="CD346" s="3" t="n">
        <f aca="false">SUM(BZ346:CC346)</f>
        <v>250.3</v>
      </c>
      <c r="CE346" s="8" t="n">
        <v>489.1</v>
      </c>
      <c r="CF346" s="8" t="n">
        <v>632.1</v>
      </c>
      <c r="CG346" s="8" t="n">
        <v>67.8</v>
      </c>
      <c r="CH346" s="8" t="n">
        <v>105.7</v>
      </c>
      <c r="CI346" s="8" t="n">
        <v>548.7</v>
      </c>
      <c r="CJ346" s="8" t="n">
        <f aca="false">SUM(CE346:CI346)</f>
        <v>1843.4</v>
      </c>
      <c r="CK346" s="4" t="n">
        <v>0</v>
      </c>
      <c r="CL346" s="4" t="n">
        <v>0</v>
      </c>
      <c r="CM346" s="4" t="n">
        <v>0</v>
      </c>
      <c r="CN346" s="4" t="n">
        <v>0</v>
      </c>
      <c r="CO346" s="4" t="n">
        <f aca="false">SUM(CK346:CN346)</f>
        <v>0</v>
      </c>
    </row>
    <row r="347" customFormat="false" ht="12.75" hidden="false" customHeight="false" outlineLevel="0" collapsed="false">
      <c r="A347" s="1" t="n">
        <v>1997</v>
      </c>
      <c r="B347" s="2" t="s">
        <v>132</v>
      </c>
      <c r="C347" s="3" t="n">
        <v>1367.2</v>
      </c>
      <c r="D347" s="3" t="n">
        <v>277.1</v>
      </c>
      <c r="E347" s="3" t="n">
        <v>439.8</v>
      </c>
      <c r="F347" s="3" t="n">
        <v>0</v>
      </c>
      <c r="G347" s="3" t="n">
        <f aca="false">SUM(C347:F347)</f>
        <v>2084.1</v>
      </c>
      <c r="H347" s="3" t="n">
        <v>667.2</v>
      </c>
      <c r="I347" s="3" t="n">
        <v>196.3</v>
      </c>
      <c r="J347" s="3" t="n">
        <v>1214.2</v>
      </c>
      <c r="K347" s="3" t="n">
        <v>43.7</v>
      </c>
      <c r="L347" s="3" t="n">
        <f aca="false">SUM(H347:K347)</f>
        <v>2121.4</v>
      </c>
      <c r="M347" s="3" t="n">
        <f aca="false">SUM(7+16.5)</f>
        <v>23.5</v>
      </c>
      <c r="N347" s="3" t="n">
        <f aca="false">SUM(17+39.3)</f>
        <v>56.3</v>
      </c>
      <c r="O347" s="3" t="n">
        <v>0</v>
      </c>
      <c r="P347" s="3" t="n">
        <v>0</v>
      </c>
      <c r="Q347" s="3" t="n">
        <f aca="false">SUM(M347:P347)</f>
        <v>79.8</v>
      </c>
      <c r="R347" s="3" t="n">
        <v>12.4</v>
      </c>
      <c r="S347" s="3" t="n">
        <v>0</v>
      </c>
      <c r="T347" s="3" t="n">
        <v>0</v>
      </c>
      <c r="U347" s="3" t="n">
        <v>0</v>
      </c>
      <c r="V347" s="3" t="n">
        <f aca="false">SUM(R347:U347)</f>
        <v>12.4</v>
      </c>
      <c r="W347" s="3" t="n">
        <v>302.1</v>
      </c>
      <c r="X347" s="3" t="n">
        <v>1467.3</v>
      </c>
      <c r="Y347" s="3" t="n">
        <v>310.4</v>
      </c>
      <c r="Z347" s="3" t="n">
        <v>0</v>
      </c>
      <c r="AA347" s="3" t="n">
        <f aca="false">SUM(W347:Z347)</f>
        <v>2079.8</v>
      </c>
      <c r="AB347" s="3" t="n">
        <v>370.6</v>
      </c>
      <c r="AC347" s="3" t="n">
        <v>5.3</v>
      </c>
      <c r="AD347" s="3" t="n">
        <v>63.1</v>
      </c>
      <c r="AE347" s="3" t="n">
        <v>13</v>
      </c>
      <c r="AF347" s="3" t="n">
        <f aca="false">SUM(AB347:AE347)</f>
        <v>452</v>
      </c>
      <c r="AG347" s="3" t="n">
        <v>0.6</v>
      </c>
      <c r="AH347" s="3" t="n">
        <v>243.1</v>
      </c>
      <c r="AI347" s="3" t="n">
        <v>373.8</v>
      </c>
      <c r="AJ347" s="3" t="n">
        <v>48</v>
      </c>
      <c r="AK347" s="3" t="n">
        <f aca="false">SUM(AG347:AJ347)</f>
        <v>665.5</v>
      </c>
      <c r="AL347" s="3" t="n">
        <v>1872.5</v>
      </c>
      <c r="AM347" s="3" t="n">
        <v>1062.4</v>
      </c>
      <c r="AN347" s="3" t="n">
        <v>807.8</v>
      </c>
      <c r="AO347" s="3" t="n">
        <v>34.1</v>
      </c>
      <c r="AP347" s="3" t="n">
        <f aca="false">SUM(AL347:AO347)</f>
        <v>3776.8</v>
      </c>
      <c r="AQ347" s="3" t="n">
        <v>0</v>
      </c>
      <c r="AR347" s="3" t="n">
        <v>0</v>
      </c>
      <c r="AS347" s="3" t="n">
        <v>325.4</v>
      </c>
      <c r="AT347" s="3" t="n">
        <v>48</v>
      </c>
      <c r="AU347" s="3" t="n">
        <f aca="false">SUM(AQ347:AT347)</f>
        <v>373.4</v>
      </c>
      <c r="AV347" s="3" t="n">
        <v>2.1</v>
      </c>
      <c r="AW347" s="3" t="n">
        <v>0</v>
      </c>
      <c r="AX347" s="3" t="n">
        <v>1.1</v>
      </c>
      <c r="AY347" s="3" t="n">
        <v>13</v>
      </c>
      <c r="AZ347" s="3" t="n">
        <f aca="false">SUM(AV347:AY347)</f>
        <v>16.2</v>
      </c>
      <c r="BA347" s="3" t="n">
        <v>0.2</v>
      </c>
      <c r="BB347" s="3" t="n">
        <v>0.3</v>
      </c>
      <c r="BC347" s="3" t="n">
        <v>25.5</v>
      </c>
      <c r="BD347" s="3" t="n">
        <v>43.7</v>
      </c>
      <c r="BE347" s="3" t="n">
        <f aca="false">SUM(BA347:BD347)</f>
        <v>69.7</v>
      </c>
      <c r="BF347" s="3" t="n">
        <v>0</v>
      </c>
      <c r="BG347" s="3" t="n">
        <v>0</v>
      </c>
      <c r="BH347" s="3" t="n">
        <v>0</v>
      </c>
      <c r="BI347" s="3" t="n">
        <v>0</v>
      </c>
      <c r="BJ347" s="3" t="n">
        <f aca="false">SUM(BF347:BI347)</f>
        <v>0</v>
      </c>
      <c r="BK347" s="3" t="n">
        <v>0.3</v>
      </c>
      <c r="BL347" s="3" t="n">
        <v>1.6</v>
      </c>
      <c r="BM347" s="3" t="n">
        <v>4.3</v>
      </c>
      <c r="BN347" s="3" t="n">
        <v>0.3</v>
      </c>
      <c r="BO347" s="3" t="n">
        <f aca="false">SUM(BK347:BN347)</f>
        <v>6.5</v>
      </c>
      <c r="BP347" s="3" t="n">
        <v>35.3</v>
      </c>
      <c r="BQ347" s="3" t="n">
        <v>12.4</v>
      </c>
      <c r="BR347" s="3" t="n">
        <v>33.1</v>
      </c>
      <c r="BS347" s="3" t="n">
        <v>33.8</v>
      </c>
      <c r="BT347" s="3" t="n">
        <f aca="false">SUM(BP347:BS347)</f>
        <v>114.6</v>
      </c>
      <c r="BU347" s="3" t="n">
        <f aca="false">+C347+H347+M347+R347+W347+AB347+AG347+AL347+CK347</f>
        <v>4616.1</v>
      </c>
      <c r="BV347" s="3" t="n">
        <f aca="false">+D347+I347+N347+S347+X347+AC347+AH347+AM347+CL347</f>
        <v>3307.8</v>
      </c>
      <c r="BW347" s="3" t="n">
        <f aca="false">+E347+J347+O347+T347+Y347+AD347+AI347+AN347+CM347</f>
        <v>3209.1</v>
      </c>
      <c r="BX347" s="3" t="n">
        <f aca="false">+F347+K347+P347+U347+Z347+AE347+AJ347+AO347+CN347</f>
        <v>138.8</v>
      </c>
      <c r="BY347" s="3" t="n">
        <f aca="false">SUM(BU347:BX347)</f>
        <v>11271.8</v>
      </c>
      <c r="BZ347" s="3" t="n">
        <f aca="false">AQ347+AV347+BA347+BF347+BK347+BP347</f>
        <v>37.9</v>
      </c>
      <c r="CA347" s="3" t="n">
        <f aca="false">AR347+AW347+BB347+BG347+BL347+BQ347</f>
        <v>14.3</v>
      </c>
      <c r="CB347" s="3" t="n">
        <f aca="false">AS347+AX347+BC347+BH347+BM347+BR347</f>
        <v>389.4</v>
      </c>
      <c r="CC347" s="3" t="n">
        <f aca="false">AT347+AY347+BD347+BI347+BN347+BS347</f>
        <v>138.8</v>
      </c>
      <c r="CD347" s="3" t="n">
        <f aca="false">SUM(BZ347:CC347)</f>
        <v>580.4</v>
      </c>
      <c r="CE347" s="8" t="n">
        <v>1634.6</v>
      </c>
      <c r="CF347" s="8" t="n">
        <v>1933</v>
      </c>
      <c r="CG347" s="8" t="n">
        <v>220.2</v>
      </c>
      <c r="CH347" s="8" t="n">
        <v>0</v>
      </c>
      <c r="CI347" s="8" t="n">
        <v>800.5</v>
      </c>
      <c r="CJ347" s="8" t="n">
        <f aca="false">SUM(CE347:CI347)</f>
        <v>4588.3</v>
      </c>
      <c r="CK347" s="4" t="n">
        <v>0</v>
      </c>
      <c r="CL347" s="4" t="n">
        <v>0</v>
      </c>
      <c r="CM347" s="4" t="n">
        <v>0</v>
      </c>
      <c r="CN347" s="4" t="n">
        <v>0</v>
      </c>
      <c r="CO347" s="4" t="n">
        <f aca="false">SUM(CK347:CN347)</f>
        <v>0</v>
      </c>
    </row>
    <row r="348" customFormat="false" ht="12.75" hidden="false" customHeight="false" outlineLevel="0" collapsed="false">
      <c r="A348" s="1" t="n">
        <v>1997</v>
      </c>
      <c r="B348" s="2" t="s">
        <v>133</v>
      </c>
      <c r="C348" s="3" t="n">
        <v>233.4</v>
      </c>
      <c r="D348" s="3" t="n">
        <v>67.8</v>
      </c>
      <c r="E348" s="3" t="n">
        <v>0.2</v>
      </c>
      <c r="F348" s="3" t="n">
        <v>0</v>
      </c>
      <c r="G348" s="3" t="n">
        <f aca="false">SUM(C348:F348)</f>
        <v>301.4</v>
      </c>
      <c r="H348" s="3" t="n">
        <v>107.1</v>
      </c>
      <c r="I348" s="3" t="n">
        <v>39.7</v>
      </c>
      <c r="J348" s="3" t="n">
        <v>127.1</v>
      </c>
      <c r="K348" s="3" t="n">
        <v>5.4</v>
      </c>
      <c r="L348" s="3" t="n">
        <f aca="false">SUM(H348:K348)</f>
        <v>279.3</v>
      </c>
      <c r="M348" s="3" t="n">
        <v>9.9</v>
      </c>
      <c r="N348" s="3" t="n">
        <v>10</v>
      </c>
      <c r="O348" s="3" t="n">
        <v>0</v>
      </c>
      <c r="P348" s="3" t="n">
        <v>0</v>
      </c>
      <c r="Q348" s="3" t="n">
        <f aca="false">SUM(M348:P348)</f>
        <v>19.9</v>
      </c>
      <c r="R348" s="3" t="n">
        <v>2.1</v>
      </c>
      <c r="S348" s="3" t="n">
        <v>3.1</v>
      </c>
      <c r="T348" s="3" t="n">
        <v>0</v>
      </c>
      <c r="U348" s="3" t="n">
        <v>0</v>
      </c>
      <c r="V348" s="3" t="n">
        <f aca="false">SUM(R348:U348)</f>
        <v>5.2</v>
      </c>
      <c r="W348" s="3" t="n">
        <v>112.2</v>
      </c>
      <c r="X348" s="3" t="n">
        <v>225.4</v>
      </c>
      <c r="Y348" s="3" t="n">
        <v>0</v>
      </c>
      <c r="Z348" s="3" t="n">
        <v>0</v>
      </c>
      <c r="AA348" s="3" t="n">
        <f aca="false">SUM(W348:Z348)</f>
        <v>337.6</v>
      </c>
      <c r="AB348" s="3" t="n">
        <v>41.9</v>
      </c>
      <c r="AC348" s="3" t="n">
        <v>4</v>
      </c>
      <c r="AD348" s="3" t="n">
        <v>3.7</v>
      </c>
      <c r="AE348" s="3" t="n">
        <v>0</v>
      </c>
      <c r="AF348" s="3" t="n">
        <f aca="false">SUM(AB348:AE348)</f>
        <v>49.6</v>
      </c>
      <c r="AG348" s="3" t="n">
        <v>0.4</v>
      </c>
      <c r="AH348" s="3" t="n">
        <v>127.8</v>
      </c>
      <c r="AI348" s="3" t="n">
        <v>151.1</v>
      </c>
      <c r="AJ348" s="3" t="n">
        <v>0</v>
      </c>
      <c r="AK348" s="3" t="n">
        <f aca="false">SUM(AG348:AJ348)</f>
        <v>279.3</v>
      </c>
      <c r="AL348" s="3" t="n">
        <v>128</v>
      </c>
      <c r="AM348" s="3" t="n">
        <v>125.6</v>
      </c>
      <c r="AN348" s="3" t="n">
        <v>194.4</v>
      </c>
      <c r="AO348" s="3" t="n">
        <v>0</v>
      </c>
      <c r="AP348" s="3" t="n">
        <f aca="false">SUM(AL348:AO348)</f>
        <v>448</v>
      </c>
      <c r="AQ348" s="3" t="n">
        <v>0</v>
      </c>
      <c r="AR348" s="3" t="n">
        <v>119.1</v>
      </c>
      <c r="AS348" s="3" t="n">
        <v>61.5</v>
      </c>
      <c r="AT348" s="3" t="n">
        <v>0</v>
      </c>
      <c r="AU348" s="3" t="n">
        <f aca="false">SUM(AQ348:AT348)</f>
        <v>180.6</v>
      </c>
      <c r="AV348" s="3" t="n">
        <v>8.8</v>
      </c>
      <c r="AW348" s="3" t="n">
        <v>1.3</v>
      </c>
      <c r="AX348" s="3" t="n">
        <v>0.4</v>
      </c>
      <c r="AY348" s="3" t="n">
        <v>0</v>
      </c>
      <c r="AZ348" s="3" t="n">
        <f aca="false">SUM(AV348:AY348)</f>
        <v>10.5</v>
      </c>
      <c r="BA348" s="3" t="n">
        <v>3.5</v>
      </c>
      <c r="BB348" s="3" t="n">
        <v>1.4</v>
      </c>
      <c r="BC348" s="3" t="n">
        <v>15</v>
      </c>
      <c r="BD348" s="3" t="n">
        <v>0.2</v>
      </c>
      <c r="BE348" s="3" t="n">
        <f aca="false">SUM(BA348:BD348)</f>
        <v>20.1</v>
      </c>
      <c r="BF348" s="3" t="n">
        <v>0</v>
      </c>
      <c r="BG348" s="3" t="n">
        <v>0</v>
      </c>
      <c r="BH348" s="3" t="n">
        <v>0</v>
      </c>
      <c r="BI348" s="3" t="n">
        <v>0</v>
      </c>
      <c r="BJ348" s="3" t="n">
        <f aca="false">SUM(BF348:BI348)</f>
        <v>0</v>
      </c>
      <c r="BK348" s="3" t="n">
        <v>0</v>
      </c>
      <c r="BL348" s="3" t="n">
        <v>0</v>
      </c>
      <c r="BM348" s="3" t="n">
        <v>0</v>
      </c>
      <c r="BN348" s="3" t="n">
        <v>0</v>
      </c>
      <c r="BO348" s="3" t="n">
        <f aca="false">SUM(BK348:BN348)</f>
        <v>0</v>
      </c>
      <c r="BP348" s="3" t="n">
        <v>0</v>
      </c>
      <c r="BQ348" s="3" t="n">
        <v>0</v>
      </c>
      <c r="BR348" s="3" t="n">
        <v>0</v>
      </c>
      <c r="BS348" s="3" t="n">
        <v>0</v>
      </c>
      <c r="BT348" s="3" t="n">
        <f aca="false">SUM(BP348:BS348)</f>
        <v>0</v>
      </c>
      <c r="BU348" s="3" t="n">
        <f aca="false">+C348+H348+M348+R348+W348+AB348+AG348+AL348+CK348</f>
        <v>635</v>
      </c>
      <c r="BV348" s="3" t="n">
        <f aca="false">+D348+I348+N348+S348+X348+AC348+AH348+AM348+CL348</f>
        <v>603.4</v>
      </c>
      <c r="BW348" s="3" t="n">
        <f aca="false">+E348+J348+O348+T348+Y348+AD348+AI348+AN348+CM348</f>
        <v>476.5</v>
      </c>
      <c r="BX348" s="3" t="n">
        <f aca="false">+F348+K348+P348+U348+Z348+AE348+AJ348+AO348+CN348</f>
        <v>5.4</v>
      </c>
      <c r="BY348" s="3" t="n">
        <f aca="false">SUM(BU348:BX348)</f>
        <v>1720.3</v>
      </c>
      <c r="BZ348" s="3" t="n">
        <f aca="false">AQ348+AV348+BA348+BF348+BK348+BP348</f>
        <v>12.3</v>
      </c>
      <c r="CA348" s="3" t="n">
        <f aca="false">AR348+AW348+BB348+BG348+BL348+BQ348</f>
        <v>121.8</v>
      </c>
      <c r="CB348" s="3" t="n">
        <f aca="false">AS348+AX348+BC348+BH348+BM348+BR348</f>
        <v>76.9</v>
      </c>
      <c r="CC348" s="3" t="n">
        <f aca="false">AT348+AY348+BD348+BI348+BN348+BS348</f>
        <v>0.2</v>
      </c>
      <c r="CD348" s="3" t="n">
        <f aca="false">SUM(BZ348:CC348)</f>
        <v>211.2</v>
      </c>
      <c r="CE348" s="8" t="n">
        <v>365</v>
      </c>
      <c r="CF348" s="8" t="n">
        <v>0</v>
      </c>
      <c r="CG348" s="8" t="n">
        <v>0</v>
      </c>
      <c r="CH348" s="8" t="n">
        <v>46</v>
      </c>
      <c r="CI348" s="8" t="n">
        <v>234</v>
      </c>
      <c r="CJ348" s="8" t="n">
        <f aca="false">SUM(CE348:CI348)</f>
        <v>645</v>
      </c>
      <c r="CK348" s="4" t="n">
        <v>0</v>
      </c>
      <c r="CL348" s="4" t="n">
        <v>0</v>
      </c>
      <c r="CM348" s="4" t="n">
        <v>0</v>
      </c>
      <c r="CN348" s="4" t="n">
        <v>0</v>
      </c>
      <c r="CO348" s="4" t="n">
        <f aca="false">SUM(CK348:CN348)</f>
        <v>0</v>
      </c>
    </row>
    <row r="349" customFormat="false" ht="12.75" hidden="false" customHeight="false" outlineLevel="0" collapsed="false">
      <c r="A349" s="1" t="n">
        <v>1997</v>
      </c>
      <c r="B349" s="2" t="s">
        <v>134</v>
      </c>
      <c r="C349" s="3" t="n">
        <v>2139.7</v>
      </c>
      <c r="D349" s="3" t="n">
        <v>373</v>
      </c>
      <c r="E349" s="3" t="n">
        <v>13.3</v>
      </c>
      <c r="F349" s="3" t="n">
        <v>0</v>
      </c>
      <c r="G349" s="3" t="n">
        <f aca="false">SUM(C349:F349)</f>
        <v>2526</v>
      </c>
      <c r="H349" s="3" t="n">
        <v>915.7</v>
      </c>
      <c r="I349" s="3" t="n">
        <v>99.2</v>
      </c>
      <c r="J349" s="3" t="n">
        <v>697.4</v>
      </c>
      <c r="K349" s="3" t="n">
        <v>149.8</v>
      </c>
      <c r="L349" s="3" t="n">
        <f aca="false">SUM(H349:K349)</f>
        <v>1862.1</v>
      </c>
      <c r="M349" s="3" t="n">
        <v>28.7</v>
      </c>
      <c r="N349" s="3" t="n">
        <v>116.6</v>
      </c>
      <c r="O349" s="3" t="n">
        <v>12.8</v>
      </c>
      <c r="P349" s="3" t="n">
        <v>0</v>
      </c>
      <c r="Q349" s="3" t="n">
        <f aca="false">SUM(M349:P349)</f>
        <v>158.1</v>
      </c>
      <c r="R349" s="3" t="n">
        <v>0</v>
      </c>
      <c r="S349" s="3" t="n">
        <v>0</v>
      </c>
      <c r="T349" s="3" t="n">
        <v>0</v>
      </c>
      <c r="U349" s="3" t="n">
        <v>0</v>
      </c>
      <c r="V349" s="3" t="n">
        <f aca="false">SUM(R349:U349)</f>
        <v>0</v>
      </c>
      <c r="W349" s="3" t="n">
        <v>985.8</v>
      </c>
      <c r="X349" s="3" t="n">
        <v>2390.4</v>
      </c>
      <c r="Y349" s="3" t="n">
        <v>29.2</v>
      </c>
      <c r="Z349" s="3" t="n">
        <v>0</v>
      </c>
      <c r="AA349" s="3" t="n">
        <f aca="false">SUM(W349:Z349)</f>
        <v>3405.4</v>
      </c>
      <c r="AB349" s="3" t="n">
        <v>370.9</v>
      </c>
      <c r="AC349" s="3" t="n">
        <v>0</v>
      </c>
      <c r="AD349" s="3" t="n">
        <v>37.1</v>
      </c>
      <c r="AE349" s="3" t="n">
        <v>54</v>
      </c>
      <c r="AF349" s="3" t="n">
        <f aca="false">SUM(AB349:AE349)</f>
        <v>462</v>
      </c>
      <c r="AG349" s="3" t="n">
        <v>0</v>
      </c>
      <c r="AH349" s="3" t="n">
        <v>411</v>
      </c>
      <c r="AI349" s="3" t="n">
        <v>666.8</v>
      </c>
      <c r="AJ349" s="3" t="n">
        <v>0</v>
      </c>
      <c r="AK349" s="3" t="n">
        <f aca="false">SUM(AG349:AJ349)</f>
        <v>1077.8</v>
      </c>
      <c r="AL349" s="0"/>
      <c r="AM349" s="0"/>
      <c r="AN349" s="0"/>
      <c r="AO349" s="0"/>
      <c r="AP349" s="3" t="n">
        <f aca="false">SUM(AL349:AO349)</f>
        <v>0</v>
      </c>
      <c r="AQ349" s="3" t="n">
        <v>0</v>
      </c>
      <c r="AR349" s="3" t="n">
        <v>411</v>
      </c>
      <c r="AS349" s="3" t="n">
        <v>422.1</v>
      </c>
      <c r="AT349" s="3" t="n">
        <v>0</v>
      </c>
      <c r="AU349" s="3" t="n">
        <f aca="false">SUM(AQ349:AT349)</f>
        <v>833.1</v>
      </c>
      <c r="AV349" s="3" t="n">
        <v>0</v>
      </c>
      <c r="AW349" s="3" t="n">
        <v>0</v>
      </c>
      <c r="AX349" s="3" t="n">
        <v>8.3</v>
      </c>
      <c r="AY349" s="3" t="n">
        <v>54</v>
      </c>
      <c r="AZ349" s="3" t="n">
        <f aca="false">SUM(AV349:AY349)</f>
        <v>62.3</v>
      </c>
      <c r="BA349" s="3" t="n">
        <v>0</v>
      </c>
      <c r="BB349" s="3" t="n">
        <v>10.6</v>
      </c>
      <c r="BC349" s="3" t="n">
        <v>0</v>
      </c>
      <c r="BD349" s="3" t="n">
        <v>149.8</v>
      </c>
      <c r="BE349" s="3" t="n">
        <f aca="false">SUM(BA349:BD349)</f>
        <v>160.4</v>
      </c>
      <c r="BF349" s="3" t="n">
        <v>0</v>
      </c>
      <c r="BG349" s="3" t="n">
        <v>0</v>
      </c>
      <c r="BH349" s="3" t="n">
        <v>0</v>
      </c>
      <c r="BI349" s="3" t="n">
        <v>0</v>
      </c>
      <c r="BJ349" s="3" t="n">
        <f aca="false">SUM(BF349:BI349)</f>
        <v>0</v>
      </c>
      <c r="BK349" s="3" t="n">
        <v>0</v>
      </c>
      <c r="BL349" s="3" t="n">
        <v>0</v>
      </c>
      <c r="BM349" s="3" t="n">
        <v>0</v>
      </c>
      <c r="BN349" s="3" t="n">
        <v>0</v>
      </c>
      <c r="BO349" s="3" t="n">
        <f aca="false">SUM(BK349:BN349)</f>
        <v>0</v>
      </c>
      <c r="BP349" s="3" t="n">
        <v>0</v>
      </c>
      <c r="BQ349" s="3" t="n">
        <v>18.2</v>
      </c>
      <c r="BR349" s="3" t="n">
        <v>4.2</v>
      </c>
      <c r="BS349" s="3" t="n">
        <v>120</v>
      </c>
      <c r="BT349" s="3" t="n">
        <f aca="false">SUM(BP349:BS349)</f>
        <v>142.4</v>
      </c>
      <c r="BU349" s="3" t="n">
        <f aca="false">+C349+H349+M349+R349+W349+AB349+AG349+AL349+CK349</f>
        <v>4440.8</v>
      </c>
      <c r="BV349" s="3" t="n">
        <f aca="false">+D349+I349+N349+S349+X349+AC349+AH349+AM349+CL349</f>
        <v>3390.2</v>
      </c>
      <c r="BW349" s="3" t="n">
        <f aca="false">+E349+J349+O349+T349+Y349+AD349+AI349+AN349+CM349</f>
        <v>1456.6</v>
      </c>
      <c r="BX349" s="3" t="n">
        <f aca="false">+F349+K349+P349+U349+Z349+AE349+AJ349+AO349+CN349</f>
        <v>203.8</v>
      </c>
      <c r="BY349" s="3" t="n">
        <f aca="false">SUM(BU349:BX349)</f>
        <v>9491.4</v>
      </c>
      <c r="BZ349" s="3" t="n">
        <f aca="false">AQ349+AV349+BA349+BF349+BK349+BP349</f>
        <v>0</v>
      </c>
      <c r="CA349" s="3" t="n">
        <f aca="false">AR349+AW349+BB349+BG349+BL349+BQ349</f>
        <v>439.8</v>
      </c>
      <c r="CB349" s="3" t="n">
        <f aca="false">AS349+AX349+BC349+BH349+BM349+BR349</f>
        <v>434.6</v>
      </c>
      <c r="CC349" s="3" t="n">
        <f aca="false">AT349+AY349+BD349+BI349+BN349+BS349</f>
        <v>323.8</v>
      </c>
      <c r="CD349" s="3" t="n">
        <f aca="false">SUM(BZ349:CC349)</f>
        <v>1198.2</v>
      </c>
      <c r="CE349" s="8" t="n">
        <v>3705.3</v>
      </c>
      <c r="CF349" s="8" t="n">
        <v>83.3</v>
      </c>
      <c r="CG349" s="8" t="n">
        <v>389.2</v>
      </c>
      <c r="CH349" s="8" t="n">
        <v>0</v>
      </c>
      <c r="CI349" s="8" t="n">
        <v>1430.3</v>
      </c>
      <c r="CJ349" s="8" t="n">
        <f aca="false">SUM(CE349:CI349)</f>
        <v>5608.1</v>
      </c>
      <c r="CK349" s="4" t="n">
        <v>0</v>
      </c>
      <c r="CL349" s="4" t="n">
        <v>0</v>
      </c>
      <c r="CM349" s="4" t="n">
        <v>0</v>
      </c>
      <c r="CN349" s="4" t="n">
        <v>0</v>
      </c>
      <c r="CO349" s="4" t="n">
        <f aca="false">SUM(CK349:CN349)</f>
        <v>0</v>
      </c>
    </row>
    <row r="350" customFormat="false" ht="12.75" hidden="false" customHeight="false" outlineLevel="0" collapsed="false">
      <c r="A350" s="1" t="n">
        <v>1997</v>
      </c>
      <c r="B350" s="2" t="s">
        <v>135</v>
      </c>
      <c r="C350" s="3" t="n">
        <v>8699.8</v>
      </c>
      <c r="D350" s="3" t="n">
        <v>1605.7</v>
      </c>
      <c r="E350" s="3" t="n">
        <v>432.6</v>
      </c>
      <c r="F350" s="3" t="n">
        <v>0</v>
      </c>
      <c r="G350" s="3" t="n">
        <f aca="false">SUM(C350:F350)</f>
        <v>10738.1</v>
      </c>
      <c r="H350" s="3" t="n">
        <v>4466.4</v>
      </c>
      <c r="I350" s="3" t="n">
        <v>87.9</v>
      </c>
      <c r="J350" s="3" t="n">
        <v>355.4</v>
      </c>
      <c r="K350" s="3" t="n">
        <v>0</v>
      </c>
      <c r="L350" s="3" t="n">
        <f aca="false">SUM(H350:K350)</f>
        <v>4909.7</v>
      </c>
      <c r="M350" s="3" t="n">
        <v>110.3</v>
      </c>
      <c r="N350" s="3" t="n">
        <v>244.2</v>
      </c>
      <c r="O350" s="3" t="n">
        <v>0</v>
      </c>
      <c r="P350" s="3" t="n">
        <v>0</v>
      </c>
      <c r="Q350" s="3" t="n">
        <f aca="false">SUM(M350:P350)</f>
        <v>354.5</v>
      </c>
      <c r="R350" s="3" t="n">
        <v>0</v>
      </c>
      <c r="S350" s="3" t="n">
        <v>0</v>
      </c>
      <c r="T350" s="3" t="n">
        <v>0</v>
      </c>
      <c r="U350" s="3" t="n">
        <v>0</v>
      </c>
      <c r="V350" s="3" t="n">
        <f aca="false">SUM(R350:U350)</f>
        <v>0</v>
      </c>
      <c r="W350" s="3" t="n">
        <v>3782.5</v>
      </c>
      <c r="X350" s="3" t="n">
        <v>6245.2</v>
      </c>
      <c r="Y350" s="3" t="n">
        <v>0</v>
      </c>
      <c r="Z350" s="3" t="n">
        <v>0</v>
      </c>
      <c r="AA350" s="3" t="n">
        <f aca="false">SUM(W350:Z350)</f>
        <v>10027.7</v>
      </c>
      <c r="AB350" s="3" t="n">
        <v>2106.5</v>
      </c>
      <c r="AC350" s="3" t="n">
        <v>11.7</v>
      </c>
      <c r="AD350" s="3" t="n">
        <v>78.6</v>
      </c>
      <c r="AE350" s="3" t="n">
        <v>58.5</v>
      </c>
      <c r="AF350" s="3" t="n">
        <f aca="false">SUM(AB350:AE350)</f>
        <v>2255.3</v>
      </c>
      <c r="AG350" s="3" t="n">
        <v>37.5</v>
      </c>
      <c r="AH350" s="3" t="n">
        <v>1101.2</v>
      </c>
      <c r="AI350" s="3" t="n">
        <v>2079.7</v>
      </c>
      <c r="AJ350" s="3" t="n">
        <v>0</v>
      </c>
      <c r="AK350" s="3" t="n">
        <f aca="false">SUM(AG350:AJ350)</f>
        <v>3218.4</v>
      </c>
      <c r="AL350" s="3" t="n">
        <v>5808.8</v>
      </c>
      <c r="AM350" s="3" t="n">
        <v>2201</v>
      </c>
      <c r="AN350" s="3" t="n">
        <v>721.6</v>
      </c>
      <c r="AO350" s="3" t="n">
        <v>0</v>
      </c>
      <c r="AP350" s="3" t="n">
        <f aca="false">SUM(AL350:AO350)</f>
        <v>8731.4</v>
      </c>
      <c r="AQ350" s="3" t="n">
        <v>0</v>
      </c>
      <c r="AR350" s="3" t="n">
        <v>0</v>
      </c>
      <c r="AS350" s="3" t="n">
        <v>0</v>
      </c>
      <c r="AT350" s="3" t="n">
        <v>0</v>
      </c>
      <c r="AU350" s="3" t="n">
        <f aca="false">SUM(AQ350:AT350)</f>
        <v>0</v>
      </c>
      <c r="AV350" s="3" t="n">
        <v>0</v>
      </c>
      <c r="AW350" s="3" t="n">
        <v>0</v>
      </c>
      <c r="AX350" s="3" t="n">
        <v>0</v>
      </c>
      <c r="AY350" s="3" t="n">
        <v>0</v>
      </c>
      <c r="AZ350" s="3" t="n">
        <f aca="false">SUM(AV350:AY350)</f>
        <v>0</v>
      </c>
      <c r="BA350" s="3" t="n">
        <v>0</v>
      </c>
      <c r="BB350" s="3" t="n">
        <v>0</v>
      </c>
      <c r="BC350" s="3" t="n">
        <v>0</v>
      </c>
      <c r="BD350" s="3" t="n">
        <v>0</v>
      </c>
      <c r="BE350" s="3" t="n">
        <f aca="false">SUM(BA350:BD350)</f>
        <v>0</v>
      </c>
      <c r="BF350" s="3" t="n">
        <v>0</v>
      </c>
      <c r="BG350" s="3" t="n">
        <v>0</v>
      </c>
      <c r="BH350" s="3" t="n">
        <v>0</v>
      </c>
      <c r="BI350" s="3" t="n">
        <v>0</v>
      </c>
      <c r="BJ350" s="3" t="n">
        <f aca="false">SUM(BF350:BI350)</f>
        <v>0</v>
      </c>
      <c r="BK350" s="3" t="n">
        <v>0</v>
      </c>
      <c r="BL350" s="3" t="n">
        <v>0</v>
      </c>
      <c r="BM350" s="3" t="n">
        <v>0</v>
      </c>
      <c r="BN350" s="3" t="n">
        <v>0</v>
      </c>
      <c r="BO350" s="3" t="n">
        <f aca="false">SUM(BK350:BN350)</f>
        <v>0</v>
      </c>
      <c r="BP350" s="3" t="n">
        <v>0</v>
      </c>
      <c r="BQ350" s="3" t="n">
        <v>0</v>
      </c>
      <c r="BR350" s="3" t="n">
        <v>0</v>
      </c>
      <c r="BS350" s="3" t="n">
        <v>0</v>
      </c>
      <c r="BT350" s="3" t="n">
        <f aca="false">SUM(BP350:BS350)</f>
        <v>0</v>
      </c>
      <c r="BU350" s="3" t="n">
        <f aca="false">+C350+H350+M350+R350+W350+AB350+AG350+AL350+CK350</f>
        <v>25011.8</v>
      </c>
      <c r="BV350" s="3" t="n">
        <f aca="false">+D350+I350+N350+S350+X350+AC350+AH350+AM350+CL350</f>
        <v>11496.9</v>
      </c>
      <c r="BW350" s="3" t="n">
        <f aca="false">+E350+J350+O350+T350+Y350+AD350+AI350+AN350+CM350</f>
        <v>3667.9</v>
      </c>
      <c r="BX350" s="3" t="n">
        <f aca="false">+F350+K350+P350+U350+Z350+AE350+AJ350+AO350+CN350</f>
        <v>58.5</v>
      </c>
      <c r="BY350" s="3" t="n">
        <f aca="false">SUM(BU350:BX350)</f>
        <v>40235.1</v>
      </c>
      <c r="BZ350" s="3" t="n">
        <f aca="false">AQ350+AV350+BA350+BF350+BK350+BP350</f>
        <v>0</v>
      </c>
      <c r="CA350" s="3" t="n">
        <f aca="false">AR350+AW350+BB350+BG350+BL350+BQ350</f>
        <v>0</v>
      </c>
      <c r="CB350" s="3" t="n">
        <f aca="false">AS350+AX350+BC350+BH350+BM350+BR350</f>
        <v>0</v>
      </c>
      <c r="CC350" s="3" t="n">
        <f aca="false">AT350+AY350+BD350+BI350+BN350+BS350</f>
        <v>0</v>
      </c>
      <c r="CD350" s="3" t="n">
        <f aca="false">SUM(BZ350:CC350)</f>
        <v>0</v>
      </c>
      <c r="CE350" s="8" t="n">
        <v>13332.6</v>
      </c>
      <c r="CF350" s="8" t="n">
        <v>0</v>
      </c>
      <c r="CG350" s="8" t="n">
        <v>1796.6</v>
      </c>
      <c r="CH350" s="8" t="n">
        <v>0</v>
      </c>
      <c r="CI350" s="8" t="n">
        <v>7142.8</v>
      </c>
      <c r="CJ350" s="8" t="n">
        <f aca="false">SUM(CE350:CI350)</f>
        <v>22272</v>
      </c>
      <c r="CK350" s="4" t="n">
        <v>0</v>
      </c>
      <c r="CL350" s="4" t="n">
        <v>0</v>
      </c>
      <c r="CM350" s="4" t="n">
        <v>0</v>
      </c>
      <c r="CN350" s="4" t="n">
        <v>0</v>
      </c>
      <c r="CO350" s="4" t="n">
        <f aca="false">SUM(CK350:CN350)</f>
        <v>0</v>
      </c>
    </row>
    <row r="351" customFormat="false" ht="12.75" hidden="false" customHeight="false" outlineLevel="0" collapsed="false">
      <c r="A351" s="1" t="n">
        <v>1997</v>
      </c>
      <c r="B351" s="2" t="s">
        <v>136</v>
      </c>
      <c r="C351" s="3" t="n">
        <v>1421.5</v>
      </c>
      <c r="D351" s="3" t="n">
        <v>183.2</v>
      </c>
      <c r="E351" s="3" t="n">
        <v>266.5</v>
      </c>
      <c r="F351" s="3" t="n">
        <v>0</v>
      </c>
      <c r="G351" s="3" t="n">
        <f aca="false">SUM(C351:F351)</f>
        <v>1871.2</v>
      </c>
      <c r="H351" s="3" t="n">
        <v>490.5</v>
      </c>
      <c r="I351" s="3" t="n">
        <v>4.3</v>
      </c>
      <c r="J351" s="3" t="n">
        <v>161.8</v>
      </c>
      <c r="K351" s="3" t="n">
        <v>0</v>
      </c>
      <c r="L351" s="3" t="n">
        <f aca="false">SUM(H351:K351)</f>
        <v>656.6</v>
      </c>
      <c r="M351" s="3" t="n">
        <v>20.8</v>
      </c>
      <c r="N351" s="3" t="n">
        <v>73.9</v>
      </c>
      <c r="O351" s="3" t="n">
        <v>0</v>
      </c>
      <c r="P351" s="3" t="n">
        <v>0</v>
      </c>
      <c r="Q351" s="3" t="n">
        <f aca="false">SUM(M351:P351)</f>
        <v>94.7</v>
      </c>
      <c r="R351" s="3" t="n">
        <v>4.6</v>
      </c>
      <c r="S351" s="3" t="n">
        <v>0.9</v>
      </c>
      <c r="T351" s="3" t="n">
        <v>0</v>
      </c>
      <c r="U351" s="3" t="n">
        <v>0</v>
      </c>
      <c r="V351" s="3" t="n">
        <f aca="false">SUM(R351:U351)</f>
        <v>5.5</v>
      </c>
      <c r="W351" s="3" t="n">
        <v>124.7</v>
      </c>
      <c r="X351" s="3" t="n">
        <v>461.3</v>
      </c>
      <c r="Y351" s="3" t="n">
        <v>50.6</v>
      </c>
      <c r="Z351" s="3" t="n">
        <v>0</v>
      </c>
      <c r="AA351" s="3" t="n">
        <f aca="false">SUM(W351:Z351)</f>
        <v>636.6</v>
      </c>
      <c r="AB351" s="3" t="n">
        <v>173.3</v>
      </c>
      <c r="AC351" s="3" t="n">
        <v>2.8</v>
      </c>
      <c r="AD351" s="3" t="n">
        <v>13.7</v>
      </c>
      <c r="AE351" s="3" t="n">
        <v>13.9</v>
      </c>
      <c r="AF351" s="3" t="n">
        <f aca="false">SUM(AB351:AE351)</f>
        <v>203.7</v>
      </c>
      <c r="AG351" s="3" t="n">
        <v>112.2</v>
      </c>
      <c r="AH351" s="3" t="n">
        <v>159.5</v>
      </c>
      <c r="AI351" s="3" t="n">
        <v>275.9</v>
      </c>
      <c r="AJ351" s="3" t="n">
        <v>0</v>
      </c>
      <c r="AK351" s="3" t="n">
        <f aca="false">SUM(AG351:AJ351)</f>
        <v>547.6</v>
      </c>
      <c r="AL351" s="3" t="n">
        <v>666.8</v>
      </c>
      <c r="AM351" s="3" t="n">
        <v>394</v>
      </c>
      <c r="AN351" s="3" t="n">
        <v>414.6</v>
      </c>
      <c r="AO351" s="3" t="n">
        <v>0</v>
      </c>
      <c r="AP351" s="3" t="n">
        <f aca="false">SUM(AL351:AO351)</f>
        <v>1475.4</v>
      </c>
      <c r="AQ351" s="3" t="n">
        <v>110.6</v>
      </c>
      <c r="AR351" s="3" t="n">
        <v>125.6</v>
      </c>
      <c r="AS351" s="3" t="n">
        <v>201.7</v>
      </c>
      <c r="AT351" s="3" t="n">
        <v>0</v>
      </c>
      <c r="AU351" s="3" t="n">
        <f aca="false">SUM(AQ351:AT351)</f>
        <v>437.9</v>
      </c>
      <c r="AV351" s="3" t="n">
        <v>0</v>
      </c>
      <c r="AW351" s="3" t="n">
        <v>0</v>
      </c>
      <c r="AX351" s="3" t="n">
        <v>0</v>
      </c>
      <c r="AY351" s="3" t="n">
        <v>13.9</v>
      </c>
      <c r="AZ351" s="3" t="n">
        <f aca="false">SUM(AV351:AY351)</f>
        <v>13.9</v>
      </c>
      <c r="BA351" s="3" t="n">
        <v>33</v>
      </c>
      <c r="BB351" s="3" t="n">
        <v>0</v>
      </c>
      <c r="BC351" s="3" t="n">
        <v>0</v>
      </c>
      <c r="BD351" s="3" t="n">
        <v>0</v>
      </c>
      <c r="BE351" s="3" t="n">
        <f aca="false">SUM(BA351:BD351)</f>
        <v>33</v>
      </c>
      <c r="BF351" s="3" t="n">
        <v>3.6</v>
      </c>
      <c r="BG351" s="3" t="n">
        <v>0.4</v>
      </c>
      <c r="BH351" s="3" t="n">
        <v>2.4</v>
      </c>
      <c r="BI351" s="3" t="n">
        <v>0</v>
      </c>
      <c r="BJ351" s="3" t="n">
        <f aca="false">SUM(BF351:BI351)</f>
        <v>6.4</v>
      </c>
      <c r="BK351" s="3" t="n">
        <v>2.3</v>
      </c>
      <c r="BL351" s="3" t="n">
        <v>48.4</v>
      </c>
      <c r="BM351" s="3" t="n">
        <v>12.3</v>
      </c>
      <c r="BN351" s="3" t="n">
        <v>0</v>
      </c>
      <c r="BO351" s="3" t="n">
        <f aca="false">SUM(BK351:BN351)</f>
        <v>63</v>
      </c>
      <c r="BP351" s="3" t="n">
        <v>59.6</v>
      </c>
      <c r="BQ351" s="3" t="n">
        <v>1.1</v>
      </c>
      <c r="BR351" s="3" t="n">
        <v>26.5</v>
      </c>
      <c r="BS351" s="3" t="n">
        <v>17.1</v>
      </c>
      <c r="BT351" s="3" t="n">
        <f aca="false">SUM(BP351:BS351)</f>
        <v>104.3</v>
      </c>
      <c r="BU351" s="3" t="n">
        <f aca="false">+C351+H351+M351+R351+W351+AB351+AG351+AL351+CK351</f>
        <v>3014.4</v>
      </c>
      <c r="BV351" s="3" t="n">
        <f aca="false">+D351+I351+N351+S351+X351+AC351+AH351+AM351+CL351</f>
        <v>1279.9</v>
      </c>
      <c r="BW351" s="3" t="n">
        <f aca="false">+E351+J351+O351+T351+Y351+AD351+AI351+AN351+CM351</f>
        <v>1183.1</v>
      </c>
      <c r="BX351" s="3" t="n">
        <f aca="false">+F351+K351+P351+U351+Z351+AE351+AJ351+AO351+CN351</f>
        <v>13.9</v>
      </c>
      <c r="BY351" s="3" t="n">
        <f aca="false">SUM(BU351:BX351)</f>
        <v>5491.3</v>
      </c>
      <c r="BZ351" s="3" t="n">
        <f aca="false">AQ351+AV351+BA351+BF351+BK351+BP351</f>
        <v>209.1</v>
      </c>
      <c r="CA351" s="3" t="n">
        <f aca="false">AR351+AW351+BB351+BG351+BL351+BQ351</f>
        <v>175.5</v>
      </c>
      <c r="CB351" s="3" t="n">
        <f aca="false">AS351+AX351+BC351+BH351+BM351+BR351</f>
        <v>242.9</v>
      </c>
      <c r="CC351" s="3" t="n">
        <f aca="false">AT351+AY351+BD351+BI351+BN351+BS351</f>
        <v>31</v>
      </c>
      <c r="CD351" s="3" t="n">
        <f aca="false">SUM(BZ351:CC351)</f>
        <v>658.5</v>
      </c>
      <c r="CE351" s="8" t="n">
        <v>1252.1</v>
      </c>
      <c r="CF351" s="8" t="n">
        <v>1237.3</v>
      </c>
      <c r="CG351" s="8" t="n">
        <v>182.9</v>
      </c>
      <c r="CH351" s="8" t="n">
        <v>0</v>
      </c>
      <c r="CI351" s="8" t="n">
        <v>206.9</v>
      </c>
      <c r="CJ351" s="8" t="n">
        <f aca="false">SUM(CE351:CI351)</f>
        <v>2879.2</v>
      </c>
      <c r="CK351" s="4" t="n">
        <v>0</v>
      </c>
      <c r="CL351" s="4" t="n">
        <v>0</v>
      </c>
      <c r="CM351" s="4" t="n">
        <v>0</v>
      </c>
      <c r="CN351" s="4" t="n">
        <v>0</v>
      </c>
      <c r="CO351" s="4" t="n">
        <f aca="false">SUM(CK351:CN351)</f>
        <v>0</v>
      </c>
    </row>
    <row r="352" customFormat="false" ht="12.75" hidden="false" customHeight="false" outlineLevel="0" collapsed="false">
      <c r="A352" s="1" t="n">
        <v>1997</v>
      </c>
      <c r="B352" s="2" t="s">
        <v>137</v>
      </c>
      <c r="C352" s="3" t="n">
        <v>224.7</v>
      </c>
      <c r="D352" s="3" t="n">
        <v>52.2</v>
      </c>
      <c r="E352" s="3" t="n">
        <v>2.7</v>
      </c>
      <c r="F352" s="3" t="n">
        <v>15.5</v>
      </c>
      <c r="G352" s="3" t="n">
        <f aca="false">SUM(C352:F352)</f>
        <v>295.1</v>
      </c>
      <c r="H352" s="3" t="n">
        <v>55.1</v>
      </c>
      <c r="I352" s="3" t="n">
        <v>0</v>
      </c>
      <c r="J352" s="3" t="n">
        <v>0</v>
      </c>
      <c r="K352" s="3" t="n">
        <v>7.1</v>
      </c>
      <c r="L352" s="3" t="n">
        <f aca="false">SUM(H352:K352)</f>
        <v>62.2</v>
      </c>
      <c r="M352" s="3" t="n">
        <v>23.8</v>
      </c>
      <c r="N352" s="3" t="n">
        <v>35.8</v>
      </c>
      <c r="O352" s="3" t="n">
        <v>3.2</v>
      </c>
      <c r="P352" s="3" t="n">
        <v>0</v>
      </c>
      <c r="Q352" s="3" t="n">
        <f aca="false">SUM(M352:P352)</f>
        <v>62.8</v>
      </c>
      <c r="R352" s="3" t="n">
        <v>13.8</v>
      </c>
      <c r="S352" s="3" t="n">
        <v>5.3</v>
      </c>
      <c r="T352" s="3" t="n">
        <v>0</v>
      </c>
      <c r="U352" s="3" t="n">
        <v>0</v>
      </c>
      <c r="V352" s="3" t="n">
        <f aca="false">SUM(R352:U352)</f>
        <v>19.1</v>
      </c>
      <c r="W352" s="3" t="n">
        <v>106.8</v>
      </c>
      <c r="X352" s="3" t="n">
        <v>220.1</v>
      </c>
      <c r="Y352" s="3" t="n">
        <v>32.5</v>
      </c>
      <c r="Z352" s="3" t="n">
        <v>0</v>
      </c>
      <c r="AA352" s="3" t="n">
        <f aca="false">SUM(W352:Z352)</f>
        <v>359.4</v>
      </c>
      <c r="AB352" s="3" t="n">
        <v>45.4</v>
      </c>
      <c r="AC352" s="3" t="n">
        <v>0.4</v>
      </c>
      <c r="AD352" s="3" t="n">
        <v>0.7</v>
      </c>
      <c r="AE352" s="3" t="n">
        <v>0.9</v>
      </c>
      <c r="AF352" s="3" t="n">
        <f aca="false">SUM(AB352:AE352)</f>
        <v>47.4</v>
      </c>
      <c r="AG352" s="3" t="n">
        <v>0</v>
      </c>
      <c r="AH352" s="3" t="n">
        <v>85.5</v>
      </c>
      <c r="AI352" s="3" t="n">
        <v>107.6</v>
      </c>
      <c r="AJ352" s="3" t="n">
        <v>0.5</v>
      </c>
      <c r="AK352" s="3" t="n">
        <f aca="false">SUM(AG352:AJ352)</f>
        <v>193.6</v>
      </c>
      <c r="AL352" s="3" t="n">
        <v>227.1</v>
      </c>
      <c r="AM352" s="3" t="n">
        <v>183.9</v>
      </c>
      <c r="AN352" s="3" t="n">
        <v>191.9</v>
      </c>
      <c r="AO352" s="3" t="n">
        <v>29.6</v>
      </c>
      <c r="AP352" s="3" t="n">
        <f aca="false">SUM(AL352:AO352)</f>
        <v>632.5</v>
      </c>
      <c r="AQ352" s="3" t="n">
        <v>0</v>
      </c>
      <c r="AR352" s="3" t="n">
        <v>0</v>
      </c>
      <c r="AS352" s="3" t="n">
        <v>0</v>
      </c>
      <c r="AT352" s="3" t="n">
        <v>0.5</v>
      </c>
      <c r="AU352" s="3" t="n">
        <f aca="false">SUM(AQ352:AT352)</f>
        <v>0.5</v>
      </c>
      <c r="AV352" s="3" t="n">
        <v>0</v>
      </c>
      <c r="AW352" s="3" t="n">
        <v>0</v>
      </c>
      <c r="AX352" s="3" t="n">
        <v>0</v>
      </c>
      <c r="AY352" s="3" t="n">
        <v>0.7</v>
      </c>
      <c r="AZ352" s="3" t="n">
        <f aca="false">SUM(AV352:AY352)</f>
        <v>0.7</v>
      </c>
      <c r="BA352" s="3" t="n">
        <v>0</v>
      </c>
      <c r="BB352" s="3" t="n">
        <v>0</v>
      </c>
      <c r="BC352" s="3" t="n">
        <v>0</v>
      </c>
      <c r="BD352" s="3" t="n">
        <v>7.1</v>
      </c>
      <c r="BE352" s="3" t="n">
        <f aca="false">SUM(BA352:BD352)</f>
        <v>7.1</v>
      </c>
      <c r="BF352" s="3" t="n">
        <v>0</v>
      </c>
      <c r="BG352" s="3" t="n">
        <v>0</v>
      </c>
      <c r="BH352" s="3" t="n">
        <v>0</v>
      </c>
      <c r="BI352" s="3" t="n">
        <v>6.9</v>
      </c>
      <c r="BJ352" s="3" t="n">
        <f aca="false">SUM(BF352:BI352)</f>
        <v>6.9</v>
      </c>
      <c r="BK352" s="3" t="n">
        <v>0</v>
      </c>
      <c r="BL352" s="3" t="n">
        <v>0</v>
      </c>
      <c r="BM352" s="3" t="n">
        <v>0</v>
      </c>
      <c r="BN352" s="3" t="n">
        <v>13.2</v>
      </c>
      <c r="BO352" s="3" t="n">
        <f aca="false">SUM(BK352:BN352)</f>
        <v>13.2</v>
      </c>
      <c r="BP352" s="3" t="n">
        <v>0</v>
      </c>
      <c r="BQ352" s="3" t="n">
        <v>0</v>
      </c>
      <c r="BR352" s="3" t="n">
        <v>0</v>
      </c>
      <c r="BS352" s="3" t="n">
        <v>25.2</v>
      </c>
      <c r="BT352" s="3" t="n">
        <f aca="false">SUM(BP352:BS352)</f>
        <v>25.2</v>
      </c>
      <c r="BU352" s="3" t="n">
        <f aca="false">+C352+H352+M352+R352+W352+AB352+AG352+AL352+CK352</f>
        <v>696.7</v>
      </c>
      <c r="BV352" s="3" t="n">
        <f aca="false">+D352+I352+N352+S352+X352+AC352+AH352+AM352+CL352</f>
        <v>583.2</v>
      </c>
      <c r="BW352" s="3" t="n">
        <f aca="false">+E352+J352+O352+T352+Y352+AD352+AI352+AN352+CM352</f>
        <v>338.6</v>
      </c>
      <c r="BX352" s="3" t="n">
        <f aca="false">+F352+K352+P352+U352+Z352+AE352+AJ352+AO352+CN352</f>
        <v>53.6</v>
      </c>
      <c r="BY352" s="3" t="n">
        <f aca="false">SUM(BU352:BX352)</f>
        <v>1672.1</v>
      </c>
      <c r="BZ352" s="3" t="n">
        <f aca="false">AQ352+AV352+BA352+BF352+BK352+BP352</f>
        <v>0</v>
      </c>
      <c r="CA352" s="3" t="n">
        <f aca="false">AR352+AW352+BB352+BG352+BL352+BQ352</f>
        <v>0</v>
      </c>
      <c r="CB352" s="3" t="n">
        <f aca="false">AS352+AX352+BC352+BH352+BM352+BR352</f>
        <v>0</v>
      </c>
      <c r="CC352" s="3" t="n">
        <f aca="false">AT352+AY352+BD352+BI352+BN352+BS352</f>
        <v>53.6</v>
      </c>
      <c r="CD352" s="3" t="n">
        <f aca="false">SUM(BZ352:CC352)</f>
        <v>53.6</v>
      </c>
      <c r="CE352" s="8" t="n">
        <v>183.8</v>
      </c>
      <c r="CF352" s="8" t="n">
        <v>323.1</v>
      </c>
      <c r="CG352" s="8" t="n">
        <v>42.2</v>
      </c>
      <c r="CH352" s="8" t="s">
        <v>145</v>
      </c>
      <c r="CI352" s="8" t="n">
        <v>210</v>
      </c>
      <c r="CJ352" s="8" t="n">
        <f aca="false">SUM(CE352:CI352)</f>
        <v>759.1</v>
      </c>
      <c r="CK352" s="4" t="n">
        <v>0</v>
      </c>
      <c r="CL352" s="4" t="n">
        <v>0</v>
      </c>
      <c r="CM352" s="4" t="n">
        <v>0</v>
      </c>
      <c r="CN352" s="4" t="n">
        <v>0</v>
      </c>
      <c r="CO352" s="4" t="n">
        <f aca="false">SUM(CK352:CN352)</f>
        <v>0</v>
      </c>
    </row>
    <row r="353" customFormat="false" ht="12.75" hidden="false" customHeight="false" outlineLevel="0" collapsed="false">
      <c r="A353" s="1" t="n">
        <v>1997</v>
      </c>
      <c r="B353" s="2" t="s">
        <v>138</v>
      </c>
      <c r="C353" s="3" t="n">
        <v>2954.4</v>
      </c>
      <c r="D353" s="3" t="n">
        <v>208.6</v>
      </c>
      <c r="E353" s="3" t="n">
        <v>47.1</v>
      </c>
      <c r="F353" s="3" t="n">
        <v>0</v>
      </c>
      <c r="G353" s="3" t="n">
        <f aca="false">SUM(C353:F353)</f>
        <v>3210.1</v>
      </c>
      <c r="H353" s="3" t="n">
        <v>1103.5</v>
      </c>
      <c r="I353" s="3" t="n">
        <v>287.1</v>
      </c>
      <c r="J353" s="3" t="n">
        <v>996.5</v>
      </c>
      <c r="K353" s="3" t="n">
        <v>187</v>
      </c>
      <c r="L353" s="3" t="n">
        <f aca="false">SUM(H353:K353)</f>
        <v>2574.1</v>
      </c>
      <c r="M353" s="3" t="n">
        <v>83.7</v>
      </c>
      <c r="N353" s="3" t="n">
        <v>84</v>
      </c>
      <c r="O353" s="3" t="n">
        <v>0</v>
      </c>
      <c r="P353" s="3" t="n">
        <v>0</v>
      </c>
      <c r="Q353" s="3" t="n">
        <f aca="false">SUM(M353:P353)</f>
        <v>167.7</v>
      </c>
      <c r="R353" s="3" t="n">
        <v>7</v>
      </c>
      <c r="S353" s="3" t="n">
        <v>24.4</v>
      </c>
      <c r="T353" s="3" t="n">
        <v>0</v>
      </c>
      <c r="U353" s="3" t="n">
        <v>0</v>
      </c>
      <c r="V353" s="3" t="n">
        <f aca="false">SUM(R353:U353)</f>
        <v>31.4</v>
      </c>
      <c r="W353" s="3" t="n">
        <v>1094.6</v>
      </c>
      <c r="X353" s="3" t="n">
        <v>1159.2</v>
      </c>
      <c r="Y353" s="3" t="n">
        <v>0</v>
      </c>
      <c r="Z353" s="3" t="n">
        <v>0</v>
      </c>
      <c r="AA353" s="3" t="n">
        <f aca="false">SUM(W353:Z353)</f>
        <v>2253.8</v>
      </c>
      <c r="AB353" s="3" t="n">
        <v>683</v>
      </c>
      <c r="AC353" s="3" t="n">
        <v>17.5</v>
      </c>
      <c r="AD353" s="3" t="n">
        <v>11.4</v>
      </c>
      <c r="AE353" s="3" t="n">
        <v>52.7</v>
      </c>
      <c r="AF353" s="3" t="n">
        <f aca="false">SUM(AB353:AE353)</f>
        <v>764.6</v>
      </c>
      <c r="AG353" s="3" t="n">
        <v>1.9</v>
      </c>
      <c r="AH353" s="3" t="n">
        <v>437.8</v>
      </c>
      <c r="AI353" s="3" t="n">
        <v>2036.3</v>
      </c>
      <c r="AJ353" s="3" t="n">
        <v>51.4</v>
      </c>
      <c r="AK353" s="3" t="n">
        <f aca="false">SUM(AG353:AJ353)</f>
        <v>2527.4</v>
      </c>
      <c r="AL353" s="3" t="n">
        <v>2060.2</v>
      </c>
      <c r="AM353" s="3" t="n">
        <v>878.1</v>
      </c>
      <c r="AN353" s="3" t="n">
        <v>3552.7</v>
      </c>
      <c r="AO353" s="3" t="n">
        <v>60.5</v>
      </c>
      <c r="AP353" s="3" t="n">
        <f aca="false">SUM(AL353:AO353)</f>
        <v>6551.5</v>
      </c>
      <c r="AQ353" s="3" t="n">
        <v>0</v>
      </c>
      <c r="AR353" s="3" t="n">
        <v>0</v>
      </c>
      <c r="AS353" s="3" t="n">
        <v>46</v>
      </c>
      <c r="AT353" s="3" t="n">
        <v>0.9</v>
      </c>
      <c r="AU353" s="3" t="n">
        <f aca="false">SUM(AQ353:AT353)</f>
        <v>46.9</v>
      </c>
      <c r="AV353" s="3" t="n">
        <v>14.4</v>
      </c>
      <c r="AW353" s="3" t="n">
        <v>0.1</v>
      </c>
      <c r="AX353" s="3" t="n">
        <v>8.9</v>
      </c>
      <c r="AY353" s="3" t="n">
        <v>52.7</v>
      </c>
      <c r="AZ353" s="3" t="n">
        <f aca="false">SUM(AV353:AY353)</f>
        <v>76.1</v>
      </c>
      <c r="BA353" s="3" t="n">
        <v>40.8</v>
      </c>
      <c r="BB353" s="3" t="n">
        <v>4</v>
      </c>
      <c r="BC353" s="3" t="n">
        <v>58</v>
      </c>
      <c r="BD353" s="3" t="n">
        <v>185.8</v>
      </c>
      <c r="BE353" s="3" t="n">
        <f aca="false">SUM(BA353:BD353)</f>
        <v>288.6</v>
      </c>
      <c r="BF353" s="3" t="n">
        <v>0</v>
      </c>
      <c r="BG353" s="3" t="n">
        <v>0</v>
      </c>
      <c r="BH353" s="3" t="n">
        <v>0</v>
      </c>
      <c r="BI353" s="3" t="n">
        <v>0</v>
      </c>
      <c r="BJ353" s="3" t="n">
        <f aca="false">SUM(BF353:BI353)</f>
        <v>0</v>
      </c>
      <c r="BK353" s="3" t="n">
        <v>0</v>
      </c>
      <c r="BL353" s="3" t="n">
        <v>0.8</v>
      </c>
      <c r="BM353" s="3" t="n">
        <v>1.8</v>
      </c>
      <c r="BN353" s="3" t="n">
        <v>12.5</v>
      </c>
      <c r="BO353" s="3" t="n">
        <f aca="false">SUM(BK353:BN353)</f>
        <v>15.1</v>
      </c>
      <c r="BP353" s="3" t="n">
        <v>14.8</v>
      </c>
      <c r="BQ353" s="3" t="n">
        <v>1.2</v>
      </c>
      <c r="BR353" s="3" t="n">
        <v>13.2</v>
      </c>
      <c r="BS353" s="3" t="n">
        <v>4.1</v>
      </c>
      <c r="BT353" s="3" t="n">
        <f aca="false">SUM(BP353:BS353)</f>
        <v>33.3</v>
      </c>
      <c r="BU353" s="3" t="n">
        <f aca="false">+C353+H353+M353+R353+W353+AB353+AG353+AL353+CK353</f>
        <v>7988.3</v>
      </c>
      <c r="BV353" s="3" t="n">
        <f aca="false">+D353+I353+N353+S353+X353+AC353+AH353+AM353+CL353</f>
        <v>3096.7</v>
      </c>
      <c r="BW353" s="3" t="n">
        <f aca="false">+E353+J353+O353+T353+Y353+AD353+AI353+AN353+CM353</f>
        <v>6644</v>
      </c>
      <c r="BX353" s="3" t="n">
        <f aca="false">+F353+K353+P353+U353+Z353+AE353+AJ353+AO353+CN353</f>
        <v>351.6</v>
      </c>
      <c r="BY353" s="3" t="n">
        <f aca="false">SUM(BU353:BX353)</f>
        <v>18080.6</v>
      </c>
      <c r="BZ353" s="3" t="n">
        <f aca="false">AQ353+AV353+BA353+BF353+BK353+BP353</f>
        <v>70</v>
      </c>
      <c r="CA353" s="3" t="n">
        <f aca="false">AR353+AW353+BB353+BG353+BL353+BQ353</f>
        <v>6.1</v>
      </c>
      <c r="CB353" s="3" t="n">
        <f aca="false">AS353+AX353+BC353+BH353+BM353+BR353</f>
        <v>127.9</v>
      </c>
      <c r="CC353" s="3" t="n">
        <f aca="false">AT353+AY353+BD353+BI353+BN353+BS353</f>
        <v>256</v>
      </c>
      <c r="CD353" s="3" t="n">
        <f aca="false">SUM(BZ353:CC353)</f>
        <v>460</v>
      </c>
      <c r="CE353" s="8" t="n">
        <v>1826.8</v>
      </c>
      <c r="CF353" s="8" t="n">
        <v>4727.8</v>
      </c>
      <c r="CG353" s="8" t="n">
        <v>432.3</v>
      </c>
      <c r="CH353" s="8" t="s">
        <v>145</v>
      </c>
      <c r="CI353" s="8" t="n">
        <v>962.4</v>
      </c>
      <c r="CJ353" s="8" t="n">
        <f aca="false">SUM(CE353:CI353)</f>
        <v>7949.3</v>
      </c>
      <c r="CK353" s="4" t="n">
        <v>0</v>
      </c>
      <c r="CL353" s="4" t="n">
        <v>0</v>
      </c>
      <c r="CM353" s="4" t="n">
        <v>0</v>
      </c>
      <c r="CN353" s="4" t="n">
        <v>0</v>
      </c>
      <c r="CO353" s="4" t="n">
        <f aca="false">SUM(CK353:CN353)</f>
        <v>0</v>
      </c>
    </row>
    <row r="354" customFormat="false" ht="12.75" hidden="false" customHeight="false" outlineLevel="0" collapsed="false">
      <c r="A354" s="1" t="n">
        <v>1997</v>
      </c>
      <c r="B354" s="2" t="s">
        <v>139</v>
      </c>
      <c r="C354" s="3" t="n">
        <v>4275.6</v>
      </c>
      <c r="D354" s="3" t="n">
        <v>281.3</v>
      </c>
      <c r="E354" s="3" t="n">
        <v>213.8</v>
      </c>
      <c r="F354" s="3" t="n">
        <v>56.5</v>
      </c>
      <c r="G354" s="3" t="n">
        <f aca="false">SUM(C354:F354)</f>
        <v>4827.2</v>
      </c>
      <c r="H354" s="3" t="n">
        <v>1007.8</v>
      </c>
      <c r="I354" s="3" t="n">
        <v>15.1</v>
      </c>
      <c r="J354" s="3" t="n">
        <v>1504.8</v>
      </c>
      <c r="K354" s="3" t="n">
        <v>299.6</v>
      </c>
      <c r="L354" s="3" t="n">
        <f aca="false">SUM(H354:K354)</f>
        <v>2827.3</v>
      </c>
      <c r="M354" s="3" t="n">
        <v>290.3</v>
      </c>
      <c r="N354" s="3" t="n">
        <v>297.2</v>
      </c>
      <c r="O354" s="3" t="n">
        <v>0</v>
      </c>
      <c r="P354" s="3" t="n">
        <v>0</v>
      </c>
      <c r="Q354" s="3" t="n">
        <f aca="false">SUM(M354:P354)</f>
        <v>587.5</v>
      </c>
      <c r="R354" s="3" t="n">
        <v>63.5</v>
      </c>
      <c r="S354" s="3" t="n">
        <v>-12.7</v>
      </c>
      <c r="T354" s="3" t="n">
        <v>0</v>
      </c>
      <c r="U354" s="3" t="n">
        <v>0</v>
      </c>
      <c r="V354" s="3" t="n">
        <f aca="false">SUM(R354:U354)</f>
        <v>50.8</v>
      </c>
      <c r="W354" s="3" t="n">
        <v>1296.2</v>
      </c>
      <c r="X354" s="3" t="n">
        <v>1561</v>
      </c>
      <c r="Y354" s="3" t="n">
        <v>84</v>
      </c>
      <c r="Z354" s="3" t="n">
        <v>0</v>
      </c>
      <c r="AA354" s="3" t="n">
        <f aca="false">SUM(W354:Z354)</f>
        <v>2941.2</v>
      </c>
      <c r="AB354" s="3" t="n">
        <v>388.4</v>
      </c>
      <c r="AC354" s="3" t="n">
        <v>2.4</v>
      </c>
      <c r="AD354" s="3" t="n">
        <v>3.3</v>
      </c>
      <c r="AE354" s="3" t="n">
        <v>70.6</v>
      </c>
      <c r="AF354" s="3" t="n">
        <f aca="false">SUM(AB354:AE354)</f>
        <v>464.7</v>
      </c>
      <c r="AG354" s="3" t="n">
        <v>4.3</v>
      </c>
      <c r="AH354" s="3" t="n">
        <v>432.1</v>
      </c>
      <c r="AI354" s="3" t="n">
        <v>1038.7</v>
      </c>
      <c r="AJ354" s="3" t="n">
        <v>230.1</v>
      </c>
      <c r="AK354" s="3" t="n">
        <f aca="false">SUM(AG354:AJ354)</f>
        <v>1705.2</v>
      </c>
      <c r="AL354" s="3" t="n">
        <v>1786.9</v>
      </c>
      <c r="AM354" s="3" t="n">
        <v>1780.8</v>
      </c>
      <c r="AN354" s="3" t="n">
        <v>1601.5</v>
      </c>
      <c r="AO354" s="3" t="n">
        <v>141.8</v>
      </c>
      <c r="AP354" s="3" t="n">
        <f aca="false">SUM(AL354:AO354)</f>
        <v>5311</v>
      </c>
      <c r="AQ354" s="3" t="n">
        <v>0</v>
      </c>
      <c r="AR354" s="3" t="n">
        <v>391.9</v>
      </c>
      <c r="AS354" s="3" t="n">
        <v>301</v>
      </c>
      <c r="AT354" s="3" t="n">
        <v>229.1</v>
      </c>
      <c r="AU354" s="3" t="n">
        <f aca="false">SUM(AQ354:AT354)</f>
        <v>922</v>
      </c>
      <c r="AV354" s="3" t="n">
        <v>0</v>
      </c>
      <c r="AW354" s="3" t="n">
        <v>1.8</v>
      </c>
      <c r="AX354" s="3" t="n">
        <v>1.4</v>
      </c>
      <c r="AY354" s="3" t="n">
        <v>70.6</v>
      </c>
      <c r="AZ354" s="3" t="n">
        <f aca="false">SUM(AV354:AY354)</f>
        <v>73.8</v>
      </c>
      <c r="BA354" s="3" t="n">
        <v>0</v>
      </c>
      <c r="BB354" s="3" t="n">
        <v>0.8</v>
      </c>
      <c r="BC354" s="3" t="n">
        <v>36.8</v>
      </c>
      <c r="BD354" s="3" t="n">
        <v>236.3</v>
      </c>
      <c r="BE354" s="3" t="n">
        <f aca="false">SUM(BA354:BD354)</f>
        <v>273.9</v>
      </c>
      <c r="BF354" s="3" t="n">
        <v>0</v>
      </c>
      <c r="BG354" s="3" t="n">
        <v>0</v>
      </c>
      <c r="BH354" s="3" t="n">
        <v>0</v>
      </c>
      <c r="BI354" s="3" t="n">
        <v>0</v>
      </c>
      <c r="BJ354" s="3" t="n">
        <f aca="false">SUM(BF354:BI354)</f>
        <v>0</v>
      </c>
      <c r="BK354" s="3" t="n">
        <v>0</v>
      </c>
      <c r="BL354" s="3" t="n">
        <v>26.7</v>
      </c>
      <c r="BM354" s="3" t="n">
        <v>109.4</v>
      </c>
      <c r="BN354" s="3" t="n">
        <v>25.6</v>
      </c>
      <c r="BO354" s="3" t="n">
        <f aca="false">SUM(BK354:BN354)</f>
        <v>161.7</v>
      </c>
      <c r="BP354" s="3" t="n">
        <v>0</v>
      </c>
      <c r="BQ354" s="3" t="n">
        <v>5.2</v>
      </c>
      <c r="BR354" s="3" t="n">
        <v>257.4</v>
      </c>
      <c r="BS354" s="3" t="n">
        <v>172.1</v>
      </c>
      <c r="BT354" s="3" t="n">
        <f aca="false">SUM(BP354:BS354)</f>
        <v>434.7</v>
      </c>
      <c r="BU354" s="3" t="n">
        <f aca="false">+C354+H354+M354+R354+W354+AB354+AG354+AL354+CK354</f>
        <v>9113</v>
      </c>
      <c r="BV354" s="3" t="n">
        <f aca="false">+D354+I354+N354+S354+X354+AC354+AH354+AM354+CL354</f>
        <v>4357.2</v>
      </c>
      <c r="BW354" s="3" t="n">
        <f aca="false">+E354+J354+O354+T354+Y354+AD354+AI354+AN354+CM354</f>
        <v>4446.1</v>
      </c>
      <c r="BX354" s="3" t="n">
        <f aca="false">+F354+K354+P354+U354+Z354+AE354+AJ354+AO354+CN354</f>
        <v>798.6</v>
      </c>
      <c r="BY354" s="3" t="n">
        <f aca="false">SUM(BU354:BX354)</f>
        <v>18714.9</v>
      </c>
      <c r="BZ354" s="3" t="n">
        <f aca="false">AQ354+AV354+BA354+BF354+BK354+BP354</f>
        <v>0</v>
      </c>
      <c r="CA354" s="3" t="n">
        <f aca="false">AR354+AW354+BB354+BG354+BL354+BQ354</f>
        <v>426.4</v>
      </c>
      <c r="CB354" s="3" t="n">
        <f aca="false">AS354+AX354+BC354+BH354+BM354+BR354</f>
        <v>706</v>
      </c>
      <c r="CC354" s="3" t="n">
        <f aca="false">AT354+AY354+BD354+BI354+BN354+BS354</f>
        <v>733.7</v>
      </c>
      <c r="CD354" s="3" t="n">
        <f aca="false">SUM(BZ354:CC354)</f>
        <v>1866.1</v>
      </c>
      <c r="CE354" s="8" t="n">
        <v>4766.3</v>
      </c>
      <c r="CF354" s="8" t="n">
        <v>0</v>
      </c>
      <c r="CG354" s="8" t="n">
        <v>0</v>
      </c>
      <c r="CH354" s="8" t="n">
        <v>0</v>
      </c>
      <c r="CI354" s="8" t="n">
        <v>7777.7</v>
      </c>
      <c r="CJ354" s="8" t="n">
        <f aca="false">SUM(CE354:CI354)</f>
        <v>12544</v>
      </c>
      <c r="CK354" s="4" t="n">
        <v>0</v>
      </c>
      <c r="CL354" s="4" t="n">
        <v>0</v>
      </c>
      <c r="CM354" s="4" t="n">
        <v>0</v>
      </c>
      <c r="CN354" s="4" t="n">
        <v>0</v>
      </c>
      <c r="CO354" s="4" t="n">
        <f aca="false">SUM(CK354:CN354)</f>
        <v>0</v>
      </c>
    </row>
    <row r="355" customFormat="false" ht="12.75" hidden="false" customHeight="false" outlineLevel="0" collapsed="false">
      <c r="A355" s="1" t="n">
        <v>1997</v>
      </c>
      <c r="B355" s="2" t="s">
        <v>140</v>
      </c>
      <c r="C355" s="3" t="n">
        <v>1281.1</v>
      </c>
      <c r="D355" s="3" t="n">
        <v>174.8</v>
      </c>
      <c r="E355" s="3" t="n">
        <v>21.6</v>
      </c>
      <c r="F355" s="3" t="n">
        <v>181</v>
      </c>
      <c r="G355" s="3" t="n">
        <f aca="false">SUM(C355:F355)</f>
        <v>1658.5</v>
      </c>
      <c r="H355" s="3" t="n">
        <v>356.3</v>
      </c>
      <c r="I355" s="3" t="n">
        <v>208.9</v>
      </c>
      <c r="J355" s="3" t="n">
        <v>406.8</v>
      </c>
      <c r="K355" s="3" t="n">
        <v>18.7</v>
      </c>
      <c r="L355" s="3" t="n">
        <f aca="false">SUM(H355:K355)</f>
        <v>990.7</v>
      </c>
      <c r="M355" s="3" t="n">
        <v>47.6</v>
      </c>
      <c r="N355" s="3" t="n">
        <v>63.7</v>
      </c>
      <c r="O355" s="3" t="n">
        <v>0.9</v>
      </c>
      <c r="P355" s="3" t="n">
        <v>0</v>
      </c>
      <c r="Q355" s="3" t="n">
        <f aca="false">SUM(M355:P355)</f>
        <v>112.2</v>
      </c>
      <c r="R355" s="3" t="n">
        <v>1.4</v>
      </c>
      <c r="S355" s="3" t="n">
        <v>1.1</v>
      </c>
      <c r="T355" s="3" t="n">
        <v>0</v>
      </c>
      <c r="U355" s="3" t="n">
        <v>0</v>
      </c>
      <c r="V355" s="3" t="n">
        <f aca="false">SUM(R355:U355)</f>
        <v>2.5</v>
      </c>
      <c r="W355" s="3" t="n">
        <v>162.1</v>
      </c>
      <c r="X355" s="3" t="n">
        <v>912.1</v>
      </c>
      <c r="Y355" s="3" t="n">
        <v>191.9</v>
      </c>
      <c r="Z355" s="3" t="n">
        <v>0</v>
      </c>
      <c r="AA355" s="3" t="n">
        <f aca="false">SUM(W355:Z355)</f>
        <v>1266.1</v>
      </c>
      <c r="AB355" s="3" t="n">
        <v>55.8</v>
      </c>
      <c r="AC355" s="3" t="n">
        <v>0</v>
      </c>
      <c r="AD355" s="3" t="n">
        <v>4.3</v>
      </c>
      <c r="AE355" s="3" t="n">
        <v>0</v>
      </c>
      <c r="AF355" s="3" t="n">
        <f aca="false">SUM(AB355:AE355)</f>
        <v>60.1</v>
      </c>
      <c r="AG355" s="3" t="n">
        <v>1.8</v>
      </c>
      <c r="AH355" s="3" t="n">
        <v>341.7</v>
      </c>
      <c r="AI355" s="3" t="n">
        <v>501.1</v>
      </c>
      <c r="AJ355" s="3" t="n">
        <v>9.8</v>
      </c>
      <c r="AK355" s="3" t="n">
        <f aca="false">SUM(AG355:AJ355)</f>
        <v>854.4</v>
      </c>
      <c r="AL355" s="3" t="n">
        <v>71</v>
      </c>
      <c r="AM355" s="3" t="n">
        <v>239.6</v>
      </c>
      <c r="AN355" s="3" t="n">
        <v>58.4</v>
      </c>
      <c r="AO355" s="3" t="n">
        <v>0</v>
      </c>
      <c r="AP355" s="3" t="n">
        <f aca="false">SUM(AL355:AO355)</f>
        <v>369</v>
      </c>
      <c r="AQ355" s="3" t="n">
        <v>0.4</v>
      </c>
      <c r="AR355" s="3" t="n">
        <v>339.9</v>
      </c>
      <c r="AS355" s="3" t="n">
        <v>216.3</v>
      </c>
      <c r="AT355" s="3" t="n">
        <v>9.8</v>
      </c>
      <c r="AU355" s="3" t="n">
        <f aca="false">SUM(AQ355:AT355)</f>
        <v>566.4</v>
      </c>
      <c r="AV355" s="3" t="n">
        <v>0.3</v>
      </c>
      <c r="AW355" s="3" t="n">
        <v>0</v>
      </c>
      <c r="AX355" s="3" t="n">
        <v>0</v>
      </c>
      <c r="AY355" s="3" t="n">
        <v>0</v>
      </c>
      <c r="AZ355" s="3" t="n">
        <f aca="false">SUM(AV355:AY355)</f>
        <v>0.3</v>
      </c>
      <c r="BA355" s="3" t="n">
        <v>0</v>
      </c>
      <c r="BB355" s="3" t="n">
        <v>0</v>
      </c>
      <c r="BC355" s="3" t="n">
        <v>40.3</v>
      </c>
      <c r="BD355" s="3" t="n">
        <v>18.7</v>
      </c>
      <c r="BE355" s="3" t="n">
        <f aca="false">SUM(BA355:BD355)</f>
        <v>59</v>
      </c>
      <c r="BF355" s="3" t="n">
        <v>0</v>
      </c>
      <c r="BG355" s="3" t="n">
        <v>0</v>
      </c>
      <c r="BH355" s="3" t="n">
        <v>0</v>
      </c>
      <c r="BI355" s="3" t="n">
        <v>0</v>
      </c>
      <c r="BJ355" s="3" t="n">
        <f aca="false">SUM(BF355:BI355)</f>
        <v>0</v>
      </c>
      <c r="BK355" s="3" t="n">
        <v>0</v>
      </c>
      <c r="BL355" s="3" t="n">
        <v>0</v>
      </c>
      <c r="BM355" s="3" t="n">
        <v>11.6</v>
      </c>
      <c r="BN355" s="3" t="n">
        <v>0</v>
      </c>
      <c r="BO355" s="3" t="n">
        <f aca="false">SUM(BK355:BN355)</f>
        <v>11.6</v>
      </c>
      <c r="BP355" s="3" t="n">
        <v>11.5</v>
      </c>
      <c r="BQ355" s="3" t="n">
        <v>4.2</v>
      </c>
      <c r="BR355" s="3" t="n">
        <v>26.9</v>
      </c>
      <c r="BS355" s="3" t="n">
        <v>9.8</v>
      </c>
      <c r="BT355" s="3" t="n">
        <f aca="false">SUM(BP355:BS355)</f>
        <v>52.4</v>
      </c>
      <c r="BU355" s="3" t="n">
        <f aca="false">+C355+H355+M355+R355+W355+AB355+AG355+AL355+CK355</f>
        <v>1977.1</v>
      </c>
      <c r="BV355" s="3" t="n">
        <f aca="false">+D355+I355+N355+S355+X355+AC355+AH355+AM355+CL355</f>
        <v>1941.9</v>
      </c>
      <c r="BW355" s="3" t="n">
        <f aca="false">+E355+J355+O355+T355+Y355+AD355+AI355+AN355+CM355</f>
        <v>1185</v>
      </c>
      <c r="BX355" s="3" t="n">
        <f aca="false">+F355+K355+P355+U355+Z355+AE355+AJ355+AO355+CN355</f>
        <v>209.5</v>
      </c>
      <c r="BY355" s="3" t="n">
        <f aca="false">SUM(BU355:BX355)</f>
        <v>5313.5</v>
      </c>
      <c r="BZ355" s="3" t="n">
        <f aca="false">AQ355+AV355+BA355+BF355+BK355+BP355</f>
        <v>12.2</v>
      </c>
      <c r="CA355" s="3" t="n">
        <f aca="false">AR355+AW355+BB355+BG355+BL355+BQ355</f>
        <v>344.1</v>
      </c>
      <c r="CB355" s="3" t="n">
        <f aca="false">AS355+AX355+BC355+BH355+BM355+BR355</f>
        <v>295.1</v>
      </c>
      <c r="CC355" s="3" t="n">
        <f aca="false">AT355+AY355+BD355+BI355+BN355+BS355</f>
        <v>38.3</v>
      </c>
      <c r="CD355" s="3" t="n">
        <f aca="false">SUM(BZ355:CC355)</f>
        <v>689.7</v>
      </c>
      <c r="CE355" s="8" t="n">
        <v>775.2</v>
      </c>
      <c r="CF355" s="8" t="n">
        <v>786.2</v>
      </c>
      <c r="CG355" s="8" t="n">
        <v>160.6</v>
      </c>
      <c r="CH355" s="8" t="s">
        <v>145</v>
      </c>
      <c r="CI355" s="8" t="n">
        <v>702.7</v>
      </c>
      <c r="CJ355" s="8" t="n">
        <f aca="false">SUM(CE355:CI355)</f>
        <v>2424.7</v>
      </c>
      <c r="CK355" s="4" t="n">
        <v>0</v>
      </c>
      <c r="CL355" s="4" t="n">
        <v>0</v>
      </c>
      <c r="CM355" s="4" t="n">
        <v>0</v>
      </c>
      <c r="CN355" s="4" t="n">
        <v>0</v>
      </c>
      <c r="CO355" s="4" t="n">
        <f aca="false">SUM(CK355:CN355)</f>
        <v>0</v>
      </c>
    </row>
    <row r="356" customFormat="false" ht="12.75" hidden="false" customHeight="false" outlineLevel="0" collapsed="false">
      <c r="A356" s="1" t="n">
        <v>1997</v>
      </c>
      <c r="B356" s="2" t="s">
        <v>141</v>
      </c>
      <c r="C356" s="3" t="n">
        <v>3891.3</v>
      </c>
      <c r="D356" s="3" t="n">
        <v>311.7</v>
      </c>
      <c r="E356" s="3" t="n">
        <v>188.2</v>
      </c>
      <c r="F356" s="3" t="n">
        <v>0</v>
      </c>
      <c r="G356" s="3" t="n">
        <f aca="false">SUM(C356:F356)</f>
        <v>4391.2</v>
      </c>
      <c r="H356" s="3" t="n">
        <v>1044.3</v>
      </c>
      <c r="I356" s="3" t="n">
        <v>505.2</v>
      </c>
      <c r="J356" s="3" t="n">
        <v>1103</v>
      </c>
      <c r="K356" s="3" t="n">
        <v>0</v>
      </c>
      <c r="L356" s="3" t="n">
        <f aca="false">SUM(H356:K356)</f>
        <v>2652.5</v>
      </c>
      <c r="M356" s="3" t="n">
        <f aca="false">SUM(22.1+85)</f>
        <v>107.1</v>
      </c>
      <c r="N356" s="3" t="n">
        <f aca="false">SUM(32.3+70.9)</f>
        <v>103.2</v>
      </c>
      <c r="O356" s="3" t="n">
        <v>0</v>
      </c>
      <c r="P356" s="3" t="n">
        <v>0</v>
      </c>
      <c r="Q356" s="3" t="n">
        <f aca="false">SUM(M356:P356)</f>
        <v>210.3</v>
      </c>
      <c r="R356" s="3" t="n">
        <v>133</v>
      </c>
      <c r="S356" s="3" t="n">
        <v>0</v>
      </c>
      <c r="T356" s="3" t="n">
        <v>0</v>
      </c>
      <c r="U356" s="3" t="n">
        <v>0</v>
      </c>
      <c r="V356" s="3" t="n">
        <f aca="false">SUM(R356:U356)</f>
        <v>133</v>
      </c>
      <c r="W356" s="3" t="n">
        <v>865.6</v>
      </c>
      <c r="X356" s="3" t="n">
        <v>1589.4</v>
      </c>
      <c r="Y356" s="3" t="n">
        <v>0</v>
      </c>
      <c r="Z356" s="3" t="n">
        <v>0</v>
      </c>
      <c r="AA356" s="3" t="n">
        <f aca="false">SUM(W356:Z356)</f>
        <v>2455</v>
      </c>
      <c r="AB356" s="3" t="n">
        <v>493.4</v>
      </c>
      <c r="AC356" s="3" t="n">
        <v>2.5</v>
      </c>
      <c r="AD356" s="3" t="n">
        <v>100.8</v>
      </c>
      <c r="AE356" s="3" t="n">
        <v>0</v>
      </c>
      <c r="AF356" s="3" t="n">
        <f aca="false">SUM(AB356:AE356)</f>
        <v>596.7</v>
      </c>
      <c r="AG356" s="3" t="n">
        <v>0</v>
      </c>
      <c r="AH356" s="3" t="n">
        <v>347.5</v>
      </c>
      <c r="AI356" s="3" t="n">
        <v>1176.3</v>
      </c>
      <c r="AJ356" s="3" t="n">
        <v>0</v>
      </c>
      <c r="AK356" s="3" t="n">
        <f aca="false">SUM(AG356:AJ356)</f>
        <v>1523.8</v>
      </c>
      <c r="AL356" s="3" t="n">
        <v>2748.2</v>
      </c>
      <c r="AM356" s="3" t="n">
        <v>926.9</v>
      </c>
      <c r="AN356" s="3" t="n">
        <v>2208.7</v>
      </c>
      <c r="AO356" s="3" t="n">
        <v>0</v>
      </c>
      <c r="AP356" s="3" t="n">
        <f aca="false">SUM(AL356:AO356)</f>
        <v>5883.8</v>
      </c>
      <c r="AQ356" s="3" t="n">
        <v>0</v>
      </c>
      <c r="AR356" s="3" t="n">
        <v>0</v>
      </c>
      <c r="AS356" s="3" t="n">
        <v>0</v>
      </c>
      <c r="AT356" s="3" t="n">
        <v>0</v>
      </c>
      <c r="AU356" s="3" t="n">
        <f aca="false">SUM(AQ356:AT356)</f>
        <v>0</v>
      </c>
      <c r="AV356" s="3" t="n">
        <v>0</v>
      </c>
      <c r="AW356" s="3" t="n">
        <v>0</v>
      </c>
      <c r="AX356" s="3" t="n">
        <v>0</v>
      </c>
      <c r="AY356" s="3" t="n">
        <v>0</v>
      </c>
      <c r="AZ356" s="3" t="n">
        <f aca="false">SUM(AV356:AY356)</f>
        <v>0</v>
      </c>
      <c r="BA356" s="3" t="n">
        <v>0</v>
      </c>
      <c r="BB356" s="3" t="n">
        <v>0</v>
      </c>
      <c r="BC356" s="3" t="n">
        <v>0</v>
      </c>
      <c r="BD356" s="3" t="n">
        <v>0</v>
      </c>
      <c r="BE356" s="3" t="n">
        <f aca="false">SUM(BA356:BD356)</f>
        <v>0</v>
      </c>
      <c r="BF356" s="3" t="n">
        <v>0</v>
      </c>
      <c r="BG356" s="3" t="n">
        <v>0</v>
      </c>
      <c r="BH356" s="3" t="n">
        <v>0</v>
      </c>
      <c r="BI356" s="3" t="n">
        <v>0</v>
      </c>
      <c r="BJ356" s="3" t="n">
        <f aca="false">SUM(BF356:BI356)</f>
        <v>0</v>
      </c>
      <c r="BK356" s="3" t="n">
        <v>0</v>
      </c>
      <c r="BL356" s="3" t="n">
        <v>0</v>
      </c>
      <c r="BM356" s="3" t="n">
        <v>0</v>
      </c>
      <c r="BN356" s="3" t="n">
        <v>0</v>
      </c>
      <c r="BO356" s="3" t="n">
        <f aca="false">SUM(BK356:BN356)</f>
        <v>0</v>
      </c>
      <c r="BP356" s="3" t="n">
        <v>0</v>
      </c>
      <c r="BQ356" s="3" t="n">
        <v>0</v>
      </c>
      <c r="BR356" s="3" t="n">
        <v>0</v>
      </c>
      <c r="BS356" s="3" t="n">
        <v>0</v>
      </c>
      <c r="BT356" s="3" t="n">
        <f aca="false">SUM(BP356:BS356)</f>
        <v>0</v>
      </c>
      <c r="BU356" s="3" t="n">
        <f aca="false">+C356+H356+M356+R356+W356+AB356+AG356+AL356+CK356</f>
        <v>9282.9</v>
      </c>
      <c r="BV356" s="3" t="n">
        <f aca="false">+D356+I356+N356+S356+X356+AC356+AH356+AM356+CL356</f>
        <v>3786.4</v>
      </c>
      <c r="BW356" s="3" t="n">
        <f aca="false">+E356+J356+O356+T356+Y356+AD356+AI356+AN356+CM356</f>
        <v>4777</v>
      </c>
      <c r="BX356" s="3" t="n">
        <f aca="false">+F356+K356+P356+U356+Z356+AE356+AJ356+AO356+CN356</f>
        <v>0</v>
      </c>
      <c r="BY356" s="3" t="n">
        <f aca="false">SUM(BU356:BX356)</f>
        <v>17846.3</v>
      </c>
      <c r="BZ356" s="3" t="n">
        <f aca="false">AQ356+AV356+BA356+BF356+BK356+BP356</f>
        <v>0</v>
      </c>
      <c r="CA356" s="3" t="n">
        <f aca="false">AR356+AW356+BB356+BG356+BL356+BQ356</f>
        <v>0</v>
      </c>
      <c r="CB356" s="3" t="n">
        <f aca="false">AS356+AX356+BC356+BH356+BM356+BR356</f>
        <v>0</v>
      </c>
      <c r="CC356" s="3" t="n">
        <f aca="false">AT356+AY356+BD356+BI356+BN356+BS356</f>
        <v>0</v>
      </c>
      <c r="CD356" s="3" t="n">
        <f aca="false">SUM(BZ356:CC356)</f>
        <v>0</v>
      </c>
      <c r="CE356" s="8" t="n">
        <v>2864.4</v>
      </c>
      <c r="CF356" s="8" t="n">
        <v>4544.7</v>
      </c>
      <c r="CG356" s="8" t="n">
        <v>643.8</v>
      </c>
      <c r="CH356" s="8" t="n">
        <v>2.6</v>
      </c>
      <c r="CI356" s="8" t="n">
        <v>899.1</v>
      </c>
      <c r="CJ356" s="8" t="n">
        <f aca="false">SUM(CE356:CI356)</f>
        <v>8954.6</v>
      </c>
      <c r="CK356" s="4" t="n">
        <v>0</v>
      </c>
      <c r="CL356" s="4" t="n">
        <v>0</v>
      </c>
      <c r="CM356" s="4" t="n">
        <v>0</v>
      </c>
      <c r="CN356" s="4" t="n">
        <v>0</v>
      </c>
      <c r="CO356" s="4" t="n">
        <f aca="false">SUM(CK356:CN356)</f>
        <v>0</v>
      </c>
    </row>
    <row r="357" customFormat="false" ht="12.75" hidden="false" customHeight="false" outlineLevel="0" collapsed="false">
      <c r="A357" s="1" t="n">
        <v>1997</v>
      </c>
      <c r="B357" s="2" t="s">
        <v>142</v>
      </c>
      <c r="C357" s="3" t="n">
        <v>49.1</v>
      </c>
      <c r="D357" s="3" t="n">
        <v>47.8</v>
      </c>
      <c r="E357" s="3" t="n">
        <v>336.1</v>
      </c>
      <c r="F357" s="3" t="n">
        <v>0</v>
      </c>
      <c r="G357" s="3" t="n">
        <f aca="false">SUM(C357:F357)</f>
        <v>433</v>
      </c>
      <c r="H357" s="3" t="n">
        <v>140.5</v>
      </c>
      <c r="I357" s="3" t="n">
        <v>2.3</v>
      </c>
      <c r="J357" s="3" t="n">
        <v>51.1</v>
      </c>
      <c r="K357" s="3" t="n">
        <v>0</v>
      </c>
      <c r="L357" s="3" t="n">
        <f aca="false">SUM(H357:K357)</f>
        <v>193.9</v>
      </c>
      <c r="M357" s="3" t="n">
        <v>11.5</v>
      </c>
      <c r="N357" s="3" t="n">
        <v>7.6</v>
      </c>
      <c r="O357" s="3" t="n">
        <v>0</v>
      </c>
      <c r="P357" s="3" t="n">
        <v>0</v>
      </c>
      <c r="Q357" s="3" t="n">
        <f aca="false">SUM(M357:P357)</f>
        <v>19.1</v>
      </c>
      <c r="R357" s="3" t="n">
        <v>0</v>
      </c>
      <c r="S357" s="3" t="n">
        <v>0</v>
      </c>
      <c r="T357" s="3" t="n">
        <v>0</v>
      </c>
      <c r="U357" s="3" t="n">
        <v>0</v>
      </c>
      <c r="V357" s="3" t="n">
        <f aca="false">SUM(R357:U357)</f>
        <v>0</v>
      </c>
      <c r="W357" s="3" t="n">
        <v>50.8</v>
      </c>
      <c r="X357" s="3" t="n">
        <v>105.8</v>
      </c>
      <c r="Y357" s="3" t="n">
        <v>0</v>
      </c>
      <c r="Z357" s="3" t="n">
        <v>0</v>
      </c>
      <c r="AA357" s="3" t="n">
        <f aca="false">SUM(W357:Z357)</f>
        <v>156.6</v>
      </c>
      <c r="AB357" s="3" t="n">
        <v>27.8</v>
      </c>
      <c r="AC357" s="3" t="n">
        <v>0.2</v>
      </c>
      <c r="AD357" s="3" t="n">
        <v>15.4</v>
      </c>
      <c r="AE357" s="3" t="n">
        <v>0</v>
      </c>
      <c r="AF357" s="3" t="n">
        <f aca="false">SUM(AB357:AE357)</f>
        <v>43.4</v>
      </c>
      <c r="AG357" s="3" t="n">
        <v>0</v>
      </c>
      <c r="AH357" s="3" t="n">
        <v>130.5</v>
      </c>
      <c r="AI357" s="3" t="n">
        <v>199.1</v>
      </c>
      <c r="AJ357" s="3" t="n">
        <v>0</v>
      </c>
      <c r="AK357" s="3" t="n">
        <f aca="false">SUM(AG357:AJ357)</f>
        <v>329.6</v>
      </c>
      <c r="AL357" s="3" t="n">
        <v>225.3</v>
      </c>
      <c r="AM357" s="3" t="n">
        <v>177.3</v>
      </c>
      <c r="AN357" s="3" t="n">
        <v>426.5</v>
      </c>
      <c r="AO357" s="3" t="n">
        <v>7.1</v>
      </c>
      <c r="AP357" s="3" t="n">
        <f aca="false">SUM(AL357:AO357)</f>
        <v>836.2</v>
      </c>
      <c r="AQ357" s="3" t="n">
        <v>0</v>
      </c>
      <c r="AR357" s="3" t="n">
        <v>134.1</v>
      </c>
      <c r="AS357" s="3" t="n">
        <v>54.7</v>
      </c>
      <c r="AT357" s="3" t="n">
        <v>0</v>
      </c>
      <c r="AU357" s="3" t="n">
        <f aca="false">SUM(AQ357:AT357)</f>
        <v>188.8</v>
      </c>
      <c r="AV357" s="3" t="n">
        <v>0</v>
      </c>
      <c r="AW357" s="3" t="n">
        <v>0</v>
      </c>
      <c r="AX357" s="3" t="n">
        <v>1.3</v>
      </c>
      <c r="AY357" s="3" t="n">
        <v>0</v>
      </c>
      <c r="AZ357" s="3" t="n">
        <f aca="false">SUM(AV357:AY357)</f>
        <v>1.3</v>
      </c>
      <c r="BA357" s="3" t="n">
        <v>0</v>
      </c>
      <c r="BB357" s="3" t="n">
        <v>0</v>
      </c>
      <c r="BC357" s="3" t="n">
        <v>3.5</v>
      </c>
      <c r="BD357" s="3" t="n">
        <v>0</v>
      </c>
      <c r="BE357" s="3" t="n">
        <f aca="false">SUM(BA357:BD357)</f>
        <v>3.5</v>
      </c>
      <c r="BF357" s="3" t="n">
        <v>0</v>
      </c>
      <c r="BG357" s="3" t="n">
        <v>0</v>
      </c>
      <c r="BH357" s="3" t="n">
        <v>0</v>
      </c>
      <c r="BI357" s="3" t="n">
        <v>0</v>
      </c>
      <c r="BJ357" s="3" t="n">
        <f aca="false">SUM(BF357:BI357)</f>
        <v>0</v>
      </c>
      <c r="BK357" s="3" t="n">
        <v>0</v>
      </c>
      <c r="BL357" s="3" t="n">
        <v>0</v>
      </c>
      <c r="BM357" s="3" t="n">
        <v>0</v>
      </c>
      <c r="BN357" s="3" t="n">
        <v>0</v>
      </c>
      <c r="BO357" s="3" t="n">
        <f aca="false">SUM(BK357:BN357)</f>
        <v>0</v>
      </c>
      <c r="BP357" s="3" t="n">
        <v>0</v>
      </c>
      <c r="BQ357" s="3" t="n">
        <v>0</v>
      </c>
      <c r="BR357" s="3" t="n">
        <v>5</v>
      </c>
      <c r="BS357" s="3" t="n">
        <v>7.1</v>
      </c>
      <c r="BT357" s="3" t="n">
        <f aca="false">SUM(BP357:BS357)</f>
        <v>12.1</v>
      </c>
      <c r="BU357" s="3" t="n">
        <f aca="false">+C357+H357+M357+R357+W357+AB357+AG357+AL357+CK357</f>
        <v>505</v>
      </c>
      <c r="BV357" s="3" t="n">
        <f aca="false">+D357+I357+N357+S357+X357+AC357+AH357+AM357+CL357</f>
        <v>471.5</v>
      </c>
      <c r="BW357" s="3" t="n">
        <f aca="false">+E357+J357+O357+T357+Y357+AD357+AI357+AN357+CM357</f>
        <v>1028.2</v>
      </c>
      <c r="BX357" s="3" t="n">
        <f aca="false">+F357+K357+P357+U357+Z357+AE357+AJ357+AO357+CN357</f>
        <v>7.1</v>
      </c>
      <c r="BY357" s="3" t="n">
        <f aca="false">SUM(BU357:BX357)</f>
        <v>2011.8</v>
      </c>
      <c r="BZ357" s="3" t="n">
        <f aca="false">AQ357+AV357+BA357+BF357+BK357+BP357</f>
        <v>0</v>
      </c>
      <c r="CA357" s="3" t="n">
        <f aca="false">AR357+AW357+BB357+BG357+BL357+BQ357</f>
        <v>134.1</v>
      </c>
      <c r="CB357" s="3" t="n">
        <f aca="false">AS357+AX357+BC357+BH357+BM357+BR357</f>
        <v>64.5</v>
      </c>
      <c r="CC357" s="3" t="n">
        <f aca="false">AT357+AY357+BD357+BI357+BN357+BS357</f>
        <v>7.1</v>
      </c>
      <c r="CD357" s="3" t="n">
        <f aca="false">SUM(BZ357:CC357)</f>
        <v>205.7</v>
      </c>
      <c r="CE357" s="8" t="n">
        <v>215.2</v>
      </c>
      <c r="CF357" s="8" t="s">
        <v>145</v>
      </c>
      <c r="CG357" s="8" t="s">
        <v>145</v>
      </c>
      <c r="CH357" s="8" t="s">
        <v>145</v>
      </c>
      <c r="CI357" s="8" t="n">
        <v>253.5</v>
      </c>
      <c r="CJ357" s="8" t="n">
        <f aca="false">SUM(CE357:CI357)</f>
        <v>468.7</v>
      </c>
      <c r="CK357" s="4" t="n">
        <v>0</v>
      </c>
      <c r="CL357" s="4" t="n">
        <v>0</v>
      </c>
      <c r="CM357" s="4" t="n">
        <v>0</v>
      </c>
      <c r="CN357" s="4" t="n">
        <v>0</v>
      </c>
      <c r="CO357" s="4" t="n">
        <f aca="false">SUM(CK357:CN357)</f>
        <v>0</v>
      </c>
    </row>
    <row r="358" customFormat="false" ht="12.75" hidden="false" customHeight="false" outlineLevel="0" collapsed="false">
      <c r="A358" s="1" t="n">
        <v>1998</v>
      </c>
      <c r="B358" s="2" t="s">
        <v>93</v>
      </c>
      <c r="C358" s="3" t="n">
        <v>2534.3</v>
      </c>
      <c r="D358" s="3" t="n">
        <v>443.8</v>
      </c>
      <c r="E358" s="3" t="n">
        <v>77.2</v>
      </c>
      <c r="F358" s="3" t="n">
        <v>37.7</v>
      </c>
      <c r="G358" s="3" t="n">
        <f aca="false">SUM(C358:F358)</f>
        <v>3093</v>
      </c>
      <c r="H358" s="3" t="n">
        <v>979.2</v>
      </c>
      <c r="I358" s="3" t="n">
        <v>491.4</v>
      </c>
      <c r="J358" s="3" t="n">
        <v>37.9</v>
      </c>
      <c r="K358" s="3" t="n">
        <v>12.1</v>
      </c>
      <c r="L358" s="3" t="n">
        <f aca="false">SUM(H358:K358)</f>
        <v>1520.6</v>
      </c>
      <c r="M358" s="3" t="n">
        <v>2.9</v>
      </c>
      <c r="N358" s="3" t="n">
        <v>28.1</v>
      </c>
      <c r="O358" s="3" t="n">
        <v>9.5</v>
      </c>
      <c r="P358" s="3" t="n">
        <v>0</v>
      </c>
      <c r="Q358" s="3" t="n">
        <f aca="false">SUM(M358:P358)</f>
        <v>40.5</v>
      </c>
      <c r="R358" s="3" t="n">
        <v>0</v>
      </c>
      <c r="S358" s="3" t="n">
        <v>0</v>
      </c>
      <c r="T358" s="3" t="n">
        <v>0.8</v>
      </c>
      <c r="U358" s="3" t="n">
        <v>0</v>
      </c>
      <c r="V358" s="3" t="n">
        <f aca="false">SUM(R358:U358)</f>
        <v>0.8</v>
      </c>
      <c r="W358" s="3" t="n">
        <v>298</v>
      </c>
      <c r="X358" s="3" t="n">
        <v>1674</v>
      </c>
      <c r="Y358" s="3" t="n">
        <v>460</v>
      </c>
      <c r="Z358" s="3" t="n">
        <v>0</v>
      </c>
      <c r="AA358" s="3" t="n">
        <f aca="false">SUM(W358:Z358)</f>
        <v>2432</v>
      </c>
      <c r="AB358" s="3" t="n">
        <v>163.1</v>
      </c>
      <c r="AC358" s="3" t="n">
        <v>1.6</v>
      </c>
      <c r="AD358" s="3" t="n">
        <v>32.6</v>
      </c>
      <c r="AE358" s="3" t="n">
        <v>0</v>
      </c>
      <c r="AF358" s="3" t="n">
        <f aca="false">SUM(AB358:AE358)</f>
        <v>197.3</v>
      </c>
      <c r="AG358" s="3" t="n">
        <v>0.2</v>
      </c>
      <c r="AH358" s="3" t="n">
        <v>1180.5</v>
      </c>
      <c r="AI358" s="3" t="n">
        <v>723.8</v>
      </c>
      <c r="AJ358" s="3" t="n">
        <v>48.1</v>
      </c>
      <c r="AK358" s="3" t="n">
        <f aca="false">SUM(AG358:AJ358)</f>
        <v>1952.6</v>
      </c>
      <c r="AL358" s="3" t="n">
        <v>709.9</v>
      </c>
      <c r="AM358" s="3" t="n">
        <v>981.4</v>
      </c>
      <c r="AN358" s="3" t="n">
        <v>2085.5</v>
      </c>
      <c r="AO358" s="3" t="n">
        <v>0</v>
      </c>
      <c r="AP358" s="3" t="n">
        <f aca="false">SUM(AL358:AO358)</f>
        <v>3776.8</v>
      </c>
      <c r="AQ358" s="3" t="n">
        <v>0.2</v>
      </c>
      <c r="AR358" s="3" t="n">
        <v>296</v>
      </c>
      <c r="AS358" s="3" t="n">
        <v>192.9</v>
      </c>
      <c r="AT358" s="3" t="n">
        <v>6.9</v>
      </c>
      <c r="AU358" s="3" t="n">
        <f aca="false">SUM(AQ358:AT358)</f>
        <v>496</v>
      </c>
      <c r="AV358" s="3" t="n">
        <v>0.8</v>
      </c>
      <c r="AW358" s="3" t="n">
        <v>0</v>
      </c>
      <c r="AX358" s="3" t="n">
        <v>1.2</v>
      </c>
      <c r="AY358" s="3" t="n">
        <v>0</v>
      </c>
      <c r="AZ358" s="3" t="n">
        <f aca="false">SUM(AV358:AY358)</f>
        <v>2</v>
      </c>
      <c r="BA358" s="3" t="n">
        <v>0</v>
      </c>
      <c r="BB358" s="3" t="n">
        <v>0</v>
      </c>
      <c r="BC358" s="3" t="n">
        <v>0</v>
      </c>
      <c r="BD358" s="3" t="n">
        <v>0</v>
      </c>
      <c r="BE358" s="3" t="n">
        <f aca="false">SUM(BA358:BD358)</f>
        <v>0</v>
      </c>
      <c r="BF358" s="3" t="n">
        <v>0</v>
      </c>
      <c r="BG358" s="3" t="n">
        <v>0</v>
      </c>
      <c r="BH358" s="3" t="n">
        <v>0</v>
      </c>
      <c r="BI358" s="3" t="n">
        <v>0</v>
      </c>
      <c r="BJ358" s="3" t="n">
        <f aca="false">SUM(BF358:BI358)</f>
        <v>0</v>
      </c>
      <c r="BK358" s="3" t="n">
        <v>0</v>
      </c>
      <c r="BL358" s="3" t="n">
        <v>0</v>
      </c>
      <c r="BM358" s="3" t="n">
        <v>0</v>
      </c>
      <c r="BN358" s="3" t="n">
        <v>0</v>
      </c>
      <c r="BO358" s="3" t="n">
        <f aca="false">SUM(BK358:BN358)</f>
        <v>0</v>
      </c>
      <c r="BP358" s="3" t="n">
        <v>2.6</v>
      </c>
      <c r="BQ358" s="3" t="n">
        <v>7.1</v>
      </c>
      <c r="BR358" s="3" t="n">
        <v>7.1</v>
      </c>
      <c r="BS358" s="3" t="n">
        <v>0</v>
      </c>
      <c r="BT358" s="3" t="n">
        <f aca="false">SUM(BP358:BS358)</f>
        <v>16.8</v>
      </c>
      <c r="BU358" s="3" t="n">
        <f aca="false">+C358+H358+M358+R358+W358+AB358+AG358+AL358+CK358</f>
        <v>4687.6</v>
      </c>
      <c r="BV358" s="3" t="n">
        <f aca="false">+D358+I358+N358+S358+X358+AC358+AH358+AM358+CL358</f>
        <v>4800.8</v>
      </c>
      <c r="BW358" s="3" t="n">
        <f aca="false">+E358+J358+O358+T358+Y358+AD358+AI358+AN358+CM358</f>
        <v>3427.3</v>
      </c>
      <c r="BX358" s="3" t="n">
        <f aca="false">+F358+K358+P358+U358+Z358+AE358+AJ358+AO358+CN358</f>
        <v>97.9</v>
      </c>
      <c r="BY358" s="3" t="n">
        <f aca="false">SUM(BU358:BX358)</f>
        <v>13013.6</v>
      </c>
      <c r="BZ358" s="3" t="n">
        <f aca="false">AQ358+AV358+BA358+BF358+BK358+BP358</f>
        <v>3.6</v>
      </c>
      <c r="CA358" s="3" t="n">
        <f aca="false">AR358+AW358+BB358+BG358+BL358+BQ358</f>
        <v>303.1</v>
      </c>
      <c r="CB358" s="3" t="n">
        <f aca="false">AS358+AX358+BC358+BH358+BM358+BR358</f>
        <v>201.2</v>
      </c>
      <c r="CC358" s="3" t="n">
        <f aca="false">AT358+AY358+BD358+BI358+BN358+BS358</f>
        <v>6.9</v>
      </c>
      <c r="CD358" s="3" t="n">
        <f aca="false">SUM(BZ358:CC358)</f>
        <v>514.8</v>
      </c>
      <c r="CE358" s="3" t="n">
        <v>1454.2</v>
      </c>
      <c r="CF358" s="3" t="n">
        <v>1745.2</v>
      </c>
      <c r="CG358" s="3" t="n">
        <v>224.5</v>
      </c>
      <c r="CH358" s="3" t="n">
        <v>4.2</v>
      </c>
      <c r="CI358" s="3" t="n">
        <v>1287.2</v>
      </c>
      <c r="CJ358" s="3" t="n">
        <f aca="false">SUM(CE358:CI358)</f>
        <v>4715.3</v>
      </c>
      <c r="CK358" s="0"/>
      <c r="CL358" s="0"/>
      <c r="CM358" s="0"/>
      <c r="CN358" s="0"/>
      <c r="CO358" s="0"/>
    </row>
    <row r="359" customFormat="false" ht="12.75" hidden="false" customHeight="false" outlineLevel="0" collapsed="false">
      <c r="A359" s="1" t="n">
        <v>1998</v>
      </c>
      <c r="B359" s="2" t="s">
        <v>94</v>
      </c>
      <c r="C359" s="12" t="n">
        <v>735.1</v>
      </c>
      <c r="D359" s="12" t="n">
        <v>104.6</v>
      </c>
      <c r="E359" s="12" t="n">
        <v>21.6</v>
      </c>
      <c r="F359" s="12" t="n">
        <v>0</v>
      </c>
      <c r="G359" s="3" t="n">
        <f aca="false">SUM(C359:F359)</f>
        <v>861.3</v>
      </c>
      <c r="H359" s="12" t="n">
        <v>173.3</v>
      </c>
      <c r="I359" s="12" t="n">
        <v>45.1</v>
      </c>
      <c r="J359" s="12" t="n">
        <v>185.2</v>
      </c>
      <c r="K359" s="12" t="n">
        <v>0</v>
      </c>
      <c r="L359" s="3" t="n">
        <f aca="false">SUM(H359:K359)</f>
        <v>403.6</v>
      </c>
      <c r="M359" s="12" t="n">
        <v>43.4</v>
      </c>
      <c r="N359" s="12" t="n">
        <v>38.4</v>
      </c>
      <c r="O359" s="12" t="n">
        <v>9.1</v>
      </c>
      <c r="P359" s="12" t="n">
        <v>0</v>
      </c>
      <c r="Q359" s="3" t="n">
        <f aca="false">SUM(M359:P359)</f>
        <v>90.9</v>
      </c>
      <c r="R359" s="12" t="n">
        <v>45</v>
      </c>
      <c r="S359" s="12" t="n">
        <v>0.8</v>
      </c>
      <c r="T359" s="12" t="n">
        <v>23</v>
      </c>
      <c r="U359" s="12" t="n">
        <v>0</v>
      </c>
      <c r="V359" s="3" t="n">
        <f aca="false">SUM(R359:U359)</f>
        <v>68.8</v>
      </c>
      <c r="W359" s="12" t="n">
        <v>151.8</v>
      </c>
      <c r="X359" s="12" t="n">
        <v>142.8</v>
      </c>
      <c r="Y359" s="12" t="n">
        <v>1.5</v>
      </c>
      <c r="Z359" s="12" t="n">
        <v>0</v>
      </c>
      <c r="AA359" s="3" t="n">
        <f aca="false">SUM(W359:Z359)</f>
        <v>296.1</v>
      </c>
      <c r="AB359" s="12" t="n">
        <v>154.8</v>
      </c>
      <c r="AC359" s="12" t="n">
        <v>3.4</v>
      </c>
      <c r="AD359" s="12" t="n">
        <v>6.1</v>
      </c>
      <c r="AE359" s="12" t="n">
        <v>0</v>
      </c>
      <c r="AF359" s="3" t="n">
        <f aca="false">SUM(AB359:AE359)</f>
        <v>164.3</v>
      </c>
      <c r="AG359" s="12" t="n">
        <v>163.8</v>
      </c>
      <c r="AH359" s="12" t="n">
        <v>243.1</v>
      </c>
      <c r="AI359" s="12" t="n">
        <v>225</v>
      </c>
      <c r="AJ359" s="12" t="n">
        <v>0</v>
      </c>
      <c r="AK359" s="3" t="n">
        <f aca="false">SUM(AG359:AJ359)</f>
        <v>631.9</v>
      </c>
      <c r="AL359" s="12" t="n">
        <v>834.6</v>
      </c>
      <c r="AM359" s="12" t="n">
        <v>457.8</v>
      </c>
      <c r="AN359" s="12" t="n">
        <v>475.9</v>
      </c>
      <c r="AO359" s="12" t="n">
        <v>0</v>
      </c>
      <c r="AP359" s="3" t="n">
        <f aca="false">SUM(AL359:AO359)</f>
        <v>1768.3</v>
      </c>
      <c r="AQ359" s="12" t="n">
        <v>35</v>
      </c>
      <c r="AR359" s="12" t="n">
        <v>242.1</v>
      </c>
      <c r="AS359" s="12" t="n">
        <v>33.3</v>
      </c>
      <c r="AT359" s="12" t="n">
        <v>0</v>
      </c>
      <c r="AU359" s="3" t="n">
        <f aca="false">SUM(AQ359:AT359)</f>
        <v>310.4</v>
      </c>
      <c r="AV359" s="12" t="n">
        <v>1.8</v>
      </c>
      <c r="AW359" s="12" t="n">
        <v>0</v>
      </c>
      <c r="AX359" s="12" t="n">
        <v>0</v>
      </c>
      <c r="AY359" s="12" t="n">
        <v>0</v>
      </c>
      <c r="AZ359" s="3" t="n">
        <f aca="false">SUM(AV359:AY359)</f>
        <v>1.8</v>
      </c>
      <c r="BA359" s="12" t="n">
        <v>7</v>
      </c>
      <c r="BB359" s="12" t="n">
        <v>0</v>
      </c>
      <c r="BC359" s="12" t="n">
        <v>2</v>
      </c>
      <c r="BD359" s="12" t="n">
        <v>0</v>
      </c>
      <c r="BE359" s="3" t="n">
        <f aca="false">SUM(BA359:BD359)</f>
        <v>9</v>
      </c>
      <c r="BF359" s="12" t="n">
        <v>0</v>
      </c>
      <c r="BG359" s="12" t="n">
        <v>14.2</v>
      </c>
      <c r="BH359" s="12" t="n">
        <v>23.7</v>
      </c>
      <c r="BI359" s="12" t="n">
        <v>0</v>
      </c>
      <c r="BJ359" s="3" t="n">
        <f aca="false">SUM(BF359:BI359)</f>
        <v>37.9</v>
      </c>
      <c r="BK359" s="12" t="n">
        <v>16.7</v>
      </c>
      <c r="BL359" s="12" t="n">
        <v>17.4</v>
      </c>
      <c r="BM359" s="12" t="n">
        <v>33.9</v>
      </c>
      <c r="BN359" s="12" t="n">
        <v>0</v>
      </c>
      <c r="BO359" s="3" t="n">
        <f aca="false">SUM(BK359:BN359)</f>
        <v>68</v>
      </c>
      <c r="BP359" s="12" t="n">
        <v>39.5</v>
      </c>
      <c r="BQ359" s="12" t="n">
        <v>73.8</v>
      </c>
      <c r="BR359" s="12" t="n">
        <v>75.4</v>
      </c>
      <c r="BS359" s="12" t="n">
        <v>0</v>
      </c>
      <c r="BT359" s="3" t="n">
        <f aca="false">SUM(BP359:BS359)</f>
        <v>188.7</v>
      </c>
      <c r="BU359" s="3" t="n">
        <f aca="false">+C359+H359+M359+R359+W359+AB359+AG359+AL359+CK359</f>
        <v>2301.8</v>
      </c>
      <c r="BV359" s="3" t="n">
        <f aca="false">+D359+I359+N359+S359+X359+AC359+AH359+AM359+CL359</f>
        <v>1036</v>
      </c>
      <c r="BW359" s="3" t="n">
        <f aca="false">+E359+J359+O359+T359+Y359+AD359+AI359+AN359+CM359</f>
        <v>947.4</v>
      </c>
      <c r="BX359" s="3" t="n">
        <f aca="false">+F359+K359+P359+U359+Z359+AE359+AJ359+AO359+CN359</f>
        <v>0</v>
      </c>
      <c r="BY359" s="3" t="n">
        <f aca="false">SUM(BU359:BX359)</f>
        <v>4285.2</v>
      </c>
      <c r="BZ359" s="3" t="n">
        <f aca="false">AQ359+AV359+BA359+BF359+BK359+BP359</f>
        <v>100</v>
      </c>
      <c r="CA359" s="3" t="n">
        <f aca="false">AR359+AW359+BB359+BG359+BL359+BQ359</f>
        <v>347.5</v>
      </c>
      <c r="CB359" s="3" t="n">
        <f aca="false">AS359+AX359+BC359+BH359+BM359+BR359</f>
        <v>168.3</v>
      </c>
      <c r="CC359" s="3" t="n">
        <f aca="false">AT359+AY359+BD359+BI359+BN359+BS359</f>
        <v>0</v>
      </c>
      <c r="CD359" s="3" t="n">
        <f aca="false">SUM(BZ359:CC359)</f>
        <v>615.8</v>
      </c>
      <c r="CE359" s="13" t="s">
        <v>145</v>
      </c>
      <c r="CF359" s="13" t="s">
        <v>145</v>
      </c>
      <c r="CG359" s="3" t="n">
        <v>253.5</v>
      </c>
      <c r="CH359" s="3" t="s">
        <v>145</v>
      </c>
      <c r="CI359" s="3" t="n">
        <v>0</v>
      </c>
      <c r="CJ359" s="3" t="n">
        <f aca="false">SUM(CE359:CI359)</f>
        <v>253.5</v>
      </c>
      <c r="CK359" s="0"/>
      <c r="CL359" s="0"/>
      <c r="CM359" s="0"/>
      <c r="CN359" s="0"/>
      <c r="CO359" s="0"/>
    </row>
    <row r="360" customFormat="false" ht="12.75" hidden="false" customHeight="false" outlineLevel="0" collapsed="false">
      <c r="A360" s="1" t="n">
        <v>1998</v>
      </c>
      <c r="B360" s="2" t="s">
        <v>95</v>
      </c>
      <c r="C360" s="12" t="n">
        <v>2115.8</v>
      </c>
      <c r="D360" s="12" t="n">
        <v>389.3</v>
      </c>
      <c r="E360" s="12" t="n">
        <v>47.9</v>
      </c>
      <c r="F360" s="3" t="n">
        <v>0</v>
      </c>
      <c r="G360" s="3" t="n">
        <f aca="false">SUM(C360:F360)</f>
        <v>2553</v>
      </c>
      <c r="H360" s="12" t="n">
        <v>814.8</v>
      </c>
      <c r="I360" s="12" t="n">
        <v>283.8</v>
      </c>
      <c r="J360" s="12" t="n">
        <v>773.1</v>
      </c>
      <c r="K360" s="3" t="n">
        <v>0</v>
      </c>
      <c r="L360" s="3" t="n">
        <f aca="false">SUM(H360:K360)</f>
        <v>1871.7</v>
      </c>
      <c r="M360" s="12" t="n">
        <v>41.7</v>
      </c>
      <c r="N360" s="12" t="n">
        <v>108.7</v>
      </c>
      <c r="O360" s="12" t="n">
        <v>0</v>
      </c>
      <c r="P360" s="3" t="n">
        <v>0</v>
      </c>
      <c r="Q360" s="3" t="n">
        <f aca="false">SUM(M360:P360)</f>
        <v>150.4</v>
      </c>
      <c r="R360" s="12" t="n">
        <v>5.7</v>
      </c>
      <c r="S360" s="12" t="n">
        <v>2.2</v>
      </c>
      <c r="T360" s="12" t="n">
        <v>0</v>
      </c>
      <c r="U360" s="3" t="n">
        <v>0</v>
      </c>
      <c r="V360" s="3" t="n">
        <f aca="false">SUM(R360:U360)</f>
        <v>7.9</v>
      </c>
      <c r="W360" s="12" t="n">
        <v>429</v>
      </c>
      <c r="X360" s="12" t="n">
        <v>1259.3</v>
      </c>
      <c r="Y360" s="12" t="n">
        <v>211.4</v>
      </c>
      <c r="Z360" s="3" t="n">
        <v>0</v>
      </c>
      <c r="AA360" s="3" t="n">
        <f aca="false">SUM(W360:Z360)</f>
        <v>1899.7</v>
      </c>
      <c r="AB360" s="12" t="n">
        <v>576.5</v>
      </c>
      <c r="AC360" s="12" t="n">
        <v>34.1</v>
      </c>
      <c r="AD360" s="12" t="n">
        <v>155.3</v>
      </c>
      <c r="AE360" s="3" t="n">
        <v>0</v>
      </c>
      <c r="AF360" s="3" t="n">
        <f aca="false">SUM(AB360:AE360)</f>
        <v>765.9</v>
      </c>
      <c r="AG360" s="12" t="n">
        <v>2.3</v>
      </c>
      <c r="AH360" s="12" t="n">
        <v>274.8</v>
      </c>
      <c r="AI360" s="12" t="n">
        <v>914</v>
      </c>
      <c r="AJ360" s="12" t="n">
        <v>199.4</v>
      </c>
      <c r="AK360" s="3" t="n">
        <f aca="false">SUM(AG360:AJ360)</f>
        <v>1390.5</v>
      </c>
      <c r="AL360" s="12" t="n">
        <v>1289.2</v>
      </c>
      <c r="AM360" s="12" t="n">
        <v>961.6</v>
      </c>
      <c r="AN360" s="12" t="n">
        <v>2321.9</v>
      </c>
      <c r="AO360" s="3" t="n">
        <v>0</v>
      </c>
      <c r="AP360" s="3" t="n">
        <f aca="false">SUM(AL360:AO360)</f>
        <v>4572.7</v>
      </c>
      <c r="AQ360" s="12" t="n">
        <v>1.7</v>
      </c>
      <c r="AR360" s="12" t="n">
        <v>246.2</v>
      </c>
      <c r="AS360" s="12" t="n">
        <v>440.3</v>
      </c>
      <c r="AT360" s="12" t="n">
        <v>199.4</v>
      </c>
      <c r="AU360" s="3" t="n">
        <f aca="false">SUM(AQ360:AT360)</f>
        <v>887.6</v>
      </c>
      <c r="AV360" s="12" t="n">
        <v>65.7</v>
      </c>
      <c r="AW360" s="12" t="n">
        <v>13.7</v>
      </c>
      <c r="AX360" s="12" t="n">
        <v>103.6</v>
      </c>
      <c r="AY360" s="3" t="n">
        <v>0</v>
      </c>
      <c r="AZ360" s="3" t="n">
        <f aca="false">SUM(AV360:AY360)</f>
        <v>183</v>
      </c>
      <c r="BA360" s="12" t="n">
        <v>16</v>
      </c>
      <c r="BB360" s="12" t="n">
        <v>0</v>
      </c>
      <c r="BC360" s="12" t="n">
        <v>0</v>
      </c>
      <c r="BD360" s="3" t="n">
        <v>0</v>
      </c>
      <c r="BE360" s="3" t="n">
        <f aca="false">SUM(BA360:BD360)</f>
        <v>16</v>
      </c>
      <c r="BF360" s="12" t="n">
        <v>0.2</v>
      </c>
      <c r="BG360" s="12" t="n">
        <v>21.6</v>
      </c>
      <c r="BH360" s="12" t="n">
        <v>8</v>
      </c>
      <c r="BI360" s="12" t="n">
        <v>0</v>
      </c>
      <c r="BJ360" s="3" t="n">
        <f aca="false">SUM(BF360:BI360)</f>
        <v>29.8</v>
      </c>
      <c r="BK360" s="12" t="n">
        <v>32</v>
      </c>
      <c r="BL360" s="12" t="n">
        <v>10.3</v>
      </c>
      <c r="BM360" s="12" t="n">
        <v>60.1</v>
      </c>
      <c r="BN360" s="12" t="n">
        <v>0</v>
      </c>
      <c r="BO360" s="3" t="n">
        <f aca="false">SUM(BK360:BN360)</f>
        <v>102.4</v>
      </c>
      <c r="BP360" s="12" t="n">
        <v>152</v>
      </c>
      <c r="BQ360" s="3" t="n">
        <v>0</v>
      </c>
      <c r="BR360" s="3" t="n">
        <v>0</v>
      </c>
      <c r="BS360" s="3" t="n">
        <v>0</v>
      </c>
      <c r="BT360" s="3" t="n">
        <f aca="false">SUM(BP360:BS360)</f>
        <v>152</v>
      </c>
      <c r="BU360" s="3" t="n">
        <f aca="false">+C360+H360+M360+R360+W360+AB360+AG360+AL360+CK360</f>
        <v>5275</v>
      </c>
      <c r="BV360" s="3" t="n">
        <f aca="false">+D360+I360+N360+S360+X360+AC360+AH360+AM360+CL360</f>
        <v>3313.8</v>
      </c>
      <c r="BW360" s="3" t="n">
        <f aca="false">+E360+J360+O360+T360+Y360+AD360+AI360+AN360+CM360</f>
        <v>4423.6</v>
      </c>
      <c r="BX360" s="3" t="n">
        <f aca="false">+F360+K360+P360+U360+Z360+AE360+AJ360+AO360+CN360</f>
        <v>199.4</v>
      </c>
      <c r="BY360" s="3" t="n">
        <f aca="false">SUM(BU360:BX360)</f>
        <v>13211.8</v>
      </c>
      <c r="BZ360" s="3" t="n">
        <f aca="false">AQ360+AV360+BA360+BF360+BK360+BP360</f>
        <v>267.6</v>
      </c>
      <c r="CA360" s="3" t="n">
        <f aca="false">AR360+AW360+BB360+BG360+BL360+BQ360</f>
        <v>291.8</v>
      </c>
      <c r="CB360" s="3" t="n">
        <f aca="false">AS360+AX360+BC360+BH360+BM360+BR360</f>
        <v>612</v>
      </c>
      <c r="CC360" s="3" t="n">
        <f aca="false">AT360+AY360+BD360+BI360+BN360+BS360</f>
        <v>199.4</v>
      </c>
      <c r="CD360" s="3" t="n">
        <f aca="false">SUM(BZ360:CC360)</f>
        <v>1370.8</v>
      </c>
      <c r="CE360" s="3" t="n">
        <v>2367.9</v>
      </c>
      <c r="CF360" s="3" t="n">
        <v>1862.5</v>
      </c>
      <c r="CG360" s="3" t="n">
        <v>528.1</v>
      </c>
      <c r="CH360" s="3" t="n">
        <v>0</v>
      </c>
      <c r="CI360" s="3" t="n">
        <v>499.9</v>
      </c>
      <c r="CJ360" s="3" t="n">
        <f aca="false">SUM(CE360:CI360)</f>
        <v>5258.4</v>
      </c>
      <c r="CK360" s="4" t="n">
        <v>0</v>
      </c>
      <c r="CL360" s="4" t="n">
        <v>0</v>
      </c>
      <c r="CM360" s="4" t="n">
        <v>0</v>
      </c>
      <c r="CN360" s="4" t="n">
        <v>0</v>
      </c>
      <c r="CO360" s="4" t="n">
        <f aca="false">SUM(CK360:CN360)</f>
        <v>0</v>
      </c>
    </row>
    <row r="361" customFormat="false" ht="12.75" hidden="false" customHeight="false" outlineLevel="0" collapsed="false">
      <c r="A361" s="1" t="n">
        <v>1998</v>
      </c>
      <c r="B361" s="2" t="s">
        <v>96</v>
      </c>
      <c r="C361" s="11" t="n">
        <v>1371</v>
      </c>
      <c r="D361" s="11" t="n">
        <v>215.7</v>
      </c>
      <c r="E361" s="11" t="n">
        <v>182</v>
      </c>
      <c r="F361" s="11" t="n">
        <v>0</v>
      </c>
      <c r="G361" s="3" t="n">
        <f aca="false">SUM(C361:F361)</f>
        <v>1768.7</v>
      </c>
      <c r="H361" s="11" t="n">
        <v>451</v>
      </c>
      <c r="I361" s="11" t="n">
        <v>2.7</v>
      </c>
      <c r="J361" s="11" t="n">
        <v>828.3</v>
      </c>
      <c r="K361" s="11" t="n">
        <v>64.8</v>
      </c>
      <c r="L361" s="3" t="n">
        <f aca="false">SUM(H361:K361)</f>
        <v>1346.8</v>
      </c>
      <c r="M361" s="11" t="n">
        <v>14.1</v>
      </c>
      <c r="N361" s="11" t="n">
        <v>32.3</v>
      </c>
      <c r="O361" s="11" t="n">
        <v>3.1</v>
      </c>
      <c r="P361" s="11" t="n">
        <v>0</v>
      </c>
      <c r="Q361" s="3" t="n">
        <f aca="false">SUM(M361:P361)</f>
        <v>49.5</v>
      </c>
      <c r="R361" s="11" t="n">
        <v>87.6</v>
      </c>
      <c r="S361" s="11" t="n">
        <v>92.5</v>
      </c>
      <c r="T361" s="11" t="n">
        <v>7.1</v>
      </c>
      <c r="U361" s="11" t="n">
        <v>0</v>
      </c>
      <c r="V361" s="3" t="n">
        <f aca="false">SUM(R361:U361)</f>
        <v>187.2</v>
      </c>
      <c r="W361" s="11" t="n">
        <v>306.5</v>
      </c>
      <c r="X361" s="11" t="n">
        <v>1060.9</v>
      </c>
      <c r="Y361" s="11" t="n">
        <v>91</v>
      </c>
      <c r="Z361" s="11" t="n">
        <v>0</v>
      </c>
      <c r="AA361" s="3" t="n">
        <f aca="false">SUM(W361:Z361)</f>
        <v>1458.4</v>
      </c>
      <c r="AB361" s="11" t="n">
        <v>145.7</v>
      </c>
      <c r="AC361" s="11" t="n">
        <v>0.4</v>
      </c>
      <c r="AD361" s="11" t="n">
        <v>29.9</v>
      </c>
      <c r="AE361" s="11" t="n">
        <v>0</v>
      </c>
      <c r="AF361" s="3" t="n">
        <f aca="false">SUM(AB361:AE361)</f>
        <v>176</v>
      </c>
      <c r="AG361" s="11" t="n">
        <v>0.5</v>
      </c>
      <c r="AH361" s="11" t="n">
        <v>0</v>
      </c>
      <c r="AI361" s="11" t="n">
        <v>699.9</v>
      </c>
      <c r="AJ361" s="11" t="n">
        <v>0</v>
      </c>
      <c r="AK361" s="3" t="n">
        <f aca="false">SUM(AG361:AJ361)</f>
        <v>700.4</v>
      </c>
      <c r="AL361" s="11" t="n">
        <v>463</v>
      </c>
      <c r="AM361" s="11" t="n">
        <v>731.9</v>
      </c>
      <c r="AN361" s="11" t="n">
        <v>1986.7</v>
      </c>
      <c r="AO361" s="11" t="n">
        <v>48.7</v>
      </c>
      <c r="AP361" s="3" t="n">
        <f aca="false">SUM(AL361:AO361)</f>
        <v>3230.3</v>
      </c>
      <c r="AQ361" s="11" t="n">
        <v>0</v>
      </c>
      <c r="AR361" s="11" t="n">
        <v>0</v>
      </c>
      <c r="AS361" s="11" t="n">
        <v>0</v>
      </c>
      <c r="AT361" s="11" t="n">
        <v>0</v>
      </c>
      <c r="AU361" s="3" t="n">
        <f aca="false">SUM(AQ361:AT361)</f>
        <v>0</v>
      </c>
      <c r="AV361" s="11" t="n">
        <v>0</v>
      </c>
      <c r="AW361" s="11" t="n">
        <v>0</v>
      </c>
      <c r="AX361" s="11" t="n">
        <v>9</v>
      </c>
      <c r="AY361" s="11" t="n">
        <v>0</v>
      </c>
      <c r="AZ361" s="3" t="n">
        <f aca="false">SUM(AV361:AY361)</f>
        <v>9</v>
      </c>
      <c r="BA361" s="11" t="n">
        <v>0</v>
      </c>
      <c r="BB361" s="11" t="n">
        <v>0</v>
      </c>
      <c r="BC361" s="11" t="n">
        <v>6.1</v>
      </c>
      <c r="BD361" s="11" t="n">
        <v>64.8</v>
      </c>
      <c r="BE361" s="3" t="n">
        <f aca="false">SUM(BA361:BD361)</f>
        <v>70.9</v>
      </c>
      <c r="BF361" s="3" t="n">
        <v>0</v>
      </c>
      <c r="BG361" s="3" t="n">
        <v>0</v>
      </c>
      <c r="BH361" s="3" t="n">
        <v>0</v>
      </c>
      <c r="BI361" s="3" t="n">
        <v>0</v>
      </c>
      <c r="BJ361" s="3" t="n">
        <f aca="false">SUM(BF361:BI361)</f>
        <v>0</v>
      </c>
      <c r="BK361" s="3" t="n">
        <v>0</v>
      </c>
      <c r="BL361" s="3" t="n">
        <v>0</v>
      </c>
      <c r="BM361" s="3" t="n">
        <v>0</v>
      </c>
      <c r="BN361" s="3" t="n">
        <v>0</v>
      </c>
      <c r="BO361" s="3" t="n">
        <f aca="false">SUM(BK361:BN361)</f>
        <v>0</v>
      </c>
      <c r="BP361" s="11" t="n">
        <v>1.8</v>
      </c>
      <c r="BQ361" s="11" t="n">
        <v>0.4</v>
      </c>
      <c r="BR361" s="11" t="n">
        <v>50.7</v>
      </c>
      <c r="BS361" s="11" t="n">
        <v>0</v>
      </c>
      <c r="BT361" s="3" t="n">
        <f aca="false">SUM(BP361:BS361)</f>
        <v>52.9</v>
      </c>
      <c r="BU361" s="3" t="n">
        <f aca="false">+C361+H361+M361+R361+W361+AB361+AG361+AL361+CK361</f>
        <v>2839.4</v>
      </c>
      <c r="BV361" s="3" t="n">
        <f aca="false">+D361+I361+N361+S361+X361+AC361+AH361+AM361+CL361</f>
        <v>2136.4</v>
      </c>
      <c r="BW361" s="3" t="n">
        <f aca="false">+E361+J361+O361+T361+Y361+AD361+AI361+AN361+CM361</f>
        <v>3828</v>
      </c>
      <c r="BX361" s="3" t="n">
        <f aca="false">+F361+K361+P361+U361+Z361+AE361+AJ361+AO361+CN361</f>
        <v>113.5</v>
      </c>
      <c r="BY361" s="3" t="n">
        <f aca="false">SUM(BU361:BX361)</f>
        <v>8917.3</v>
      </c>
      <c r="BZ361" s="3" t="n">
        <f aca="false">AQ361+AV361+BA361+BF361+BK361+BP361</f>
        <v>1.8</v>
      </c>
      <c r="CA361" s="3" t="n">
        <f aca="false">AR361+AW361+BB361+BG361+BL361+BQ361</f>
        <v>0.4</v>
      </c>
      <c r="CB361" s="3" t="n">
        <f aca="false">AS361+AX361+BC361+BH361+BM361+BR361</f>
        <v>65.8</v>
      </c>
      <c r="CC361" s="3" t="n">
        <f aca="false">AT361+AY361+BD361+BI361+BN361+BS361</f>
        <v>64.8</v>
      </c>
      <c r="CD361" s="3" t="n">
        <f aca="false">SUM(BZ361:CC361)</f>
        <v>132.8</v>
      </c>
      <c r="CE361" s="12" t="n">
        <v>1466.2</v>
      </c>
      <c r="CF361" s="12" t="n">
        <v>1570</v>
      </c>
      <c r="CG361" s="12" t="n">
        <v>272.1</v>
      </c>
      <c r="CH361" s="12" t="n">
        <v>6.5</v>
      </c>
      <c r="CI361" s="12" t="n">
        <v>231.6</v>
      </c>
      <c r="CJ361" s="12" t="n">
        <f aca="false">SUM(CE361:CI361)</f>
        <v>3546.4</v>
      </c>
      <c r="CK361" s="0"/>
      <c r="CL361" s="0"/>
      <c r="CM361" s="0"/>
      <c r="CN361" s="0"/>
      <c r="CO361" s="0"/>
    </row>
    <row r="362" customFormat="false" ht="12.75" hidden="false" customHeight="false" outlineLevel="0" collapsed="false">
      <c r="A362" s="1" t="n">
        <v>1998</v>
      </c>
      <c r="B362" s="2" t="s">
        <v>97</v>
      </c>
      <c r="C362" s="14" t="n">
        <v>20678.8</v>
      </c>
      <c r="D362" s="14" t="n">
        <v>3168.5</v>
      </c>
      <c r="E362" s="12" t="n">
        <v>647.7</v>
      </c>
      <c r="F362" s="12" t="n">
        <v>155.8</v>
      </c>
      <c r="G362" s="3" t="n">
        <f aca="false">SUM(C362:F362)</f>
        <v>24650.8</v>
      </c>
      <c r="H362" s="3" t="n">
        <v>6402.4</v>
      </c>
      <c r="I362" s="12" t="n">
        <v>433.1</v>
      </c>
      <c r="J362" s="12" t="n">
        <v>838.1</v>
      </c>
      <c r="K362" s="12" t="n">
        <v>472</v>
      </c>
      <c r="L362" s="3" t="n">
        <f aca="false">SUM(H362:K362)</f>
        <v>8145.6</v>
      </c>
      <c r="M362" s="14" t="n">
        <v>1649.1</v>
      </c>
      <c r="N362" s="14" t="n">
        <v>2206.2</v>
      </c>
      <c r="O362" s="12" t="n">
        <v>0</v>
      </c>
      <c r="P362" s="12" t="n">
        <v>0</v>
      </c>
      <c r="Q362" s="3" t="n">
        <f aca="false">SUM(M362:P362)</f>
        <v>3855.3</v>
      </c>
      <c r="R362" s="14" t="n">
        <v>2478.9</v>
      </c>
      <c r="S362" s="12" t="n">
        <v>577.7</v>
      </c>
      <c r="T362" s="12" t="n">
        <v>0</v>
      </c>
      <c r="U362" s="12" t="n">
        <v>0</v>
      </c>
      <c r="V362" s="3" t="n">
        <f aca="false">SUM(R362:U362)</f>
        <v>3056.6</v>
      </c>
      <c r="W362" s="3" t="n">
        <v>6759.1</v>
      </c>
      <c r="X362" s="3" t="n">
        <v>9892.5</v>
      </c>
      <c r="Y362" s="3" t="n">
        <v>0</v>
      </c>
      <c r="Z362" s="3" t="n">
        <v>0</v>
      </c>
      <c r="AA362" s="3" t="n">
        <f aca="false">SUM(W362:Z362)</f>
        <v>16651.6</v>
      </c>
      <c r="AB362" s="14" t="n">
        <v>3757.8</v>
      </c>
      <c r="AC362" s="12" t="n">
        <v>244.9</v>
      </c>
      <c r="AD362" s="12" t="n">
        <v>9.9</v>
      </c>
      <c r="AE362" s="12" t="n">
        <v>33</v>
      </c>
      <c r="AF362" s="3" t="n">
        <f aca="false">SUM(AB362:AE362)</f>
        <v>4045.6</v>
      </c>
      <c r="AG362" s="12" t="n">
        <v>0.1</v>
      </c>
      <c r="AH362" s="14" t="n">
        <v>1826.6</v>
      </c>
      <c r="AI362" s="14" t="n">
        <v>4067.9</v>
      </c>
      <c r="AJ362" s="12" t="n">
        <v>648.4</v>
      </c>
      <c r="AK362" s="3" t="n">
        <f aca="false">SUM(AG362:AJ362)</f>
        <v>6543</v>
      </c>
      <c r="AL362" s="14" t="n">
        <v>11148.2</v>
      </c>
      <c r="AM362" s="14" t="n">
        <v>13299.2</v>
      </c>
      <c r="AN362" s="14" t="n">
        <v>8638.2</v>
      </c>
      <c r="AO362" s="12" t="n">
        <v>142.7</v>
      </c>
      <c r="AP362" s="3" t="n">
        <f aca="false">SUM(AL362:AO362)</f>
        <v>33228.3</v>
      </c>
      <c r="AQ362" s="12" t="n">
        <v>0</v>
      </c>
      <c r="AR362" s="14" t="n">
        <v>1019.4</v>
      </c>
      <c r="AS362" s="12" t="n">
        <v>397.7</v>
      </c>
      <c r="AT362" s="12" t="n">
        <v>416.5</v>
      </c>
      <c r="AU362" s="3" t="n">
        <f aca="false">SUM(AQ362:AT362)</f>
        <v>1833.6</v>
      </c>
      <c r="AV362" s="12" t="n">
        <v>10.8</v>
      </c>
      <c r="AW362" s="12" t="n">
        <v>0.3</v>
      </c>
      <c r="AX362" s="12" t="n">
        <v>0</v>
      </c>
      <c r="AY362" s="12" t="n">
        <v>11.3</v>
      </c>
      <c r="AZ362" s="3" t="n">
        <f aca="false">SUM(AV362:AY362)</f>
        <v>22.4</v>
      </c>
      <c r="BA362" s="12" t="n">
        <v>0</v>
      </c>
      <c r="BB362" s="12" t="n">
        <v>0</v>
      </c>
      <c r="BC362" s="12" t="n">
        <v>0</v>
      </c>
      <c r="BD362" s="12" t="n">
        <v>471.1</v>
      </c>
      <c r="BE362" s="3" t="n">
        <f aca="false">SUM(BA362:BD362)</f>
        <v>471.1</v>
      </c>
      <c r="BF362" s="3" t="n">
        <v>0</v>
      </c>
      <c r="BG362" s="3" t="n">
        <v>0</v>
      </c>
      <c r="BH362" s="3" t="n">
        <v>0</v>
      </c>
      <c r="BI362" s="3" t="n">
        <v>0</v>
      </c>
      <c r="BJ362" s="3" t="n">
        <f aca="false">SUM(BF362:BI362)</f>
        <v>0</v>
      </c>
      <c r="BK362" s="12" t="n">
        <v>26</v>
      </c>
      <c r="BL362" s="12" t="n">
        <v>2.6</v>
      </c>
      <c r="BM362" s="12" t="n">
        <v>26</v>
      </c>
      <c r="BN362" s="12" t="n">
        <v>13.6</v>
      </c>
      <c r="BO362" s="3" t="n">
        <f aca="false">SUM(BK362:BN362)</f>
        <v>68.2</v>
      </c>
      <c r="BP362" s="12" t="n">
        <v>19.5</v>
      </c>
      <c r="BQ362" s="12" t="n">
        <v>39.4</v>
      </c>
      <c r="BR362" s="12" t="n">
        <v>0.1</v>
      </c>
      <c r="BS362" s="12" t="n">
        <v>11.3</v>
      </c>
      <c r="BT362" s="3" t="n">
        <f aca="false">SUM(BP362:BS362)</f>
        <v>70.3</v>
      </c>
      <c r="BU362" s="3" t="n">
        <f aca="false">+C362+H362+M362+R362+W362+AB362+AG362+AL362+CK362</f>
        <v>52874.4</v>
      </c>
      <c r="BV362" s="3" t="n">
        <f aca="false">+D362+I362+N362+S362+X362+AC362+AH362+AM362+CL362</f>
        <v>31648.7</v>
      </c>
      <c r="BW362" s="3" t="n">
        <f aca="false">+E362+J362+O362+T362+Y362+AD362+AI362+AN362+CM362</f>
        <v>14201.8</v>
      </c>
      <c r="BX362" s="3" t="n">
        <f aca="false">+F362+K362+P362+U362+Z362+AE362+AJ362+AO362+CN362</f>
        <v>1451.9</v>
      </c>
      <c r="BY362" s="3" t="n">
        <f aca="false">SUM(BU362:BX362)</f>
        <v>100176.8</v>
      </c>
      <c r="BZ362" s="3" t="n">
        <f aca="false">AQ362+AV362+BA362+BF362+BK362+BP362</f>
        <v>56.3</v>
      </c>
      <c r="CA362" s="3" t="n">
        <f aca="false">AR362+AW362+BB362+BG362+BL362+BQ362</f>
        <v>1061.7</v>
      </c>
      <c r="CB362" s="3" t="n">
        <f aca="false">AS362+AX362+BC362+BH362+BM362+BR362</f>
        <v>423.8</v>
      </c>
      <c r="CC362" s="3" t="n">
        <f aca="false">AT362+AY362+BD362+BI362+BN362+BS362</f>
        <v>923.8</v>
      </c>
      <c r="CD362" s="3" t="n">
        <f aca="false">SUM(BZ362:CC362)</f>
        <v>2465.6</v>
      </c>
      <c r="CE362" s="15" t="n">
        <v>17583</v>
      </c>
      <c r="CF362" s="15" t="n">
        <v>27925</v>
      </c>
      <c r="CG362" s="15" t="n">
        <v>5837</v>
      </c>
      <c r="CH362" s="12" t="n">
        <v>46</v>
      </c>
      <c r="CI362" s="3" t="n">
        <v>3407</v>
      </c>
      <c r="CJ362" s="3" t="n">
        <f aca="false">SUM(CE362:CI362)</f>
        <v>54798</v>
      </c>
      <c r="CK362" s="0"/>
      <c r="CL362" s="0"/>
      <c r="CM362" s="0"/>
      <c r="CN362" s="0"/>
      <c r="CO362" s="0"/>
    </row>
    <row r="363" customFormat="false" ht="12.75" hidden="false" customHeight="false" outlineLevel="0" collapsed="false">
      <c r="A363" s="1" t="n">
        <v>1998</v>
      </c>
      <c r="B363" s="2" t="s">
        <v>98</v>
      </c>
      <c r="C363" s="3" t="n">
        <v>1825.6</v>
      </c>
      <c r="D363" s="3" t="n">
        <v>198.3</v>
      </c>
      <c r="E363" s="3" t="n">
        <v>43.5</v>
      </c>
      <c r="F363" s="3" t="n">
        <v>0</v>
      </c>
      <c r="G363" s="3" t="n">
        <f aca="false">SUM(C363:F363)</f>
        <v>2067.4</v>
      </c>
      <c r="H363" s="3" t="n">
        <v>167</v>
      </c>
      <c r="I363" s="3" t="n">
        <v>3</v>
      </c>
      <c r="J363" s="3" t="n">
        <v>130.9</v>
      </c>
      <c r="K363" s="3" t="n">
        <v>0</v>
      </c>
      <c r="L363" s="3" t="n">
        <f aca="false">SUM(H363:K363)</f>
        <v>300.9</v>
      </c>
      <c r="M363" s="3" t="n">
        <v>15.5</v>
      </c>
      <c r="N363" s="3" t="n">
        <v>80</v>
      </c>
      <c r="O363" s="3" t="n">
        <v>38.8</v>
      </c>
      <c r="P363" s="3" t="n">
        <v>0</v>
      </c>
      <c r="Q363" s="3" t="n">
        <f aca="false">SUM(M363:P363)</f>
        <v>134.3</v>
      </c>
      <c r="R363" s="3" t="n">
        <v>9.9</v>
      </c>
      <c r="S363" s="3" t="n">
        <v>181.2</v>
      </c>
      <c r="T363" s="3" t="n">
        <v>66.9</v>
      </c>
      <c r="U363" s="3" t="n">
        <v>0</v>
      </c>
      <c r="V363" s="3" t="n">
        <f aca="false">SUM(R363:U363)</f>
        <v>258</v>
      </c>
      <c r="W363" s="3" t="n">
        <v>750.3</v>
      </c>
      <c r="X363" s="3" t="n">
        <v>826</v>
      </c>
      <c r="Y363" s="3" t="n">
        <v>21</v>
      </c>
      <c r="Z363" s="3" t="n">
        <v>0</v>
      </c>
      <c r="AA363" s="3" t="n">
        <f aca="false">SUM(W363:Z363)</f>
        <v>1597.3</v>
      </c>
      <c r="AB363" s="3" t="n">
        <v>140.3</v>
      </c>
      <c r="AC363" s="3" t="n">
        <v>0</v>
      </c>
      <c r="AD363" s="3" t="n">
        <v>2.3</v>
      </c>
      <c r="AE363" s="3" t="n">
        <v>0</v>
      </c>
      <c r="AF363" s="3" t="n">
        <f aca="false">SUM(AB363:AE363)</f>
        <v>142.6</v>
      </c>
      <c r="AG363" s="16" t="n">
        <v>0.29</v>
      </c>
      <c r="AH363" s="16" t="n">
        <v>219</v>
      </c>
      <c r="AI363" s="16" t="n">
        <v>566.3</v>
      </c>
      <c r="AJ363" s="16" t="n">
        <v>0</v>
      </c>
      <c r="AK363" s="3" t="n">
        <f aca="false">SUM(AG363:AJ363)</f>
        <v>785.59</v>
      </c>
      <c r="AL363" s="3" t="n">
        <v>516.9</v>
      </c>
      <c r="AM363" s="16" t="n">
        <v>11.5</v>
      </c>
      <c r="AN363" s="16" t="n">
        <v>218.1</v>
      </c>
      <c r="AO363" s="3" t="n">
        <v>0</v>
      </c>
      <c r="AP363" s="3" t="n">
        <f aca="false">SUM(AL363:AO363)</f>
        <v>746.5</v>
      </c>
      <c r="AQ363" s="16" t="n">
        <v>0.29</v>
      </c>
      <c r="AR363" s="16" t="n">
        <v>507.3</v>
      </c>
      <c r="AS363" s="16" t="n">
        <v>566.3</v>
      </c>
      <c r="AT363" s="16" t="n">
        <v>0</v>
      </c>
      <c r="AU363" s="3" t="n">
        <f aca="false">SUM(AQ363:AT363)</f>
        <v>1073.89</v>
      </c>
      <c r="AV363" s="16" t="n">
        <v>140.3</v>
      </c>
      <c r="AW363" s="16" t="n">
        <v>0</v>
      </c>
      <c r="AX363" s="16" t="n">
        <v>2.3</v>
      </c>
      <c r="AY363" s="16" t="n">
        <v>0</v>
      </c>
      <c r="AZ363" s="3" t="n">
        <f aca="false">SUM(AV363:AY363)</f>
        <v>142.6</v>
      </c>
      <c r="BA363" s="16" t="n">
        <v>167</v>
      </c>
      <c r="BB363" s="16" t="n">
        <v>3</v>
      </c>
      <c r="BC363" s="16" t="n">
        <v>130.9</v>
      </c>
      <c r="BD363" s="16" t="n">
        <v>0</v>
      </c>
      <c r="BE363" s="3" t="n">
        <f aca="false">SUM(BA363:BD363)</f>
        <v>300.9</v>
      </c>
      <c r="BF363" s="3" t="n">
        <v>0</v>
      </c>
      <c r="BG363" s="3" t="n">
        <v>0</v>
      </c>
      <c r="BH363" s="3" t="n">
        <v>0</v>
      </c>
      <c r="BI363" s="3" t="n">
        <v>0</v>
      </c>
      <c r="BJ363" s="3" t="n">
        <f aca="false">SUM(BF363:BI363)</f>
        <v>0</v>
      </c>
      <c r="BK363" s="16" t="n">
        <v>8.1</v>
      </c>
      <c r="BL363" s="16" t="n">
        <v>0.65</v>
      </c>
      <c r="BM363" s="16" t="n">
        <v>45</v>
      </c>
      <c r="BN363" s="16" t="n">
        <v>0</v>
      </c>
      <c r="BO363" s="3" t="n">
        <f aca="false">SUM(BK363:BN363)</f>
        <v>53.75</v>
      </c>
      <c r="BP363" s="16" t="n">
        <v>101.4</v>
      </c>
      <c r="BQ363" s="16" t="n">
        <v>7.8</v>
      </c>
      <c r="BR363" s="16" t="n">
        <v>39.8</v>
      </c>
      <c r="BS363" s="16" t="n">
        <v>0</v>
      </c>
      <c r="BT363" s="3" t="n">
        <f aca="false">SUM(BP363:BS363)</f>
        <v>149</v>
      </c>
      <c r="BU363" s="3" t="n">
        <f aca="false">+C363+H363+M363+R363+W363+AB363+AG363+AL363+CK363</f>
        <v>3425.79</v>
      </c>
      <c r="BV363" s="3" t="n">
        <f aca="false">+D363+I363+N363+S363+X363+AC363+AH363+AM363+CL363</f>
        <v>1519</v>
      </c>
      <c r="BW363" s="3" t="n">
        <f aca="false">+E363+J363+O363+T363+Y363+AD363+AI363+AN363+CM363</f>
        <v>1087.8</v>
      </c>
      <c r="BX363" s="3" t="n">
        <f aca="false">+F363+K363+P363+U363+Z363+AE363+AJ363+AO363+CN363</f>
        <v>0</v>
      </c>
      <c r="BY363" s="3" t="n">
        <f aca="false">SUM(BU363:BX363)</f>
        <v>6032.59</v>
      </c>
      <c r="BZ363" s="3" t="n">
        <f aca="false">AQ363+AV363+BA363+BF363+BK363+BP363</f>
        <v>417.09</v>
      </c>
      <c r="CA363" s="3" t="n">
        <f aca="false">AR363+AW363+BB363+BG363+BL363+BQ363</f>
        <v>518.75</v>
      </c>
      <c r="CB363" s="3" t="n">
        <f aca="false">AS363+AX363+BC363+BH363+BM363+BR363</f>
        <v>784.3</v>
      </c>
      <c r="CC363" s="3" t="n">
        <f aca="false">AT363+AY363+BD363+BI363+BN363+BS363</f>
        <v>0</v>
      </c>
      <c r="CD363" s="3" t="n">
        <f aca="false">SUM(BZ363:CC363)</f>
        <v>1720.14</v>
      </c>
      <c r="CE363" s="3" t="n">
        <v>1546.3</v>
      </c>
      <c r="CF363" s="3" t="n">
        <v>3051.6</v>
      </c>
      <c r="CG363" s="3" t="n">
        <v>263.1</v>
      </c>
      <c r="CH363" s="3" t="n">
        <v>21.5</v>
      </c>
      <c r="CI363" s="3" t="n">
        <v>518.7</v>
      </c>
      <c r="CJ363" s="3" t="n">
        <f aca="false">SUM(CE363:CI363)</f>
        <v>5401.2</v>
      </c>
      <c r="CK363" s="0"/>
      <c r="CL363" s="0"/>
      <c r="CM363" s="0"/>
      <c r="CN363" s="0"/>
      <c r="CO363" s="0"/>
    </row>
    <row r="364" customFormat="false" ht="12.75" hidden="false" customHeight="false" outlineLevel="0" collapsed="false">
      <c r="A364" s="1" t="n">
        <v>1998</v>
      </c>
      <c r="B364" s="2" t="s">
        <v>99</v>
      </c>
      <c r="C364" s="11" t="n">
        <v>1557.3</v>
      </c>
      <c r="D364" s="11" t="n">
        <v>213.1</v>
      </c>
      <c r="E364" s="11" t="n">
        <v>10.3</v>
      </c>
      <c r="F364" s="11" t="n">
        <v>222.6</v>
      </c>
      <c r="G364" s="3" t="n">
        <f aca="false">SUM(C364:F364)</f>
        <v>2003.3</v>
      </c>
      <c r="H364" s="11" t="n">
        <v>459.5</v>
      </c>
      <c r="I364" s="11" t="n">
        <v>47</v>
      </c>
      <c r="J364" s="11" t="n">
        <v>576.7</v>
      </c>
      <c r="K364" s="11" t="n">
        <v>82</v>
      </c>
      <c r="L364" s="3" t="n">
        <f aca="false">SUM(H364:K364)</f>
        <v>1165.2</v>
      </c>
      <c r="M364" s="11" t="n">
        <v>292.7</v>
      </c>
      <c r="N364" s="11" t="n">
        <v>267</v>
      </c>
      <c r="O364" s="11" t="n">
        <v>0</v>
      </c>
      <c r="P364" s="11" t="n">
        <v>0</v>
      </c>
      <c r="Q364" s="3" t="n">
        <f aca="false">SUM(M364:P364)</f>
        <v>559.7</v>
      </c>
      <c r="R364" s="11" t="n">
        <v>117.9</v>
      </c>
      <c r="S364" s="11" t="n">
        <v>0</v>
      </c>
      <c r="T364" s="11" t="n">
        <v>0</v>
      </c>
      <c r="U364" s="11" t="n">
        <v>0</v>
      </c>
      <c r="V364" s="3" t="n">
        <f aca="false">SUM(R364:U364)</f>
        <v>117.9</v>
      </c>
      <c r="W364" s="11" t="n">
        <v>2469.3</v>
      </c>
      <c r="X364" s="11"/>
      <c r="Y364" s="11" t="n">
        <v>244.8</v>
      </c>
      <c r="Z364" s="11" t="n">
        <v>0</v>
      </c>
      <c r="AA364" s="3" t="n">
        <f aca="false">SUM(W364:Z364)</f>
        <v>2714.1</v>
      </c>
      <c r="AB364" s="11" t="n">
        <v>391.97</v>
      </c>
      <c r="AC364" s="11" t="n">
        <v>2.3</v>
      </c>
      <c r="AD364" s="11" t="n">
        <v>0</v>
      </c>
      <c r="AE364" s="11" t="n">
        <v>0.94</v>
      </c>
      <c r="AF364" s="3" t="n">
        <f aca="false">SUM(AB364:AE364)</f>
        <v>395.21</v>
      </c>
      <c r="AG364" s="11" t="n">
        <v>0</v>
      </c>
      <c r="AH364" s="11" t="n">
        <v>416.2</v>
      </c>
      <c r="AI364" s="11" t="n">
        <v>440.2</v>
      </c>
      <c r="AJ364" s="11" t="n">
        <v>169.1</v>
      </c>
      <c r="AK364" s="3" t="n">
        <f aca="false">SUM(AG364:AJ364)</f>
        <v>1025.5</v>
      </c>
      <c r="AL364" s="11" t="n">
        <v>4361.1</v>
      </c>
      <c r="AM364" s="11" t="n">
        <v>313.3</v>
      </c>
      <c r="AN364" s="11" t="n">
        <v>774.5</v>
      </c>
      <c r="AO364" s="11" t="n">
        <v>512.1</v>
      </c>
      <c r="AP364" s="3" t="n">
        <f aca="false">SUM(AL364:AO364)</f>
        <v>5961</v>
      </c>
      <c r="AQ364" s="11" t="n">
        <v>0</v>
      </c>
      <c r="AR364" s="11" t="n">
        <v>416.2</v>
      </c>
      <c r="AS364" s="11" t="n">
        <v>9.7</v>
      </c>
      <c r="AT364" s="11" t="n">
        <v>169.1</v>
      </c>
      <c r="AU364" s="3" t="n">
        <f aca="false">SUM(AQ364:AT364)</f>
        <v>595</v>
      </c>
      <c r="AV364" s="11" t="n">
        <v>0</v>
      </c>
      <c r="AW364" s="11" t="n">
        <v>0</v>
      </c>
      <c r="AX364" s="11" t="n">
        <v>0</v>
      </c>
      <c r="AY364" s="11" t="n">
        <v>0.94</v>
      </c>
      <c r="AZ364" s="3" t="n">
        <f aca="false">SUM(AV364:AY364)</f>
        <v>0.94</v>
      </c>
      <c r="BA364" s="11" t="n">
        <v>0</v>
      </c>
      <c r="BB364" s="11" t="n">
        <v>0</v>
      </c>
      <c r="BC364" s="11" t="n">
        <v>0</v>
      </c>
      <c r="BD364" s="11" t="n">
        <v>82</v>
      </c>
      <c r="BE364" s="3" t="n">
        <f aca="false">SUM(BA364:BD364)</f>
        <v>82</v>
      </c>
      <c r="BF364" s="11" t="n">
        <v>0</v>
      </c>
      <c r="BG364" s="11" t="n">
        <v>0</v>
      </c>
      <c r="BH364" s="11" t="n">
        <v>0</v>
      </c>
      <c r="BI364" s="11" t="n">
        <v>26</v>
      </c>
      <c r="BJ364" s="3" t="n">
        <f aca="false">SUM(BF364:BI364)</f>
        <v>26</v>
      </c>
      <c r="BK364" s="11" t="n">
        <v>0</v>
      </c>
      <c r="BL364" s="11" t="n">
        <v>0</v>
      </c>
      <c r="BM364" s="11" t="n">
        <v>0</v>
      </c>
      <c r="BN364" s="11" t="n">
        <v>135.2</v>
      </c>
      <c r="BO364" s="3" t="n">
        <f aca="false">SUM(BK364:BN364)</f>
        <v>135.2</v>
      </c>
      <c r="BP364" s="11" t="n">
        <v>0</v>
      </c>
      <c r="BQ364" s="11" t="n">
        <v>0</v>
      </c>
      <c r="BR364" s="11" t="n">
        <v>0</v>
      </c>
      <c r="BS364" s="11" t="n">
        <v>573.5</v>
      </c>
      <c r="BT364" s="3" t="n">
        <f aca="false">SUM(BP364:BS364)</f>
        <v>573.5</v>
      </c>
      <c r="BU364" s="3" t="n">
        <f aca="false">+C364+H364+M364+R364+W364+AB364+AG364+AL364+CK364</f>
        <v>9649.77</v>
      </c>
      <c r="BV364" s="3" t="n">
        <f aca="false">+D364+I364+N364+S364+X364+AC364+AH364+AM364+CL364</f>
        <v>1258.9</v>
      </c>
      <c r="BW364" s="3" t="n">
        <f aca="false">+E364+J364+O364+T364+Y364+AD364+AI364+AN364+CM364</f>
        <v>2046.5</v>
      </c>
      <c r="BX364" s="3" t="n">
        <f aca="false">+F364+K364+P364+U364+Z364+AE364+AJ364+AO364+CN364</f>
        <v>986.74</v>
      </c>
      <c r="BY364" s="3" t="n">
        <f aca="false">SUM(BU364:BX364)</f>
        <v>13941.91</v>
      </c>
      <c r="BZ364" s="3" t="n">
        <f aca="false">AQ364+AV364+BA364+BF364+BK364+BP364</f>
        <v>0</v>
      </c>
      <c r="CA364" s="3" t="n">
        <f aca="false">AR364+AW364+BB364+BG364+BL364+BQ364</f>
        <v>416.2</v>
      </c>
      <c r="CB364" s="3" t="n">
        <f aca="false">AS364+AX364+BC364+BH364+BM364+BR364</f>
        <v>9.7</v>
      </c>
      <c r="CC364" s="3" t="n">
        <f aca="false">AT364+AY364+BD364+BI364+BN364+BS364</f>
        <v>986.74</v>
      </c>
      <c r="CD364" s="3" t="n">
        <f aca="false">SUM(BZ364:CC364)</f>
        <v>1412.64</v>
      </c>
      <c r="CE364" s="12" t="n">
        <v>2772.1</v>
      </c>
      <c r="CF364" s="12" t="n">
        <v>3596.2</v>
      </c>
      <c r="CG364" s="12" t="n">
        <v>663.7</v>
      </c>
      <c r="CH364" s="12" t="n">
        <v>524.9</v>
      </c>
      <c r="CI364" s="12" t="n">
        <v>2585.3</v>
      </c>
      <c r="CJ364" s="12" t="n">
        <f aca="false">SUM(CE364:CI364)</f>
        <v>10142.2</v>
      </c>
      <c r="CK364" s="0"/>
      <c r="CL364" s="0"/>
      <c r="CM364" s="0"/>
      <c r="CN364" s="0"/>
      <c r="CO364" s="0"/>
    </row>
    <row r="365" customFormat="false" ht="12.75" hidden="false" customHeight="false" outlineLevel="0" collapsed="false">
      <c r="A365" s="1" t="n">
        <v>1998</v>
      </c>
      <c r="B365" s="2" t="s">
        <v>100</v>
      </c>
      <c r="C365" s="3" t="n">
        <v>626.3</v>
      </c>
      <c r="D365" s="3" t="n">
        <v>66.3</v>
      </c>
      <c r="E365" s="3" t="n">
        <v>265.8</v>
      </c>
      <c r="F365" s="3" t="n">
        <v>22.1</v>
      </c>
      <c r="G365" s="3" t="n">
        <f aca="false">SUM(C365:F365)</f>
        <v>980.5</v>
      </c>
      <c r="H365" s="3" t="n">
        <v>175.4</v>
      </c>
      <c r="I365" s="3" t="n">
        <v>16.7</v>
      </c>
      <c r="J365" s="3" t="n">
        <v>34.1</v>
      </c>
      <c r="K365" s="3" t="n">
        <v>18.2</v>
      </c>
      <c r="L365" s="3" t="n">
        <f aca="false">SUM(H365:K365)</f>
        <v>244.4</v>
      </c>
      <c r="M365" s="3" t="n">
        <v>7.6</v>
      </c>
      <c r="N365" s="3" t="n">
        <v>18.3</v>
      </c>
      <c r="O365" s="3" t="n">
        <v>0</v>
      </c>
      <c r="P365" s="3" t="n">
        <v>0</v>
      </c>
      <c r="Q365" s="3" t="n">
        <f aca="false">SUM(M365:P365)</f>
        <v>25.9</v>
      </c>
      <c r="R365" s="3" t="n">
        <v>25.1</v>
      </c>
      <c r="S365" s="3" t="n">
        <v>11.9</v>
      </c>
      <c r="T365" s="3" t="n">
        <v>0</v>
      </c>
      <c r="U365" s="3" t="n">
        <v>0</v>
      </c>
      <c r="V365" s="3" t="n">
        <f aca="false">SUM(R365:U365)</f>
        <v>37</v>
      </c>
      <c r="W365" s="3" t="n">
        <v>189.8</v>
      </c>
      <c r="X365" s="3" t="n">
        <v>210.7</v>
      </c>
      <c r="Y365" s="3" t="n">
        <v>12.4</v>
      </c>
      <c r="Z365" s="3" t="n">
        <v>0</v>
      </c>
      <c r="AA365" s="3" t="n">
        <f aca="false">SUM(W365:Z365)</f>
        <v>412.9</v>
      </c>
      <c r="AB365" s="3" t="n">
        <v>120.4</v>
      </c>
      <c r="AC365" s="3" t="n">
        <v>8.1</v>
      </c>
      <c r="AD365" s="3" t="n">
        <v>2.2</v>
      </c>
      <c r="AE365" s="3" t="n">
        <v>19.7</v>
      </c>
      <c r="AF365" s="3" t="n">
        <f aca="false">SUM(AB365:AE365)</f>
        <v>150.4</v>
      </c>
      <c r="AG365" s="3" t="n">
        <v>0</v>
      </c>
      <c r="AH365" s="3" t="n">
        <v>96.2</v>
      </c>
      <c r="AI365" s="3" t="n">
        <v>242.9</v>
      </c>
      <c r="AJ365" s="3" t="n">
        <v>8.8</v>
      </c>
      <c r="AK365" s="3" t="n">
        <f aca="false">SUM(AG365:AJ365)</f>
        <v>347.9</v>
      </c>
      <c r="AL365" s="3" t="n">
        <v>755.4</v>
      </c>
      <c r="AM365" s="3" t="n">
        <v>111.3</v>
      </c>
      <c r="AN365" s="3" t="n">
        <v>1146.3</v>
      </c>
      <c r="AO365" s="3" t="n">
        <v>23.9</v>
      </c>
      <c r="AP365" s="3" t="n">
        <f aca="false">SUM(AL365:AO365)</f>
        <v>2036.9</v>
      </c>
      <c r="AQ365" s="3" t="n">
        <v>0</v>
      </c>
      <c r="AR365" s="3" t="n">
        <v>95.7</v>
      </c>
      <c r="AS365" s="3" t="n">
        <v>125</v>
      </c>
      <c r="AT365" s="3" t="n">
        <v>8.8</v>
      </c>
      <c r="AU365" s="3" t="n">
        <f aca="false">SUM(AQ365:AT365)</f>
        <v>229.5</v>
      </c>
      <c r="AV365" s="3" t="n">
        <v>11.6</v>
      </c>
      <c r="AW365" s="3" t="n">
        <v>14</v>
      </c>
      <c r="AX365" s="3" t="n">
        <v>0.2</v>
      </c>
      <c r="AY365" s="3" t="n">
        <v>19.7</v>
      </c>
      <c r="AZ365" s="3" t="n">
        <f aca="false">SUM(AV365:AY365)</f>
        <v>45.5</v>
      </c>
      <c r="BA365" s="3" t="n">
        <v>4.4</v>
      </c>
      <c r="BB365" s="3" t="n">
        <v>0.3</v>
      </c>
      <c r="BC365" s="3" t="n">
        <v>1</v>
      </c>
      <c r="BD365" s="3" t="n">
        <v>18.2</v>
      </c>
      <c r="BE365" s="3" t="n">
        <f aca="false">SUM(BA365:BD365)</f>
        <v>23.9</v>
      </c>
      <c r="BF365" s="3" t="n">
        <v>4.1</v>
      </c>
      <c r="BG365" s="3" t="n">
        <v>1.5</v>
      </c>
      <c r="BH365" s="3" t="n">
        <v>0</v>
      </c>
      <c r="BI365" s="3" t="n">
        <v>0</v>
      </c>
      <c r="BJ365" s="3" t="n">
        <f aca="false">SUM(BF365:BI365)</f>
        <v>5.6</v>
      </c>
      <c r="BK365" s="3" t="n">
        <v>1</v>
      </c>
      <c r="BL365" s="3" t="n">
        <v>1</v>
      </c>
      <c r="BM365" s="3" t="n">
        <v>14.8</v>
      </c>
      <c r="BN365" s="3" t="n">
        <v>3.2</v>
      </c>
      <c r="BO365" s="3" t="n">
        <f aca="false">SUM(BK365:BN365)</f>
        <v>20</v>
      </c>
      <c r="BP365" s="3" t="n">
        <v>41.3</v>
      </c>
      <c r="BQ365" s="3" t="n">
        <v>0</v>
      </c>
      <c r="BR365" s="3" t="n">
        <v>99.4</v>
      </c>
      <c r="BS365" s="3" t="n">
        <v>42.8</v>
      </c>
      <c r="BT365" s="3" t="n">
        <f aca="false">SUM(BP365:BS365)</f>
        <v>183.5</v>
      </c>
      <c r="BU365" s="3" t="n">
        <f aca="false">+C365+H365+M365+R365+W365+AB365+AG365+AL365+CK365</f>
        <v>1900</v>
      </c>
      <c r="BV365" s="3" t="n">
        <f aca="false">+D365+I365+N365+S365+X365+AC365+AH365+AM365+CL365</f>
        <v>539.5</v>
      </c>
      <c r="BW365" s="3" t="n">
        <f aca="false">+E365+J365+O365+T365+Y365+AD365+AI365+AN365+CM365</f>
        <v>1703.7</v>
      </c>
      <c r="BX365" s="3" t="n">
        <f aca="false">+F365+K365+P365+U365+Z365+AE365+AJ365+AO365+CN365</f>
        <v>92.7</v>
      </c>
      <c r="BY365" s="3" t="n">
        <f aca="false">SUM(BU365:BX365)</f>
        <v>4235.9</v>
      </c>
      <c r="BZ365" s="3" t="n">
        <f aca="false">AQ365+AV365+BA365+BF365+BK365+BP365</f>
        <v>62.4</v>
      </c>
      <c r="CA365" s="3" t="n">
        <f aca="false">AR365+AW365+BB365+BG365+BL365+BQ365</f>
        <v>112.5</v>
      </c>
      <c r="CB365" s="3" t="n">
        <f aca="false">AS365+AX365+BC365+BH365+BM365+BR365</f>
        <v>240.4</v>
      </c>
      <c r="CC365" s="3" t="n">
        <f aca="false">AT365+AY365+BD365+BI365+BN365+BS365</f>
        <v>92.7</v>
      </c>
      <c r="CD365" s="3" t="n">
        <f aca="false">SUM(BZ365:CC365)</f>
        <v>508</v>
      </c>
      <c r="CE365" s="3" t="n">
        <v>0</v>
      </c>
      <c r="CF365" s="3" t="n">
        <v>761.3</v>
      </c>
      <c r="CG365" s="3" t="n">
        <v>84.8</v>
      </c>
      <c r="CH365" s="3" t="n">
        <v>0</v>
      </c>
      <c r="CI365" s="3" t="n">
        <v>1200.1</v>
      </c>
      <c r="CJ365" s="3" t="n">
        <f aca="false">SUM(CE365:CI365)</f>
        <v>2046.2</v>
      </c>
      <c r="CK365" s="0"/>
      <c r="CL365" s="0"/>
      <c r="CM365" s="0"/>
      <c r="CN365" s="0"/>
      <c r="CO365" s="0"/>
    </row>
    <row r="366" customFormat="false" ht="12.75" hidden="false" customHeight="false" outlineLevel="0" collapsed="false">
      <c r="A366" s="1" t="n">
        <v>1998</v>
      </c>
      <c r="B366" s="2" t="s">
        <v>101</v>
      </c>
      <c r="C366" s="12" t="n">
        <v>6363.4</v>
      </c>
      <c r="D366" s="12" t="n">
        <v>932.6</v>
      </c>
      <c r="E366" s="12" t="n">
        <v>410.6</v>
      </c>
      <c r="F366" s="12" t="n">
        <v>650</v>
      </c>
      <c r="G366" s="3" t="n">
        <f aca="false">SUM(C366:F366)</f>
        <v>8356.6</v>
      </c>
      <c r="H366" s="12" t="n">
        <v>2587.6</v>
      </c>
      <c r="I366" s="12" t="n">
        <v>137.4</v>
      </c>
      <c r="J366" s="12" t="n">
        <v>1017.3</v>
      </c>
      <c r="K366" s="12" t="n">
        <v>322.3</v>
      </c>
      <c r="L366" s="3" t="n">
        <f aca="false">SUM(H366:K366)</f>
        <v>4064.6</v>
      </c>
      <c r="M366" s="12" t="n">
        <v>272.6</v>
      </c>
      <c r="N366" s="12" t="n">
        <v>99.2</v>
      </c>
      <c r="O366" s="12" t="n">
        <v>28.9</v>
      </c>
      <c r="P366" s="12" t="n">
        <v>0</v>
      </c>
      <c r="Q366" s="3" t="n">
        <f aca="false">SUM(M366:P366)</f>
        <v>400.7</v>
      </c>
      <c r="R366" s="3" t="n">
        <v>0</v>
      </c>
      <c r="S366" s="3" t="n">
        <v>0</v>
      </c>
      <c r="T366" s="3" t="n">
        <v>0</v>
      </c>
      <c r="U366" s="3" t="n">
        <v>0</v>
      </c>
      <c r="V366" s="3" t="n">
        <f aca="false">SUM(R366:U366)</f>
        <v>0</v>
      </c>
      <c r="W366" s="12" t="n">
        <v>2358.9</v>
      </c>
      <c r="X366" s="12" t="n">
        <v>3741</v>
      </c>
      <c r="Y366" s="12" t="n">
        <v>511.5</v>
      </c>
      <c r="Z366" s="12" t="n">
        <v>0</v>
      </c>
      <c r="AA366" s="3" t="n">
        <f aca="false">SUM(W366:Z366)</f>
        <v>6611.4</v>
      </c>
      <c r="AB366" s="12" t="n">
        <v>1455.3</v>
      </c>
      <c r="AC366" s="12" t="n">
        <v>67.2</v>
      </c>
      <c r="AD366" s="12" t="n">
        <v>63.3</v>
      </c>
      <c r="AE366" s="12" t="n">
        <v>0</v>
      </c>
      <c r="AF366" s="3" t="n">
        <f aca="false">SUM(AB366:AE366)</f>
        <v>1585.8</v>
      </c>
      <c r="AG366" s="12" t="n">
        <v>0</v>
      </c>
      <c r="AH366" s="12" t="n">
        <v>674.2</v>
      </c>
      <c r="AI366" s="12" t="n">
        <v>3701.9</v>
      </c>
      <c r="AJ366" s="12" t="n">
        <v>981.7</v>
      </c>
      <c r="AK366" s="3" t="n">
        <f aca="false">SUM(AG366:AJ366)</f>
        <v>5357.8</v>
      </c>
      <c r="AL366" s="12" t="n">
        <v>3922.2</v>
      </c>
      <c r="AM366" s="12" t="n">
        <v>3158.6</v>
      </c>
      <c r="AN366" s="12" t="n">
        <v>8934</v>
      </c>
      <c r="AO366" s="12" t="n">
        <v>325</v>
      </c>
      <c r="AP366" s="3" t="n">
        <f aca="false">SUM(AL366:AO366)</f>
        <v>16339.8</v>
      </c>
      <c r="AQ366" s="12" t="n">
        <v>0</v>
      </c>
      <c r="AR366" s="12" t="n">
        <v>674.2</v>
      </c>
      <c r="AS366" s="12" t="n">
        <v>3063.9</v>
      </c>
      <c r="AT366" s="12" t="n">
        <v>981.7</v>
      </c>
      <c r="AU366" s="3" t="n">
        <f aca="false">SUM(AQ366:AT366)</f>
        <v>4719.8</v>
      </c>
      <c r="AV366" s="12" t="n">
        <v>27.7</v>
      </c>
      <c r="AW366" s="12" t="n">
        <v>66.1</v>
      </c>
      <c r="AX366" s="12" t="n">
        <v>1.1</v>
      </c>
      <c r="AY366" s="12" t="n">
        <v>0</v>
      </c>
      <c r="AZ366" s="3" t="n">
        <f aca="false">SUM(AV366:AY366)</f>
        <v>94.9</v>
      </c>
      <c r="BA366" s="12" t="n">
        <v>16.6</v>
      </c>
      <c r="BB366" s="12" t="n">
        <v>0</v>
      </c>
      <c r="BC366" s="12" t="n">
        <v>48.3</v>
      </c>
      <c r="BD366" s="12" t="n">
        <v>322.3</v>
      </c>
      <c r="BE366" s="3" t="n">
        <f aca="false">SUM(BA366:BD366)</f>
        <v>387.2</v>
      </c>
      <c r="BF366" s="12" t="n">
        <v>0</v>
      </c>
      <c r="BG366" s="12" t="n">
        <v>0</v>
      </c>
      <c r="BH366" s="12" t="n">
        <v>124.2</v>
      </c>
      <c r="BI366" s="12" t="n">
        <v>0</v>
      </c>
      <c r="BJ366" s="3" t="n">
        <f aca="false">SUM(BF366:BI366)</f>
        <v>124.2</v>
      </c>
      <c r="BK366" s="12" t="n">
        <v>64.5</v>
      </c>
      <c r="BL366" s="12" t="n">
        <v>193.9</v>
      </c>
      <c r="BM366" s="12" t="n">
        <v>417.8</v>
      </c>
      <c r="BN366" s="12" t="n">
        <v>300</v>
      </c>
      <c r="BO366" s="3" t="n">
        <f aca="false">SUM(BK366:BN366)</f>
        <v>976.2</v>
      </c>
      <c r="BP366" s="12" t="n">
        <v>289.4</v>
      </c>
      <c r="BQ366" s="12" t="n">
        <v>0</v>
      </c>
      <c r="BR366" s="12" t="n">
        <v>1029</v>
      </c>
      <c r="BS366" s="12" t="n">
        <v>675</v>
      </c>
      <c r="BT366" s="3" t="n">
        <f aca="false">SUM(BP366:BS366)</f>
        <v>1993.4</v>
      </c>
      <c r="BU366" s="3" t="n">
        <f aca="false">+C366+H366+M366+R366+W366+AB366+AG366+AL366+CK366</f>
        <v>16960</v>
      </c>
      <c r="BV366" s="3" t="n">
        <f aca="false">+D366+I366+N366+S366+X366+AC366+AH366+AM366+CL366</f>
        <v>8810.2</v>
      </c>
      <c r="BW366" s="3" t="n">
        <f aca="false">+E366+J366+O366+T366+Y366+AD366+AI366+AN366+CM366</f>
        <v>14667.5</v>
      </c>
      <c r="BX366" s="3" t="n">
        <f aca="false">+F366+K366+P366+U366+Z366+AE366+AJ366+AO366+CN366</f>
        <v>2279</v>
      </c>
      <c r="BY366" s="3" t="n">
        <f aca="false">SUM(BU366:BX366)</f>
        <v>42716.7</v>
      </c>
      <c r="BZ366" s="3" t="n">
        <f aca="false">AQ366+AV366+BA366+BF366+BK366+BP366</f>
        <v>398.2</v>
      </c>
      <c r="CA366" s="3" t="n">
        <f aca="false">AR366+AW366+BB366+BG366+BL366+BQ366</f>
        <v>934.2</v>
      </c>
      <c r="CB366" s="3" t="n">
        <f aca="false">AS366+AX366+BC366+BH366+BM366+BR366</f>
        <v>4684.3</v>
      </c>
      <c r="CC366" s="3" t="n">
        <f aca="false">AT366+AY366+BD366+BI366+BN366+BS366</f>
        <v>2279</v>
      </c>
      <c r="CD366" s="3" t="n">
        <f aca="false">SUM(BZ366:CC366)</f>
        <v>8295.7</v>
      </c>
      <c r="CE366" s="3" t="n">
        <v>11841.1</v>
      </c>
      <c r="CF366" s="17"/>
      <c r="CG366" s="3" t="n">
        <v>1395.7</v>
      </c>
      <c r="CH366" s="3" t="n">
        <v>25.6</v>
      </c>
      <c r="CI366" s="3" t="n">
        <v>3689.4</v>
      </c>
      <c r="CJ366" s="3" t="n">
        <f aca="false">SUM(CE366:CI366)</f>
        <v>16951.8</v>
      </c>
    </row>
    <row r="367" customFormat="false" ht="12.75" hidden="false" customHeight="false" outlineLevel="0" collapsed="false">
      <c r="A367" s="1" t="n">
        <v>1998</v>
      </c>
      <c r="B367" s="2" t="s">
        <v>102</v>
      </c>
      <c r="C367" s="12" t="n">
        <v>4506</v>
      </c>
      <c r="D367" s="12" t="n">
        <v>656.6</v>
      </c>
      <c r="E367" s="12" t="n">
        <v>365.4</v>
      </c>
      <c r="F367" s="12" t="n">
        <v>46.9</v>
      </c>
      <c r="G367" s="3" t="n">
        <f aca="false">SUM(C367:F367)</f>
        <v>5574.9</v>
      </c>
      <c r="H367" s="12" t="n">
        <v>1725.6</v>
      </c>
      <c r="I367" s="12" t="n">
        <v>938.1</v>
      </c>
      <c r="J367" s="12" t="n">
        <v>1079.5</v>
      </c>
      <c r="K367" s="12" t="n">
        <v>4.8</v>
      </c>
      <c r="L367" s="3" t="n">
        <f aca="false">SUM(H367:K367)</f>
        <v>3748</v>
      </c>
      <c r="M367" s="12" t="n">
        <v>58.4</v>
      </c>
      <c r="N367" s="12" t="n">
        <v>182.9</v>
      </c>
      <c r="O367" s="3" t="n">
        <v>0</v>
      </c>
      <c r="P367" s="3" t="n">
        <v>0</v>
      </c>
      <c r="Q367" s="3" t="n">
        <f aca="false">SUM(M367:P367)</f>
        <v>241.3</v>
      </c>
      <c r="R367" s="3" t="n">
        <v>0</v>
      </c>
      <c r="S367" s="3" t="n">
        <v>0</v>
      </c>
      <c r="T367" s="3" t="n">
        <v>0</v>
      </c>
      <c r="U367" s="3" t="n">
        <v>0</v>
      </c>
      <c r="V367" s="3" t="n">
        <f aca="false">SUM(R367:U367)</f>
        <v>0</v>
      </c>
      <c r="W367" s="12" t="n">
        <v>1337.6</v>
      </c>
      <c r="X367" s="12" t="n">
        <v>2283.8</v>
      </c>
      <c r="Y367" s="12" t="n">
        <v>113.6</v>
      </c>
      <c r="Z367" s="3" t="n">
        <v>0</v>
      </c>
      <c r="AA367" s="3" t="n">
        <f aca="false">SUM(W367:Z367)</f>
        <v>3735</v>
      </c>
      <c r="AB367" s="12" t="n">
        <v>698.8</v>
      </c>
      <c r="AC367" s="12" t="n">
        <v>5.2</v>
      </c>
      <c r="AD367" s="12" t="n">
        <v>34.3</v>
      </c>
      <c r="AE367" s="12" t="n">
        <v>1.7</v>
      </c>
      <c r="AF367" s="3" t="n">
        <f aca="false">SUM(AB367:AE367)</f>
        <v>740</v>
      </c>
      <c r="AG367" s="12" t="n">
        <v>47.2</v>
      </c>
      <c r="AH367" s="12" t="n">
        <v>597.7</v>
      </c>
      <c r="AI367" s="12" t="n">
        <v>800.4</v>
      </c>
      <c r="AJ367" s="12" t="n">
        <v>179.7</v>
      </c>
      <c r="AK367" s="3" t="n">
        <f aca="false">SUM(AG367:AJ367)</f>
        <v>1625</v>
      </c>
      <c r="AL367" s="12" t="n">
        <v>2728.8</v>
      </c>
      <c r="AM367" s="12" t="n">
        <v>1259.5</v>
      </c>
      <c r="AN367" s="12" t="n">
        <v>1870.6</v>
      </c>
      <c r="AO367" s="12" t="n">
        <v>110.5</v>
      </c>
      <c r="AP367" s="3" t="n">
        <f aca="false">SUM(AL367:AO367)</f>
        <v>5969.4</v>
      </c>
      <c r="AQ367" s="12" t="n">
        <v>0</v>
      </c>
      <c r="AR367" s="12" t="n">
        <v>571.3</v>
      </c>
      <c r="AS367" s="12" t="n">
        <v>411.6</v>
      </c>
      <c r="AT367" s="12" t="n">
        <v>179.7</v>
      </c>
      <c r="AU367" s="3" t="n">
        <f aca="false">SUM(AQ367:AT367)</f>
        <v>1162.6</v>
      </c>
      <c r="AV367" s="12" t="n">
        <v>1</v>
      </c>
      <c r="AW367" s="12" t="n">
        <v>0</v>
      </c>
      <c r="AX367" s="12" t="n">
        <v>0</v>
      </c>
      <c r="AY367" s="12" t="n">
        <v>1.7</v>
      </c>
      <c r="AZ367" s="3" t="n">
        <f aca="false">SUM(AV367:AY367)</f>
        <v>2.7</v>
      </c>
      <c r="BA367" s="12" t="n">
        <v>6.6</v>
      </c>
      <c r="BB367" s="12" t="n">
        <v>0</v>
      </c>
      <c r="BC367" s="12" t="n">
        <v>8.7</v>
      </c>
      <c r="BD367" s="12" t="n">
        <v>4.7</v>
      </c>
      <c r="BE367" s="3" t="n">
        <f aca="false">SUM(BA367:BD367)</f>
        <v>20</v>
      </c>
      <c r="BF367" s="12" t="n">
        <v>6</v>
      </c>
      <c r="BG367" s="12" t="n">
        <v>0</v>
      </c>
      <c r="BH367" s="12" t="n">
        <v>0</v>
      </c>
      <c r="BI367" s="12" t="n">
        <v>0</v>
      </c>
      <c r="BJ367" s="3" t="n">
        <f aca="false">SUM(BF367:BI367)</f>
        <v>6</v>
      </c>
      <c r="BK367" s="12" t="n">
        <v>0</v>
      </c>
      <c r="BL367" s="12" t="n">
        <v>21.8</v>
      </c>
      <c r="BM367" s="12" t="n">
        <v>18</v>
      </c>
      <c r="BN367" s="12" t="n">
        <v>20</v>
      </c>
      <c r="BO367" s="3" t="n">
        <f aca="false">SUM(BK367:BN367)</f>
        <v>59.8</v>
      </c>
      <c r="BP367" s="12" t="n">
        <v>22.3</v>
      </c>
      <c r="BQ367" s="12" t="n">
        <v>0</v>
      </c>
      <c r="BR367" s="12" t="n">
        <v>6.9</v>
      </c>
      <c r="BS367" s="12" t="n">
        <v>137.5</v>
      </c>
      <c r="BT367" s="3" t="n">
        <f aca="false">SUM(BP367:BS367)</f>
        <v>166.7</v>
      </c>
      <c r="BU367" s="3" t="n">
        <f aca="false">+C367+H367+M367+R367+W367+AB367+AG367+AL367+CK367</f>
        <v>11102.4</v>
      </c>
      <c r="BV367" s="3" t="n">
        <f aca="false">+D367+I367+N367+S367+X367+AC367+AH367+AM367+CL367</f>
        <v>5923.8</v>
      </c>
      <c r="BW367" s="3" t="n">
        <f aca="false">+E367+J367+O367+T367+Y367+AD367+AI367+AN367+CM367</f>
        <v>4263.8</v>
      </c>
      <c r="BX367" s="3" t="n">
        <f aca="false">+F367+K367+P367+U367+Z367+AE367+AJ367+AO367+CN367</f>
        <v>343.6</v>
      </c>
      <c r="BY367" s="3" t="n">
        <f aca="false">SUM(BU367:BX367)</f>
        <v>21633.6</v>
      </c>
      <c r="BZ367" s="3" t="n">
        <f aca="false">AQ367+AV367+BA367+BF367+BK367+BP367</f>
        <v>35.9</v>
      </c>
      <c r="CA367" s="3" t="n">
        <f aca="false">AR367+AW367+BB367+BG367+BL367+BQ367</f>
        <v>593.1</v>
      </c>
      <c r="CB367" s="3" t="n">
        <f aca="false">AS367+AX367+BC367+BH367+BM367+BR367</f>
        <v>445.2</v>
      </c>
      <c r="CC367" s="3" t="n">
        <f aca="false">AT367+AY367+BD367+BI367+BN367+BS367</f>
        <v>343.6</v>
      </c>
      <c r="CD367" s="3" t="n">
        <f aca="false">SUM(BZ367:CC367)</f>
        <v>1417.8</v>
      </c>
      <c r="CE367" s="4" t="n">
        <v>3860</v>
      </c>
      <c r="CF367" s="4" t="n">
        <v>5334</v>
      </c>
      <c r="CG367" s="4" t="n">
        <v>749</v>
      </c>
      <c r="CH367" s="18" t="s">
        <v>145</v>
      </c>
      <c r="CI367" s="4" t="n">
        <v>1823</v>
      </c>
      <c r="CJ367" s="4" t="n">
        <f aca="false">SUM(CE367:CI367)</f>
        <v>11766</v>
      </c>
      <c r="CK367" s="0"/>
      <c r="CL367" s="0"/>
      <c r="CM367" s="0"/>
      <c r="CN367" s="0"/>
      <c r="CO367" s="0"/>
    </row>
    <row r="368" customFormat="false" ht="12.75" hidden="false" customHeight="false" outlineLevel="0" collapsed="false">
      <c r="A368" s="1" t="n">
        <v>1998</v>
      </c>
      <c r="B368" s="2" t="s">
        <v>103</v>
      </c>
      <c r="C368" s="4" t="n">
        <v>950.6</v>
      </c>
      <c r="D368" s="4" t="n">
        <v>108.1</v>
      </c>
      <c r="E368" s="4" t="n">
        <v>25.2</v>
      </c>
      <c r="F368" s="12"/>
      <c r="G368" s="3" t="n">
        <f aca="false">SUM(C368:F368)</f>
        <v>1083.9</v>
      </c>
      <c r="H368" s="4" t="n">
        <v>353.4</v>
      </c>
      <c r="I368" s="4" t="n">
        <v>11.9</v>
      </c>
      <c r="J368" s="4" t="n">
        <v>165.1</v>
      </c>
      <c r="K368" s="4" t="n">
        <v>29.3</v>
      </c>
      <c r="L368" s="3" t="n">
        <f aca="false">SUM(H368:K368)</f>
        <v>559.7</v>
      </c>
      <c r="M368" s="4" t="n">
        <v>31.5</v>
      </c>
      <c r="N368" s="4" t="n">
        <v>72</v>
      </c>
      <c r="O368" s="3" t="n">
        <v>0</v>
      </c>
      <c r="P368" s="3" t="n">
        <v>0</v>
      </c>
      <c r="Q368" s="3" t="n">
        <f aca="false">SUM(M368:P368)</f>
        <v>103.5</v>
      </c>
      <c r="R368" s="4" t="n">
        <v>94.3</v>
      </c>
      <c r="S368" s="3" t="n">
        <v>0</v>
      </c>
      <c r="T368" s="3" t="n">
        <v>0</v>
      </c>
      <c r="U368" s="3" t="n">
        <v>0</v>
      </c>
      <c r="V368" s="3" t="n">
        <f aca="false">SUM(R368:U368)</f>
        <v>94.3</v>
      </c>
      <c r="W368" s="4" t="n">
        <v>310.4</v>
      </c>
      <c r="X368" s="4" t="n">
        <v>284.4</v>
      </c>
      <c r="Y368" s="12" t="n">
        <v>0</v>
      </c>
      <c r="Z368" s="12" t="n">
        <v>0</v>
      </c>
      <c r="AA368" s="3" t="n">
        <f aca="false">SUM(W368:Z368)</f>
        <v>594.8</v>
      </c>
      <c r="AB368" s="4" t="n">
        <v>111.9</v>
      </c>
      <c r="AC368" s="4" t="n">
        <v>0.8</v>
      </c>
      <c r="AD368" s="4" t="n">
        <v>6.8</v>
      </c>
      <c r="AE368" s="4" t="n">
        <v>5.6</v>
      </c>
      <c r="AF368" s="3" t="n">
        <f aca="false">SUM(AB368:AE368)</f>
        <v>125.1</v>
      </c>
      <c r="AG368" s="3" t="n">
        <v>0</v>
      </c>
      <c r="AH368" s="4" t="n">
        <v>121.6</v>
      </c>
      <c r="AI368" s="4" t="n">
        <v>565</v>
      </c>
      <c r="AJ368" s="4" t="n">
        <v>51.3</v>
      </c>
      <c r="AK368" s="3" t="n">
        <f aca="false">SUM(AG368:AJ368)</f>
        <v>737.9</v>
      </c>
      <c r="AL368" s="4" t="n">
        <v>1361.4</v>
      </c>
      <c r="AM368" s="4" t="n">
        <v>376.7</v>
      </c>
      <c r="AN368" s="4" t="n">
        <v>1123.4</v>
      </c>
      <c r="AO368" s="4" t="n">
        <v>596.7</v>
      </c>
      <c r="AP368" s="3" t="n">
        <f aca="false">SUM(AL368:AO368)</f>
        <v>3458.2</v>
      </c>
      <c r="AQ368" s="3" t="n">
        <v>0</v>
      </c>
      <c r="AR368" s="12" t="n">
        <v>120.2</v>
      </c>
      <c r="AS368" s="12" t="n">
        <v>62.8</v>
      </c>
      <c r="AT368" s="12" t="n">
        <v>51.3</v>
      </c>
      <c r="AU368" s="3" t="n">
        <f aca="false">SUM(AQ368:AT368)</f>
        <v>234.3</v>
      </c>
      <c r="AV368" s="3" t="n">
        <v>0</v>
      </c>
      <c r="AW368" s="3" t="n">
        <v>0</v>
      </c>
      <c r="AX368" s="3" t="n">
        <v>0</v>
      </c>
      <c r="AY368" s="12" t="n">
        <v>5.6</v>
      </c>
      <c r="AZ368" s="3" t="n">
        <f aca="false">SUM(AV368:AY368)</f>
        <v>5.6</v>
      </c>
      <c r="BA368" s="3" t="n">
        <v>0</v>
      </c>
      <c r="BB368" s="3" t="n">
        <v>0</v>
      </c>
      <c r="BC368" s="12" t="n">
        <v>1.3</v>
      </c>
      <c r="BD368" s="12" t="n">
        <v>29.3</v>
      </c>
      <c r="BE368" s="3" t="n">
        <f aca="false">SUM(BA368:BD368)</f>
        <v>30.6</v>
      </c>
      <c r="BF368" s="3" t="n">
        <v>0</v>
      </c>
      <c r="BG368" s="3" t="n">
        <v>0</v>
      </c>
      <c r="BH368" s="3" t="n">
        <v>0</v>
      </c>
      <c r="BI368" s="12" t="n">
        <v>11.6</v>
      </c>
      <c r="BJ368" s="3" t="n">
        <f aca="false">SUM(BF368:BI368)</f>
        <v>11.6</v>
      </c>
      <c r="BK368" s="3" t="n">
        <v>0</v>
      </c>
      <c r="BL368" s="3" t="n">
        <v>0</v>
      </c>
      <c r="BM368" s="3" t="n">
        <v>0</v>
      </c>
      <c r="BN368" s="12" t="n">
        <v>18.3</v>
      </c>
      <c r="BO368" s="3" t="n">
        <f aca="false">SUM(BK368:BN368)</f>
        <v>18.3</v>
      </c>
      <c r="BP368" s="3" t="n">
        <v>0</v>
      </c>
      <c r="BQ368" s="12" t="n">
        <v>3.8</v>
      </c>
      <c r="BR368" s="12" t="n">
        <v>120.9</v>
      </c>
      <c r="BS368" s="12" t="n">
        <v>566.8</v>
      </c>
      <c r="BT368" s="3" t="n">
        <f aca="false">SUM(BP368:BS368)</f>
        <v>691.5</v>
      </c>
      <c r="BU368" s="3" t="n">
        <f aca="false">+C368+H368+M368+R368+W368+AB368+AG368+AL368+CK368</f>
        <v>3213.5</v>
      </c>
      <c r="BV368" s="3" t="n">
        <f aca="false">+D368+I368+N368+S368+X368+AC368+AH368+AM368+CL368</f>
        <v>975.5</v>
      </c>
      <c r="BW368" s="3" t="n">
        <f aca="false">+E368+J368+O368+T368+Y368+AD368+AI368+AN368+CM368</f>
        <v>1885.5</v>
      </c>
      <c r="BX368" s="3" t="n">
        <f aca="false">+F368+K368+P368+U368+Z368+AE368+AJ368+AO368+CN368</f>
        <v>682.9</v>
      </c>
      <c r="BY368" s="3" t="n">
        <f aca="false">SUM(BU368:BX368)</f>
        <v>6757.4</v>
      </c>
      <c r="BZ368" s="3" t="n">
        <f aca="false">AQ368+AV368+BA368+BF368+BK368+BP368</f>
        <v>0</v>
      </c>
      <c r="CA368" s="3" t="n">
        <f aca="false">AR368+AW368+BB368+BG368+BL368+BQ368</f>
        <v>124</v>
      </c>
      <c r="CB368" s="3" t="n">
        <f aca="false">AS368+AX368+BC368+BH368+BM368+BR368</f>
        <v>185</v>
      </c>
      <c r="CC368" s="3" t="n">
        <f aca="false">AT368+AY368+BD368+BI368+BN368+BS368</f>
        <v>682.9</v>
      </c>
      <c r="CD368" s="3" t="n">
        <f aca="false">SUM(BZ368:CC368)</f>
        <v>991.9</v>
      </c>
      <c r="CE368" s="3" t="n">
        <v>1420.4</v>
      </c>
      <c r="CF368" s="3" t="n">
        <v>1083.4</v>
      </c>
      <c r="CG368" s="3" t="n">
        <v>46.2</v>
      </c>
      <c r="CH368" s="3" t="n">
        <v>0</v>
      </c>
      <c r="CI368" s="3" t="n">
        <v>681.6</v>
      </c>
      <c r="CJ368" s="3" t="n">
        <f aca="false">SUM(CE368:CI368)</f>
        <v>3231.6</v>
      </c>
      <c r="CK368" s="0"/>
      <c r="CL368" s="0"/>
      <c r="CM368" s="0"/>
      <c r="CN368" s="0"/>
      <c r="CO368" s="0"/>
    </row>
    <row r="369" customFormat="false" ht="12.75" hidden="false" customHeight="false" outlineLevel="0" collapsed="false">
      <c r="A369" s="1" t="n">
        <v>1998</v>
      </c>
      <c r="B369" s="2" t="s">
        <v>104</v>
      </c>
      <c r="C369" s="11" t="n">
        <v>721.8</v>
      </c>
      <c r="D369" s="11" t="n">
        <v>87.7</v>
      </c>
      <c r="E369" s="11" t="n">
        <v>64.5</v>
      </c>
      <c r="F369" s="11" t="n">
        <v>0</v>
      </c>
      <c r="G369" s="3" t="n">
        <f aca="false">SUM(C369:F369)</f>
        <v>874</v>
      </c>
      <c r="H369" s="11" t="n">
        <v>226.9</v>
      </c>
      <c r="I369" s="11" t="n">
        <v>2.5</v>
      </c>
      <c r="J369" s="11" t="n">
        <v>74.4</v>
      </c>
      <c r="K369" s="11" t="n">
        <v>0.5</v>
      </c>
      <c r="L369" s="3" t="n">
        <f aca="false">SUM(H369:K369)</f>
        <v>304.3</v>
      </c>
      <c r="M369" s="11" t="n">
        <v>7.8</v>
      </c>
      <c r="N369" s="11" t="n">
        <v>0</v>
      </c>
      <c r="O369" s="11" t="n">
        <v>0</v>
      </c>
      <c r="P369" s="11" t="n">
        <v>0</v>
      </c>
      <c r="Q369" s="3" t="n">
        <f aca="false">SUM(M369:P369)</f>
        <v>7.8</v>
      </c>
      <c r="R369" s="11" t="n">
        <v>4.7</v>
      </c>
      <c r="S369" s="11" t="n">
        <v>5.3</v>
      </c>
      <c r="T369" s="11" t="n">
        <v>0</v>
      </c>
      <c r="U369" s="11" t="n">
        <v>0</v>
      </c>
      <c r="V369" s="3" t="n">
        <f aca="false">SUM(R369:U369)</f>
        <v>10</v>
      </c>
      <c r="W369" s="11" t="n">
        <v>123.9</v>
      </c>
      <c r="X369" s="11" t="n">
        <v>285.8</v>
      </c>
      <c r="Y369" s="11" t="n">
        <v>0.1</v>
      </c>
      <c r="Z369" s="11" t="n">
        <v>0</v>
      </c>
      <c r="AA369" s="3" t="n">
        <f aca="false">SUM(W369:Z369)</f>
        <v>409.8</v>
      </c>
      <c r="AB369" s="11" t="n">
        <v>100.9</v>
      </c>
      <c r="AC369" s="11" t="n">
        <v>5</v>
      </c>
      <c r="AD369" s="11" t="n">
        <v>24.6</v>
      </c>
      <c r="AE369" s="11" t="n">
        <v>2.7</v>
      </c>
      <c r="AF369" s="3" t="n">
        <f aca="false">SUM(AB369:AE369)</f>
        <v>133.2</v>
      </c>
      <c r="AG369" s="11" t="n">
        <v>0</v>
      </c>
      <c r="AH369" s="11" t="n">
        <v>127.6</v>
      </c>
      <c r="AI369" s="11" t="n">
        <v>268.7</v>
      </c>
      <c r="AJ369" s="11" t="n">
        <v>0</v>
      </c>
      <c r="AK369" s="3" t="n">
        <f aca="false">SUM(AG369:AJ369)</f>
        <v>396.3</v>
      </c>
      <c r="AL369" s="11" t="n">
        <v>260.6</v>
      </c>
      <c r="AM369" s="11" t="n">
        <v>371.4</v>
      </c>
      <c r="AN369" s="11" t="n">
        <v>304.6</v>
      </c>
      <c r="AO369" s="11" t="n">
        <v>1.7</v>
      </c>
      <c r="AP369" s="3" t="n">
        <f aca="false">SUM(AL369:AO369)</f>
        <v>938.3</v>
      </c>
      <c r="AQ369" s="11" t="n">
        <v>0</v>
      </c>
      <c r="AR369" s="11" t="n">
        <v>106.4</v>
      </c>
      <c r="AS369" s="11" t="n">
        <v>73.7</v>
      </c>
      <c r="AT369" s="11" t="n">
        <v>0</v>
      </c>
      <c r="AU369" s="3" t="n">
        <f aca="false">SUM(AQ369:AT369)</f>
        <v>180.1</v>
      </c>
      <c r="AV369" s="11" t="n">
        <v>0</v>
      </c>
      <c r="AW369" s="11" t="n">
        <v>0</v>
      </c>
      <c r="AX369" s="11" t="n">
        <v>4.2</v>
      </c>
      <c r="AY369" s="11" t="n">
        <v>2.7</v>
      </c>
      <c r="AZ369" s="3" t="n">
        <f aca="false">SUM(AV369:AY369)</f>
        <v>6.9</v>
      </c>
      <c r="BA369" s="11" t="n">
        <v>0</v>
      </c>
      <c r="BB369" s="11" t="n">
        <v>0</v>
      </c>
      <c r="BC369" s="11" t="n">
        <v>13</v>
      </c>
      <c r="BD369" s="11" t="n">
        <v>0.5</v>
      </c>
      <c r="BE369" s="3" t="n">
        <f aca="false">SUM(BA369:BD369)</f>
        <v>13.5</v>
      </c>
      <c r="BF369" s="3" t="n">
        <v>0</v>
      </c>
      <c r="BG369" s="3" t="n">
        <v>0</v>
      </c>
      <c r="BH369" s="3" t="n">
        <v>0</v>
      </c>
      <c r="BI369" s="3" t="n">
        <v>0</v>
      </c>
      <c r="BJ369" s="3" t="n">
        <f aca="false">SUM(BF369:BI369)</f>
        <v>0</v>
      </c>
      <c r="BK369" s="3" t="n">
        <v>0</v>
      </c>
      <c r="BL369" s="3" t="n">
        <v>0</v>
      </c>
      <c r="BM369" s="3" t="n">
        <v>0</v>
      </c>
      <c r="BN369" s="3" t="n">
        <v>0</v>
      </c>
      <c r="BO369" s="3" t="n">
        <f aca="false">SUM(BK369:BN369)</f>
        <v>0</v>
      </c>
      <c r="BP369" s="11" t="n">
        <v>0</v>
      </c>
      <c r="BQ369" s="11" t="n">
        <v>0</v>
      </c>
      <c r="BR369" s="11" t="n">
        <v>4</v>
      </c>
      <c r="BS369" s="11" t="n">
        <v>1.7</v>
      </c>
      <c r="BT369" s="3" t="n">
        <f aca="false">SUM(BP369:BS369)</f>
        <v>5.7</v>
      </c>
      <c r="BU369" s="3" t="n">
        <f aca="false">+C369+H369+M369+R369+W369+AB369+AG369+AL369+CK369</f>
        <v>1446.6</v>
      </c>
      <c r="BV369" s="3" t="n">
        <f aca="false">+D369+I369+N369+S369+X369+AC369+AH369+AM369+CL369</f>
        <v>885.3</v>
      </c>
      <c r="BW369" s="3" t="n">
        <f aca="false">+E369+J369+O369+T369+Y369+AD369+AI369+AN369+CM369</f>
        <v>736.9</v>
      </c>
      <c r="BX369" s="3" t="n">
        <f aca="false">+F369+K369+P369+U369+Z369+AE369+AJ369+AO369+CN369</f>
        <v>4.9</v>
      </c>
      <c r="BY369" s="3" t="n">
        <f aca="false">SUM(BU369:BX369)</f>
        <v>3073.7</v>
      </c>
      <c r="BZ369" s="3" t="n">
        <f aca="false">AQ369+AV369+BA369+BF369+BK369+BP369</f>
        <v>0</v>
      </c>
      <c r="CA369" s="3" t="n">
        <f aca="false">AR369+AW369+BB369+BG369+BL369+BQ369</f>
        <v>106.4</v>
      </c>
      <c r="CB369" s="3" t="n">
        <f aca="false">AS369+AX369+BC369+BH369+BM369+BR369</f>
        <v>94.9</v>
      </c>
      <c r="CC369" s="3" t="n">
        <f aca="false">AT369+AY369+BD369+BI369+BN369+BS369</f>
        <v>4.9</v>
      </c>
      <c r="CD369" s="3" t="n">
        <f aca="false">SUM(BZ369:CC369)</f>
        <v>206.2</v>
      </c>
      <c r="CE369" s="12" t="n">
        <v>496.8</v>
      </c>
      <c r="CF369" s="12" t="n">
        <v>776.2</v>
      </c>
      <c r="CG369" s="12" t="n">
        <v>117.3</v>
      </c>
      <c r="CH369" s="12" t="n">
        <v>0</v>
      </c>
      <c r="CI369" s="12" t="n">
        <v>91.9</v>
      </c>
      <c r="CJ369" s="12" t="n">
        <f aca="false">SUM(CE369:CI369)</f>
        <v>1482.2</v>
      </c>
      <c r="CK369" s="0"/>
      <c r="CL369" s="0"/>
      <c r="CM369" s="0"/>
      <c r="CN369" s="0"/>
      <c r="CO369" s="4" t="n">
        <f aca="false">SUM(CK369:CN369)</f>
        <v>0</v>
      </c>
    </row>
    <row r="370" customFormat="false" ht="12.75" hidden="false" customHeight="false" outlineLevel="0" collapsed="false">
      <c r="A370" s="1" t="n">
        <v>1998</v>
      </c>
      <c r="B370" s="2" t="s">
        <v>105</v>
      </c>
      <c r="C370" s="12" t="n">
        <v>4683.3</v>
      </c>
      <c r="D370" s="12" t="n">
        <v>969.6</v>
      </c>
      <c r="E370" s="12" t="n">
        <v>233.9</v>
      </c>
      <c r="F370" s="12" t="n">
        <v>3.8</v>
      </c>
      <c r="G370" s="3" t="n">
        <f aca="false">SUM(C370:F370)</f>
        <v>5890.6</v>
      </c>
      <c r="H370" s="12" t="n">
        <v>2067.8</v>
      </c>
      <c r="I370" s="12" t="n">
        <v>10</v>
      </c>
      <c r="J370" s="12" t="n">
        <v>179.1</v>
      </c>
      <c r="K370" s="12" t="n">
        <v>72.7</v>
      </c>
      <c r="L370" s="3" t="n">
        <f aca="false">SUM(H370:K370)</f>
        <v>2329.6</v>
      </c>
      <c r="M370" s="12" t="n">
        <v>253</v>
      </c>
      <c r="N370" s="12" t="n">
        <v>417</v>
      </c>
      <c r="O370" s="12" t="n">
        <v>0</v>
      </c>
      <c r="P370" s="12" t="n">
        <v>0</v>
      </c>
      <c r="Q370" s="3" t="n">
        <f aca="false">SUM(M370:P370)</f>
        <v>670</v>
      </c>
      <c r="R370" s="12" t="n">
        <v>45.6</v>
      </c>
      <c r="S370" s="12" t="n">
        <v>5.3</v>
      </c>
      <c r="T370" s="12" t="n">
        <v>0</v>
      </c>
      <c r="U370" s="12" t="n">
        <v>0</v>
      </c>
      <c r="V370" s="3" t="n">
        <f aca="false">SUM(R370:U370)</f>
        <v>50.9</v>
      </c>
      <c r="W370" s="12" t="n">
        <v>2811.5</v>
      </c>
      <c r="X370" s="12" t="n">
        <v>3219.8</v>
      </c>
      <c r="Y370" s="12" t="n">
        <v>774.3</v>
      </c>
      <c r="Z370" s="12" t="n">
        <v>0</v>
      </c>
      <c r="AA370" s="3" t="n">
        <f aca="false">SUM(W370:Z370)</f>
        <v>6805.6</v>
      </c>
      <c r="AB370" s="12" t="n">
        <v>924.7</v>
      </c>
      <c r="AC370" s="12" t="n">
        <v>0</v>
      </c>
      <c r="AD370" s="12" t="n">
        <v>58.8</v>
      </c>
      <c r="AE370" s="12" t="n">
        <v>33.9</v>
      </c>
      <c r="AF370" s="3" t="n">
        <f aca="false">SUM(AB370:AE370)</f>
        <v>1017.4</v>
      </c>
      <c r="AG370" s="12" t="n">
        <v>40</v>
      </c>
      <c r="AH370" s="12" t="n">
        <v>144.3</v>
      </c>
      <c r="AI370" s="12" t="n">
        <v>2452.1</v>
      </c>
      <c r="AJ370" s="12" t="n">
        <v>57</v>
      </c>
      <c r="AK370" s="3" t="n">
        <f aca="false">SUM(AG370:AJ370)</f>
        <v>2693.4</v>
      </c>
      <c r="AL370" s="12" t="n">
        <v>3670.3</v>
      </c>
      <c r="AM370" s="12" t="n">
        <v>1558.1</v>
      </c>
      <c r="AN370" s="12" t="n">
        <v>4532.8</v>
      </c>
      <c r="AO370" s="12" t="n">
        <v>338.7</v>
      </c>
      <c r="AP370" s="3" t="n">
        <f aca="false">SUM(AL370:AO370)</f>
        <v>10099.9</v>
      </c>
      <c r="AQ370" s="12" t="n">
        <v>0</v>
      </c>
      <c r="AR370" s="12" t="n">
        <v>0</v>
      </c>
      <c r="AS370" s="12" t="n">
        <v>1115.6</v>
      </c>
      <c r="AT370" s="12" t="n">
        <v>57</v>
      </c>
      <c r="AU370" s="3" t="n">
        <f aca="false">SUM(AQ370:AT370)</f>
        <v>1172.6</v>
      </c>
      <c r="AV370" s="12" t="n">
        <v>20.5</v>
      </c>
      <c r="AW370" s="12" t="n">
        <v>0</v>
      </c>
      <c r="AX370" s="12" t="n">
        <v>0</v>
      </c>
      <c r="AY370" s="12" t="n">
        <v>33.9</v>
      </c>
      <c r="AZ370" s="3" t="n">
        <f aca="false">SUM(AV370:AY370)</f>
        <v>54.4</v>
      </c>
      <c r="BA370" s="12" t="n">
        <v>3.6</v>
      </c>
      <c r="BB370" s="12" t="n">
        <v>0</v>
      </c>
      <c r="BC370" s="12" t="n">
        <v>0</v>
      </c>
      <c r="BD370" s="12" t="n">
        <v>72.7</v>
      </c>
      <c r="BE370" s="3" t="n">
        <f aca="false">SUM(BA370:BD370)</f>
        <v>76.3</v>
      </c>
      <c r="BF370" s="3" t="n">
        <v>0</v>
      </c>
      <c r="BG370" s="3" t="n">
        <v>0</v>
      </c>
      <c r="BH370" s="3" t="n">
        <v>0</v>
      </c>
      <c r="BI370" s="3" t="n">
        <v>0</v>
      </c>
      <c r="BJ370" s="3" t="n">
        <f aca="false">SUM(BF370:BI370)</f>
        <v>0</v>
      </c>
      <c r="BK370" s="12" t="n">
        <v>0</v>
      </c>
      <c r="BL370" s="12" t="n">
        <v>0</v>
      </c>
      <c r="BM370" s="12" t="n">
        <v>0</v>
      </c>
      <c r="BN370" s="12" t="n">
        <v>53.5</v>
      </c>
      <c r="BO370" s="3" t="n">
        <f aca="false">SUM(BK370:BN370)</f>
        <v>53.5</v>
      </c>
      <c r="BP370" s="12" t="n">
        <v>26.3</v>
      </c>
      <c r="BQ370" s="12" t="n">
        <v>0</v>
      </c>
      <c r="BR370" s="12" t="n">
        <v>15.7</v>
      </c>
      <c r="BS370" s="12" t="n">
        <v>134.5</v>
      </c>
      <c r="BT370" s="3" t="n">
        <f aca="false">SUM(BP370:BS370)</f>
        <v>176.5</v>
      </c>
      <c r="BU370" s="3" t="n">
        <f aca="false">+C370+H370+M370+R370+W370+AB370+AG370+AL370+CK370</f>
        <v>14496.2</v>
      </c>
      <c r="BV370" s="3" t="n">
        <f aca="false">+D370+I370+N370+S370+X370+AC370+AH370+AM370+CL370</f>
        <v>6324.1</v>
      </c>
      <c r="BW370" s="3" t="n">
        <f aca="false">+E370+J370+O370+T370+Y370+AD370+AI370+AN370+CM370</f>
        <v>8231</v>
      </c>
      <c r="BX370" s="3" t="n">
        <f aca="false">+F370+K370+P370+U370+Z370+AE370+AJ370+AO370+CN370</f>
        <v>506.1</v>
      </c>
      <c r="BY370" s="3" t="n">
        <f aca="false">SUM(BU370:BX370)</f>
        <v>29557.4</v>
      </c>
      <c r="BZ370" s="3" t="n">
        <f aca="false">AQ370+AV370+BA370+BF370+BK370+BP370</f>
        <v>50.4</v>
      </c>
      <c r="CA370" s="3" t="n">
        <f aca="false">AR370+AW370+BB370+BG370+BL370+BQ370</f>
        <v>0</v>
      </c>
      <c r="CB370" s="3" t="n">
        <f aca="false">AS370+AX370+BC370+BH370+BM370+BR370</f>
        <v>1131.3</v>
      </c>
      <c r="CC370" s="3" t="n">
        <f aca="false">AT370+AY370+BD370+BI370+BN370+BS370</f>
        <v>351.6</v>
      </c>
      <c r="CD370" s="3" t="n">
        <f aca="false">SUM(BZ370:CC370)</f>
        <v>1533.3</v>
      </c>
      <c r="CE370" s="4" t="n">
        <v>5274</v>
      </c>
      <c r="CF370" s="4" t="n">
        <v>6847</v>
      </c>
      <c r="CG370" s="4" t="n">
        <v>1136</v>
      </c>
      <c r="CH370" s="4" t="n">
        <v>737</v>
      </c>
      <c r="CI370" s="4" t="n">
        <v>2666</v>
      </c>
      <c r="CJ370" s="4" t="n">
        <f aca="false">SUM(CE370:CI370)</f>
        <v>16660</v>
      </c>
      <c r="CK370" s="0"/>
      <c r="CL370" s="0"/>
      <c r="CM370" s="0"/>
      <c r="CN370" s="0"/>
      <c r="CO370" s="0"/>
    </row>
    <row r="371" customFormat="false" ht="12.75" hidden="false" customHeight="false" outlineLevel="0" collapsed="false">
      <c r="A371" s="1" t="n">
        <v>1998</v>
      </c>
      <c r="B371" s="2" t="s">
        <v>106</v>
      </c>
      <c r="C371" s="4" t="n">
        <v>2281</v>
      </c>
      <c r="D371" s="4" t="n">
        <v>344</v>
      </c>
      <c r="E371" s="4" t="n">
        <v>1185</v>
      </c>
      <c r="F371" s="4" t="n">
        <v>0</v>
      </c>
      <c r="G371" s="3" t="n">
        <f aca="false">SUM(C371:F371)</f>
        <v>3810</v>
      </c>
      <c r="H371" s="4" t="n">
        <v>1279</v>
      </c>
      <c r="I371" s="4" t="n">
        <v>3</v>
      </c>
      <c r="J371" s="4" t="n">
        <v>3</v>
      </c>
      <c r="K371" s="4" t="n">
        <v>64</v>
      </c>
      <c r="L371" s="3" t="n">
        <f aca="false">SUM(H371:K371)</f>
        <v>1349</v>
      </c>
      <c r="M371" s="4" t="n">
        <v>103</v>
      </c>
      <c r="N371" s="4" t="n">
        <v>133</v>
      </c>
      <c r="O371" s="4" t="n">
        <v>17</v>
      </c>
      <c r="P371" s="3" t="n">
        <v>0</v>
      </c>
      <c r="Q371" s="3" t="n">
        <f aca="false">SUM(M371:P371)</f>
        <v>253</v>
      </c>
      <c r="R371" s="3" t="n">
        <v>0</v>
      </c>
      <c r="S371" s="3" t="n">
        <v>0</v>
      </c>
      <c r="T371" s="3" t="n">
        <v>0</v>
      </c>
      <c r="U371" s="3" t="n">
        <v>0</v>
      </c>
      <c r="V371" s="3" t="n">
        <f aca="false">SUM(R371:U371)</f>
        <v>0</v>
      </c>
      <c r="W371" s="4" t="n">
        <v>943</v>
      </c>
      <c r="X371" s="4" t="n">
        <v>1535</v>
      </c>
      <c r="Y371" s="4" t="n">
        <v>35</v>
      </c>
      <c r="Z371" s="3" t="n">
        <v>0</v>
      </c>
      <c r="AA371" s="3" t="n">
        <f aca="false">SUM(W371:Z371)</f>
        <v>2513</v>
      </c>
      <c r="AB371" s="4" t="n">
        <v>428</v>
      </c>
      <c r="AC371" s="3" t="n">
        <v>0</v>
      </c>
      <c r="AD371" s="4" t="n">
        <v>74</v>
      </c>
      <c r="AE371" s="4" t="n">
        <v>98</v>
      </c>
      <c r="AF371" s="3" t="n">
        <f aca="false">SUM(AB371:AE371)</f>
        <v>600</v>
      </c>
      <c r="AG371" s="4" t="n">
        <v>37</v>
      </c>
      <c r="AH371" s="4" t="n">
        <v>427</v>
      </c>
      <c r="AI371" s="4" t="n">
        <v>1012</v>
      </c>
      <c r="AJ371" s="3" t="n">
        <v>0</v>
      </c>
      <c r="AK371" s="3" t="n">
        <f aca="false">SUM(AG371:AJ371)</f>
        <v>1476</v>
      </c>
      <c r="AL371" s="4" t="n">
        <v>1635</v>
      </c>
      <c r="AM371" s="4" t="n">
        <v>1201</v>
      </c>
      <c r="AN371" s="4" t="n">
        <v>2059</v>
      </c>
      <c r="AO371" s="3" t="n">
        <v>0</v>
      </c>
      <c r="AP371" s="3" t="n">
        <f aca="false">SUM(AL371:AO371)</f>
        <v>4895</v>
      </c>
      <c r="AQ371" s="4" t="n">
        <v>36</v>
      </c>
      <c r="AR371" s="4" t="n">
        <v>336</v>
      </c>
      <c r="AS371" s="4" t="n">
        <v>272</v>
      </c>
      <c r="AT371" s="3" t="n">
        <v>0</v>
      </c>
      <c r="AU371" s="3" t="n">
        <f aca="false">SUM(AQ371:AT371)</f>
        <v>644</v>
      </c>
      <c r="AV371" s="4" t="n">
        <v>24</v>
      </c>
      <c r="AW371" s="3" t="n">
        <v>0</v>
      </c>
      <c r="AX371" s="4" t="n">
        <v>41</v>
      </c>
      <c r="AY371" s="4" t="n">
        <v>98</v>
      </c>
      <c r="AZ371" s="3" t="n">
        <f aca="false">SUM(AV371:AY371)</f>
        <v>163</v>
      </c>
      <c r="BA371" s="4" t="n">
        <v>60</v>
      </c>
      <c r="BB371" s="3" t="n">
        <v>0</v>
      </c>
      <c r="BC371" s="3" t="n">
        <v>0</v>
      </c>
      <c r="BD371" s="4" t="n">
        <v>0</v>
      </c>
      <c r="BE371" s="3" t="n">
        <f aca="false">SUM(BA371:BD371)</f>
        <v>60</v>
      </c>
      <c r="BF371" s="3" t="n">
        <v>0</v>
      </c>
      <c r="BG371" s="3" t="n">
        <v>0</v>
      </c>
      <c r="BH371" s="3" t="n">
        <v>0</v>
      </c>
      <c r="BI371" s="3" t="n">
        <v>0</v>
      </c>
      <c r="BJ371" s="3" t="n">
        <f aca="false">SUM(BF371:BI371)</f>
        <v>0</v>
      </c>
      <c r="BK371" s="3" t="n">
        <v>0</v>
      </c>
      <c r="BL371" s="3" t="n">
        <v>0</v>
      </c>
      <c r="BM371" s="3" t="n">
        <v>0</v>
      </c>
      <c r="BN371" s="3" t="n">
        <v>0</v>
      </c>
      <c r="BO371" s="3" t="n">
        <f aca="false">SUM(BK371:BN371)</f>
        <v>0</v>
      </c>
      <c r="BP371" s="4" t="n">
        <v>60</v>
      </c>
      <c r="BQ371" s="3" t="n">
        <v>0</v>
      </c>
      <c r="BR371" s="4" t="n">
        <v>196</v>
      </c>
      <c r="BS371" s="3" t="n">
        <v>0</v>
      </c>
      <c r="BT371" s="3" t="n">
        <f aca="false">SUM(BP371:BS371)</f>
        <v>256</v>
      </c>
      <c r="BU371" s="3" t="n">
        <f aca="false">+C371+H371+M371+R371+W371+AB371+AG371+AL371+CK371</f>
        <v>6706</v>
      </c>
      <c r="BV371" s="3" t="n">
        <f aca="false">+D371+I371+N371+S371+X371+AC371+AH371+AM371+CL371</f>
        <v>3643</v>
      </c>
      <c r="BW371" s="3" t="n">
        <f aca="false">+E371+J371+O371+T371+Y371+AD371+AI371+AN371+CM371</f>
        <v>4385</v>
      </c>
      <c r="BX371" s="3" t="n">
        <f aca="false">+F371+K371+P371+U371+Z371+AE371+AJ371+AO371+CN371</f>
        <v>162</v>
      </c>
      <c r="BY371" s="3" t="n">
        <f aca="false">SUM(BU371:BX371)</f>
        <v>14896</v>
      </c>
      <c r="BZ371" s="3" t="n">
        <f aca="false">AQ371+AV371+BA371+BF371+BK371+BP371</f>
        <v>180</v>
      </c>
      <c r="CA371" s="3" t="n">
        <f aca="false">AR371+AW371+BB371+BG371+BL371+BQ371</f>
        <v>336</v>
      </c>
      <c r="CB371" s="3" t="n">
        <f aca="false">AS371+AX371+BC371+BH371+BM371+BR371</f>
        <v>509</v>
      </c>
      <c r="CC371" s="3" t="n">
        <f aca="false">AT371+AY371+BD371+BI371+BN371+BS371</f>
        <v>98</v>
      </c>
      <c r="CD371" s="3" t="n">
        <f aca="false">SUM(BZ371:CC371)</f>
        <v>1123</v>
      </c>
      <c r="CE371" s="19" t="n">
        <v>3250.9</v>
      </c>
      <c r="CF371" s="19" t="n">
        <v>3476.6</v>
      </c>
      <c r="CG371" s="19" t="n">
        <v>1015.5</v>
      </c>
      <c r="CH371" s="4" t="n">
        <v>0</v>
      </c>
      <c r="CI371" s="4" t="n">
        <v>720.1</v>
      </c>
      <c r="CJ371" s="4" t="n">
        <f aca="false">SUM(CE371:CI371)</f>
        <v>8463.1</v>
      </c>
      <c r="CK371" s="0"/>
      <c r="CL371" s="0"/>
      <c r="CM371" s="0"/>
      <c r="CN371" s="0"/>
      <c r="CO371" s="0"/>
    </row>
    <row r="372" customFormat="false" ht="12.75" hidden="false" customHeight="false" outlineLevel="0" collapsed="false">
      <c r="A372" s="1" t="n">
        <v>1998</v>
      </c>
      <c r="B372" s="2" t="s">
        <v>107</v>
      </c>
      <c r="C372" s="12" t="n">
        <v>1760.6</v>
      </c>
      <c r="D372" s="12" t="n">
        <v>243.6</v>
      </c>
      <c r="E372" s="12" t="n">
        <v>86.7</v>
      </c>
      <c r="F372" s="12" t="n">
        <v>0</v>
      </c>
      <c r="G372" s="3" t="n">
        <f aca="false">SUM(C372:F372)</f>
        <v>2090.9</v>
      </c>
      <c r="H372" s="12" t="n">
        <v>821.8</v>
      </c>
      <c r="I372" s="12" t="n">
        <v>238.6</v>
      </c>
      <c r="J372" s="12" t="n">
        <v>1425.8</v>
      </c>
      <c r="K372" s="12" t="n">
        <v>0</v>
      </c>
      <c r="L372" s="3" t="n">
        <f aca="false">SUM(H372:K372)</f>
        <v>2486.2</v>
      </c>
      <c r="M372" s="12" t="n">
        <v>29.7</v>
      </c>
      <c r="N372" s="12" t="n">
        <v>80.7</v>
      </c>
      <c r="O372" s="12" t="n">
        <v>21.9</v>
      </c>
      <c r="P372" s="12" t="n">
        <v>0</v>
      </c>
      <c r="Q372" s="3" t="n">
        <f aca="false">SUM(M372:P372)</f>
        <v>132.3</v>
      </c>
      <c r="R372" s="3" t="n">
        <v>0</v>
      </c>
      <c r="S372" s="3" t="n">
        <v>0</v>
      </c>
      <c r="T372" s="3" t="n">
        <v>0</v>
      </c>
      <c r="U372" s="3" t="n">
        <v>0</v>
      </c>
      <c r="V372" s="3" t="n">
        <f aca="false">SUM(R372:U372)</f>
        <v>0</v>
      </c>
      <c r="W372" s="12" t="n">
        <v>378.5</v>
      </c>
      <c r="X372" s="12" t="n">
        <v>822.6</v>
      </c>
      <c r="Y372" s="12" t="n">
        <v>151</v>
      </c>
      <c r="Z372" s="12" t="n">
        <v>0</v>
      </c>
      <c r="AA372" s="3" t="n">
        <f aca="false">SUM(W372:Z372)</f>
        <v>1352.1</v>
      </c>
      <c r="AB372" s="12" t="n">
        <v>197.9</v>
      </c>
      <c r="AC372" s="12" t="n">
        <v>2.6</v>
      </c>
      <c r="AD372" s="12" t="n">
        <v>28.1</v>
      </c>
      <c r="AE372" s="12" t="n">
        <v>0</v>
      </c>
      <c r="AF372" s="3" t="n">
        <f aca="false">SUM(AB372:AE372)</f>
        <v>228.6</v>
      </c>
      <c r="AG372" s="12" t="n">
        <v>13.1</v>
      </c>
      <c r="AH372" s="12" t="n">
        <v>226.6</v>
      </c>
      <c r="AI372" s="12" t="n">
        <v>678.7</v>
      </c>
      <c r="AJ372" s="3" t="n">
        <v>0</v>
      </c>
      <c r="AK372" s="3" t="n">
        <f aca="false">SUM(AG372:AJ372)</f>
        <v>918.4</v>
      </c>
      <c r="AL372" s="12" t="n">
        <v>1157.7</v>
      </c>
      <c r="AM372" s="12" t="n">
        <v>675.9</v>
      </c>
      <c r="AN372" s="12" t="n">
        <v>860.1</v>
      </c>
      <c r="AO372" s="3" t="n">
        <v>0</v>
      </c>
      <c r="AP372" s="3" t="n">
        <f aca="false">SUM(AL372:AO372)</f>
        <v>2693.7</v>
      </c>
      <c r="AQ372" s="3" t="n">
        <v>0</v>
      </c>
      <c r="AR372" s="3" t="n">
        <v>0</v>
      </c>
      <c r="AS372" s="12" t="n">
        <v>2</v>
      </c>
      <c r="AT372" s="3" t="n">
        <v>0</v>
      </c>
      <c r="AU372" s="3" t="n">
        <f aca="false">SUM(AQ372:AT372)</f>
        <v>2</v>
      </c>
      <c r="AV372" s="3" t="n">
        <v>0</v>
      </c>
      <c r="AW372" s="3" t="n">
        <v>0</v>
      </c>
      <c r="AX372" s="3" t="n">
        <v>0</v>
      </c>
      <c r="AY372" s="3" t="n">
        <v>0</v>
      </c>
      <c r="AZ372" s="3" t="n">
        <f aca="false">SUM(AV372:AY372)</f>
        <v>0</v>
      </c>
      <c r="BA372" s="3" t="n">
        <v>0</v>
      </c>
      <c r="BB372" s="3" t="n">
        <v>0</v>
      </c>
      <c r="BC372" s="3" t="n">
        <v>51.9</v>
      </c>
      <c r="BD372" s="3" t="n">
        <v>0</v>
      </c>
      <c r="BE372" s="3" t="n">
        <f aca="false">SUM(BA372:BD372)</f>
        <v>51.9</v>
      </c>
      <c r="BF372" s="3" t="n">
        <v>0</v>
      </c>
      <c r="BG372" s="3" t="n">
        <v>0</v>
      </c>
      <c r="BH372" s="3" t="n">
        <v>0</v>
      </c>
      <c r="BI372" s="3" t="n">
        <v>0</v>
      </c>
      <c r="BJ372" s="3" t="n">
        <f aca="false">SUM(BF372:BI372)</f>
        <v>0</v>
      </c>
      <c r="BK372" s="3" t="n">
        <v>0</v>
      </c>
      <c r="BL372" s="3" t="n">
        <v>0</v>
      </c>
      <c r="BM372" s="3" t="n">
        <v>12.3</v>
      </c>
      <c r="BN372" s="3" t="n">
        <v>0</v>
      </c>
      <c r="BO372" s="3" t="n">
        <f aca="false">SUM(BK372:BN372)</f>
        <v>12.3</v>
      </c>
      <c r="BP372" s="12" t="n">
        <v>1.8</v>
      </c>
      <c r="BQ372" s="12" t="n">
        <v>0.1</v>
      </c>
      <c r="BR372" s="12" t="n">
        <v>33.1</v>
      </c>
      <c r="BS372" s="12" t="n">
        <v>0</v>
      </c>
      <c r="BT372" s="3" t="n">
        <f aca="false">SUM(BP372:BS372)</f>
        <v>35</v>
      </c>
      <c r="BU372" s="3" t="n">
        <f aca="false">+C372+H372+M372+R372+W372+AB372+AG372+AL372+CK372</f>
        <v>4359.3</v>
      </c>
      <c r="BV372" s="3" t="n">
        <f aca="false">+D372+I372+N372+S372+X372+AC372+AH372+AM372+CL372</f>
        <v>2290.6</v>
      </c>
      <c r="BW372" s="3" t="n">
        <f aca="false">+E372+J372+O372+T372+Y372+AD372+AI372+AN372+CM372</f>
        <v>3252.3</v>
      </c>
      <c r="BX372" s="3" t="n">
        <f aca="false">+F372+K372+P372+U372+Z372+AE372+AJ372+AO372+CN372</f>
        <v>0</v>
      </c>
      <c r="BY372" s="3" t="n">
        <f aca="false">SUM(BU372:BX372)</f>
        <v>9902.2</v>
      </c>
      <c r="BZ372" s="3" t="n">
        <f aca="false">AQ372+AV372+BA372+BF372+BK372+BP372</f>
        <v>1.8</v>
      </c>
      <c r="CA372" s="3" t="n">
        <f aca="false">AR372+AW372+BB372+BG372+BL372+BQ372</f>
        <v>0.1</v>
      </c>
      <c r="CB372" s="3" t="n">
        <f aca="false">AS372+AX372+BC372+BH372+BM372+BR372</f>
        <v>99.3</v>
      </c>
      <c r="CC372" s="3" t="n">
        <f aca="false">AT372+AY372+BD372+BI372+BN372+BS372</f>
        <v>0</v>
      </c>
      <c r="CD372" s="3" t="n">
        <f aca="false">SUM(BZ372:CC372)</f>
        <v>101.2</v>
      </c>
      <c r="CE372" s="3" t="n">
        <v>1514.8</v>
      </c>
      <c r="CF372" s="3" t="n">
        <v>2288.4</v>
      </c>
      <c r="CG372" s="3" t="n">
        <v>290.7</v>
      </c>
      <c r="CH372" s="3" t="n">
        <v>60</v>
      </c>
      <c r="CI372" s="3" t="n">
        <v>677</v>
      </c>
      <c r="CJ372" s="3" t="n">
        <f aca="false">SUM(CE372:CI372)</f>
        <v>4830.9</v>
      </c>
      <c r="CK372" s="0"/>
      <c r="CL372" s="0"/>
      <c r="CM372" s="0"/>
      <c r="CN372" s="0"/>
      <c r="CO372" s="0"/>
    </row>
    <row r="373" customFormat="false" ht="12.75" hidden="false" customHeight="false" outlineLevel="0" collapsed="false">
      <c r="A373" s="1" t="n">
        <v>1998</v>
      </c>
      <c r="B373" s="2" t="s">
        <v>108</v>
      </c>
      <c r="C373" s="11" t="n">
        <v>1866</v>
      </c>
      <c r="D373" s="11" t="n">
        <v>215</v>
      </c>
      <c r="E373" s="11" t="n">
        <v>32</v>
      </c>
      <c r="F373" s="11" t="n">
        <v>0</v>
      </c>
      <c r="G373" s="3" t="n">
        <f aca="false">SUM(C373:F373)</f>
        <v>2113</v>
      </c>
      <c r="H373" s="11" t="n">
        <v>579</v>
      </c>
      <c r="I373" s="11" t="n">
        <v>228</v>
      </c>
      <c r="J373" s="11" t="n">
        <v>604</v>
      </c>
      <c r="K373" s="11" t="n">
        <v>5</v>
      </c>
      <c r="L373" s="3" t="n">
        <f aca="false">SUM(H373:K373)</f>
        <v>1416</v>
      </c>
      <c r="M373" s="11" t="n">
        <v>37</v>
      </c>
      <c r="N373" s="11" t="n">
        <v>12</v>
      </c>
      <c r="O373" s="11" t="n">
        <v>6</v>
      </c>
      <c r="P373" s="11" t="n">
        <v>0</v>
      </c>
      <c r="Q373" s="3" t="n">
        <f aca="false">SUM(M373:P373)</f>
        <v>55</v>
      </c>
      <c r="R373" s="11" t="n">
        <v>4</v>
      </c>
      <c r="S373" s="11" t="n">
        <v>0</v>
      </c>
      <c r="T373" s="11" t="n">
        <v>0</v>
      </c>
      <c r="U373" s="11" t="n">
        <v>0</v>
      </c>
      <c r="V373" s="3" t="n">
        <f aca="false">SUM(R373:U373)</f>
        <v>4</v>
      </c>
      <c r="W373" s="11" t="n">
        <v>373</v>
      </c>
      <c r="X373" s="11" t="n">
        <v>624</v>
      </c>
      <c r="Y373" s="11" t="n">
        <v>49</v>
      </c>
      <c r="Z373" s="11" t="n">
        <v>0</v>
      </c>
      <c r="AA373" s="3" t="n">
        <f aca="false">SUM(W373:Z373)</f>
        <v>1046</v>
      </c>
      <c r="AB373" s="11" t="n">
        <v>222</v>
      </c>
      <c r="AC373" s="11" t="n">
        <v>5</v>
      </c>
      <c r="AD373" s="11" t="n">
        <v>20</v>
      </c>
      <c r="AE373" s="11" t="n">
        <v>0</v>
      </c>
      <c r="AF373" s="3" t="n">
        <f aca="false">SUM(AB373:AE373)</f>
        <v>247</v>
      </c>
      <c r="AG373" s="11" t="n">
        <v>97</v>
      </c>
      <c r="AH373" s="11" t="n">
        <v>195</v>
      </c>
      <c r="AI373" s="11" t="n">
        <v>559</v>
      </c>
      <c r="AJ373" s="11" t="n">
        <v>58</v>
      </c>
      <c r="AK373" s="3" t="n">
        <f aca="false">SUM(AG373:AJ373)</f>
        <v>909</v>
      </c>
      <c r="AL373" s="11" t="n">
        <v>623</v>
      </c>
      <c r="AM373" s="11" t="n">
        <v>551</v>
      </c>
      <c r="AN373" s="11" t="n">
        <v>708</v>
      </c>
      <c r="AO373" s="3" t="n">
        <v>0</v>
      </c>
      <c r="AP373" s="3" t="n">
        <f aca="false">SUM(AL373:AO373)</f>
        <v>1882</v>
      </c>
      <c r="AQ373" s="11" t="n">
        <v>86</v>
      </c>
      <c r="AR373" s="11" t="n">
        <v>186</v>
      </c>
      <c r="AS373" s="11" t="n">
        <v>131</v>
      </c>
      <c r="AT373" s="11" t="n">
        <v>11</v>
      </c>
      <c r="AU373" s="3" t="n">
        <f aca="false">SUM(AQ373:AT373)</f>
        <v>414</v>
      </c>
      <c r="AV373" s="11" t="n">
        <v>6</v>
      </c>
      <c r="AW373" s="11" t="n">
        <v>4</v>
      </c>
      <c r="AX373" s="11" t="n">
        <v>7</v>
      </c>
      <c r="AY373" s="11" t="n">
        <v>0</v>
      </c>
      <c r="AZ373" s="3" t="n">
        <f aca="false">SUM(AV373:AY373)</f>
        <v>17</v>
      </c>
      <c r="BA373" s="11" t="n">
        <v>1</v>
      </c>
      <c r="BB373" s="11" t="n">
        <v>0</v>
      </c>
      <c r="BC373" s="11" t="n">
        <v>23</v>
      </c>
      <c r="BD373" s="11" t="n">
        <v>5</v>
      </c>
      <c r="BE373" s="3" t="n">
        <f aca="false">SUM(BA373:BD373)</f>
        <v>29</v>
      </c>
      <c r="BF373" s="3" t="n">
        <v>0</v>
      </c>
      <c r="BG373" s="3" t="n">
        <v>0</v>
      </c>
      <c r="BH373" s="3" t="n">
        <v>0</v>
      </c>
      <c r="BI373" s="3" t="n">
        <v>0</v>
      </c>
      <c r="BJ373" s="3" t="n">
        <f aca="false">SUM(BF373:BI373)</f>
        <v>0</v>
      </c>
      <c r="BK373" s="3" t="n">
        <v>0</v>
      </c>
      <c r="BL373" s="3" t="n">
        <v>0</v>
      </c>
      <c r="BM373" s="3" t="n">
        <v>0</v>
      </c>
      <c r="BN373" s="3" t="n">
        <v>0</v>
      </c>
      <c r="BO373" s="3" t="n">
        <f aca="false">SUM(BK373:BN373)</f>
        <v>0</v>
      </c>
      <c r="BP373" s="11" t="n">
        <v>8</v>
      </c>
      <c r="BQ373" s="11" t="n">
        <v>10</v>
      </c>
      <c r="BR373" s="11" t="n">
        <v>43</v>
      </c>
      <c r="BS373" s="11" t="n">
        <v>0</v>
      </c>
      <c r="BT373" s="3" t="n">
        <f aca="false">SUM(BP373:BS373)</f>
        <v>61</v>
      </c>
      <c r="BU373" s="3" t="n">
        <f aca="false">+C373+H373+M373+R373+W373+AB373+AG373+AL373+CK373</f>
        <v>3801</v>
      </c>
      <c r="BV373" s="3" t="n">
        <f aca="false">+D373+I373+N373+S373+X373+AC373+AH373+AM373+CL373</f>
        <v>1830</v>
      </c>
      <c r="BW373" s="3" t="n">
        <f aca="false">+E373+J373+O373+T373+Y373+AD373+AI373+AN373+CM373</f>
        <v>1978</v>
      </c>
      <c r="BX373" s="3" t="n">
        <f aca="false">+F373+K373+P373+U373+Z373+AE373+AJ373+AO373+CN373</f>
        <v>63</v>
      </c>
      <c r="BY373" s="3" t="n">
        <f aca="false">SUM(BU373:BX373)</f>
        <v>7672</v>
      </c>
      <c r="BZ373" s="3" t="n">
        <f aca="false">AQ373+AV373+BA373+BF373+BK373+BP373</f>
        <v>101</v>
      </c>
      <c r="CA373" s="3" t="n">
        <f aca="false">AR373+AW373+BB373+BG373+BL373+BQ373</f>
        <v>200</v>
      </c>
      <c r="CB373" s="3" t="n">
        <f aca="false">AS373+AX373+BC373+BH373+BM373+BR373</f>
        <v>204</v>
      </c>
      <c r="CC373" s="3" t="n">
        <f aca="false">AT373+AY373+BD373+BI373+BN373+BS373</f>
        <v>16</v>
      </c>
      <c r="CD373" s="3" t="n">
        <f aca="false">SUM(BZ373:CC373)</f>
        <v>521</v>
      </c>
      <c r="CE373" s="12" t="n">
        <v>1537</v>
      </c>
      <c r="CF373" s="12" t="n">
        <v>1742</v>
      </c>
      <c r="CG373" s="12" t="n">
        <v>282</v>
      </c>
      <c r="CH373" s="12" t="n">
        <v>0</v>
      </c>
      <c r="CI373" s="12" t="n">
        <v>463</v>
      </c>
      <c r="CJ373" s="12" t="n">
        <f aca="false">SUM(CE373:CI373)</f>
        <v>4024</v>
      </c>
      <c r="CK373" s="0"/>
      <c r="CL373" s="0"/>
      <c r="CM373" s="0"/>
      <c r="CN373" s="0"/>
      <c r="CO373" s="0"/>
    </row>
    <row r="374" customFormat="false" ht="12.75" hidden="false" customHeight="false" outlineLevel="0" collapsed="false">
      <c r="A374" s="1" t="n">
        <v>1998</v>
      </c>
      <c r="B374" s="2" t="s">
        <v>109</v>
      </c>
      <c r="C374" s="19" t="n">
        <v>2621.2</v>
      </c>
      <c r="D374" s="4" t="n">
        <v>354.5</v>
      </c>
      <c r="E374" s="4" t="n">
        <v>21.2</v>
      </c>
      <c r="F374" s="3" t="n">
        <v>0</v>
      </c>
      <c r="G374" s="3" t="n">
        <f aca="false">SUM(C374:F374)</f>
        <v>2996.9</v>
      </c>
      <c r="H374" s="4" t="n">
        <v>834</v>
      </c>
      <c r="I374" s="4" t="n">
        <v>229.9</v>
      </c>
      <c r="J374" s="4" t="n">
        <v>1270.3</v>
      </c>
      <c r="K374" s="3" t="n">
        <v>0</v>
      </c>
      <c r="L374" s="3" t="n">
        <f aca="false">SUM(H374:K374)</f>
        <v>2334.2</v>
      </c>
      <c r="M374" s="4" t="n">
        <v>62.6</v>
      </c>
      <c r="N374" s="4" t="n">
        <v>136.7</v>
      </c>
      <c r="O374" s="3" t="n">
        <v>0</v>
      </c>
      <c r="P374" s="3" t="n">
        <v>0</v>
      </c>
      <c r="Q374" s="3" t="n">
        <f aca="false">SUM(M374:P374)</f>
        <v>199.3</v>
      </c>
      <c r="R374" s="3" t="n">
        <v>0</v>
      </c>
      <c r="S374" s="3" t="n">
        <v>0</v>
      </c>
      <c r="T374" s="3" t="n">
        <v>0</v>
      </c>
      <c r="U374" s="3" t="n">
        <v>0</v>
      </c>
      <c r="V374" s="3" t="n">
        <f aca="false">SUM(R374:U374)</f>
        <v>0</v>
      </c>
      <c r="W374" s="4" t="n">
        <v>620.7</v>
      </c>
      <c r="X374" s="19" t="n">
        <v>1811.7</v>
      </c>
      <c r="Y374" s="4" t="n">
        <v>142.8</v>
      </c>
      <c r="Z374" s="3" t="n">
        <v>0</v>
      </c>
      <c r="AA374" s="3" t="n">
        <f aca="false">SUM(W374:Z374)</f>
        <v>2575.2</v>
      </c>
      <c r="AB374" s="4" t="n">
        <v>298.7</v>
      </c>
      <c r="AC374" s="4" t="n">
        <v>17.3</v>
      </c>
      <c r="AD374" s="4" t="n">
        <v>32.6</v>
      </c>
      <c r="AE374" s="3" t="n">
        <v>0</v>
      </c>
      <c r="AF374" s="3" t="n">
        <f aca="false">SUM(AB374:AE374)</f>
        <v>348.6</v>
      </c>
      <c r="AG374" s="4" t="n">
        <v>5.7</v>
      </c>
      <c r="AH374" s="4" t="n">
        <v>334.7</v>
      </c>
      <c r="AI374" s="4" t="n">
        <v>995.3</v>
      </c>
      <c r="AJ374" s="3" t="n">
        <v>0</v>
      </c>
      <c r="AK374" s="3" t="n">
        <f aca="false">SUM(AG374:AJ374)</f>
        <v>1335.7</v>
      </c>
      <c r="AL374" s="19" t="n">
        <v>1514.8</v>
      </c>
      <c r="AM374" s="19" t="n">
        <v>1021.4</v>
      </c>
      <c r="AN374" s="19" t="n">
        <v>1038.8</v>
      </c>
      <c r="AO374" s="3" t="n">
        <v>0</v>
      </c>
      <c r="AP374" s="3" t="n">
        <f aca="false">SUM(AL374:AO374)</f>
        <v>3575</v>
      </c>
      <c r="AQ374" s="3" t="n">
        <v>0</v>
      </c>
      <c r="AR374" s="3" t="n">
        <v>0</v>
      </c>
      <c r="AS374" s="4" t="n">
        <v>6</v>
      </c>
      <c r="AT374" s="3" t="n">
        <v>0</v>
      </c>
      <c r="AU374" s="3" t="n">
        <f aca="false">SUM(AQ374:AT374)</f>
        <v>6</v>
      </c>
      <c r="AV374" s="3" t="n">
        <v>0</v>
      </c>
      <c r="AW374" s="3" t="n">
        <v>0</v>
      </c>
      <c r="AX374" s="4" t="n">
        <v>10.9</v>
      </c>
      <c r="AY374" s="3" t="n">
        <v>0</v>
      </c>
      <c r="AZ374" s="3" t="n">
        <f aca="false">SUM(AV374:AY374)</f>
        <v>10.9</v>
      </c>
      <c r="BA374" s="3" t="n">
        <v>0</v>
      </c>
      <c r="BB374" s="3" t="n">
        <v>0</v>
      </c>
      <c r="BC374" s="4" t="n">
        <v>68.9</v>
      </c>
      <c r="BD374" s="3" t="n">
        <v>0</v>
      </c>
      <c r="BE374" s="3" t="n">
        <f aca="false">SUM(BA374:BD374)</f>
        <v>68.9</v>
      </c>
      <c r="BF374" s="3" t="n">
        <v>0</v>
      </c>
      <c r="BG374" s="3" t="n">
        <v>0</v>
      </c>
      <c r="BH374" s="3" t="n">
        <v>0</v>
      </c>
      <c r="BI374" s="3" t="n">
        <v>0</v>
      </c>
      <c r="BJ374" s="3" t="n">
        <f aca="false">SUM(BF374:BI374)</f>
        <v>0</v>
      </c>
      <c r="BK374" s="3" t="n">
        <v>0</v>
      </c>
      <c r="BL374" s="3" t="n">
        <v>0</v>
      </c>
      <c r="BM374" s="4" t="n">
        <v>2.5</v>
      </c>
      <c r="BN374" s="3" t="n">
        <v>0</v>
      </c>
      <c r="BO374" s="3" t="n">
        <f aca="false">SUM(BK374:BN374)</f>
        <v>2.5</v>
      </c>
      <c r="BP374" s="3" t="n">
        <v>0</v>
      </c>
      <c r="BQ374" s="3" t="n">
        <v>0</v>
      </c>
      <c r="BR374" s="4" t="n">
        <v>132.6</v>
      </c>
      <c r="BS374" s="3" t="n">
        <v>0</v>
      </c>
      <c r="BT374" s="3" t="n">
        <f aca="false">SUM(BP374:BS374)</f>
        <v>132.6</v>
      </c>
      <c r="BU374" s="3" t="n">
        <f aca="false">+C374+H374+M374+R374+W374+AB374+AG374+AL374+CK374</f>
        <v>5957.7</v>
      </c>
      <c r="BV374" s="3" t="n">
        <f aca="false">+D374+I374+N374+S374+X374+AC374+AH374+AM374+CL374</f>
        <v>3906.2</v>
      </c>
      <c r="BW374" s="3" t="n">
        <f aca="false">+E374+J374+O374+T374+Y374+AD374+AI374+AN374+CM374</f>
        <v>3501</v>
      </c>
      <c r="BX374" s="3" t="n">
        <f aca="false">+F374+K374+P374+U374+Z374+AE374+AJ374+AO374+CN374</f>
        <v>0</v>
      </c>
      <c r="BY374" s="3" t="n">
        <f aca="false">SUM(BU374:BX374)</f>
        <v>13364.9</v>
      </c>
      <c r="BZ374" s="3" t="n">
        <f aca="false">AQ374+AV374+BA374+BF374+BK374+BP374</f>
        <v>0</v>
      </c>
      <c r="CA374" s="3" t="n">
        <f aca="false">AR374+AW374+BB374+BG374+BL374+BQ374</f>
        <v>0</v>
      </c>
      <c r="CB374" s="3" t="n">
        <f aca="false">AS374+AX374+BC374+BH374+BM374+BR374</f>
        <v>220.9</v>
      </c>
      <c r="CC374" s="3" t="n">
        <f aca="false">AT374+AY374+BD374+BI374+BN374+BS374</f>
        <v>0</v>
      </c>
      <c r="CD374" s="3" t="n">
        <f aca="false">SUM(BZ374:CC374)</f>
        <v>220.9</v>
      </c>
      <c r="CE374" s="3" t="n">
        <v>2155.1</v>
      </c>
      <c r="CF374" s="3" t="n">
        <v>333.6</v>
      </c>
      <c r="CG374" s="3" t="n">
        <v>2418.1</v>
      </c>
      <c r="CH374" s="3" t="n">
        <v>0</v>
      </c>
      <c r="CI374" s="3" t="n">
        <v>1244</v>
      </c>
      <c r="CJ374" s="3" t="n">
        <f aca="false">SUM(CE374:CI374)</f>
        <v>6150.8</v>
      </c>
      <c r="CK374" s="0"/>
      <c r="CL374" s="0"/>
      <c r="CM374" s="0"/>
      <c r="CN374" s="0"/>
      <c r="CO374" s="0"/>
    </row>
    <row r="375" customFormat="false" ht="12.75" hidden="false" customHeight="false" outlineLevel="0" collapsed="false">
      <c r="A375" s="1" t="n">
        <v>1998</v>
      </c>
      <c r="B375" s="2" t="s">
        <v>110</v>
      </c>
      <c r="C375" s="20" t="n">
        <v>2140.6</v>
      </c>
      <c r="D375" s="20" t="n">
        <v>551.6</v>
      </c>
      <c r="E375" s="20" t="n">
        <v>222.3</v>
      </c>
      <c r="F375" s="20" t="n">
        <v>0</v>
      </c>
      <c r="G375" s="3" t="n">
        <f aca="false">SUM(C375:F375)</f>
        <v>2914.5</v>
      </c>
      <c r="H375" s="20" t="n">
        <v>828.1</v>
      </c>
      <c r="I375" s="20" t="n">
        <v>96.5</v>
      </c>
      <c r="J375" s="20" t="n">
        <v>715</v>
      </c>
      <c r="K375" s="20" t="n">
        <v>73.3</v>
      </c>
      <c r="L375" s="3" t="n">
        <f aca="false">SUM(H375:K375)</f>
        <v>1712.9</v>
      </c>
      <c r="M375" s="20" t="n">
        <v>42.7</v>
      </c>
      <c r="N375" s="20" t="n">
        <v>49.2</v>
      </c>
      <c r="O375" s="20" t="n">
        <v>0</v>
      </c>
      <c r="P375" s="20" t="n">
        <v>0</v>
      </c>
      <c r="Q375" s="3" t="n">
        <f aca="false">SUM(M375:P375)</f>
        <v>91.9</v>
      </c>
      <c r="R375" s="3" t="n">
        <v>0</v>
      </c>
      <c r="S375" s="3" t="n">
        <v>0</v>
      </c>
      <c r="T375" s="3" t="n">
        <v>0</v>
      </c>
      <c r="U375" s="3" t="n">
        <v>0</v>
      </c>
      <c r="V375" s="3" t="n">
        <f aca="false">SUM(R375:U375)</f>
        <v>0</v>
      </c>
      <c r="W375" s="20" t="n">
        <v>784.3</v>
      </c>
      <c r="X375" s="20" t="n">
        <v>2227.7</v>
      </c>
      <c r="Y375" s="20" t="n">
        <v>152.3</v>
      </c>
      <c r="Z375" s="20" t="n">
        <v>0</v>
      </c>
      <c r="AA375" s="3" t="n">
        <f aca="false">SUM(W375:Z375)</f>
        <v>3164.3</v>
      </c>
      <c r="AB375" s="20" t="n">
        <v>431.1</v>
      </c>
      <c r="AC375" s="20" t="n">
        <v>2.1</v>
      </c>
      <c r="AD375" s="20" t="n">
        <v>25.9</v>
      </c>
      <c r="AE375" s="20" t="n">
        <v>0</v>
      </c>
      <c r="AF375" s="3" t="n">
        <f aca="false">SUM(AB375:AE375)</f>
        <v>459.1</v>
      </c>
      <c r="AG375" s="20" t="n">
        <v>24.4</v>
      </c>
      <c r="AH375" s="20" t="n">
        <v>80.6</v>
      </c>
      <c r="AI375" s="20" t="n">
        <v>312.1</v>
      </c>
      <c r="AJ375" s="20" t="n">
        <v>8.7</v>
      </c>
      <c r="AK375" s="3" t="n">
        <f aca="false">SUM(AG375:AJ375)</f>
        <v>425.8</v>
      </c>
      <c r="AL375" s="20" t="n">
        <v>1519.5</v>
      </c>
      <c r="AM375" s="20" t="n">
        <v>1111.8</v>
      </c>
      <c r="AN375" s="20" t="s">
        <v>147</v>
      </c>
      <c r="AO375" s="3" t="n">
        <v>0</v>
      </c>
      <c r="AP375" s="3" t="n">
        <f aca="false">SUM(AL375:AO375)</f>
        <v>2631.3</v>
      </c>
      <c r="AQ375" s="20" t="n">
        <v>22.8</v>
      </c>
      <c r="AR375" s="20" t="n">
        <v>322.7</v>
      </c>
      <c r="AS375" s="20" t="n">
        <v>280.2</v>
      </c>
      <c r="AT375" s="20" t="n">
        <v>12.7</v>
      </c>
      <c r="AU375" s="3" t="n">
        <f aca="false">SUM(AQ375:AT375)</f>
        <v>638.4</v>
      </c>
      <c r="AV375" s="20" t="n">
        <v>6</v>
      </c>
      <c r="AW375" s="20" t="n">
        <v>40.6</v>
      </c>
      <c r="AX375" s="20" t="n">
        <v>0</v>
      </c>
      <c r="AY375" s="20" t="n">
        <v>7.3</v>
      </c>
      <c r="AZ375" s="3" t="n">
        <f aca="false">SUM(AV375:AY375)</f>
        <v>53.9</v>
      </c>
      <c r="BA375" s="20" t="n">
        <v>36.4</v>
      </c>
      <c r="BB375" s="20" t="n">
        <v>16.9</v>
      </c>
      <c r="BC375" s="20" t="n">
        <v>50.5</v>
      </c>
      <c r="BD375" s="20" t="n">
        <v>73.3</v>
      </c>
      <c r="BE375" s="3" t="n">
        <f aca="false">SUM(BA375:BD375)</f>
        <v>177.1</v>
      </c>
      <c r="BF375" s="3" t="n">
        <v>0</v>
      </c>
      <c r="BG375" s="3" t="n">
        <v>0</v>
      </c>
      <c r="BH375" s="3" t="n">
        <v>0</v>
      </c>
      <c r="BI375" s="3" t="n">
        <v>0</v>
      </c>
      <c r="BJ375" s="3" t="n">
        <f aca="false">SUM(BF375:BI375)</f>
        <v>0</v>
      </c>
      <c r="BK375" s="3" t="n">
        <v>0</v>
      </c>
      <c r="BL375" s="3" t="n">
        <v>18</v>
      </c>
      <c r="BM375" s="3" t="n">
        <v>0</v>
      </c>
      <c r="BN375" s="3" t="n">
        <v>0</v>
      </c>
      <c r="BO375" s="3" t="n">
        <f aca="false">SUM(BK375:BN375)</f>
        <v>18</v>
      </c>
      <c r="BP375" s="20" t="n">
        <v>59.8</v>
      </c>
      <c r="BQ375" s="20" t="n">
        <v>70.8</v>
      </c>
      <c r="BR375" s="20" t="n">
        <v>46.9</v>
      </c>
      <c r="BS375" s="20" t="n">
        <v>118.2</v>
      </c>
      <c r="BT375" s="3" t="n">
        <f aca="false">SUM(BP375:BS375)</f>
        <v>295.7</v>
      </c>
      <c r="BU375" s="3" t="n">
        <f aca="false">+C375+H375+M375+R375+W375+AB375+AG375+AL375+CK375</f>
        <v>5770.7</v>
      </c>
      <c r="BV375" s="3" t="n">
        <f aca="false">+D375+I375+N375+S375+X375+AC375+AH375+AM375+CL375</f>
        <v>4119.5</v>
      </c>
      <c r="BW375" s="3" t="n">
        <f aca="false">+E375+J375+O375+T375+Y375+AD375+AI375+AN375+CM375</f>
        <v>4610.1</v>
      </c>
      <c r="BX375" s="3" t="n">
        <f aca="false">+F375+K375+P375+U375+Z375+AE375+AJ375+AO375+CN375</f>
        <v>82</v>
      </c>
      <c r="BY375" s="3" t="n">
        <f aca="false">SUM(BU375:BX375)</f>
        <v>14582.3</v>
      </c>
      <c r="BZ375" s="3" t="n">
        <f aca="false">AQ375+AV375+BA375+BF375+BK375+BP375</f>
        <v>125</v>
      </c>
      <c r="CA375" s="3" t="n">
        <f aca="false">AR375+AW375+BB375+BG375+BL375+BQ375</f>
        <v>469</v>
      </c>
      <c r="CB375" s="3" t="n">
        <f aca="false">AS375+AX375+BC375+BH375+BM375+BR375</f>
        <v>377.6</v>
      </c>
      <c r="CC375" s="3" t="n">
        <f aca="false">AT375+AY375+BD375+BI375+BN375+BS375</f>
        <v>211.5</v>
      </c>
      <c r="CD375" s="3" t="n">
        <f aca="false">SUM(BZ375:CC375)</f>
        <v>1183.1</v>
      </c>
      <c r="CE375" s="3" t="n">
        <v>2244</v>
      </c>
      <c r="CF375" s="3" t="n">
        <v>1460</v>
      </c>
      <c r="CG375" s="3" t="n">
        <v>360</v>
      </c>
      <c r="CH375" s="3" t="n">
        <v>330</v>
      </c>
      <c r="CI375" s="3" t="n">
        <v>1394</v>
      </c>
      <c r="CJ375" s="3" t="n">
        <f aca="false">SUM(CE375:CI375)</f>
        <v>5788</v>
      </c>
      <c r="CK375" s="0"/>
      <c r="CL375" s="0"/>
      <c r="CM375" s="0"/>
      <c r="CN375" s="0"/>
      <c r="CO375" s="0"/>
    </row>
    <row r="376" customFormat="false" ht="12.75" hidden="false" customHeight="false" outlineLevel="0" collapsed="false">
      <c r="A376" s="1" t="n">
        <v>1998</v>
      </c>
      <c r="B376" s="2" t="s">
        <v>111</v>
      </c>
      <c r="C376" s="20" t="n">
        <v>784.7</v>
      </c>
      <c r="D376" s="20" t="n">
        <v>91.5</v>
      </c>
      <c r="E376" s="20" t="n">
        <v>0.5</v>
      </c>
      <c r="F376" s="20" t="n">
        <v>0.6</v>
      </c>
      <c r="G376" s="3" t="n">
        <f aca="false">SUM(C376:F376)</f>
        <v>877.3</v>
      </c>
      <c r="H376" s="20" t="n">
        <v>175.4</v>
      </c>
      <c r="I376" s="20" t="n">
        <v>0</v>
      </c>
      <c r="J376" s="20" t="n">
        <v>0.5</v>
      </c>
      <c r="K376" s="20" t="n">
        <v>0.5</v>
      </c>
      <c r="L376" s="3" t="n">
        <f aca="false">SUM(H376:K376)</f>
        <v>176.4</v>
      </c>
      <c r="M376" s="20" t="n">
        <v>21.1</v>
      </c>
      <c r="N376" s="20" t="n">
        <v>39.8</v>
      </c>
      <c r="O376" s="20" t="n">
        <v>65.6</v>
      </c>
      <c r="P376" s="20" t="n">
        <v>0</v>
      </c>
      <c r="Q376" s="3" t="n">
        <f aca="false">SUM(M376:P376)</f>
        <v>126.5</v>
      </c>
      <c r="R376" s="20" t="n">
        <v>24.7</v>
      </c>
      <c r="S376" s="20" t="n">
        <v>32.2</v>
      </c>
      <c r="T376" s="20" t="n">
        <v>2.9</v>
      </c>
      <c r="U376" s="20" t="n">
        <v>0</v>
      </c>
      <c r="V376" s="3" t="n">
        <f aca="false">SUM(R376:U376)</f>
        <v>59.8</v>
      </c>
      <c r="W376" s="20" t="n">
        <v>239.7</v>
      </c>
      <c r="X376" s="20" t="n">
        <v>708.3</v>
      </c>
      <c r="Y376" s="20" t="n">
        <v>127.6</v>
      </c>
      <c r="Z376" s="3" t="n">
        <v>0</v>
      </c>
      <c r="AA376" s="3" t="n">
        <f aca="false">SUM(W376:Z376)</f>
        <v>1075.6</v>
      </c>
      <c r="AB376" s="20" t="n">
        <v>72.8</v>
      </c>
      <c r="AC376" s="20" t="n">
        <v>2.4</v>
      </c>
      <c r="AD376" s="20" t="n">
        <v>1</v>
      </c>
      <c r="AE376" s="20" t="n">
        <v>0.3</v>
      </c>
      <c r="AF376" s="3" t="n">
        <f aca="false">SUM(AB376:AE376)</f>
        <v>76.5</v>
      </c>
      <c r="AG376" s="20" t="n">
        <v>6.5</v>
      </c>
      <c r="AH376" s="20" t="n">
        <v>124</v>
      </c>
      <c r="AI376" s="20" t="n">
        <v>197.9</v>
      </c>
      <c r="AJ376" s="20" t="n">
        <v>42.7</v>
      </c>
      <c r="AK376" s="3" t="n">
        <f aca="false">SUM(AG376:AJ376)</f>
        <v>371.1</v>
      </c>
      <c r="AL376" s="20" t="n">
        <v>573.5</v>
      </c>
      <c r="AM376" s="20" t="n">
        <v>326.3</v>
      </c>
      <c r="AN376" s="20" t="n">
        <v>481.6</v>
      </c>
      <c r="AO376" s="20" t="n">
        <v>24.8</v>
      </c>
      <c r="AP376" s="3" t="n">
        <f aca="false">SUM(AL376:AO376)</f>
        <v>1406.2</v>
      </c>
      <c r="AQ376" s="20" t="s">
        <v>148</v>
      </c>
      <c r="AR376" s="20" t="s">
        <v>149</v>
      </c>
      <c r="AS376" s="20" t="s">
        <v>150</v>
      </c>
      <c r="AT376" s="20" t="s">
        <v>151</v>
      </c>
      <c r="AU376" s="3" t="n">
        <f aca="false">SUM(AQ376:AT376)</f>
        <v>0</v>
      </c>
      <c r="AV376" s="20" t="n">
        <v>0.2</v>
      </c>
      <c r="AW376" s="20" t="n">
        <v>0</v>
      </c>
      <c r="AX376" s="20" t="n">
        <v>0.1</v>
      </c>
      <c r="AY376" s="20" t="n">
        <v>0.3</v>
      </c>
      <c r="AZ376" s="3" t="n">
        <f aca="false">SUM(AV376:AY376)</f>
        <v>0.6</v>
      </c>
      <c r="BA376" s="3" t="n">
        <v>0</v>
      </c>
      <c r="BB376" s="3" t="n">
        <v>0</v>
      </c>
      <c r="BC376" s="3" t="n">
        <v>0</v>
      </c>
      <c r="BD376" s="3" t="n">
        <v>0</v>
      </c>
      <c r="BE376" s="3" t="n">
        <f aca="false">SUM(BA376:BD376)</f>
        <v>0</v>
      </c>
      <c r="BF376" s="3" t="n">
        <v>0</v>
      </c>
      <c r="BG376" s="3" t="n">
        <v>0</v>
      </c>
      <c r="BH376" s="3" t="n">
        <v>0</v>
      </c>
      <c r="BI376" s="3" t="n">
        <v>0</v>
      </c>
      <c r="BJ376" s="3" t="n">
        <f aca="false">SUM(BF376:BI376)</f>
        <v>0</v>
      </c>
      <c r="BK376" s="3" t="n">
        <v>0</v>
      </c>
      <c r="BL376" s="3" t="n">
        <v>0</v>
      </c>
      <c r="BM376" s="3" t="n">
        <v>0.3</v>
      </c>
      <c r="BN376" s="3" t="n">
        <v>0</v>
      </c>
      <c r="BO376" s="3" t="n">
        <f aca="false">SUM(BK376:BN376)</f>
        <v>0.3</v>
      </c>
      <c r="BP376" s="20" t="n">
        <v>10.7</v>
      </c>
      <c r="BQ376" s="20" t="n">
        <v>7.8</v>
      </c>
      <c r="BR376" s="20" t="n">
        <v>7.8</v>
      </c>
      <c r="BS376" s="20" t="n">
        <v>2.6</v>
      </c>
      <c r="BT376" s="3" t="n">
        <f aca="false">SUM(BP376:BS376)</f>
        <v>28.9</v>
      </c>
      <c r="BU376" s="3" t="n">
        <f aca="false">+C376+H376+M376+R376+W376+AB376+AG376+AL376+CK376</f>
        <v>1898.4</v>
      </c>
      <c r="BV376" s="3" t="n">
        <f aca="false">+D376+I376+N376+S376+X376+AC376+AH376+AM376+CL376</f>
        <v>1324.5</v>
      </c>
      <c r="BW376" s="3" t="n">
        <f aca="false">+E376+J376+O376+T376+Y376+AD376+AI376+AN376+CM376</f>
        <v>877.6</v>
      </c>
      <c r="BX376" s="3" t="n">
        <f aca="false">+F376+K376+P376+U376+Z376+AE376+AJ376+AO376+CN376</f>
        <v>68.9</v>
      </c>
      <c r="BY376" s="3" t="n">
        <f aca="false">SUM(BU376:BX376)</f>
        <v>4169.4</v>
      </c>
      <c r="BZ376" s="3" t="n">
        <f aca="false">AQ376+AV376+BA376+BF376+BK376+BP376</f>
        <v>12.9</v>
      </c>
      <c r="CA376" s="3" t="n">
        <f aca="false">AR376+AW376+BB376+BG376+BL376+BQ376</f>
        <v>93.3</v>
      </c>
      <c r="CB376" s="3" t="n">
        <f aca="false">AS376+AX376+BC376+BH376+BM376+BR376</f>
        <v>27.1</v>
      </c>
      <c r="CC376" s="3" t="n">
        <f aca="false">AT376+AY376+BD376+BI376+BN376+BS376</f>
        <v>26.7</v>
      </c>
      <c r="CD376" s="3" t="n">
        <f aca="false">SUM(BZ376:CC376)</f>
        <v>160</v>
      </c>
      <c r="CE376" s="11" t="n">
        <v>833.8</v>
      </c>
      <c r="CF376" s="11" t="n">
        <v>763.4</v>
      </c>
      <c r="CG376" s="11" t="n">
        <v>107.4</v>
      </c>
      <c r="CH376" s="11" t="n">
        <v>1.1</v>
      </c>
      <c r="CI376" s="11" t="n">
        <v>268.9</v>
      </c>
      <c r="CJ376" s="11" t="n">
        <f aca="false">SUM(CE376:CI376)</f>
        <v>1974.6</v>
      </c>
      <c r="CK376" s="0"/>
      <c r="CL376" s="0"/>
      <c r="CM376" s="0"/>
      <c r="CN376" s="0"/>
      <c r="CO376" s="0"/>
    </row>
    <row r="377" customFormat="false" ht="12.75" hidden="false" customHeight="false" outlineLevel="0" collapsed="false">
      <c r="A377" s="1" t="n">
        <v>1998</v>
      </c>
      <c r="B377" s="2" t="s">
        <v>112</v>
      </c>
      <c r="C377" s="11" t="n">
        <v>2464.6</v>
      </c>
      <c r="D377" s="11" t="n">
        <v>402.5</v>
      </c>
      <c r="E377" s="11" t="n">
        <v>1.7</v>
      </c>
      <c r="F377" s="11" t="n">
        <v>0</v>
      </c>
      <c r="G377" s="3" t="n">
        <f aca="false">SUM(C377:F377)</f>
        <v>2868.8</v>
      </c>
      <c r="H377" s="11" t="n">
        <v>876.8</v>
      </c>
      <c r="I377" s="11" t="n">
        <v>349.2</v>
      </c>
      <c r="J377" s="11" t="n">
        <v>1107.7</v>
      </c>
      <c r="K377" s="11" t="n">
        <v>128.5</v>
      </c>
      <c r="L377" s="3" t="n">
        <f aca="false">SUM(H377:K377)</f>
        <v>2462.2</v>
      </c>
      <c r="M377" s="11" t="n">
        <v>73.6</v>
      </c>
      <c r="N377" s="11" t="n">
        <v>125.9</v>
      </c>
      <c r="O377" s="11" t="n">
        <v>34.7</v>
      </c>
      <c r="P377" s="11" t="n">
        <v>0</v>
      </c>
      <c r="Q377" s="3" t="n">
        <f aca="false">SUM(M377:P377)</f>
        <v>234.2</v>
      </c>
      <c r="R377" s="11" t="n">
        <v>28.3</v>
      </c>
      <c r="S377" s="11" t="n">
        <v>3.8</v>
      </c>
      <c r="T377" s="11" t="n">
        <v>5.2</v>
      </c>
      <c r="U377" s="11" t="n">
        <v>0</v>
      </c>
      <c r="V377" s="3" t="n">
        <f aca="false">SUM(R377:U377)</f>
        <v>37.3</v>
      </c>
      <c r="W377" s="11" t="n">
        <v>1252.9</v>
      </c>
      <c r="X377" s="11" t="n">
        <v>1257.8</v>
      </c>
      <c r="Y377" s="11" t="n">
        <v>0</v>
      </c>
      <c r="Z377" s="3" t="n">
        <v>0</v>
      </c>
      <c r="AA377" s="3" t="n">
        <f aca="false">SUM(W377:Z377)</f>
        <v>2510.7</v>
      </c>
      <c r="AB377" s="11" t="n">
        <v>647</v>
      </c>
      <c r="AC377" s="11" t="n">
        <v>16.2</v>
      </c>
      <c r="AD377" s="11" t="n">
        <v>47.5</v>
      </c>
      <c r="AE377" s="11" t="n">
        <v>28.9</v>
      </c>
      <c r="AF377" s="3" t="n">
        <f aca="false">SUM(AB377:AE377)</f>
        <v>739.6</v>
      </c>
      <c r="AG377" s="11" t="n">
        <v>0</v>
      </c>
      <c r="AH377" s="11" t="n">
        <v>441.2</v>
      </c>
      <c r="AI377" s="11" t="n">
        <v>1711.5</v>
      </c>
      <c r="AJ377" s="11" t="n">
        <v>0</v>
      </c>
      <c r="AK377" s="3" t="n">
        <f aca="false">SUM(AG377:AJ377)</f>
        <v>2152.7</v>
      </c>
      <c r="AL377" s="11" t="n">
        <v>2516</v>
      </c>
      <c r="AM377" s="11" t="n">
        <v>853.3</v>
      </c>
      <c r="AN377" s="11" t="n">
        <v>1328.3</v>
      </c>
      <c r="AO377" s="11" t="n">
        <v>262.6</v>
      </c>
      <c r="AP377" s="3" t="n">
        <f aca="false">SUM(AL377:AO377)</f>
        <v>4960.2</v>
      </c>
      <c r="AQ377" s="11" t="n">
        <v>0</v>
      </c>
      <c r="AR377" s="11" t="n">
        <v>429.7</v>
      </c>
      <c r="AS377" s="11" t="n">
        <v>412.1</v>
      </c>
      <c r="AT377" s="11" t="n">
        <v>0</v>
      </c>
      <c r="AU377" s="3" t="n">
        <f aca="false">SUM(AQ377:AT377)</f>
        <v>841.8</v>
      </c>
      <c r="AV377" s="11" t="n">
        <v>0</v>
      </c>
      <c r="AW377" s="11" t="n">
        <v>12.3</v>
      </c>
      <c r="AX377" s="11" t="n">
        <v>0</v>
      </c>
      <c r="AY377" s="11" t="n">
        <v>28.9</v>
      </c>
      <c r="AZ377" s="3" t="n">
        <f aca="false">SUM(AV377:AY377)</f>
        <v>41.2</v>
      </c>
      <c r="BA377" s="11" t="n">
        <v>0</v>
      </c>
      <c r="BB377" s="11" t="n">
        <v>0</v>
      </c>
      <c r="BC377" s="11" t="n">
        <v>30</v>
      </c>
      <c r="BD377" s="11" t="n">
        <v>128.5</v>
      </c>
      <c r="BE377" s="3" t="n">
        <f aca="false">SUM(BA377:BD377)</f>
        <v>158.5</v>
      </c>
      <c r="BF377" s="11" t="n">
        <v>13</v>
      </c>
      <c r="BG377" s="11" t="n">
        <v>0</v>
      </c>
      <c r="BH377" s="11" t="n">
        <v>15.5</v>
      </c>
      <c r="BI377" s="11" t="n">
        <v>16.7</v>
      </c>
      <c r="BJ377" s="3" t="n">
        <f aca="false">SUM(BF377:BI377)</f>
        <v>45.2</v>
      </c>
      <c r="BK377" s="11" t="n">
        <v>11.9</v>
      </c>
      <c r="BL377" s="11" t="n">
        <v>0.8</v>
      </c>
      <c r="BM377" s="11" t="n">
        <v>147.3</v>
      </c>
      <c r="BN377" s="11" t="n">
        <v>27.7</v>
      </c>
      <c r="BO377" s="3" t="n">
        <f aca="false">SUM(BK377:BN377)</f>
        <v>187.7</v>
      </c>
      <c r="BP377" s="11" t="n">
        <v>58.9</v>
      </c>
      <c r="BQ377" s="11" t="n">
        <v>4.4</v>
      </c>
      <c r="BR377" s="11" t="n">
        <v>31.3</v>
      </c>
      <c r="BS377" s="11" t="n">
        <v>218.2</v>
      </c>
      <c r="BT377" s="3" t="n">
        <f aca="false">SUM(BP377:BS377)</f>
        <v>312.8</v>
      </c>
      <c r="BU377" s="3" t="n">
        <f aca="false">+C377+H377+M377+R377+W377+AB377+AG377+AL377+CK377</f>
        <v>7859.2</v>
      </c>
      <c r="BV377" s="3" t="n">
        <f aca="false">+D377+I377+N377+S377+X377+AC377+AH377+AM377+CL377</f>
        <v>3449.9</v>
      </c>
      <c r="BW377" s="3" t="n">
        <f aca="false">+E377+J377+O377+T377+Y377+AD377+AI377+AN377+CM377</f>
        <v>4236.6</v>
      </c>
      <c r="BX377" s="3" t="n">
        <f aca="false">+F377+K377+P377+U377+Z377+AE377+AJ377+AO377+CN377</f>
        <v>420</v>
      </c>
      <c r="BY377" s="3" t="n">
        <f aca="false">SUM(BU377:BX377)</f>
        <v>15965.7</v>
      </c>
      <c r="BZ377" s="3" t="n">
        <f aca="false">AQ377+AV377+BA377+BF377+BK377+BP377</f>
        <v>83.8</v>
      </c>
      <c r="CA377" s="3" t="n">
        <f aca="false">AR377+AW377+BB377+BG377+BL377+BQ377</f>
        <v>447.2</v>
      </c>
      <c r="CB377" s="3" t="n">
        <f aca="false">AS377+AX377+BC377+BH377+BM377+BR377</f>
        <v>636.2</v>
      </c>
      <c r="CC377" s="3" t="n">
        <f aca="false">AT377+AY377+BD377+BI377+BN377+BS377</f>
        <v>420</v>
      </c>
      <c r="CD377" s="3" t="n">
        <f aca="false">SUM(BZ377:CC377)</f>
        <v>1587.2</v>
      </c>
      <c r="CE377" s="12" t="n">
        <v>2161.2</v>
      </c>
      <c r="CF377" s="12" t="n">
        <v>4156.1</v>
      </c>
      <c r="CG377" s="12" t="n">
        <v>268.3</v>
      </c>
      <c r="CH377" s="12" t="n">
        <v>0</v>
      </c>
      <c r="CI377" s="12" t="n">
        <v>1465.4</v>
      </c>
      <c r="CJ377" s="12" t="n">
        <f aca="false">SUM(CE377:CI377)</f>
        <v>8051</v>
      </c>
      <c r="CK377" s="0"/>
      <c r="CL377" s="0"/>
      <c r="CM377" s="0"/>
      <c r="CN377" s="0"/>
      <c r="CO377" s="0"/>
    </row>
    <row r="378" customFormat="false" ht="12.75" hidden="false" customHeight="false" outlineLevel="0" collapsed="false">
      <c r="A378" s="1" t="n">
        <v>1998</v>
      </c>
      <c r="B378" s="2" t="s">
        <v>113</v>
      </c>
      <c r="C378" s="4" t="n">
        <v>2831.3</v>
      </c>
      <c r="D378" s="4" t="n">
        <v>419.6</v>
      </c>
      <c r="E378" s="4" t="n">
        <v>23.1</v>
      </c>
      <c r="F378" s="4" t="n">
        <v>5.9</v>
      </c>
      <c r="G378" s="3" t="n">
        <f aca="false">SUM(C378:F378)</f>
        <v>3279.9</v>
      </c>
      <c r="H378" s="4" t="n">
        <v>897.4</v>
      </c>
      <c r="I378" s="4" t="n">
        <v>220.7</v>
      </c>
      <c r="J378" s="4" t="n">
        <v>13</v>
      </c>
      <c r="K378" s="4" t="n">
        <v>0</v>
      </c>
      <c r="L378" s="3" t="n">
        <f aca="false">SUM(H378:K378)</f>
        <v>1131.1</v>
      </c>
      <c r="M378" s="4" t="n">
        <v>217.8</v>
      </c>
      <c r="N378" s="4" t="n">
        <v>222.3</v>
      </c>
      <c r="O378" s="4" t="n">
        <v>0</v>
      </c>
      <c r="P378" s="4" t="n">
        <v>0</v>
      </c>
      <c r="Q378" s="3" t="n">
        <f aca="false">SUM(M378:P378)</f>
        <v>440.1</v>
      </c>
      <c r="R378" s="4" t="n">
        <v>258.9</v>
      </c>
      <c r="S378" s="4" t="n">
        <v>40.1</v>
      </c>
      <c r="T378" s="4" t="n">
        <v>0</v>
      </c>
      <c r="U378" s="4" t="n">
        <v>0</v>
      </c>
      <c r="V378" s="3" t="n">
        <f aca="false">SUM(R378:U378)</f>
        <v>299</v>
      </c>
      <c r="W378" s="4" t="n">
        <v>2182.6</v>
      </c>
      <c r="X378" s="4" t="n">
        <v>2146.6</v>
      </c>
      <c r="Y378" s="4" t="n">
        <v>135.9</v>
      </c>
      <c r="Z378" s="3" t="n">
        <v>0</v>
      </c>
      <c r="AA378" s="3" t="n">
        <f aca="false">SUM(W378:Z378)</f>
        <v>4465.1</v>
      </c>
      <c r="AB378" s="4" t="n">
        <v>642.4</v>
      </c>
      <c r="AC378" s="4" t="n">
        <v>0</v>
      </c>
      <c r="AD378" s="4" t="n">
        <v>0.2</v>
      </c>
      <c r="AE378" s="4" t="n">
        <v>4</v>
      </c>
      <c r="AF378" s="3" t="n">
        <f aca="false">SUM(AB378:AE378)</f>
        <v>646.6</v>
      </c>
      <c r="AG378" s="4" t="n">
        <v>610.8</v>
      </c>
      <c r="AH378" s="4" t="n">
        <v>874.7</v>
      </c>
      <c r="AI378" s="4" t="n">
        <v>681.6</v>
      </c>
      <c r="AJ378" s="4" t="n">
        <v>462.3</v>
      </c>
      <c r="AK378" s="3" t="n">
        <f aca="false">SUM(AG378:AJ378)</f>
        <v>2629.4</v>
      </c>
      <c r="AL378" s="4" t="n">
        <v>7576.4</v>
      </c>
      <c r="AM378" s="4" t="n">
        <v>1697.9</v>
      </c>
      <c r="AN378" s="4" t="n">
        <v>367.7</v>
      </c>
      <c r="AO378" s="4" t="n">
        <v>527.8</v>
      </c>
      <c r="AP378" s="3" t="n">
        <f aca="false">SUM(AL378:AO378)</f>
        <v>10169.8</v>
      </c>
      <c r="AQ378" s="4" t="n">
        <v>93.2</v>
      </c>
      <c r="AR378" s="4" t="n">
        <v>874.5</v>
      </c>
      <c r="AS378" s="4" t="n">
        <v>681.4</v>
      </c>
      <c r="AT378" s="4" t="n">
        <v>462.3</v>
      </c>
      <c r="AU378" s="3" t="n">
        <f aca="false">SUM(AQ378:AT378)</f>
        <v>2111.4</v>
      </c>
      <c r="AV378" s="4" t="n">
        <v>0.3</v>
      </c>
      <c r="AW378" s="4" t="n">
        <v>0</v>
      </c>
      <c r="AX378" s="4" t="n">
        <v>0</v>
      </c>
      <c r="AY378" s="4" t="n">
        <v>4</v>
      </c>
      <c r="AZ378" s="3" t="n">
        <f aca="false">SUM(AV378:AY378)</f>
        <v>4.3</v>
      </c>
      <c r="BA378" s="4" t="n">
        <v>40.8</v>
      </c>
      <c r="BB378" s="4" t="n">
        <v>0</v>
      </c>
      <c r="BC378" s="4" t="n">
        <v>7.7</v>
      </c>
      <c r="BD378" s="4" t="n">
        <v>0</v>
      </c>
      <c r="BE378" s="3" t="n">
        <f aca="false">SUM(BA378:BD378)</f>
        <v>48.5</v>
      </c>
      <c r="BF378" s="4" t="n">
        <v>9.9</v>
      </c>
      <c r="BG378" s="4" t="n">
        <v>0</v>
      </c>
      <c r="BH378" s="4" t="n">
        <v>0</v>
      </c>
      <c r="BI378" s="4" t="n">
        <v>69.9</v>
      </c>
      <c r="BJ378" s="3" t="n">
        <f aca="false">SUM(BF378:BI378)</f>
        <v>79.8</v>
      </c>
      <c r="BK378" s="4" t="n">
        <v>50.1</v>
      </c>
      <c r="BL378" s="4" t="n">
        <v>0</v>
      </c>
      <c r="BM378" s="4" t="n">
        <v>0</v>
      </c>
      <c r="BN378" s="4" t="n">
        <v>101</v>
      </c>
      <c r="BO378" s="3" t="n">
        <f aca="false">SUM(BK378:BN378)</f>
        <v>151.1</v>
      </c>
      <c r="BP378" s="4" t="n">
        <v>8</v>
      </c>
      <c r="BQ378" s="4" t="n">
        <v>12.7</v>
      </c>
      <c r="BR378" s="4" t="n">
        <v>19</v>
      </c>
      <c r="BS378" s="4" t="n">
        <v>362.8</v>
      </c>
      <c r="BT378" s="3" t="n">
        <f aca="false">SUM(BP378:BS378)</f>
        <v>402.5</v>
      </c>
      <c r="BU378" s="3" t="n">
        <f aca="false">+C378+H378+M378+R378+W378+AB378+AG378+AL378+CK378</f>
        <v>15217.6</v>
      </c>
      <c r="BV378" s="3" t="n">
        <f aca="false">+D378+I378+N378+S378+X378+AC378+AH378+AM378+CL378</f>
        <v>5621.9</v>
      </c>
      <c r="BW378" s="3" t="n">
        <f aca="false">+E378+J378+O378+T378+Y378+AD378+AI378+AN378+CM378</f>
        <v>1221.5</v>
      </c>
      <c r="BX378" s="3" t="n">
        <f aca="false">+F378+K378+P378+U378+Z378+AE378+AJ378+AO378+CN378</f>
        <v>1000</v>
      </c>
      <c r="BY378" s="3" t="n">
        <f aca="false">SUM(BU378:BX378)</f>
        <v>23061</v>
      </c>
      <c r="BZ378" s="3" t="n">
        <f aca="false">AQ378+AV378+BA378+BF378+BK378+BP378</f>
        <v>202.3</v>
      </c>
      <c r="CA378" s="3" t="n">
        <f aca="false">AR378+AW378+BB378+BG378+BL378+BQ378</f>
        <v>887.2</v>
      </c>
      <c r="CB378" s="3" t="n">
        <f aca="false">AS378+AX378+BC378+BH378+BM378+BR378</f>
        <v>708.1</v>
      </c>
      <c r="CC378" s="3" t="n">
        <f aca="false">AT378+AY378+BD378+BI378+BN378+BS378</f>
        <v>1000</v>
      </c>
      <c r="CD378" s="3" t="n">
        <f aca="false">SUM(BZ378:CC378)</f>
        <v>2797.6</v>
      </c>
      <c r="CE378" s="4" t="n">
        <v>2876.1</v>
      </c>
      <c r="CF378" s="4" t="n">
        <v>7181.8</v>
      </c>
      <c r="CG378" s="4" t="n">
        <v>963.9</v>
      </c>
      <c r="CH378" s="4" t="n">
        <v>15.1</v>
      </c>
      <c r="CI378" s="4" t="n">
        <v>2587</v>
      </c>
      <c r="CJ378" s="4" t="n">
        <f aca="false">SUM(CE378:CI378)</f>
        <v>13623.9</v>
      </c>
      <c r="CK378" s="4" t="n">
        <v>0</v>
      </c>
      <c r="CL378" s="4" t="n">
        <v>0</v>
      </c>
      <c r="CM378" s="4" t="n">
        <v>0</v>
      </c>
      <c r="CN378" s="4" t="n">
        <v>0</v>
      </c>
      <c r="CO378" s="4" t="n">
        <f aca="false">SUM(CK378:CN378)</f>
        <v>0</v>
      </c>
    </row>
    <row r="379" customFormat="false" ht="12.75" hidden="false" customHeight="false" outlineLevel="0" collapsed="false">
      <c r="A379" s="1" t="n">
        <v>1998</v>
      </c>
      <c r="B379" s="2" t="s">
        <v>114</v>
      </c>
      <c r="C379" s="3" t="n">
        <v>406.9</v>
      </c>
      <c r="D379" s="3" t="n">
        <v>809.4</v>
      </c>
      <c r="E379" s="3" t="n">
        <v>8923.5</v>
      </c>
      <c r="F379" s="3" t="n">
        <v>0</v>
      </c>
      <c r="G379" s="3" t="n">
        <f aca="false">SUM(C379:F379)</f>
        <v>10139.8</v>
      </c>
      <c r="H379" s="3" t="n">
        <v>1866.1</v>
      </c>
      <c r="I379" s="3" t="n">
        <v>3.2</v>
      </c>
      <c r="J379" s="3" t="n">
        <v>0</v>
      </c>
      <c r="K379" s="3" t="n">
        <v>97.8</v>
      </c>
      <c r="L379" s="3" t="n">
        <f aca="false">SUM(H379:K379)</f>
        <v>1967.1</v>
      </c>
      <c r="M379" s="3" t="n">
        <v>273.5</v>
      </c>
      <c r="N379" s="3" t="n">
        <v>225.5</v>
      </c>
      <c r="O379" s="3" t="n">
        <v>66.1</v>
      </c>
      <c r="P379" s="3" t="n">
        <v>0</v>
      </c>
      <c r="Q379" s="3" t="n">
        <f aca="false">SUM(M379:P379)</f>
        <v>565.1</v>
      </c>
      <c r="R379" s="3" t="n">
        <v>111.3</v>
      </c>
      <c r="S379" s="3" t="n">
        <v>2.2</v>
      </c>
      <c r="T379" s="3" t="n">
        <v>5.7</v>
      </c>
      <c r="U379" s="3" t="n">
        <v>0</v>
      </c>
      <c r="V379" s="3" t="n">
        <f aca="false">SUM(R379:U379)</f>
        <v>119.2</v>
      </c>
      <c r="W379" s="3" t="n">
        <v>1631.9</v>
      </c>
      <c r="X379" s="3" t="n">
        <v>3081.4</v>
      </c>
      <c r="Y379" s="3" t="n">
        <v>1027.2</v>
      </c>
      <c r="Z379" s="3" t="n">
        <v>0</v>
      </c>
      <c r="AA379" s="3" t="n">
        <f aca="false">SUM(W379:Z379)</f>
        <v>5740.5</v>
      </c>
      <c r="AB379" s="3" t="n">
        <v>1305.8</v>
      </c>
      <c r="AC379" s="3" t="n">
        <v>12.4</v>
      </c>
      <c r="AD379" s="3" t="n">
        <v>87</v>
      </c>
      <c r="AE379" s="3" t="n">
        <v>35.9</v>
      </c>
      <c r="AF379" s="3" t="n">
        <f aca="false">SUM(AB379:AE379)</f>
        <v>1441.1</v>
      </c>
      <c r="AG379" s="3" t="n">
        <v>2.7</v>
      </c>
      <c r="AH379" s="3" t="n">
        <v>682.2</v>
      </c>
      <c r="AI379" s="3" t="n">
        <v>1758</v>
      </c>
      <c r="AJ379" s="3" t="n">
        <v>26.2</v>
      </c>
      <c r="AK379" s="3" t="n">
        <f aca="false">SUM(AG379:AJ379)</f>
        <v>2469.1</v>
      </c>
      <c r="AL379" s="3" t="n">
        <v>3087.6</v>
      </c>
      <c r="AM379" s="3" t="n">
        <v>2280.7</v>
      </c>
      <c r="AN379" s="3" t="n">
        <v>4496.1</v>
      </c>
      <c r="AO379" s="3" t="n">
        <v>0.2</v>
      </c>
      <c r="AP379" s="3" t="n">
        <f aca="false">SUM(AL379:AO379)</f>
        <v>9864.6</v>
      </c>
      <c r="AQ379" s="3" t="n">
        <v>2.7</v>
      </c>
      <c r="AR379" s="3" t="n">
        <v>669</v>
      </c>
      <c r="AS379" s="3" t="n">
        <v>1230.7</v>
      </c>
      <c r="AT379" s="3" t="n">
        <v>26.2</v>
      </c>
      <c r="AU379" s="3" t="n">
        <f aca="false">SUM(AQ379:AT379)</f>
        <v>1928.6</v>
      </c>
      <c r="AV379" s="3" t="n">
        <v>11</v>
      </c>
      <c r="AW379" s="3" t="n">
        <v>0.03</v>
      </c>
      <c r="AX379" s="3" t="n">
        <v>0</v>
      </c>
      <c r="AY379" s="3" t="n">
        <v>35.9</v>
      </c>
      <c r="AZ379" s="3" t="n">
        <f aca="false">SUM(AV379:AY379)</f>
        <v>46.93</v>
      </c>
      <c r="BA379" s="3" t="n">
        <v>34.1</v>
      </c>
      <c r="BB379" s="3" t="n">
        <v>0</v>
      </c>
      <c r="BC379" s="3" t="n">
        <v>0</v>
      </c>
      <c r="BD379" s="3" t="n">
        <v>97.8</v>
      </c>
      <c r="BE379" s="3" t="n">
        <f aca="false">SUM(BA379:BD379)</f>
        <v>131.9</v>
      </c>
      <c r="BF379" s="3" t="n">
        <v>0</v>
      </c>
      <c r="BG379" s="3" t="n">
        <v>51.6</v>
      </c>
      <c r="BH379" s="3" t="n">
        <v>13.8</v>
      </c>
      <c r="BI379" s="3" t="n">
        <v>0.2</v>
      </c>
      <c r="BJ379" s="3" t="n">
        <f aca="false">SUM(BF379:BI379)</f>
        <v>65.6</v>
      </c>
      <c r="BK379" s="3" t="n">
        <v>38</v>
      </c>
      <c r="BL379" s="3" t="n">
        <v>100.6</v>
      </c>
      <c r="BM379" s="3" t="n">
        <v>156.2</v>
      </c>
      <c r="BN379" s="3" t="n">
        <v>0</v>
      </c>
      <c r="BO379" s="3" t="n">
        <f aca="false">SUM(BK379:BN379)</f>
        <v>294.8</v>
      </c>
      <c r="BP379" s="3" t="n">
        <v>244.4</v>
      </c>
      <c r="BQ379" s="3" t="n">
        <v>22.3</v>
      </c>
      <c r="BR379" s="3" t="n">
        <v>11</v>
      </c>
      <c r="BS379" s="3" t="n">
        <v>0</v>
      </c>
      <c r="BT379" s="3" t="n">
        <f aca="false">SUM(BP379:BS379)</f>
        <v>277.7</v>
      </c>
      <c r="BU379" s="3" t="n">
        <f aca="false">+C379+H379+M379+R379+W379+AB379+AG379+AL379+CK379</f>
        <v>8685.8</v>
      </c>
      <c r="BV379" s="3" t="n">
        <f aca="false">+D379+I379+N379+S379+X379+AC379+AH379+AM379+CL379</f>
        <v>7097</v>
      </c>
      <c r="BW379" s="3" t="n">
        <f aca="false">+E379+J379+O379+T379+Y379+AD379+AI379+AN379+CM379</f>
        <v>16363.6</v>
      </c>
      <c r="BX379" s="3" t="n">
        <f aca="false">+F379+K379+P379+U379+Z379+AE379+AJ379+AO379+CN379</f>
        <v>160.1</v>
      </c>
      <c r="BY379" s="3" t="n">
        <f aca="false">SUM(BU379:BX379)</f>
        <v>32306.5</v>
      </c>
      <c r="BZ379" s="3" t="n">
        <f aca="false">AQ379+AV379+BA379+BF379+BK379+BP379</f>
        <v>330.2</v>
      </c>
      <c r="CA379" s="3" t="n">
        <f aca="false">AR379+AW379+BB379+BG379+BL379+BQ379</f>
        <v>843.53</v>
      </c>
      <c r="CB379" s="3" t="n">
        <f aca="false">AS379+AX379+BC379+BH379+BM379+BR379</f>
        <v>1411.7</v>
      </c>
      <c r="CC379" s="3" t="n">
        <f aca="false">AT379+AY379+BD379+BI379+BN379+BS379</f>
        <v>160.1</v>
      </c>
      <c r="CD379" s="3" t="n">
        <f aca="false">SUM(BZ379:CC379)</f>
        <v>2745.53</v>
      </c>
      <c r="CE379" s="3" t="n">
        <v>861.6</v>
      </c>
      <c r="CF379" s="3" t="n">
        <v>4603.9</v>
      </c>
      <c r="CG379" s="3" t="n">
        <v>2322.5</v>
      </c>
      <c r="CH379" s="3" t="n">
        <v>7</v>
      </c>
      <c r="CI379" s="3" t="n">
        <v>968.6</v>
      </c>
      <c r="CJ379" s="3" t="n">
        <f aca="false">SUM(CE379:CI379)</f>
        <v>8763.6</v>
      </c>
      <c r="CK379" s="0"/>
      <c r="CL379" s="0"/>
      <c r="CM379" s="0"/>
      <c r="CN379" s="0"/>
      <c r="CO379" s="0"/>
    </row>
    <row r="380" customFormat="false" ht="12.75" hidden="false" customHeight="false" outlineLevel="0" collapsed="false">
      <c r="A380" s="1" t="n">
        <v>1998</v>
      </c>
      <c r="B380" s="2" t="s">
        <v>115</v>
      </c>
      <c r="C380" s="20" t="n">
        <v>3369.8</v>
      </c>
      <c r="D380" s="20" t="n">
        <v>456.1</v>
      </c>
      <c r="E380" s="20" t="n">
        <v>30.3</v>
      </c>
      <c r="F380" s="20" t="n">
        <v>10.2</v>
      </c>
      <c r="G380" s="3" t="n">
        <f aca="false">SUM(C380:F380)</f>
        <v>3866.4</v>
      </c>
      <c r="H380" s="20" t="n">
        <v>1626</v>
      </c>
      <c r="I380" s="20" t="n">
        <v>40.3</v>
      </c>
      <c r="J380" s="20" t="n">
        <v>19.5</v>
      </c>
      <c r="K380" s="20" t="n">
        <v>89.7</v>
      </c>
      <c r="L380" s="3" t="n">
        <f aca="false">SUM(H380:K380)</f>
        <v>1775.5</v>
      </c>
      <c r="M380" s="20" t="n">
        <v>116.9</v>
      </c>
      <c r="N380" s="20" t="n">
        <v>186</v>
      </c>
      <c r="O380" s="20" t="n">
        <v>0</v>
      </c>
      <c r="P380" s="20" t="n">
        <v>0</v>
      </c>
      <c r="Q380" s="3" t="n">
        <f aca="false">SUM(M380:P380)</f>
        <v>302.9</v>
      </c>
      <c r="R380" s="20" t="n">
        <v>63.7</v>
      </c>
      <c r="S380" s="20" t="n">
        <v>0</v>
      </c>
      <c r="T380" s="20" t="n">
        <v>0</v>
      </c>
      <c r="U380" s="20" t="n">
        <v>0</v>
      </c>
      <c r="V380" s="3" t="n">
        <f aca="false">SUM(R380:U380)</f>
        <v>63.7</v>
      </c>
      <c r="W380" s="20" t="n">
        <v>1475.9</v>
      </c>
      <c r="X380" s="20" t="n">
        <v>1540.5</v>
      </c>
      <c r="Y380" s="20" t="n">
        <v>0</v>
      </c>
      <c r="Z380" s="3" t="n">
        <v>0</v>
      </c>
      <c r="AA380" s="3" t="n">
        <f aca="false">SUM(W380:Z380)</f>
        <v>3016.4</v>
      </c>
      <c r="AB380" s="20" t="n">
        <v>316.7</v>
      </c>
      <c r="AC380" s="20" t="n">
        <v>10.7</v>
      </c>
      <c r="AD380" s="20" t="n">
        <v>11.6</v>
      </c>
      <c r="AE380" s="20" t="n">
        <v>30.9</v>
      </c>
      <c r="AF380" s="3" t="n">
        <f aca="false">SUM(AB380:AE380)</f>
        <v>369.9</v>
      </c>
      <c r="AG380" s="20" t="n">
        <v>67</v>
      </c>
      <c r="AH380" s="20" t="n">
        <v>124.3</v>
      </c>
      <c r="AI380" s="20" t="n">
        <v>1292.9</v>
      </c>
      <c r="AJ380" s="20" t="n">
        <v>9.1</v>
      </c>
      <c r="AK380" s="3" t="n">
        <f aca="false">SUM(AG380:AJ380)</f>
        <v>1493.3</v>
      </c>
      <c r="AL380" s="20" t="n">
        <v>3400</v>
      </c>
      <c r="AM380" s="20" t="n">
        <v>1053.2</v>
      </c>
      <c r="AN380" s="20" t="n">
        <v>1063.9</v>
      </c>
      <c r="AO380" s="20" t="n">
        <v>186.6</v>
      </c>
      <c r="AP380" s="3" t="n">
        <f aca="false">SUM(AL380:AO380)</f>
        <v>5703.7</v>
      </c>
      <c r="AQ380" s="20" t="n">
        <v>5.7</v>
      </c>
      <c r="AR380" s="20" t="n">
        <v>83.7</v>
      </c>
      <c r="AS380" s="20" t="n">
        <v>461.4</v>
      </c>
      <c r="AT380" s="20" t="n">
        <v>9.1</v>
      </c>
      <c r="AU380" s="3" t="n">
        <f aca="false">SUM(AQ380:AT380)</f>
        <v>559.9</v>
      </c>
      <c r="AV380" s="20" t="n">
        <v>4.9</v>
      </c>
      <c r="AW380" s="20" t="n">
        <v>0.2</v>
      </c>
      <c r="AX380" s="20" t="n">
        <v>0.5</v>
      </c>
      <c r="AY380" s="20" t="n">
        <v>30.9</v>
      </c>
      <c r="AZ380" s="3" t="n">
        <f aca="false">SUM(AV380:AY380)</f>
        <v>36.5</v>
      </c>
      <c r="BA380" s="20" t="n">
        <v>87.2</v>
      </c>
      <c r="BB380" s="20" t="n">
        <v>5.8</v>
      </c>
      <c r="BC380" s="20" t="n">
        <v>0.3</v>
      </c>
      <c r="BD380" s="20" t="n">
        <v>89.7</v>
      </c>
      <c r="BE380" s="3" t="n">
        <f aca="false">SUM(BA380:BD380)</f>
        <v>183</v>
      </c>
      <c r="BF380" s="3" t="n">
        <v>6</v>
      </c>
      <c r="BG380" s="3" t="n">
        <v>0</v>
      </c>
      <c r="BH380" s="3" t="n">
        <v>0</v>
      </c>
      <c r="BI380" s="3" t="n">
        <v>0</v>
      </c>
      <c r="BJ380" s="3" t="n">
        <f aca="false">SUM(BF380:BI380)</f>
        <v>6</v>
      </c>
      <c r="BK380" s="20" t="n">
        <v>125.1</v>
      </c>
      <c r="BL380" s="20" t="n">
        <v>1.6</v>
      </c>
      <c r="BM380" s="20" t="n">
        <v>22.9</v>
      </c>
      <c r="BN380" s="20" t="n">
        <v>28.1</v>
      </c>
      <c r="BO380" s="3" t="n">
        <f aca="false">SUM(BK380:BN380)</f>
        <v>177.7</v>
      </c>
      <c r="BP380" s="20" t="n">
        <v>135</v>
      </c>
      <c r="BQ380" s="20" t="n">
        <v>20.4</v>
      </c>
      <c r="BR380" s="20" t="n">
        <v>18.6</v>
      </c>
      <c r="BS380" s="20" t="n">
        <v>168.7</v>
      </c>
      <c r="BT380" s="3" t="n">
        <f aca="false">SUM(BP380:BS380)</f>
        <v>342.7</v>
      </c>
      <c r="BU380" s="3" t="n">
        <f aca="false">+C380+H380+M380+R380+W380+AB380+AG380+AL380+CK380</f>
        <v>10436</v>
      </c>
      <c r="BV380" s="3" t="n">
        <f aca="false">+D380+I380+N380+S380+X380+AC380+AH380+AM380+CL380</f>
        <v>3411.1</v>
      </c>
      <c r="BW380" s="3" t="n">
        <f aca="false">+E380+J380+O380+T380+Y380+AD380+AI380+AN380+CM380</f>
        <v>2418.2</v>
      </c>
      <c r="BX380" s="3" t="n">
        <f aca="false">+F380+K380+P380+U380+Z380+AE380+AJ380+AO380+CN380</f>
        <v>326.5</v>
      </c>
      <c r="BY380" s="3" t="n">
        <f aca="false">SUM(BU380:BX380)</f>
        <v>16591.8</v>
      </c>
      <c r="BZ380" s="3" t="n">
        <f aca="false">AQ380+AV380+BA380+BF380+BK380+BP380</f>
        <v>363.9</v>
      </c>
      <c r="CA380" s="3" t="n">
        <f aca="false">AR380+AW380+BB380+BG380+BL380+BQ380</f>
        <v>111.7</v>
      </c>
      <c r="CB380" s="3" t="n">
        <f aca="false">AS380+AX380+BC380+BH380+BM380+BR380</f>
        <v>503.7</v>
      </c>
      <c r="CC380" s="3" t="n">
        <f aca="false">AT380+AY380+BD380+BI380+BN380+BS380</f>
        <v>326.5</v>
      </c>
      <c r="CD380" s="3" t="n">
        <f aca="false">SUM(BZ380:CC380)</f>
        <v>1305.8</v>
      </c>
      <c r="CE380" s="12" t="n">
        <v>3252</v>
      </c>
      <c r="CF380" s="12" t="n">
        <v>4747</v>
      </c>
      <c r="CG380" s="12" t="n">
        <v>752</v>
      </c>
      <c r="CH380" s="12" t="n">
        <v>65</v>
      </c>
      <c r="CI380" s="12" t="n">
        <v>1442</v>
      </c>
      <c r="CJ380" s="12" t="n">
        <f aca="false">SUM(CE380:CI380)</f>
        <v>10258</v>
      </c>
      <c r="CK380" s="0"/>
      <c r="CL380" s="0"/>
      <c r="CM380" s="0"/>
      <c r="CN380" s="0"/>
      <c r="CO380" s="0"/>
    </row>
    <row r="381" customFormat="false" ht="12.75" hidden="false" customHeight="false" outlineLevel="0" collapsed="false">
      <c r="A381" s="1" t="n">
        <v>1998</v>
      </c>
      <c r="B381" s="2" t="s">
        <v>116</v>
      </c>
      <c r="C381" s="20" t="n">
        <v>1146.44</v>
      </c>
      <c r="D381" s="20" t="n">
        <v>356</v>
      </c>
      <c r="E381" s="20" t="n">
        <v>248</v>
      </c>
      <c r="F381" s="20" t="n">
        <v>0</v>
      </c>
      <c r="G381" s="3" t="n">
        <f aca="false">SUM(C381:F381)</f>
        <v>1750.44</v>
      </c>
      <c r="H381" s="3" t="n">
        <v>507.26</v>
      </c>
      <c r="I381" s="3" t="n">
        <v>67</v>
      </c>
      <c r="J381" s="3" t="n">
        <v>746</v>
      </c>
      <c r="K381" s="3" t="n">
        <v>32.4</v>
      </c>
      <c r="L381" s="3" t="n">
        <f aca="false">SUM(H381:K381)</f>
        <v>1352.66</v>
      </c>
      <c r="M381" s="3" t="n">
        <v>6</v>
      </c>
      <c r="N381" s="3" t="n">
        <v>51</v>
      </c>
      <c r="O381" s="3" t="n">
        <v>0</v>
      </c>
      <c r="P381" s="3" t="n">
        <v>0</v>
      </c>
      <c r="Q381" s="3" t="n">
        <f aca="false">SUM(M381:P381)</f>
        <v>57</v>
      </c>
      <c r="R381" s="20" t="n">
        <v>0</v>
      </c>
      <c r="S381" s="20" t="n">
        <v>3</v>
      </c>
      <c r="T381" s="20" t="n">
        <v>0</v>
      </c>
      <c r="U381" s="20" t="n">
        <v>0</v>
      </c>
      <c r="V381" s="3" t="n">
        <f aca="false">SUM(R381:U381)</f>
        <v>3</v>
      </c>
      <c r="W381" s="20" t="n">
        <v>214.77</v>
      </c>
      <c r="X381" s="20" t="n">
        <v>1327</v>
      </c>
      <c r="Y381" s="20" t="n">
        <v>240</v>
      </c>
      <c r="Z381" s="3" t="n">
        <v>0</v>
      </c>
      <c r="AA381" s="3" t="n">
        <f aca="false">SUM(W381:Z381)</f>
        <v>1781.77</v>
      </c>
      <c r="AB381" s="20" t="n">
        <v>192.38</v>
      </c>
      <c r="AC381" s="20" t="n">
        <v>2</v>
      </c>
      <c r="AD381" s="20" t="n">
        <v>8</v>
      </c>
      <c r="AE381" s="20" t="n">
        <v>0</v>
      </c>
      <c r="AF381" s="3" t="n">
        <f aca="false">SUM(AB381:AE381)</f>
        <v>202.38</v>
      </c>
      <c r="AG381" s="20" t="n">
        <v>25</v>
      </c>
      <c r="AH381" s="20" t="n">
        <v>230</v>
      </c>
      <c r="AI381" s="20" t="n">
        <v>586</v>
      </c>
      <c r="AJ381" s="20" t="n">
        <v>0</v>
      </c>
      <c r="AK381" s="3" t="n">
        <f aca="false">SUM(AG381:AJ381)</f>
        <v>841</v>
      </c>
      <c r="AL381" s="20" t="n">
        <v>854</v>
      </c>
      <c r="AM381" s="3" t="n">
        <v>634</v>
      </c>
      <c r="AN381" s="20" t="n">
        <v>518</v>
      </c>
      <c r="AO381" s="3" t="n">
        <v>21</v>
      </c>
      <c r="AP381" s="3" t="n">
        <f aca="false">SUM(AL381:AO381)</f>
        <v>2027</v>
      </c>
      <c r="AQ381" s="20" t="n">
        <v>0</v>
      </c>
      <c r="AR381" s="20" t="n">
        <v>0</v>
      </c>
      <c r="AS381" s="20" t="n">
        <v>500.13</v>
      </c>
      <c r="AT381" s="20" t="n">
        <v>0</v>
      </c>
      <c r="AU381" s="3" t="n">
        <f aca="false">SUM(AQ381:AT381)</f>
        <v>500.13</v>
      </c>
      <c r="AV381" s="3" t="n">
        <v>0</v>
      </c>
      <c r="AW381" s="3" t="n">
        <v>0</v>
      </c>
      <c r="AX381" s="3" t="n">
        <v>7.33</v>
      </c>
      <c r="AY381" s="3" t="n">
        <v>0</v>
      </c>
      <c r="AZ381" s="3" t="n">
        <f aca="false">SUM(AV381:AY381)</f>
        <v>7.33</v>
      </c>
      <c r="BA381" s="3" t="n">
        <v>0</v>
      </c>
      <c r="BB381" s="3" t="n">
        <v>0</v>
      </c>
      <c r="BC381" s="3" t="n">
        <v>0</v>
      </c>
      <c r="BD381" s="3" t="n">
        <v>32.4</v>
      </c>
      <c r="BE381" s="3" t="n">
        <f aca="false">SUM(BA381:BD381)</f>
        <v>32.4</v>
      </c>
      <c r="BF381" s="3" t="n">
        <v>0</v>
      </c>
      <c r="BG381" s="3" t="n">
        <v>0</v>
      </c>
      <c r="BH381" s="3" t="n">
        <v>0</v>
      </c>
      <c r="BI381" s="3" t="n">
        <v>0</v>
      </c>
      <c r="BJ381" s="3" t="n">
        <f aca="false">SUM(BF381:BI381)</f>
        <v>0</v>
      </c>
      <c r="BK381" s="0"/>
      <c r="BL381" s="0"/>
      <c r="BM381" s="0"/>
      <c r="BN381" s="0"/>
      <c r="BO381" s="3" t="n">
        <f aca="false">SUM(BK381:BN381)</f>
        <v>0</v>
      </c>
      <c r="BP381" s="0"/>
      <c r="BQ381" s="0"/>
      <c r="BR381" s="0"/>
      <c r="BS381" s="0"/>
      <c r="BT381" s="3" t="n">
        <f aca="false">SUM(BP381:BS381)</f>
        <v>0</v>
      </c>
      <c r="BU381" s="3" t="n">
        <f aca="false">+C381+H381+M381+R381+W381+AB381+AG381+AL381+CK381</f>
        <v>2945.85</v>
      </c>
      <c r="BV381" s="3" t="n">
        <f aca="false">+D381+I381+N381+S381+X381+AC381+AH381+AM381+CL381</f>
        <v>2670</v>
      </c>
      <c r="BW381" s="3" t="n">
        <f aca="false">+E381+J381+O381+T381+Y381+AD381+AI381+AN381+CM381</f>
        <v>2346</v>
      </c>
      <c r="BX381" s="3" t="n">
        <f aca="false">+F381+K381+P381+U381+Z381+AE381+AJ381+AO381+CN381</f>
        <v>53.4</v>
      </c>
      <c r="BY381" s="3" t="n">
        <f aca="false">SUM(BU381:BX381)</f>
        <v>8015.25</v>
      </c>
      <c r="BZ381" s="3" t="n">
        <f aca="false">AQ381+AV381+BA381+BF381+BK381+BP381</f>
        <v>0</v>
      </c>
      <c r="CA381" s="3" t="n">
        <f aca="false">AR381+AW381+BB381+BG381+BL381+BQ381</f>
        <v>0</v>
      </c>
      <c r="CB381" s="3" t="n">
        <f aca="false">AS381+AX381+BC381+BH381+BM381+BR381</f>
        <v>507.46</v>
      </c>
      <c r="CC381" s="3" t="n">
        <f aca="false">AT381+AY381+BD381+BI381+BN381+BS381</f>
        <v>32.4</v>
      </c>
      <c r="CD381" s="3" t="n">
        <f aca="false">SUM(BZ381:CC381)</f>
        <v>539.86</v>
      </c>
      <c r="CE381" s="12" t="n">
        <v>1227.9</v>
      </c>
      <c r="CF381" s="12" t="n">
        <v>881.6</v>
      </c>
      <c r="CG381" s="12" t="n">
        <v>286.3</v>
      </c>
      <c r="CH381" s="12" t="n">
        <v>126.9</v>
      </c>
      <c r="CI381" s="12" t="n">
        <v>526.7</v>
      </c>
      <c r="CJ381" s="12" t="n">
        <f aca="false">SUM(CE381:CI381)</f>
        <v>3049.4</v>
      </c>
      <c r="CK381" s="0"/>
      <c r="CL381" s="0"/>
      <c r="CM381" s="0"/>
      <c r="CN381" s="0"/>
      <c r="CO381" s="0"/>
    </row>
    <row r="382" customFormat="false" ht="12.75" hidden="false" customHeight="false" outlineLevel="0" collapsed="false">
      <c r="A382" s="1" t="n">
        <v>1998</v>
      </c>
      <c r="B382" s="2" t="s">
        <v>117</v>
      </c>
      <c r="C382" s="12" t="n">
        <v>2157</v>
      </c>
      <c r="D382" s="12" t="n">
        <v>455</v>
      </c>
      <c r="E382" s="12" t="n">
        <v>920</v>
      </c>
      <c r="F382" s="12" t="n">
        <v>0</v>
      </c>
      <c r="G382" s="3" t="n">
        <f aca="false">SUM(C382:F382)</f>
        <v>3532</v>
      </c>
      <c r="H382" s="12" t="n">
        <v>758</v>
      </c>
      <c r="I382" s="12" t="n">
        <v>1</v>
      </c>
      <c r="J382" s="12" t="n">
        <v>170</v>
      </c>
      <c r="K382" s="12" t="n">
        <v>0</v>
      </c>
      <c r="L382" s="3" t="n">
        <f aca="false">SUM(H382:K382)</f>
        <v>929</v>
      </c>
      <c r="M382" s="12" t="n">
        <v>44</v>
      </c>
      <c r="N382" s="12" t="n">
        <v>145</v>
      </c>
      <c r="O382" s="12" t="n">
        <v>0</v>
      </c>
      <c r="P382" s="12" t="n">
        <v>0</v>
      </c>
      <c r="Q382" s="3" t="n">
        <f aca="false">SUM(M382:P382)</f>
        <v>189</v>
      </c>
      <c r="R382" s="12" t="n">
        <v>30</v>
      </c>
      <c r="S382" s="12" t="n">
        <v>1</v>
      </c>
      <c r="T382" s="12" t="n">
        <v>14</v>
      </c>
      <c r="U382" s="12" t="n">
        <v>0</v>
      </c>
      <c r="V382" s="3" t="n">
        <f aca="false">SUM(R382:U382)</f>
        <v>45</v>
      </c>
      <c r="W382" s="12" t="n">
        <v>492</v>
      </c>
      <c r="X382" s="12" t="n">
        <v>1686</v>
      </c>
      <c r="Y382" s="12" t="n">
        <v>347</v>
      </c>
      <c r="Z382" s="3" t="n">
        <v>0</v>
      </c>
      <c r="AA382" s="3" t="n">
        <f aca="false">SUM(W382:Z382)</f>
        <v>2525</v>
      </c>
      <c r="AB382" s="12" t="n">
        <v>520</v>
      </c>
      <c r="AC382" s="12" t="n">
        <v>3</v>
      </c>
      <c r="AD382" s="12" t="n">
        <v>36</v>
      </c>
      <c r="AE382" s="12" t="n">
        <v>2</v>
      </c>
      <c r="AF382" s="3" t="n">
        <f aca="false">SUM(AB382:AE382)</f>
        <v>561</v>
      </c>
      <c r="AG382" s="12" t="n">
        <v>10</v>
      </c>
      <c r="AH382" s="12" t="n">
        <v>30</v>
      </c>
      <c r="AI382" s="12" t="n">
        <v>1061</v>
      </c>
      <c r="AJ382" s="12" t="n">
        <v>0</v>
      </c>
      <c r="AK382" s="3" t="n">
        <f aca="false">SUM(AG382:AJ382)</f>
        <v>1101</v>
      </c>
      <c r="AL382" s="12" t="n">
        <v>2568</v>
      </c>
      <c r="AM382" s="12" t="n">
        <v>1031</v>
      </c>
      <c r="AN382" s="12" t="n">
        <v>1394</v>
      </c>
      <c r="AO382" s="12" t="n">
        <v>38</v>
      </c>
      <c r="AP382" s="3" t="n">
        <f aca="false">SUM(AL382:AO382)</f>
        <v>5031</v>
      </c>
      <c r="AQ382" s="12" t="n">
        <v>0</v>
      </c>
      <c r="AR382" s="12" t="n">
        <v>0</v>
      </c>
      <c r="AS382" s="12" t="n">
        <v>1061</v>
      </c>
      <c r="AT382" s="12" t="n">
        <v>0</v>
      </c>
      <c r="AU382" s="3" t="n">
        <f aca="false">SUM(AQ382:AT382)</f>
        <v>1061</v>
      </c>
      <c r="AV382" s="12" t="n">
        <v>155</v>
      </c>
      <c r="AW382" s="12" t="n">
        <v>0</v>
      </c>
      <c r="AX382" s="12" t="n">
        <v>0</v>
      </c>
      <c r="AY382" s="12" t="n">
        <v>2</v>
      </c>
      <c r="AZ382" s="3" t="n">
        <f aca="false">SUM(AV382:AY382)</f>
        <v>157</v>
      </c>
      <c r="BA382" s="12" t="n">
        <v>30</v>
      </c>
      <c r="BB382" s="12" t="n">
        <v>0</v>
      </c>
      <c r="BC382" s="12" t="n">
        <v>16</v>
      </c>
      <c r="BD382" s="12" t="n">
        <v>0</v>
      </c>
      <c r="BE382" s="3" t="n">
        <f aca="false">SUM(BA382:BD382)</f>
        <v>46</v>
      </c>
      <c r="BF382" s="3" t="n">
        <v>0</v>
      </c>
      <c r="BG382" s="3" t="n">
        <v>0</v>
      </c>
      <c r="BH382" s="3" t="n">
        <v>0</v>
      </c>
      <c r="BI382" s="3" t="n">
        <v>0</v>
      </c>
      <c r="BJ382" s="3" t="n">
        <f aca="false">SUM(BF382:BI382)</f>
        <v>0</v>
      </c>
      <c r="BK382" s="12" t="n">
        <v>0</v>
      </c>
      <c r="BL382" s="12" t="n">
        <v>0</v>
      </c>
      <c r="BM382" s="12" t="n">
        <v>0</v>
      </c>
      <c r="BN382" s="12" t="n">
        <v>35</v>
      </c>
      <c r="BO382" s="3" t="n">
        <f aca="false">SUM(BK382:BN382)</f>
        <v>35</v>
      </c>
      <c r="BP382" s="12" t="n">
        <v>35</v>
      </c>
      <c r="BQ382" s="12" t="n">
        <v>22</v>
      </c>
      <c r="BR382" s="12" t="n">
        <v>82</v>
      </c>
      <c r="BS382" s="12" t="n">
        <v>3</v>
      </c>
      <c r="BT382" s="3" t="n">
        <f aca="false">SUM(BP382:BS382)</f>
        <v>142</v>
      </c>
      <c r="BU382" s="3" t="n">
        <f aca="false">+C382+H382+M382+R382+W382+AB382+AG382+AL382+CK382</f>
        <v>6579</v>
      </c>
      <c r="BV382" s="3" t="n">
        <f aca="false">+D382+I382+N382+S382+X382+AC382+AH382+AM382+CL382</f>
        <v>3352</v>
      </c>
      <c r="BW382" s="3" t="n">
        <f aca="false">+E382+J382+O382+T382+Y382+AD382+AI382+AN382+CM382</f>
        <v>3942</v>
      </c>
      <c r="BX382" s="3" t="n">
        <f aca="false">+F382+K382+P382+U382+Z382+AE382+AJ382+AO382+CN382</f>
        <v>40</v>
      </c>
      <c r="BY382" s="3" t="n">
        <f aca="false">SUM(BU382:BX382)</f>
        <v>13913</v>
      </c>
      <c r="BZ382" s="3" t="n">
        <f aca="false">AQ382+AV382+BA382+BF382+BK382+BP382</f>
        <v>220</v>
      </c>
      <c r="CA382" s="3" t="n">
        <f aca="false">AR382+AW382+BB382+BG382+BL382+BQ382</f>
        <v>22</v>
      </c>
      <c r="CB382" s="3" t="n">
        <f aca="false">AS382+AX382+BC382+BH382+BM382+BR382</f>
        <v>1159</v>
      </c>
      <c r="CC382" s="3" t="n">
        <f aca="false">AT382+AY382+BD382+BI382+BN382+BS382</f>
        <v>40</v>
      </c>
      <c r="CD382" s="3" t="n">
        <f aca="false">SUM(BZ382:CC382)</f>
        <v>1441</v>
      </c>
      <c r="CE382" s="4" t="n">
        <v>1706</v>
      </c>
      <c r="CF382" s="4" t="n">
        <v>3765</v>
      </c>
      <c r="CG382" s="4" t="n">
        <v>449</v>
      </c>
      <c r="CH382" s="3" t="n">
        <v>0</v>
      </c>
      <c r="CI382" s="4" t="n">
        <v>730</v>
      </c>
      <c r="CJ382" s="4" t="n">
        <f aca="false">SUM(CE382:CI382)</f>
        <v>6650</v>
      </c>
      <c r="CK382" s="0"/>
      <c r="CL382" s="0"/>
      <c r="CM382" s="0"/>
      <c r="CN382" s="0"/>
      <c r="CO382" s="0"/>
    </row>
    <row r="383" customFormat="false" ht="12.75" hidden="false" customHeight="false" outlineLevel="0" collapsed="false">
      <c r="A383" s="1" t="n">
        <v>1998</v>
      </c>
      <c r="B383" s="2" t="s">
        <v>118</v>
      </c>
      <c r="C383" s="12" t="n">
        <v>482</v>
      </c>
      <c r="D383" s="12" t="n">
        <v>68</v>
      </c>
      <c r="E383" s="12" t="n">
        <v>2</v>
      </c>
      <c r="F383" s="12" t="n">
        <v>0</v>
      </c>
      <c r="G383" s="3" t="n">
        <f aca="false">SUM(C383:F383)</f>
        <v>552</v>
      </c>
      <c r="H383" s="12" t="n">
        <v>114</v>
      </c>
      <c r="I383" s="12" t="n">
        <v>14</v>
      </c>
      <c r="J383" s="12" t="n">
        <v>115</v>
      </c>
      <c r="K383" s="3" t="n">
        <v>0</v>
      </c>
      <c r="L383" s="3" t="n">
        <f aca="false">SUM(H383:K383)</f>
        <v>243</v>
      </c>
      <c r="M383" s="12" t="n">
        <v>10</v>
      </c>
      <c r="N383" s="12" t="n">
        <v>25</v>
      </c>
      <c r="O383" s="12" t="n">
        <v>0</v>
      </c>
      <c r="P383" s="12" t="n">
        <v>0</v>
      </c>
      <c r="Q383" s="3" t="n">
        <f aca="false">SUM(M383:P383)</f>
        <v>35</v>
      </c>
      <c r="R383" s="3" t="n">
        <v>0</v>
      </c>
      <c r="S383" s="3" t="n">
        <v>0</v>
      </c>
      <c r="T383" s="3" t="n">
        <v>0</v>
      </c>
      <c r="U383" s="3" t="n">
        <v>0</v>
      </c>
      <c r="V383" s="3" t="n">
        <f aca="false">SUM(R383:U383)</f>
        <v>0</v>
      </c>
      <c r="W383" s="12" t="n">
        <v>107</v>
      </c>
      <c r="X383" s="12" t="n">
        <v>280</v>
      </c>
      <c r="Y383" s="12" t="n">
        <v>0</v>
      </c>
      <c r="Z383" s="3" t="n">
        <v>0</v>
      </c>
      <c r="AA383" s="3" t="n">
        <f aca="false">SUM(W383:Z383)</f>
        <v>387</v>
      </c>
      <c r="AB383" s="12" t="n">
        <v>75</v>
      </c>
      <c r="AC383" s="12" t="n">
        <v>1</v>
      </c>
      <c r="AD383" s="12" t="n">
        <v>6</v>
      </c>
      <c r="AE383" s="12" t="n">
        <v>0</v>
      </c>
      <c r="AF383" s="3" t="n">
        <f aca="false">SUM(AB383:AE383)</f>
        <v>82</v>
      </c>
      <c r="AG383" s="12" t="n">
        <v>8</v>
      </c>
      <c r="AH383" s="12" t="n">
        <v>178</v>
      </c>
      <c r="AI383" s="12" t="n">
        <v>167</v>
      </c>
      <c r="AJ383" s="12" t="n">
        <v>0</v>
      </c>
      <c r="AK383" s="3" t="n">
        <f aca="false">SUM(AG383:AJ383)</f>
        <v>353</v>
      </c>
      <c r="AL383" s="12" t="n">
        <v>225</v>
      </c>
      <c r="AM383" s="12" t="n">
        <v>281</v>
      </c>
      <c r="AN383" s="12" t="n">
        <v>274</v>
      </c>
      <c r="AO383" s="3" t="n">
        <v>0</v>
      </c>
      <c r="AP383" s="3" t="n">
        <f aca="false">SUM(AL383:AO383)</f>
        <v>780</v>
      </c>
      <c r="AQ383" s="3" t="n">
        <v>0</v>
      </c>
      <c r="AR383" s="3" t="n">
        <v>0</v>
      </c>
      <c r="AS383" s="3" t="n">
        <v>0</v>
      </c>
      <c r="AT383" s="3" t="n">
        <v>0</v>
      </c>
      <c r="AU383" s="3" t="n">
        <f aca="false">SUM(AQ383:AT383)</f>
        <v>0</v>
      </c>
      <c r="AV383" s="3" t="n">
        <v>0</v>
      </c>
      <c r="AW383" s="3" t="n">
        <v>0</v>
      </c>
      <c r="AX383" s="3" t="n">
        <v>0</v>
      </c>
      <c r="AY383" s="3" t="n">
        <v>0</v>
      </c>
      <c r="AZ383" s="3" t="n">
        <f aca="false">SUM(AV383:AY383)</f>
        <v>0</v>
      </c>
      <c r="BA383" s="3" t="n">
        <v>0</v>
      </c>
      <c r="BB383" s="3" t="n">
        <v>0</v>
      </c>
      <c r="BC383" s="3" t="n">
        <v>0</v>
      </c>
      <c r="BD383" s="3" t="n">
        <v>0</v>
      </c>
      <c r="BE383" s="3" t="n">
        <f aca="false">SUM(BA383:BD383)</f>
        <v>0</v>
      </c>
      <c r="BF383" s="3" t="n">
        <v>0</v>
      </c>
      <c r="BG383" s="3" t="n">
        <v>0</v>
      </c>
      <c r="BH383" s="3" t="n">
        <v>0</v>
      </c>
      <c r="BI383" s="3" t="n">
        <v>0</v>
      </c>
      <c r="BJ383" s="3" t="n">
        <f aca="false">SUM(BF383:BI383)</f>
        <v>0</v>
      </c>
      <c r="BK383" s="3" t="n">
        <v>0</v>
      </c>
      <c r="BL383" s="3" t="n">
        <v>0</v>
      </c>
      <c r="BM383" s="3" t="n">
        <v>0</v>
      </c>
      <c r="BN383" s="3" t="n">
        <v>0</v>
      </c>
      <c r="BO383" s="3" t="n">
        <f aca="false">SUM(BK383:BN383)</f>
        <v>0</v>
      </c>
      <c r="BP383" s="3" t="n">
        <v>0</v>
      </c>
      <c r="BQ383" s="3" t="n">
        <v>0</v>
      </c>
      <c r="BR383" s="3" t="n">
        <v>0</v>
      </c>
      <c r="BS383" s="3" t="n">
        <v>0</v>
      </c>
      <c r="BT383" s="3" t="n">
        <f aca="false">SUM(BP383:BS383)</f>
        <v>0</v>
      </c>
      <c r="BU383" s="3" t="n">
        <f aca="false">+C383+H383+M383+R383+W383+AB383+AG383+AL383+CK383</f>
        <v>1021</v>
      </c>
      <c r="BV383" s="3" t="n">
        <f aca="false">+D383+I383+N383+S383+X383+AC383+AH383+AM383+CL383</f>
        <v>847</v>
      </c>
      <c r="BW383" s="3" t="n">
        <f aca="false">+E383+J383+O383+T383+Y383+AD383+AI383+AN383+CM383</f>
        <v>564</v>
      </c>
      <c r="BX383" s="3" t="n">
        <f aca="false">+F383+K383+P383+U383+Z383+AE383+AJ383+AO383+CN383</f>
        <v>0</v>
      </c>
      <c r="BY383" s="3" t="n">
        <f aca="false">SUM(BU383:BX383)</f>
        <v>2432</v>
      </c>
      <c r="BZ383" s="3" t="n">
        <f aca="false">AQ383+AV383+BA383+BF383+BK383+BP383</f>
        <v>0</v>
      </c>
      <c r="CA383" s="3" t="n">
        <f aca="false">AR383+AW383+BB383+BG383+BL383+BQ383</f>
        <v>0</v>
      </c>
      <c r="CB383" s="3" t="n">
        <f aca="false">AS383+AX383+BC383+BH383+BM383+BR383</f>
        <v>0</v>
      </c>
      <c r="CC383" s="3" t="n">
        <f aca="false">AT383+AY383+BD383+BI383+BN383+BS383</f>
        <v>0</v>
      </c>
      <c r="CD383" s="3" t="n">
        <f aca="false">SUM(BZ383:CC383)</f>
        <v>0</v>
      </c>
      <c r="CE383" s="8" t="s">
        <v>146</v>
      </c>
      <c r="CF383" s="12" t="n">
        <v>444</v>
      </c>
      <c r="CG383" s="12" t="n">
        <v>70</v>
      </c>
      <c r="CH383" s="12" t="n">
        <v>12</v>
      </c>
      <c r="CI383" s="12" t="n">
        <v>508</v>
      </c>
      <c r="CJ383" s="12" t="n">
        <f aca="false">SUM(CE383:CI383)</f>
        <v>1034</v>
      </c>
      <c r="CK383" s="0"/>
      <c r="CL383" s="0"/>
      <c r="CM383" s="0"/>
      <c r="CN383" s="0"/>
      <c r="CO383" s="0"/>
    </row>
    <row r="384" customFormat="false" ht="12.75" hidden="false" customHeight="false" outlineLevel="0" collapsed="false">
      <c r="A384" s="1" t="n">
        <v>1998</v>
      </c>
      <c r="B384" s="2" t="s">
        <v>119</v>
      </c>
      <c r="C384" s="20" t="n">
        <v>607.7</v>
      </c>
      <c r="D384" s="20" t="n">
        <v>153.1</v>
      </c>
      <c r="E384" s="20" t="n">
        <v>39.6</v>
      </c>
      <c r="F384" s="3" t="n">
        <v>0</v>
      </c>
      <c r="G384" s="3" t="n">
        <f aca="false">SUM(C384:F384)</f>
        <v>800.4</v>
      </c>
      <c r="H384" s="20" t="n">
        <v>431.4</v>
      </c>
      <c r="I384" s="20" t="n">
        <v>112.9</v>
      </c>
      <c r="J384" s="20" t="n">
        <v>606.7</v>
      </c>
      <c r="K384" s="20" t="n">
        <v>0.1</v>
      </c>
      <c r="L384" s="3" t="n">
        <f aca="false">SUM(H384:K384)</f>
        <v>1151.1</v>
      </c>
      <c r="M384" s="20" t="n">
        <v>19.7</v>
      </c>
      <c r="N384" s="20" t="n">
        <v>31.7</v>
      </c>
      <c r="O384" s="3" t="n">
        <v>0</v>
      </c>
      <c r="P384" s="3" t="n">
        <v>0</v>
      </c>
      <c r="Q384" s="3" t="n">
        <f aca="false">SUM(M384:P384)</f>
        <v>51.4</v>
      </c>
      <c r="R384" s="20" t="n">
        <v>5.5</v>
      </c>
      <c r="S384" s="3" t="n">
        <v>0</v>
      </c>
      <c r="T384" s="3" t="n">
        <v>0</v>
      </c>
      <c r="U384" s="3" t="n">
        <v>0</v>
      </c>
      <c r="V384" s="3" t="n">
        <f aca="false">SUM(R384:U384)</f>
        <v>5.5</v>
      </c>
      <c r="W384" s="20" t="n">
        <v>273.2</v>
      </c>
      <c r="X384" s="20" t="n">
        <v>510.1</v>
      </c>
      <c r="Y384" s="3" t="n">
        <v>0</v>
      </c>
      <c r="Z384" s="3" t="n">
        <v>0</v>
      </c>
      <c r="AA384" s="3" t="n">
        <f aca="false">SUM(W384:Z384)</f>
        <v>783.3</v>
      </c>
      <c r="AB384" s="20" t="n">
        <v>85.5</v>
      </c>
      <c r="AC384" s="20" t="n">
        <v>9</v>
      </c>
      <c r="AD384" s="20" t="n">
        <v>26.1</v>
      </c>
      <c r="AE384" s="20" t="n">
        <v>0</v>
      </c>
      <c r="AF384" s="3" t="n">
        <f aca="false">SUM(AB384:AE384)</f>
        <v>120.6</v>
      </c>
      <c r="AG384" s="20" t="n">
        <v>0.7</v>
      </c>
      <c r="AH384" s="20" t="n">
        <v>1.7</v>
      </c>
      <c r="AI384" s="20" t="n">
        <v>433.7</v>
      </c>
      <c r="AJ384" s="20" t="n">
        <v>0</v>
      </c>
      <c r="AK384" s="3" t="n">
        <f aca="false">SUM(AG384:AJ384)</f>
        <v>436.1</v>
      </c>
      <c r="AL384" s="20" t="n">
        <v>508.5</v>
      </c>
      <c r="AM384" s="20" t="n">
        <v>405.5</v>
      </c>
      <c r="AN384" s="20" t="n">
        <v>521.9</v>
      </c>
      <c r="AO384" s="3" t="n">
        <v>0</v>
      </c>
      <c r="AP384" s="3" t="n">
        <f aca="false">SUM(AL384:AO384)</f>
        <v>1435.9</v>
      </c>
      <c r="AQ384" s="3" t="n">
        <v>0</v>
      </c>
      <c r="AR384" s="3" t="n">
        <v>0</v>
      </c>
      <c r="AS384" s="20" t="n">
        <v>405.9</v>
      </c>
      <c r="AT384" s="3" t="n">
        <v>0</v>
      </c>
      <c r="AU384" s="3" t="n">
        <f aca="false">SUM(AQ384:AT384)</f>
        <v>405.9</v>
      </c>
      <c r="AV384" s="20" t="n">
        <v>3.2</v>
      </c>
      <c r="AW384" s="3" t="n">
        <v>0</v>
      </c>
      <c r="AX384" s="20" t="n">
        <v>8.4</v>
      </c>
      <c r="AY384" s="3" t="n">
        <v>0</v>
      </c>
      <c r="AZ384" s="3" t="n">
        <f aca="false">SUM(AV384:AY384)</f>
        <v>11.6</v>
      </c>
      <c r="BA384" s="20" t="n">
        <v>16.3</v>
      </c>
      <c r="BB384" s="20" t="n">
        <v>0.2</v>
      </c>
      <c r="BC384" s="20" t="n">
        <v>82.3</v>
      </c>
      <c r="BD384" s="20" t="n">
        <v>0.1</v>
      </c>
      <c r="BE384" s="3" t="n">
        <f aca="false">SUM(BA384:BD384)</f>
        <v>98.9</v>
      </c>
      <c r="BF384" s="3" t="n">
        <v>0</v>
      </c>
      <c r="BG384" s="3" t="n">
        <v>0</v>
      </c>
      <c r="BH384" s="3" t="n">
        <v>0</v>
      </c>
      <c r="BI384" s="3" t="n">
        <v>0</v>
      </c>
      <c r="BJ384" s="3" t="n">
        <f aca="false">SUM(BF384:BI384)</f>
        <v>0</v>
      </c>
      <c r="BK384" s="3" t="n">
        <v>0</v>
      </c>
      <c r="BL384" s="3" t="n">
        <v>0</v>
      </c>
      <c r="BM384" s="3" t="n">
        <v>0</v>
      </c>
      <c r="BN384" s="3" t="n">
        <v>0</v>
      </c>
      <c r="BO384" s="3" t="n">
        <f aca="false">SUM(BK384:BN384)</f>
        <v>0</v>
      </c>
      <c r="BP384" s="20" t="n">
        <v>8.7</v>
      </c>
      <c r="BQ384" s="20" t="n">
        <v>1.5</v>
      </c>
      <c r="BR384" s="20" t="n">
        <v>7.6</v>
      </c>
      <c r="BS384" s="3" t="n">
        <v>0</v>
      </c>
      <c r="BT384" s="3" t="n">
        <f aca="false">SUM(BP384:BS384)</f>
        <v>17.8</v>
      </c>
      <c r="BU384" s="3" t="n">
        <f aca="false">+C384+H384+M384+R384+W384+AB384+AG384+AL384+CK384</f>
        <v>1932.2</v>
      </c>
      <c r="BV384" s="3" t="n">
        <f aca="false">+D384+I384+N384+S384+X384+AC384+AH384+AM384+CL384</f>
        <v>1224</v>
      </c>
      <c r="BW384" s="3" t="n">
        <f aca="false">+E384+J384+O384+T384+Y384+AD384+AI384+AN384+CM384</f>
        <v>1628</v>
      </c>
      <c r="BX384" s="3" t="n">
        <f aca="false">+F384+K384+P384+U384+Z384+AE384+AJ384+AO384+CN384</f>
        <v>0.1</v>
      </c>
      <c r="BY384" s="3" t="n">
        <f aca="false">SUM(BU384:BX384)</f>
        <v>4784.3</v>
      </c>
      <c r="BZ384" s="3" t="n">
        <f aca="false">AQ384+AV384+BA384+BF384+BK384+BP384</f>
        <v>28.2</v>
      </c>
      <c r="CA384" s="3" t="n">
        <f aca="false">AR384+AW384+BB384+BG384+BL384+BQ384</f>
        <v>1.7</v>
      </c>
      <c r="CB384" s="3" t="n">
        <f aca="false">AS384+AX384+BC384+BH384+BM384+BR384</f>
        <v>504.2</v>
      </c>
      <c r="CC384" s="3" t="n">
        <f aca="false">AT384+AY384+BD384+BI384+BN384+BS384</f>
        <v>0.1</v>
      </c>
      <c r="CD384" s="3" t="n">
        <f aca="false">SUM(BZ384:CC384)</f>
        <v>534.2</v>
      </c>
      <c r="CE384" s="12" t="n">
        <v>803.8</v>
      </c>
      <c r="CF384" s="12" t="n">
        <v>981.6</v>
      </c>
      <c r="CG384" s="12" t="n">
        <v>142.1</v>
      </c>
      <c r="CH384" s="12"/>
      <c r="CI384" s="12" t="n">
        <v>178</v>
      </c>
      <c r="CJ384" s="12" t="n">
        <f aca="false">SUM(CE384:CI384)</f>
        <v>2105.5</v>
      </c>
      <c r="CK384" s="0"/>
      <c r="CL384" s="0"/>
      <c r="CM384" s="0"/>
      <c r="CN384" s="0"/>
      <c r="CO384" s="0"/>
    </row>
    <row r="385" customFormat="false" ht="12.75" hidden="false" customHeight="false" outlineLevel="0" collapsed="false">
      <c r="A385" s="1" t="n">
        <v>1998</v>
      </c>
      <c r="B385" s="2" t="s">
        <v>120</v>
      </c>
      <c r="C385" s="20" t="n">
        <v>489.4</v>
      </c>
      <c r="D385" s="20" t="n">
        <v>68</v>
      </c>
      <c r="E385" s="20" t="n">
        <v>156.1</v>
      </c>
      <c r="F385" s="20" t="n">
        <v>0</v>
      </c>
      <c r="G385" s="3" t="n">
        <f aca="false">SUM(C385:F385)</f>
        <v>713.5</v>
      </c>
      <c r="H385" s="20" t="n">
        <v>302</v>
      </c>
      <c r="I385" s="20" t="n">
        <v>4.9</v>
      </c>
      <c r="J385" s="20" t="n">
        <v>105.3</v>
      </c>
      <c r="K385" s="3" t="n">
        <v>23.3</v>
      </c>
      <c r="L385" s="3" t="n">
        <f aca="false">SUM(H385:K385)</f>
        <v>435.5</v>
      </c>
      <c r="M385" s="20" t="n">
        <v>6.3</v>
      </c>
      <c r="N385" s="20" t="n">
        <v>28</v>
      </c>
      <c r="O385" s="20" t="n">
        <v>0</v>
      </c>
      <c r="P385" s="20" t="n">
        <v>0</v>
      </c>
      <c r="Q385" s="3" t="n">
        <f aca="false">SUM(M385:P385)</f>
        <v>34.3</v>
      </c>
      <c r="R385" s="3" t="n">
        <v>4.4</v>
      </c>
      <c r="S385" s="3" t="n">
        <v>0</v>
      </c>
      <c r="T385" s="3" t="n">
        <v>0</v>
      </c>
      <c r="U385" s="3" t="n">
        <v>0</v>
      </c>
      <c r="V385" s="3" t="n">
        <f aca="false">SUM(R385:U385)</f>
        <v>4.4</v>
      </c>
      <c r="W385" s="20" t="n">
        <v>200.1</v>
      </c>
      <c r="X385" s="20" t="n">
        <v>253.7</v>
      </c>
      <c r="Y385" s="20" t="n">
        <v>50.5</v>
      </c>
      <c r="Z385" s="3" t="n">
        <v>0</v>
      </c>
      <c r="AA385" s="3" t="n">
        <f aca="false">SUM(W385:Z385)</f>
        <v>504.3</v>
      </c>
      <c r="AB385" s="20" t="n">
        <v>155.9</v>
      </c>
      <c r="AC385" s="20" t="n">
        <v>5</v>
      </c>
      <c r="AD385" s="20" t="n">
        <v>22</v>
      </c>
      <c r="AE385" s="20" t="n">
        <v>16.4</v>
      </c>
      <c r="AF385" s="3" t="n">
        <f aca="false">SUM(AB385:AE385)</f>
        <v>199.3</v>
      </c>
      <c r="AG385" s="20" t="n">
        <v>0</v>
      </c>
      <c r="AH385" s="20" t="n">
        <v>131.5</v>
      </c>
      <c r="AI385" s="20" t="n">
        <v>202</v>
      </c>
      <c r="AJ385" s="20" t="n">
        <v>0</v>
      </c>
      <c r="AK385" s="3" t="n">
        <f aca="false">SUM(AG385:AJ385)</f>
        <v>333.5</v>
      </c>
      <c r="AL385" s="20" t="n">
        <v>329.5</v>
      </c>
      <c r="AM385" s="20" t="n">
        <v>298.2</v>
      </c>
      <c r="AN385" s="20" t="n">
        <v>3171</v>
      </c>
      <c r="AO385" s="20" t="n">
        <v>13.4</v>
      </c>
      <c r="AP385" s="3" t="n">
        <f aca="false">SUM(AL385:AO385)</f>
        <v>3812.1</v>
      </c>
      <c r="AQ385" s="20" t="n">
        <v>0</v>
      </c>
      <c r="AR385" s="20" t="n">
        <v>109</v>
      </c>
      <c r="AS385" s="20" t="n">
        <v>95.4</v>
      </c>
      <c r="AT385" s="20" t="n">
        <v>0</v>
      </c>
      <c r="AU385" s="3" t="n">
        <f aca="false">SUM(AQ385:AT385)</f>
        <v>204.4</v>
      </c>
      <c r="AV385" s="3" t="n">
        <v>12.1</v>
      </c>
      <c r="AW385" s="3" t="n">
        <v>1.8</v>
      </c>
      <c r="AX385" s="3" t="n">
        <v>0.62</v>
      </c>
      <c r="AY385" s="3" t="n">
        <v>16.4</v>
      </c>
      <c r="AZ385" s="3" t="n">
        <f aca="false">SUM(AV385:AY385)</f>
        <v>30.92</v>
      </c>
      <c r="BA385" s="20" t="n">
        <v>17.2</v>
      </c>
      <c r="BB385" s="20" t="n">
        <v>2.6</v>
      </c>
      <c r="BC385" s="20" t="n">
        <v>0.9</v>
      </c>
      <c r="BD385" s="20" t="n">
        <v>23.3</v>
      </c>
      <c r="BE385" s="3" t="n">
        <f aca="false">SUM(BA385:BD385)</f>
        <v>44</v>
      </c>
      <c r="BF385" s="3" t="n">
        <v>0</v>
      </c>
      <c r="BG385" s="3" t="n">
        <v>0</v>
      </c>
      <c r="BH385" s="3" t="n">
        <v>0</v>
      </c>
      <c r="BI385" s="3" t="n">
        <v>0</v>
      </c>
      <c r="BJ385" s="3" t="n">
        <f aca="false">SUM(BF385:BI385)</f>
        <v>0</v>
      </c>
      <c r="BK385" s="3" t="n">
        <v>0</v>
      </c>
      <c r="BL385" s="3" t="n">
        <v>0</v>
      </c>
      <c r="BM385" s="3" t="n">
        <v>0</v>
      </c>
      <c r="BN385" s="3" t="n">
        <v>0</v>
      </c>
      <c r="BO385" s="3" t="n">
        <f aca="false">SUM(BK385:BN385)</f>
        <v>0</v>
      </c>
      <c r="BP385" s="20" t="n">
        <v>9.8</v>
      </c>
      <c r="BQ385" s="20" t="n">
        <v>1.5</v>
      </c>
      <c r="BR385" s="20" t="n">
        <v>0.5</v>
      </c>
      <c r="BS385" s="20" t="n">
        <v>13.4</v>
      </c>
      <c r="BT385" s="3" t="n">
        <f aca="false">SUM(BP385:BS385)</f>
        <v>25.2</v>
      </c>
      <c r="BU385" s="3" t="n">
        <f aca="false">+C385+H385+M385+R385+W385+AB385+AG385+AL385+CK385</f>
        <v>1487.6</v>
      </c>
      <c r="BV385" s="3" t="n">
        <f aca="false">+D385+I385+N385+S385+X385+AC385+AH385+AM385+CL385</f>
        <v>789.3</v>
      </c>
      <c r="BW385" s="3" t="n">
        <f aca="false">+E385+J385+O385+T385+Y385+AD385+AI385+AN385+CM385</f>
        <v>3706.9</v>
      </c>
      <c r="BX385" s="3" t="n">
        <f aca="false">+F385+K385+P385+U385+Z385+AE385+AJ385+AO385+CN385</f>
        <v>53.1</v>
      </c>
      <c r="BY385" s="3" t="n">
        <f aca="false">SUM(BU385:BX385)</f>
        <v>6036.9</v>
      </c>
      <c r="BZ385" s="3" t="n">
        <f aca="false">AQ385+AV385+BA385+BF385+BK385+BP385</f>
        <v>39.1</v>
      </c>
      <c r="CA385" s="3" t="n">
        <f aca="false">AR385+AW385+BB385+BG385+BL385+BQ385</f>
        <v>114.9</v>
      </c>
      <c r="CB385" s="3" t="n">
        <f aca="false">AS385+AX385+BC385+BH385+BM385+BR385</f>
        <v>97.42</v>
      </c>
      <c r="CC385" s="3" t="n">
        <f aca="false">AT385+AY385+BD385+BI385+BN385+BS385</f>
        <v>53.1</v>
      </c>
      <c r="CD385" s="3" t="n">
        <f aca="false">SUM(BZ385:CC385)</f>
        <v>304.52</v>
      </c>
      <c r="CE385" s="21" t="n">
        <v>525.1</v>
      </c>
      <c r="CF385" s="12"/>
      <c r="CG385" s="12"/>
      <c r="CH385" s="21" t="n">
        <v>491.8</v>
      </c>
      <c r="CI385" s="21" t="n">
        <v>431.7</v>
      </c>
      <c r="CJ385" s="21" t="n">
        <f aca="false">SUM(CE385:CI385)</f>
        <v>1448.6</v>
      </c>
      <c r="CK385" s="0"/>
      <c r="CL385" s="0"/>
      <c r="CM385" s="0"/>
      <c r="CN385" s="0"/>
      <c r="CO385" s="0"/>
    </row>
    <row r="386" customFormat="false" ht="12.75" hidden="false" customHeight="false" outlineLevel="0" collapsed="false">
      <c r="A386" s="1" t="n">
        <v>1998</v>
      </c>
      <c r="B386" s="2" t="s">
        <v>121</v>
      </c>
      <c r="C386" s="12" t="n">
        <v>73.5</v>
      </c>
      <c r="D386" s="12" t="n">
        <v>82.6</v>
      </c>
      <c r="E386" s="12" t="n">
        <v>49.6</v>
      </c>
      <c r="F386" s="12" t="n">
        <v>3.5</v>
      </c>
      <c r="G386" s="3" t="n">
        <f aca="false">SUM(C386:F386)</f>
        <v>209.2</v>
      </c>
      <c r="H386" s="12" t="n">
        <v>85.5</v>
      </c>
      <c r="I386" s="12" t="n">
        <v>9.5</v>
      </c>
      <c r="J386" s="12" t="n">
        <v>31.6</v>
      </c>
      <c r="K386" s="12" t="n">
        <v>22.3</v>
      </c>
      <c r="L386" s="3" t="n">
        <f aca="false">SUM(H386:K386)</f>
        <v>148.9</v>
      </c>
      <c r="M386" s="12" t="n">
        <v>15.7</v>
      </c>
      <c r="N386" s="12" t="n">
        <v>18.8</v>
      </c>
      <c r="O386" s="12" t="n">
        <v>5.3</v>
      </c>
      <c r="P386" s="12" t="n">
        <v>0</v>
      </c>
      <c r="Q386" s="3" t="n">
        <f aca="false">SUM(M386:P386)</f>
        <v>39.8</v>
      </c>
      <c r="R386" s="12" t="n">
        <v>6.2</v>
      </c>
      <c r="S386" s="12" t="n">
        <v>0.5</v>
      </c>
      <c r="T386" s="12" t="n">
        <v>5.3</v>
      </c>
      <c r="U386" s="12" t="n">
        <v>0</v>
      </c>
      <c r="V386" s="3" t="n">
        <f aca="false">SUM(R386:U386)</f>
        <v>12</v>
      </c>
      <c r="W386" s="12" t="n">
        <v>247.9</v>
      </c>
      <c r="X386" s="12" t="n">
        <v>369.8</v>
      </c>
      <c r="Y386" s="12" t="n">
        <v>120.5</v>
      </c>
      <c r="Z386" s="3" t="n">
        <v>0</v>
      </c>
      <c r="AA386" s="3" t="n">
        <f aca="false">SUM(W386:Z386)</f>
        <v>738.2</v>
      </c>
      <c r="AB386" s="12" t="n">
        <v>48.1</v>
      </c>
      <c r="AC386" s="12" t="n">
        <v>1.3</v>
      </c>
      <c r="AD386" s="12" t="n">
        <v>1.9</v>
      </c>
      <c r="AE386" s="12" t="n">
        <v>0.4</v>
      </c>
      <c r="AF386" s="3" t="n">
        <f aca="false">SUM(AB386:AE386)</f>
        <v>51.7</v>
      </c>
      <c r="AG386" s="12" t="n">
        <v>2.5</v>
      </c>
      <c r="AH386" s="12" t="n">
        <v>99.4</v>
      </c>
      <c r="AI386" s="12" t="n">
        <v>224.7</v>
      </c>
      <c r="AJ386" s="12" t="n">
        <v>2.8</v>
      </c>
      <c r="AK386" s="3" t="n">
        <f aca="false">SUM(AG386:AJ386)</f>
        <v>329.4</v>
      </c>
      <c r="AL386" s="12" t="n">
        <v>437</v>
      </c>
      <c r="AM386" s="12" t="n">
        <v>251.1</v>
      </c>
      <c r="AN386" s="12" t="n">
        <v>160.1</v>
      </c>
      <c r="AO386" s="12" t="n">
        <v>30.2</v>
      </c>
      <c r="AP386" s="3" t="n">
        <f aca="false">SUM(AL386:AO386)</f>
        <v>878.4</v>
      </c>
      <c r="AQ386" s="3" t="n">
        <v>0</v>
      </c>
      <c r="AR386" s="12" t="n">
        <v>4.4</v>
      </c>
      <c r="AS386" s="12" t="n">
        <v>114.4</v>
      </c>
      <c r="AT386" s="12" t="n">
        <v>2.8</v>
      </c>
      <c r="AU386" s="3" t="n">
        <f aca="false">SUM(AQ386:AT386)</f>
        <v>121.6</v>
      </c>
      <c r="AV386" s="3" t="n">
        <v>0</v>
      </c>
      <c r="AW386" s="3" t="n">
        <v>0</v>
      </c>
      <c r="AX386" s="3" t="n">
        <v>0</v>
      </c>
      <c r="AY386" s="12" t="n">
        <v>0.4</v>
      </c>
      <c r="AZ386" s="3" t="n">
        <f aca="false">SUM(AV386:AY386)</f>
        <v>0.4</v>
      </c>
      <c r="BA386" s="3" t="n">
        <v>0</v>
      </c>
      <c r="BB386" s="3" t="n">
        <v>0</v>
      </c>
      <c r="BC386" s="3" t="n">
        <v>0</v>
      </c>
      <c r="BD386" s="12" t="n">
        <v>22.3</v>
      </c>
      <c r="BE386" s="3" t="n">
        <f aca="false">SUM(BA386:BD386)</f>
        <v>22.3</v>
      </c>
      <c r="BF386" s="3" t="n">
        <v>0</v>
      </c>
      <c r="BG386" s="3" t="n">
        <v>0</v>
      </c>
      <c r="BH386" s="3" t="n">
        <v>0</v>
      </c>
      <c r="BI386" s="3" t="n">
        <v>0</v>
      </c>
      <c r="BJ386" s="3" t="n">
        <f aca="false">SUM(BF386:BI386)</f>
        <v>0</v>
      </c>
      <c r="BK386" s="3" t="n">
        <v>0</v>
      </c>
      <c r="BL386" s="3" t="n">
        <v>0</v>
      </c>
      <c r="BM386" s="3" t="n">
        <v>0</v>
      </c>
      <c r="BN386" s="12" t="n">
        <v>6</v>
      </c>
      <c r="BO386" s="3" t="n">
        <f aca="false">SUM(BK386:BN386)</f>
        <v>6</v>
      </c>
      <c r="BP386" s="12" t="n">
        <v>0</v>
      </c>
      <c r="BQ386" s="12" t="n">
        <v>2.1</v>
      </c>
      <c r="BR386" s="12" t="n">
        <v>0</v>
      </c>
      <c r="BS386" s="12" t="n">
        <v>27.7</v>
      </c>
      <c r="BT386" s="3" t="n">
        <f aca="false">SUM(BP386:BS386)</f>
        <v>29.8</v>
      </c>
      <c r="BU386" s="3" t="n">
        <f aca="false">+C386+H386+M386+R386+W386+AB386+AG386+AL386+CK386</f>
        <v>916.4</v>
      </c>
      <c r="BV386" s="3" t="n">
        <f aca="false">+D386+I386+N386+S386+X386+AC386+AH386+AM386+CL386</f>
        <v>833</v>
      </c>
      <c r="BW386" s="3" t="n">
        <f aca="false">+E386+J386+O386+T386+Y386+AD386+AI386+AN386+CM386</f>
        <v>599</v>
      </c>
      <c r="BX386" s="3" t="n">
        <f aca="false">+F386+K386+P386+U386+Z386+AE386+AJ386+AO386+CN386</f>
        <v>59.2</v>
      </c>
      <c r="BY386" s="3" t="n">
        <f aca="false">SUM(BU386:BX386)</f>
        <v>2407.6</v>
      </c>
      <c r="BZ386" s="3" t="n">
        <f aca="false">AQ386+AV386+BA386+BF386+BK386+BP386</f>
        <v>0</v>
      </c>
      <c r="CA386" s="3" t="n">
        <f aca="false">AR386+AW386+BB386+BG386+BL386+BQ386</f>
        <v>6.5</v>
      </c>
      <c r="CB386" s="3" t="n">
        <f aca="false">AS386+AX386+BC386+BH386+BM386+BR386</f>
        <v>114.4</v>
      </c>
      <c r="CC386" s="3" t="n">
        <f aca="false">AT386+AY386+BD386+BI386+BN386+BS386</f>
        <v>59.2</v>
      </c>
      <c r="CD386" s="3" t="n">
        <f aca="false">SUM(BZ386:CC386)</f>
        <v>180.1</v>
      </c>
      <c r="CE386" s="4" t="n">
        <v>0</v>
      </c>
      <c r="CF386" s="4" t="n">
        <v>0</v>
      </c>
      <c r="CG386" s="4" t="n">
        <v>238.5</v>
      </c>
      <c r="CH386" s="12" t="n">
        <v>3.25</v>
      </c>
      <c r="CI386" s="4" t="n">
        <v>731.25</v>
      </c>
      <c r="CJ386" s="4" t="n">
        <f aca="false">SUM(CE386:CI386)</f>
        <v>973</v>
      </c>
      <c r="CK386" s="0"/>
      <c r="CL386" s="0"/>
      <c r="CM386" s="0"/>
      <c r="CN386" s="0"/>
      <c r="CO386" s="0"/>
    </row>
    <row r="387" customFormat="false" ht="12.75" hidden="false" customHeight="false" outlineLevel="0" collapsed="false">
      <c r="A387" s="1" t="n">
        <v>1998</v>
      </c>
      <c r="B387" s="2" t="s">
        <v>122</v>
      </c>
      <c r="C387" s="12" t="n">
        <v>5341.9</v>
      </c>
      <c r="D387" s="12" t="n">
        <v>367.3</v>
      </c>
      <c r="E387" s="12" t="n">
        <v>10.5</v>
      </c>
      <c r="F387" s="12" t="n">
        <v>0</v>
      </c>
      <c r="G387" s="3" t="n">
        <f aca="false">SUM(C387:F387)</f>
        <v>5719.7</v>
      </c>
      <c r="H387" s="12" t="n">
        <v>1436.4</v>
      </c>
      <c r="I387" s="12" t="n">
        <v>16.1</v>
      </c>
      <c r="J387" s="12" t="n">
        <v>485.6</v>
      </c>
      <c r="K387" s="12" t="n">
        <v>3.4</v>
      </c>
      <c r="L387" s="3" t="n">
        <f aca="false">SUM(H387:K387)</f>
        <v>1941.5</v>
      </c>
      <c r="M387" s="12" t="n">
        <v>119.8</v>
      </c>
      <c r="N387" s="12" t="n">
        <v>198.6</v>
      </c>
      <c r="O387" s="12" t="n">
        <v>0</v>
      </c>
      <c r="P387" s="12" t="n">
        <v>0</v>
      </c>
      <c r="Q387" s="3" t="n">
        <f aca="false">SUM(M387:P387)</f>
        <v>318.4</v>
      </c>
      <c r="R387" s="12" t="n">
        <v>189.7</v>
      </c>
      <c r="S387" s="12" t="n">
        <v>33.6</v>
      </c>
      <c r="T387" s="12" t="n">
        <v>0</v>
      </c>
      <c r="U387" s="12" t="n">
        <v>0</v>
      </c>
      <c r="V387" s="3" t="n">
        <f aca="false">SUM(R387:U387)</f>
        <v>223.3</v>
      </c>
      <c r="W387" s="12" t="n">
        <v>2482.4</v>
      </c>
      <c r="X387" s="12" t="n">
        <v>2735.6</v>
      </c>
      <c r="Y387" s="12" t="n">
        <v>456</v>
      </c>
      <c r="Z387" s="12" t="n">
        <v>0</v>
      </c>
      <c r="AA387" s="3" t="n">
        <f aca="false">SUM(W387:Z387)</f>
        <v>5674</v>
      </c>
      <c r="AB387" s="12" t="n">
        <v>911.6</v>
      </c>
      <c r="AC387" s="12" t="n">
        <v>13.5</v>
      </c>
      <c r="AD387" s="12" t="n">
        <v>13.3</v>
      </c>
      <c r="AE387" s="12" t="n">
        <v>0</v>
      </c>
      <c r="AF387" s="3" t="n">
        <f aca="false">SUM(AB387:AE387)</f>
        <v>938.4</v>
      </c>
      <c r="AG387" s="12" t="n">
        <v>725</v>
      </c>
      <c r="AH387" s="12" t="n">
        <v>610</v>
      </c>
      <c r="AI387" s="12" t="n">
        <v>166.3</v>
      </c>
      <c r="AJ387" s="12" t="n">
        <v>451.2</v>
      </c>
      <c r="AK387" s="3" t="n">
        <f aca="false">SUM(AG387:AJ387)</f>
        <v>1952.5</v>
      </c>
      <c r="AL387" s="12" t="n">
        <v>5545.8</v>
      </c>
      <c r="AM387" s="12" t="n">
        <v>1135.7</v>
      </c>
      <c r="AN387" s="12" t="n">
        <v>1415.9</v>
      </c>
      <c r="AO387" s="12" t="n">
        <v>336</v>
      </c>
      <c r="AP387" s="3" t="n">
        <f aca="false">SUM(AL387:AO387)</f>
        <v>8433.4</v>
      </c>
      <c r="AQ387" s="12" t="n">
        <v>380</v>
      </c>
      <c r="AR387" s="12" t="n">
        <v>598.9</v>
      </c>
      <c r="AS387" s="12" t="n">
        <v>144</v>
      </c>
      <c r="AT387" s="12" t="n">
        <v>451.2</v>
      </c>
      <c r="AU387" s="3" t="n">
        <f aca="false">SUM(AQ387:AT387)</f>
        <v>1574.1</v>
      </c>
      <c r="AV387" s="12" t="n">
        <v>3.3</v>
      </c>
      <c r="AW387" s="12" t="n">
        <v>0</v>
      </c>
      <c r="AX387" s="12" t="n">
        <v>0</v>
      </c>
      <c r="AY387" s="12" t="n">
        <v>11.7</v>
      </c>
      <c r="AZ387" s="3" t="n">
        <f aca="false">SUM(AV387:AY387)</f>
        <v>15</v>
      </c>
      <c r="BA387" s="12" t="n">
        <v>5.8</v>
      </c>
      <c r="BB387" s="12" t="n">
        <v>0</v>
      </c>
      <c r="BC387" s="12" t="n">
        <v>0</v>
      </c>
      <c r="BD387" s="12" t="n">
        <v>3.4</v>
      </c>
      <c r="BE387" s="3" t="n">
        <f aca="false">SUM(BA387:BD387)</f>
        <v>9.2</v>
      </c>
      <c r="BF387" s="3" t="n">
        <v>0</v>
      </c>
      <c r="BG387" s="3" t="n">
        <v>0</v>
      </c>
      <c r="BH387" s="3" t="n">
        <v>0</v>
      </c>
      <c r="BI387" s="3" t="n">
        <v>0</v>
      </c>
      <c r="BJ387" s="3" t="n">
        <f aca="false">SUM(BF387:BI387)</f>
        <v>0</v>
      </c>
      <c r="BK387" s="12" t="n">
        <v>73.1</v>
      </c>
      <c r="BL387" s="12" t="n">
        <v>10.4</v>
      </c>
      <c r="BM387" s="12" t="n">
        <v>0</v>
      </c>
      <c r="BN387" s="12" t="n">
        <v>275.7</v>
      </c>
      <c r="BO387" s="3" t="n">
        <f aca="false">SUM(BK387:BN387)</f>
        <v>359.2</v>
      </c>
      <c r="BP387" s="12" t="n">
        <v>34.5</v>
      </c>
      <c r="BQ387" s="12" t="n">
        <v>0</v>
      </c>
      <c r="BR387" s="12" t="n">
        <v>0</v>
      </c>
      <c r="BS387" s="12" t="n">
        <v>48.6</v>
      </c>
      <c r="BT387" s="3" t="n">
        <f aca="false">SUM(BP387:BS387)</f>
        <v>83.1</v>
      </c>
      <c r="BU387" s="3" t="n">
        <f aca="false">+C387+H387+M387+R387+W387+AB387+AG387+AL387+CK387</f>
        <v>16752.6</v>
      </c>
      <c r="BV387" s="3" t="n">
        <f aca="false">+D387+I387+N387+S387+X387+AC387+AH387+AM387+CL387</f>
        <v>5110.4</v>
      </c>
      <c r="BW387" s="3" t="n">
        <f aca="false">+E387+J387+O387+T387+Y387+AD387+AI387+AN387+CM387</f>
        <v>2547.6</v>
      </c>
      <c r="BX387" s="3" t="n">
        <f aca="false">+F387+K387+P387+U387+Z387+AE387+AJ387+AO387+CN387</f>
        <v>790.6</v>
      </c>
      <c r="BY387" s="3" t="n">
        <f aca="false">SUM(BU387:BX387)</f>
        <v>25201.2</v>
      </c>
      <c r="BZ387" s="3" t="n">
        <f aca="false">AQ387+AV387+BA387+BF387+BK387+BP387</f>
        <v>496.7</v>
      </c>
      <c r="CA387" s="3" t="n">
        <f aca="false">AR387+AW387+BB387+BG387+BL387+BQ387</f>
        <v>609.3</v>
      </c>
      <c r="CB387" s="3" t="n">
        <f aca="false">AS387+AX387+BC387+BH387+BM387+BR387</f>
        <v>144</v>
      </c>
      <c r="CC387" s="3" t="n">
        <f aca="false">AT387+AY387+BD387+BI387+BN387+BS387</f>
        <v>790.6</v>
      </c>
      <c r="CD387" s="3" t="n">
        <f aca="false">SUM(BZ387:CC387)</f>
        <v>2040.6</v>
      </c>
      <c r="CE387" s="12" t="n">
        <v>4766.2</v>
      </c>
      <c r="CF387" s="12" t="n">
        <v>5590.6</v>
      </c>
      <c r="CG387" s="12" t="n">
        <v>1231.6</v>
      </c>
      <c r="CH387" s="12" t="n">
        <v>658.4</v>
      </c>
      <c r="CI387" s="12" t="n">
        <v>4793.9</v>
      </c>
      <c r="CJ387" s="12" t="n">
        <f aca="false">SUM(CE387:CI387)</f>
        <v>17040.7</v>
      </c>
      <c r="CK387" s="4" t="n">
        <v>0</v>
      </c>
      <c r="CL387" s="4" t="n">
        <v>0</v>
      </c>
      <c r="CM387" s="4" t="n">
        <v>0</v>
      </c>
      <c r="CN387" s="4" t="n">
        <v>0</v>
      </c>
      <c r="CO387" s="4" t="n">
        <f aca="false">SUM(CK387:CN387)</f>
        <v>0</v>
      </c>
    </row>
    <row r="388" customFormat="false" ht="12.75" hidden="false" customHeight="false" outlineLevel="0" collapsed="false">
      <c r="A388" s="1" t="n">
        <v>1998</v>
      </c>
      <c r="B388" s="2" t="s">
        <v>123</v>
      </c>
      <c r="C388" s="11" t="n">
        <v>1424.4</v>
      </c>
      <c r="D388" s="11" t="n">
        <v>182.9</v>
      </c>
      <c r="E388" s="11" t="n">
        <v>53.8</v>
      </c>
      <c r="F388" s="11" t="n">
        <v>121.6</v>
      </c>
      <c r="G388" s="3" t="n">
        <f aca="false">SUM(C388:F388)</f>
        <v>1782.7</v>
      </c>
      <c r="H388" s="11" t="n">
        <v>464.7</v>
      </c>
      <c r="I388" s="11" t="n">
        <v>245.9</v>
      </c>
      <c r="J388" s="11" t="n">
        <v>570.6</v>
      </c>
      <c r="K388" s="11" t="n">
        <v>94.6</v>
      </c>
      <c r="L388" s="3" t="n">
        <f aca="false">SUM(H388:K388)</f>
        <v>1375.8</v>
      </c>
      <c r="M388" s="11" t="n">
        <v>27.2</v>
      </c>
      <c r="N388" s="11" t="n">
        <v>86</v>
      </c>
      <c r="O388" s="11" t="n">
        <v>5.3</v>
      </c>
      <c r="P388" s="11" t="n">
        <v>0</v>
      </c>
      <c r="Q388" s="3" t="n">
        <f aca="false">SUM(M388:P388)</f>
        <v>118.5</v>
      </c>
      <c r="R388" s="11" t="n">
        <v>4</v>
      </c>
      <c r="S388" s="11" t="n">
        <v>158</v>
      </c>
      <c r="T388" s="11" t="n">
        <v>1.1</v>
      </c>
      <c r="U388" s="11" t="n">
        <v>0</v>
      </c>
      <c r="V388" s="3" t="n">
        <f aca="false">SUM(R388:U388)</f>
        <v>163.1</v>
      </c>
      <c r="W388" s="11" t="n">
        <v>244.4</v>
      </c>
      <c r="X388" s="11" t="n">
        <v>767.6</v>
      </c>
      <c r="Y388" s="11" t="n">
        <v>52.6</v>
      </c>
      <c r="Z388" s="11" t="n">
        <v>0</v>
      </c>
      <c r="AA388" s="3" t="n">
        <f aca="false">SUM(W388:Z388)</f>
        <v>1064.6</v>
      </c>
      <c r="AB388" s="11" t="n">
        <v>140.7</v>
      </c>
      <c r="AC388" s="11" t="n">
        <v>2.2</v>
      </c>
      <c r="AD388" s="11" t="n">
        <v>16.1</v>
      </c>
      <c r="AE388" s="11" t="n">
        <v>0</v>
      </c>
      <c r="AF388" s="3" t="n">
        <f aca="false">SUM(AB388:AE388)</f>
        <v>159</v>
      </c>
      <c r="AG388" s="11" t="n">
        <v>0</v>
      </c>
      <c r="AH388" s="11" t="n">
        <v>273.3</v>
      </c>
      <c r="AI388" s="11" t="n">
        <v>370.3</v>
      </c>
      <c r="AJ388" s="11" t="n">
        <v>0</v>
      </c>
      <c r="AK388" s="3" t="n">
        <f aca="false">SUM(AG388:AJ388)</f>
        <v>643.6</v>
      </c>
      <c r="AL388" s="11" t="n">
        <v>768.2</v>
      </c>
      <c r="AM388" s="3" t="n">
        <v>0</v>
      </c>
      <c r="AN388" s="11" t="n">
        <v>1052.8</v>
      </c>
      <c r="AO388" s="3" t="n">
        <v>0</v>
      </c>
      <c r="AP388" s="3" t="n">
        <f aca="false">SUM(AL388:AO388)</f>
        <v>1821</v>
      </c>
      <c r="AQ388" s="11" t="n">
        <v>0.27</v>
      </c>
      <c r="AR388" s="11" t="n">
        <v>219</v>
      </c>
      <c r="AS388" s="11" t="n">
        <v>91</v>
      </c>
      <c r="AT388" s="11" t="n">
        <v>81</v>
      </c>
      <c r="AU388" s="3" t="n">
        <f aca="false">SUM(AQ388:AT388)</f>
        <v>391.27</v>
      </c>
      <c r="AV388" s="11" t="n">
        <v>0</v>
      </c>
      <c r="AW388" s="11" t="n">
        <v>0</v>
      </c>
      <c r="AX388" s="11" t="n">
        <v>0</v>
      </c>
      <c r="AY388" s="11" t="n">
        <v>2.6</v>
      </c>
      <c r="AZ388" s="3" t="n">
        <f aca="false">SUM(AV388:AY388)</f>
        <v>2.6</v>
      </c>
      <c r="BA388" s="11" t="n">
        <v>0.1</v>
      </c>
      <c r="BB388" s="11" t="n">
        <v>0</v>
      </c>
      <c r="BC388" s="11" t="n">
        <v>0</v>
      </c>
      <c r="BD388" s="11" t="n">
        <v>69.8</v>
      </c>
      <c r="BE388" s="3" t="n">
        <f aca="false">SUM(BA388:BD388)</f>
        <v>69.9</v>
      </c>
      <c r="BF388" s="3" t="n">
        <v>0</v>
      </c>
      <c r="BG388" s="3" t="n">
        <v>0</v>
      </c>
      <c r="BH388" s="3" t="n">
        <v>0</v>
      </c>
      <c r="BI388" s="3" t="n">
        <v>0</v>
      </c>
      <c r="BJ388" s="3" t="n">
        <f aca="false">SUM(BF388:BI388)</f>
        <v>0</v>
      </c>
      <c r="BK388" s="11" t="n">
        <v>0</v>
      </c>
      <c r="BL388" s="11" t="n">
        <v>0</v>
      </c>
      <c r="BM388" s="11" t="n">
        <v>18.5</v>
      </c>
      <c r="BN388" s="11" t="n">
        <v>13.3</v>
      </c>
      <c r="BO388" s="3" t="n">
        <f aca="false">SUM(BK388:BN388)</f>
        <v>31.8</v>
      </c>
      <c r="BP388" s="11" t="n">
        <v>18.3</v>
      </c>
      <c r="BQ388" s="11" t="n">
        <v>0</v>
      </c>
      <c r="BR388" s="11" t="n">
        <v>9.8</v>
      </c>
      <c r="BS388" s="11" t="n">
        <v>197.1</v>
      </c>
      <c r="BT388" s="3" t="n">
        <f aca="false">SUM(BP388:BS388)</f>
        <v>225.2</v>
      </c>
      <c r="BU388" s="3" t="n">
        <f aca="false">+C388+H388+M388+R388+W388+AB388+AG388+AL388+CK388</f>
        <v>3073.6</v>
      </c>
      <c r="BV388" s="3" t="n">
        <f aca="false">+D388+I388+N388+S388+X388+AC388+AH388+AM388+CL388</f>
        <v>1715.9</v>
      </c>
      <c r="BW388" s="3" t="n">
        <f aca="false">+E388+J388+O388+T388+Y388+AD388+AI388+AN388+CM388</f>
        <v>2122.6</v>
      </c>
      <c r="BX388" s="3" t="n">
        <f aca="false">+F388+K388+P388+U388+Z388+AE388+AJ388+AO388+CN388</f>
        <v>216.2</v>
      </c>
      <c r="BY388" s="3" t="n">
        <f aca="false">SUM(BU388:BX388)</f>
        <v>7128.3</v>
      </c>
      <c r="BZ388" s="3" t="n">
        <f aca="false">AQ388+AV388+BA388+BF388+BK388+BP388</f>
        <v>18.67</v>
      </c>
      <c r="CA388" s="3" t="n">
        <f aca="false">AR388+AW388+BB388+BG388+BL388+BQ388</f>
        <v>219</v>
      </c>
      <c r="CB388" s="3" t="n">
        <f aca="false">AS388+AX388+BC388+BH388+BM388+BR388</f>
        <v>119.3</v>
      </c>
      <c r="CC388" s="3" t="n">
        <f aca="false">AT388+AY388+BD388+BI388+BN388+BS388</f>
        <v>363.8</v>
      </c>
      <c r="CD388" s="3" t="n">
        <f aca="false">SUM(BZ388:CC388)</f>
        <v>720.77</v>
      </c>
      <c r="CE388" s="3" t="n">
        <v>1339.9</v>
      </c>
      <c r="CF388" s="3" t="n">
        <v>809.3</v>
      </c>
      <c r="CG388" s="3" t="n">
        <v>180</v>
      </c>
      <c r="CH388" s="3" t="n">
        <v>0</v>
      </c>
      <c r="CI388" s="3" t="n">
        <v>828.8</v>
      </c>
      <c r="CJ388" s="3" t="n">
        <f aca="false">SUM(CE388:CI388)</f>
        <v>3158</v>
      </c>
      <c r="CK388" s="0"/>
      <c r="CL388" s="0"/>
      <c r="CM388" s="0"/>
      <c r="CN388" s="0"/>
      <c r="CO388" s="0"/>
    </row>
    <row r="389" customFormat="false" ht="12.75" hidden="false" customHeight="false" outlineLevel="0" collapsed="false">
      <c r="A389" s="1" t="n">
        <v>1998</v>
      </c>
      <c r="B389" s="2" t="s">
        <v>124</v>
      </c>
      <c r="C389" s="3" t="n">
        <v>10060.4</v>
      </c>
      <c r="D389" s="3" t="n">
        <v>1655.6</v>
      </c>
      <c r="E389" s="3" t="n">
        <v>1649.8</v>
      </c>
      <c r="F389" s="3" t="n">
        <v>0</v>
      </c>
      <c r="G389" s="3" t="n">
        <f aca="false">SUM(C389:F389)</f>
        <v>13365.8</v>
      </c>
      <c r="H389" s="3" t="n">
        <v>2479.2</v>
      </c>
      <c r="I389" s="3" t="n">
        <v>157.2</v>
      </c>
      <c r="J389" s="3" t="n">
        <v>1821</v>
      </c>
      <c r="K389" s="3" t="n">
        <v>168.4</v>
      </c>
      <c r="L389" s="3" t="n">
        <f aca="false">SUM(H389:K389)</f>
        <v>4625.8</v>
      </c>
      <c r="M389" s="3" t="n">
        <v>757</v>
      </c>
      <c r="N389" s="3" t="n">
        <v>1834</v>
      </c>
      <c r="O389" s="3" t="n">
        <v>757</v>
      </c>
      <c r="P389" s="3" t="n">
        <v>0</v>
      </c>
      <c r="Q389" s="3" t="n">
        <f aca="false">SUM(M389:P389)</f>
        <v>3348</v>
      </c>
      <c r="R389" s="3" t="n">
        <v>1046</v>
      </c>
      <c r="S389" s="3" t="n">
        <v>113.6</v>
      </c>
      <c r="T389" s="3" t="n">
        <v>673</v>
      </c>
      <c r="U389" s="3" t="n">
        <v>0</v>
      </c>
      <c r="V389" s="3" t="n">
        <f aca="false">SUM(R389:U389)</f>
        <v>1832.6</v>
      </c>
      <c r="W389" s="3" t="n">
        <v>5456.8</v>
      </c>
      <c r="X389" s="3" t="n">
        <v>13180.4</v>
      </c>
      <c r="Y389" s="3" t="n">
        <v>5021.6</v>
      </c>
      <c r="Z389" s="3" t="n">
        <v>0</v>
      </c>
      <c r="AA389" s="3" t="n">
        <f aca="false">SUM(W389:Z389)</f>
        <v>23658.8</v>
      </c>
      <c r="AB389" s="3" t="n">
        <v>2348.6</v>
      </c>
      <c r="AC389" s="3" t="n">
        <v>71</v>
      </c>
      <c r="AD389" s="3" t="n">
        <v>19</v>
      </c>
      <c r="AE389" s="3" t="n">
        <v>230.4</v>
      </c>
      <c r="AF389" s="3" t="n">
        <f aca="false">SUM(AB389:AE389)</f>
        <v>2669</v>
      </c>
      <c r="AG389" s="3" t="n">
        <v>389.6</v>
      </c>
      <c r="AH389" s="3" t="n">
        <v>930.5</v>
      </c>
      <c r="AI389" s="3" t="n">
        <v>1964.7</v>
      </c>
      <c r="AJ389" s="3" t="n">
        <v>589.7</v>
      </c>
      <c r="AK389" s="3" t="n">
        <f aca="false">SUM(AG389:AJ389)</f>
        <v>3874.5</v>
      </c>
      <c r="AL389" s="3" t="n">
        <v>8906.4</v>
      </c>
      <c r="AM389" s="3" t="n">
        <v>3980.6</v>
      </c>
      <c r="AN389" s="3" t="n">
        <v>4893.1</v>
      </c>
      <c r="AO389" s="3" t="n">
        <v>541</v>
      </c>
      <c r="AP389" s="3" t="n">
        <f aca="false">SUM(AL389:AO389)</f>
        <v>18321.1</v>
      </c>
      <c r="AQ389" s="3" t="n">
        <v>0</v>
      </c>
      <c r="AR389" s="3" t="n">
        <v>909.1</v>
      </c>
      <c r="AS389" s="3" t="n">
        <v>638.3</v>
      </c>
      <c r="AT389" s="3" t="n">
        <v>589.7</v>
      </c>
      <c r="AU389" s="3" t="n">
        <f aca="false">SUM(AQ389:AT389)</f>
        <v>2137.1</v>
      </c>
      <c r="AV389" s="3" t="n">
        <v>0</v>
      </c>
      <c r="AW389" s="3" t="n">
        <v>29.9</v>
      </c>
      <c r="AX389" s="3" t="n">
        <v>3.7</v>
      </c>
      <c r="AY389" s="3" t="n">
        <v>230.4</v>
      </c>
      <c r="AZ389" s="3" t="n">
        <f aca="false">SUM(AV389:AY389)</f>
        <v>264</v>
      </c>
      <c r="BA389" s="3" t="n">
        <v>0</v>
      </c>
      <c r="BB389" s="3" t="n">
        <v>0</v>
      </c>
      <c r="BC389" s="3" t="n">
        <v>53.8</v>
      </c>
      <c r="BD389" s="3" t="n">
        <v>168.4</v>
      </c>
      <c r="BE389" s="3" t="n">
        <f aca="false">SUM(BA389:BD389)</f>
        <v>222.2</v>
      </c>
      <c r="BF389" s="3" t="n">
        <v>0</v>
      </c>
      <c r="BG389" s="3" t="n">
        <v>11.6</v>
      </c>
      <c r="BH389" s="3" t="n">
        <v>2.4</v>
      </c>
      <c r="BI389" s="3" t="n">
        <v>44.9</v>
      </c>
      <c r="BJ389" s="3" t="n">
        <f aca="false">SUM(BF389:BI389)</f>
        <v>58.9</v>
      </c>
      <c r="BK389" s="3" t="n">
        <v>0</v>
      </c>
      <c r="BL389" s="3" t="n">
        <v>177.9</v>
      </c>
      <c r="BM389" s="3" t="n">
        <v>90.8</v>
      </c>
      <c r="BN389" s="3" t="n">
        <v>148.8</v>
      </c>
      <c r="BO389" s="3" t="n">
        <f aca="false">SUM(BK389:BN389)</f>
        <v>417.5</v>
      </c>
      <c r="BP389" s="3" t="n">
        <v>0</v>
      </c>
      <c r="BQ389" s="3" t="n">
        <v>0.6</v>
      </c>
      <c r="BR389" s="3" t="n">
        <v>116.2</v>
      </c>
      <c r="BS389" s="3" t="n">
        <v>347.3</v>
      </c>
      <c r="BT389" s="3" t="n">
        <f aca="false">SUM(BP389:BS389)</f>
        <v>464.1</v>
      </c>
      <c r="BU389" s="3" t="n">
        <f aca="false">+C389+H389+M389+R389+W389+AB389+AG389+AL389+CK389</f>
        <v>31444</v>
      </c>
      <c r="BV389" s="3" t="n">
        <f aca="false">+D389+I389+N389+S389+X389+AC389+AH389+AM389+CL389</f>
        <v>21922.9</v>
      </c>
      <c r="BW389" s="3" t="n">
        <f aca="false">+E389+J389+O389+T389+Y389+AD389+AI389+AN389+CM389</f>
        <v>16799.2</v>
      </c>
      <c r="BX389" s="3" t="n">
        <f aca="false">+F389+K389+P389+U389+Z389+AE389+AJ389+AO389+CN389</f>
        <v>1529.5</v>
      </c>
      <c r="BY389" s="3" t="n">
        <f aca="false">SUM(BU389:BX389)</f>
        <v>71695.6</v>
      </c>
      <c r="BZ389" s="3" t="n">
        <f aca="false">AQ389+AV389+BA389+BF389+BK389+BP389</f>
        <v>0</v>
      </c>
      <c r="CA389" s="3" t="n">
        <f aca="false">AR389+AW389+BB389+BG389+BL389+BQ389</f>
        <v>1129.1</v>
      </c>
      <c r="CB389" s="3" t="n">
        <f aca="false">AS389+AX389+BC389+BH389+BM389+BR389</f>
        <v>905.2</v>
      </c>
      <c r="CC389" s="3" t="n">
        <f aca="false">AT389+AY389+BD389+BI389+BN389+BS389</f>
        <v>1529.5</v>
      </c>
      <c r="CD389" s="3" t="n">
        <f aca="false">SUM(BZ389:CC389)</f>
        <v>3563.8</v>
      </c>
      <c r="CE389" s="3" t="n">
        <v>5442</v>
      </c>
      <c r="CF389" s="3" t="n">
        <v>17759</v>
      </c>
      <c r="CG389" s="3" t="n">
        <v>5047</v>
      </c>
      <c r="CH389" s="3" t="n">
        <v>39</v>
      </c>
      <c r="CI389" s="3" t="n">
        <v>4247</v>
      </c>
      <c r="CJ389" s="3" t="n">
        <f aca="false">SUM(CE389:CI389)</f>
        <v>32534</v>
      </c>
      <c r="CK389" s="0"/>
      <c r="CL389" s="0"/>
      <c r="CM389" s="0"/>
      <c r="CN389" s="0"/>
      <c r="CO389" s="0"/>
    </row>
    <row r="390" customFormat="false" ht="12.75" hidden="false" customHeight="false" outlineLevel="0" collapsed="false">
      <c r="A390" s="1" t="n">
        <v>1998</v>
      </c>
      <c r="B390" s="2" t="s">
        <v>125</v>
      </c>
      <c r="C390" s="14" t="n">
        <v>4693.2</v>
      </c>
      <c r="D390" s="12" t="n">
        <v>489.5</v>
      </c>
      <c r="E390" s="12" t="n">
        <v>47.6</v>
      </c>
      <c r="F390" s="12" t="n">
        <v>450</v>
      </c>
      <c r="G390" s="3" t="n">
        <f aca="false">SUM(C390:F390)</f>
        <v>5680.3</v>
      </c>
      <c r="H390" s="12" t="n">
        <v>2190.9</v>
      </c>
      <c r="I390" s="12" t="n">
        <v>52.4</v>
      </c>
      <c r="J390" s="12" t="n">
        <v>978</v>
      </c>
      <c r="K390" s="12" t="n">
        <v>0</v>
      </c>
      <c r="L390" s="3" t="n">
        <f aca="false">SUM(H390:K390)</f>
        <v>3221.3</v>
      </c>
      <c r="M390" s="12" t="n">
        <v>70</v>
      </c>
      <c r="N390" s="12" t="n">
        <v>292</v>
      </c>
      <c r="O390" s="12" t="n">
        <v>69</v>
      </c>
      <c r="P390" s="12" t="n">
        <v>0</v>
      </c>
      <c r="Q390" s="3" t="n">
        <f aca="false">SUM(M390:P390)</f>
        <v>431</v>
      </c>
      <c r="R390" s="12" t="n">
        <v>49.3</v>
      </c>
      <c r="S390" s="12" t="n">
        <v>0</v>
      </c>
      <c r="T390" s="12" t="n">
        <v>48.9</v>
      </c>
      <c r="U390" s="12" t="n">
        <v>0</v>
      </c>
      <c r="V390" s="3" t="n">
        <f aca="false">SUM(R390:U390)</f>
        <v>98.2</v>
      </c>
      <c r="W390" s="12" t="n">
        <v>1098.9</v>
      </c>
      <c r="X390" s="12" t="n">
        <v>2925.4</v>
      </c>
      <c r="Y390" s="12" t="n">
        <v>221.5</v>
      </c>
      <c r="Z390" s="12" t="n">
        <v>0</v>
      </c>
      <c r="AA390" s="3" t="n">
        <f aca="false">SUM(W390:Z390)</f>
        <v>4245.8</v>
      </c>
      <c r="AB390" s="12" t="n">
        <v>824.5</v>
      </c>
      <c r="AC390" s="12" t="n">
        <v>0.1</v>
      </c>
      <c r="AD390" s="12" t="n">
        <v>26.4</v>
      </c>
      <c r="AE390" s="12" t="n">
        <v>0</v>
      </c>
      <c r="AF390" s="3" t="n">
        <f aca="false">SUM(AB390:AE390)</f>
        <v>851</v>
      </c>
      <c r="AG390" s="12" t="n">
        <v>10.6</v>
      </c>
      <c r="AH390" s="12" t="n">
        <v>668.1</v>
      </c>
      <c r="AI390" s="12" t="n">
        <v>1592.1</v>
      </c>
      <c r="AJ390" s="12" t="n">
        <v>250</v>
      </c>
      <c r="AK390" s="3" t="n">
        <f aca="false">SUM(AG390:AJ390)</f>
        <v>2520.8</v>
      </c>
      <c r="AL390" s="12" t="n">
        <v>2558.1</v>
      </c>
      <c r="AM390" s="12" t="n">
        <v>1501.9</v>
      </c>
      <c r="AN390" s="12" t="n">
        <v>1010.3</v>
      </c>
      <c r="AO390" s="3" t="n">
        <v>0</v>
      </c>
      <c r="AP390" s="3" t="n">
        <f aca="false">SUM(AL390:AO390)</f>
        <v>5070.3</v>
      </c>
      <c r="AQ390" s="12" t="n">
        <v>0</v>
      </c>
      <c r="AR390" s="12" t="n">
        <v>0</v>
      </c>
      <c r="AS390" s="12" t="n">
        <v>12.1</v>
      </c>
      <c r="AT390" s="12" t="n">
        <v>250</v>
      </c>
      <c r="AU390" s="3" t="n">
        <f aca="false">SUM(AQ390:AT390)</f>
        <v>262.1</v>
      </c>
      <c r="AV390" s="12" t="n">
        <v>0.7</v>
      </c>
      <c r="AW390" s="12" t="n">
        <v>0.1</v>
      </c>
      <c r="AX390" s="12" t="n">
        <v>0</v>
      </c>
      <c r="AY390" s="12" t="n">
        <v>0</v>
      </c>
      <c r="AZ390" s="3" t="n">
        <f aca="false">SUM(AV390:AY390)</f>
        <v>0.8</v>
      </c>
      <c r="BA390" s="12" t="n">
        <v>187.6</v>
      </c>
      <c r="BB390" s="12" t="n">
        <v>0</v>
      </c>
      <c r="BC390" s="12" t="n">
        <v>162</v>
      </c>
      <c r="BD390" s="12" t="n">
        <v>0</v>
      </c>
      <c r="BE390" s="3" t="n">
        <f aca="false">SUM(BA390:BD390)</f>
        <v>349.6</v>
      </c>
      <c r="BF390" s="3" t="n">
        <v>0</v>
      </c>
      <c r="BG390" s="3" t="n">
        <v>0</v>
      </c>
      <c r="BH390" s="3" t="n">
        <v>0</v>
      </c>
      <c r="BI390" s="3" t="n">
        <v>0</v>
      </c>
      <c r="BJ390" s="3" t="n">
        <f aca="false">SUM(BF390:BI390)</f>
        <v>0</v>
      </c>
      <c r="BK390" s="12" t="n">
        <v>44.9</v>
      </c>
      <c r="BL390" s="12" t="n">
        <v>0</v>
      </c>
      <c r="BM390" s="12" t="n">
        <v>0</v>
      </c>
      <c r="BN390" s="12" t="n">
        <v>0</v>
      </c>
      <c r="BO390" s="3" t="n">
        <f aca="false">SUM(BK390:BN390)</f>
        <v>44.9</v>
      </c>
      <c r="BP390" s="12" t="n">
        <v>94</v>
      </c>
      <c r="BQ390" s="12" t="n">
        <v>0</v>
      </c>
      <c r="BR390" s="12" t="n">
        <v>0</v>
      </c>
      <c r="BS390" s="12" t="n">
        <v>450</v>
      </c>
      <c r="BT390" s="3" t="n">
        <f aca="false">SUM(BP390:BS390)</f>
        <v>544</v>
      </c>
      <c r="BU390" s="3" t="n">
        <f aca="false">+C390+H390+M390+R390+W390+AB390+AG390+AL390+CK390</f>
        <v>11495.5</v>
      </c>
      <c r="BV390" s="3" t="n">
        <f aca="false">+D390+I390+N390+S390+X390+AC390+AH390+AM390+CL390</f>
        <v>5929.4</v>
      </c>
      <c r="BW390" s="3" t="n">
        <f aca="false">+E390+J390+O390+T390+Y390+AD390+AI390+AN390+CM390</f>
        <v>3993.8</v>
      </c>
      <c r="BX390" s="3" t="n">
        <f aca="false">+F390+K390+P390+U390+Z390+AE390+AJ390+AO390+CN390</f>
        <v>700</v>
      </c>
      <c r="BY390" s="3" t="n">
        <f aca="false">SUM(BU390:BX390)</f>
        <v>22118.7</v>
      </c>
      <c r="BZ390" s="3" t="n">
        <f aca="false">AQ390+AV390+BA390+BF390+BK390+BP390</f>
        <v>327.2</v>
      </c>
      <c r="CA390" s="3" t="n">
        <f aca="false">AR390+AW390+BB390+BG390+BL390+BQ390</f>
        <v>0.1</v>
      </c>
      <c r="CB390" s="3" t="n">
        <f aca="false">AS390+AX390+BC390+BH390+BM390+BR390</f>
        <v>174.1</v>
      </c>
      <c r="CC390" s="3" t="n">
        <f aca="false">AT390+AY390+BD390+BI390+BN390+BS390</f>
        <v>700</v>
      </c>
      <c r="CD390" s="3" t="n">
        <f aca="false">SUM(BZ390:CC390)</f>
        <v>1201.4</v>
      </c>
      <c r="CE390" s="15" t="n">
        <v>3255</v>
      </c>
      <c r="CF390" s="12" t="n">
        <v>6029</v>
      </c>
      <c r="CG390" s="12" t="n">
        <v>696</v>
      </c>
      <c r="CH390" s="12" t="n">
        <v>0</v>
      </c>
      <c r="CI390" s="12" t="n">
        <v>1747</v>
      </c>
      <c r="CJ390" s="12" t="n">
        <f aca="false">SUM(CE390:CI390)</f>
        <v>11727</v>
      </c>
      <c r="CK390" s="0"/>
      <c r="CL390" s="0"/>
      <c r="CM390" s="0"/>
      <c r="CN390" s="0"/>
      <c r="CO390" s="0"/>
    </row>
    <row r="391" customFormat="false" ht="12.75" hidden="false" customHeight="false" outlineLevel="0" collapsed="false">
      <c r="A391" s="1" t="n">
        <v>1998</v>
      </c>
      <c r="B391" s="2" t="s">
        <v>126</v>
      </c>
      <c r="C391" s="11" t="n">
        <v>263.7</v>
      </c>
      <c r="D391" s="11" t="n">
        <v>65.3</v>
      </c>
      <c r="E391" s="11" t="n">
        <v>28.7</v>
      </c>
      <c r="F391" s="11" t="n">
        <v>0</v>
      </c>
      <c r="G391" s="3" t="n">
        <f aca="false">SUM(C391:F391)</f>
        <v>357.7</v>
      </c>
      <c r="H391" s="11" t="n">
        <v>147.1</v>
      </c>
      <c r="I391" s="11" t="n">
        <v>0.4</v>
      </c>
      <c r="J391" s="11" t="n">
        <v>88.1</v>
      </c>
      <c r="K391" s="11" t="n">
        <v>5.7</v>
      </c>
      <c r="L391" s="3" t="n">
        <f aca="false">SUM(H391:K391)</f>
        <v>241.3</v>
      </c>
      <c r="M391" s="11" t="n">
        <v>2.3</v>
      </c>
      <c r="N391" s="11" t="n">
        <v>15.3</v>
      </c>
      <c r="O391" s="11" t="n">
        <v>2.9</v>
      </c>
      <c r="P391" s="11" t="n">
        <v>0</v>
      </c>
      <c r="Q391" s="3" t="n">
        <f aca="false">SUM(M391:P391)</f>
        <v>20.5</v>
      </c>
      <c r="R391" s="11" t="n">
        <v>0</v>
      </c>
      <c r="S391" s="11" t="n">
        <v>0.2</v>
      </c>
      <c r="T391" s="11" t="n">
        <v>0</v>
      </c>
      <c r="U391" s="11" t="n">
        <v>0</v>
      </c>
      <c r="V391" s="3" t="n">
        <f aca="false">SUM(R391:U391)</f>
        <v>0.2</v>
      </c>
      <c r="W391" s="11" t="n">
        <v>91</v>
      </c>
      <c r="X391" s="11" t="n">
        <v>230.9</v>
      </c>
      <c r="Y391" s="11" t="n">
        <v>6</v>
      </c>
      <c r="Z391" s="11" t="n">
        <v>0</v>
      </c>
      <c r="AA391" s="3" t="n">
        <f aca="false">SUM(W391:Z391)</f>
        <v>327.9</v>
      </c>
      <c r="AB391" s="11" t="n">
        <v>21.3</v>
      </c>
      <c r="AC391" s="11" t="n">
        <v>7.6</v>
      </c>
      <c r="AD391" s="11" t="n">
        <v>4.1</v>
      </c>
      <c r="AE391" s="11" t="n">
        <v>1.4</v>
      </c>
      <c r="AF391" s="3" t="n">
        <f aca="false">SUM(AB391:AE391)</f>
        <v>34.4</v>
      </c>
      <c r="AG391" s="11" t="n">
        <v>0</v>
      </c>
      <c r="AH391" s="11" t="n">
        <v>180.8</v>
      </c>
      <c r="AI391" s="11" t="n">
        <v>124.3</v>
      </c>
      <c r="AJ391" s="11" t="n">
        <v>0</v>
      </c>
      <c r="AK391" s="3" t="n">
        <f aca="false">SUM(AG391:AJ391)</f>
        <v>305.1</v>
      </c>
      <c r="AL391" s="11" t="n">
        <v>183.4</v>
      </c>
      <c r="AM391" s="11" t="n">
        <v>308</v>
      </c>
      <c r="AN391" s="11" t="n">
        <v>254.5</v>
      </c>
      <c r="AO391" s="11" t="n">
        <v>0</v>
      </c>
      <c r="AP391" s="3" t="n">
        <f aca="false">SUM(AL391:AO391)</f>
        <v>745.9</v>
      </c>
      <c r="AQ391" s="11" t="n">
        <v>0</v>
      </c>
      <c r="AR391" s="11" t="n">
        <v>144.4</v>
      </c>
      <c r="AS391" s="11" t="n">
        <v>60.6</v>
      </c>
      <c r="AT391" s="11" t="n">
        <v>0</v>
      </c>
      <c r="AU391" s="3" t="n">
        <f aca="false">SUM(AQ391:AT391)</f>
        <v>205</v>
      </c>
      <c r="AV391" s="11" t="n">
        <v>0.5</v>
      </c>
      <c r="AW391" s="11" t="n">
        <v>4.8</v>
      </c>
      <c r="AX391" s="11" t="n">
        <v>0.1</v>
      </c>
      <c r="AY391" s="11" t="n">
        <v>1.4</v>
      </c>
      <c r="AZ391" s="3" t="n">
        <f aca="false">SUM(AV391:AY391)</f>
        <v>6.8</v>
      </c>
      <c r="BA391" s="11" t="n">
        <v>4.9</v>
      </c>
      <c r="BB391" s="11" t="n">
        <v>0</v>
      </c>
      <c r="BC391" s="11" t="n">
        <v>2.4</v>
      </c>
      <c r="BD391" s="11" t="n">
        <v>5.7</v>
      </c>
      <c r="BE391" s="3" t="n">
        <f aca="false">SUM(BA391:BD391)</f>
        <v>13</v>
      </c>
      <c r="BF391" s="3" t="n">
        <v>0</v>
      </c>
      <c r="BG391" s="3" t="n">
        <v>0</v>
      </c>
      <c r="BH391" s="3" t="n">
        <v>0</v>
      </c>
      <c r="BI391" s="3" t="n">
        <v>0</v>
      </c>
      <c r="BJ391" s="3" t="n">
        <f aca="false">SUM(BF391:BI391)</f>
        <v>0</v>
      </c>
      <c r="BK391" s="11" t="n">
        <v>0.9</v>
      </c>
      <c r="BL391" s="11" t="n">
        <v>0.9</v>
      </c>
      <c r="BM391" s="11" t="n">
        <v>1.7</v>
      </c>
      <c r="BN391" s="11" t="n">
        <v>0</v>
      </c>
      <c r="BO391" s="3" t="n">
        <f aca="false">SUM(BK391:BN391)</f>
        <v>3.5</v>
      </c>
      <c r="BP391" s="11" t="n">
        <v>8.6</v>
      </c>
      <c r="BQ391" s="11" t="n">
        <v>3.4</v>
      </c>
      <c r="BR391" s="11" t="n">
        <v>5.5</v>
      </c>
      <c r="BS391" s="11" t="n">
        <v>0</v>
      </c>
      <c r="BT391" s="3" t="n">
        <f aca="false">SUM(BP391:BS391)</f>
        <v>17.5</v>
      </c>
      <c r="BU391" s="3" t="n">
        <f aca="false">+C391+H391+M391+R391+W391+AB391+AG391+AL391+CK391</f>
        <v>708.8</v>
      </c>
      <c r="BV391" s="3" t="n">
        <f aca="false">+D391+I391+N391+S391+X391+AC391+AH391+AM391+CL391</f>
        <v>808.5</v>
      </c>
      <c r="BW391" s="3" t="n">
        <f aca="false">+E391+J391+O391+T391+Y391+AD391+AI391+AN391+CM391</f>
        <v>508.6</v>
      </c>
      <c r="BX391" s="3" t="n">
        <f aca="false">+F391+K391+P391+U391+Z391+AE391+AJ391+AO391+CN391</f>
        <v>7.1</v>
      </c>
      <c r="BY391" s="3" t="n">
        <f aca="false">SUM(BU391:BX391)</f>
        <v>2033</v>
      </c>
      <c r="BZ391" s="3" t="n">
        <f aca="false">AQ391+AV391+BA391+BF391+BK391+BP391</f>
        <v>14.9</v>
      </c>
      <c r="CA391" s="3" t="n">
        <f aca="false">AR391+AW391+BB391+BG391+BL391+BQ391</f>
        <v>153.5</v>
      </c>
      <c r="CB391" s="3" t="n">
        <f aca="false">AS391+AX391+BC391+BH391+BM391+BR391</f>
        <v>70.3</v>
      </c>
      <c r="CC391" s="3" t="n">
        <f aca="false">AT391+AY391+BD391+BI391+BN391+BS391</f>
        <v>7.1</v>
      </c>
      <c r="CD391" s="3" t="n">
        <f aca="false">SUM(BZ391:CC391)</f>
        <v>245.8</v>
      </c>
      <c r="CE391" s="3" t="n">
        <v>319.6</v>
      </c>
      <c r="CF391" s="3" t="n">
        <v>177.5</v>
      </c>
      <c r="CG391" s="3" t="n">
        <v>65.5</v>
      </c>
      <c r="CH391" s="3" t="n">
        <v>11.7</v>
      </c>
      <c r="CI391" s="3" t="n">
        <v>169</v>
      </c>
      <c r="CJ391" s="3" t="n">
        <f aca="false">SUM(CE391:CI391)</f>
        <v>743.3</v>
      </c>
      <c r="CK391" s="0"/>
      <c r="CL391" s="0"/>
      <c r="CM391" s="0"/>
      <c r="CN391" s="0"/>
      <c r="CO391" s="0"/>
    </row>
    <row r="392" customFormat="false" ht="12.75" hidden="false" customHeight="false" outlineLevel="0" collapsed="false">
      <c r="A392" s="1" t="n">
        <v>1998</v>
      </c>
      <c r="B392" s="2" t="s">
        <v>127</v>
      </c>
      <c r="C392" s="21" t="n">
        <v>4290.4</v>
      </c>
      <c r="D392" s="12" t="n">
        <v>806.6</v>
      </c>
      <c r="E392" s="12" t="n">
        <v>875.6</v>
      </c>
      <c r="F392" s="12" t="n">
        <v>95.4</v>
      </c>
      <c r="G392" s="3" t="n">
        <f aca="false">SUM(C392:F392)</f>
        <v>6068</v>
      </c>
      <c r="H392" s="12" t="n">
        <v>2208.9</v>
      </c>
      <c r="I392" s="12" t="n">
        <v>11.6</v>
      </c>
      <c r="J392" s="12" t="n">
        <v>2</v>
      </c>
      <c r="K392" s="12" t="n">
        <v>329.7</v>
      </c>
      <c r="L392" s="3" t="n">
        <f aca="false">SUM(H392:K392)</f>
        <v>2552.2</v>
      </c>
      <c r="M392" s="12" t="n">
        <v>562.7</v>
      </c>
      <c r="N392" s="12" t="n">
        <v>0</v>
      </c>
      <c r="O392" s="12" t="n">
        <v>0</v>
      </c>
      <c r="P392" s="12" t="n">
        <v>0</v>
      </c>
      <c r="Q392" s="3" t="n">
        <f aca="false">SUM(M392:P392)</f>
        <v>562.7</v>
      </c>
      <c r="R392" s="12" t="n">
        <v>19.4</v>
      </c>
      <c r="S392" s="12" t="n">
        <v>0</v>
      </c>
      <c r="T392" s="12" t="n">
        <v>0</v>
      </c>
      <c r="U392" s="12" t="n">
        <v>0</v>
      </c>
      <c r="V392" s="3" t="n">
        <f aca="false">SUM(R392:U392)</f>
        <v>19.4</v>
      </c>
      <c r="W392" s="12" t="n">
        <v>5421</v>
      </c>
      <c r="X392" s="12" t="n">
        <v>1488.6</v>
      </c>
      <c r="Y392" s="12" t="n">
        <v>296.2</v>
      </c>
      <c r="Z392" s="12" t="n">
        <v>0</v>
      </c>
      <c r="AA392" s="3" t="n">
        <f aca="false">SUM(W392:Z392)</f>
        <v>7205.8</v>
      </c>
      <c r="AB392" s="12" t="n">
        <v>1293.1</v>
      </c>
      <c r="AC392" s="12" t="n">
        <v>16.6</v>
      </c>
      <c r="AD392" s="12" t="n">
        <v>147.7</v>
      </c>
      <c r="AE392" s="12" t="n">
        <v>122.9</v>
      </c>
      <c r="AF392" s="3" t="n">
        <f aca="false">SUM(AB392:AE392)</f>
        <v>1580.3</v>
      </c>
      <c r="AG392" s="12" t="n">
        <v>37.8</v>
      </c>
      <c r="AH392" s="12" t="n">
        <v>659.3</v>
      </c>
      <c r="AI392" s="12" t="n">
        <v>1983.5</v>
      </c>
      <c r="AJ392" s="12" t="n">
        <v>303.7</v>
      </c>
      <c r="AK392" s="3" t="n">
        <f aca="false">SUM(AG392:AJ392)</f>
        <v>2984.3</v>
      </c>
      <c r="AL392" s="12" t="n">
        <v>3816</v>
      </c>
      <c r="AM392" s="12" t="n">
        <v>1237</v>
      </c>
      <c r="AN392" s="12" t="n">
        <v>8772.8</v>
      </c>
      <c r="AO392" s="12" t="n">
        <v>216.7</v>
      </c>
      <c r="AP392" s="3" t="n">
        <f aca="false">SUM(AL392:AO392)</f>
        <v>14042.5</v>
      </c>
      <c r="AQ392" s="12" t="n">
        <v>6.5</v>
      </c>
      <c r="AR392" s="12" t="n">
        <v>659.3</v>
      </c>
      <c r="AS392" s="12" t="n">
        <v>414.3</v>
      </c>
      <c r="AT392" s="12" t="n">
        <v>303.7</v>
      </c>
      <c r="AU392" s="3" t="n">
        <f aca="false">SUM(AQ392:AT392)</f>
        <v>1383.8</v>
      </c>
      <c r="AV392" s="12" t="n">
        <v>0</v>
      </c>
      <c r="AW392" s="12" t="n">
        <v>0</v>
      </c>
      <c r="AX392" s="12" t="n">
        <v>0</v>
      </c>
      <c r="AY392" s="12" t="n">
        <v>122.9</v>
      </c>
      <c r="AZ392" s="3" t="n">
        <f aca="false">SUM(AV392:AY392)</f>
        <v>122.9</v>
      </c>
      <c r="BA392" s="12" t="n">
        <v>0</v>
      </c>
      <c r="BB392" s="12" t="n">
        <v>0</v>
      </c>
      <c r="BC392" s="12" t="n">
        <v>0</v>
      </c>
      <c r="BD392" s="12" t="n">
        <v>329.7</v>
      </c>
      <c r="BE392" s="3" t="n">
        <f aca="false">SUM(BA392:BD392)</f>
        <v>329.7</v>
      </c>
      <c r="BF392" s="3" t="n">
        <v>0</v>
      </c>
      <c r="BG392" s="3" t="n">
        <v>0</v>
      </c>
      <c r="BH392" s="3" t="n">
        <v>0</v>
      </c>
      <c r="BI392" s="3" t="n">
        <v>0</v>
      </c>
      <c r="BJ392" s="3" t="n">
        <f aca="false">SUM(BF392:BI392)</f>
        <v>0</v>
      </c>
      <c r="BK392" s="12" t="n">
        <v>0.8</v>
      </c>
      <c r="BL392" s="12" t="n">
        <v>0</v>
      </c>
      <c r="BM392" s="12" t="n">
        <v>5.2</v>
      </c>
      <c r="BN392" s="12" t="n">
        <v>95.7</v>
      </c>
      <c r="BO392" s="3" t="n">
        <f aca="false">SUM(BK392:BN392)</f>
        <v>101.7</v>
      </c>
      <c r="BP392" s="12" t="n">
        <v>3.3</v>
      </c>
      <c r="BQ392" s="12" t="n">
        <v>0.3</v>
      </c>
      <c r="BR392" s="12" t="n">
        <v>0.9</v>
      </c>
      <c r="BS392" s="12" t="n">
        <v>121</v>
      </c>
      <c r="BT392" s="3" t="n">
        <f aca="false">SUM(BP392:BS392)</f>
        <v>125.5</v>
      </c>
      <c r="BU392" s="3" t="n">
        <f aca="false">+C392+H392+M392+R392+W392+AB392+AG392+AL392+CK392</f>
        <v>17649.3</v>
      </c>
      <c r="BV392" s="3" t="n">
        <f aca="false">+D392+I392+N392+S392+X392+AC392+AH392+AM392+CL392</f>
        <v>4219.7</v>
      </c>
      <c r="BW392" s="3" t="n">
        <f aca="false">+E392+J392+O392+T392+Y392+AD392+AI392+AN392+CM392</f>
        <v>12077.8</v>
      </c>
      <c r="BX392" s="3" t="n">
        <f aca="false">+F392+K392+P392+U392+Z392+AE392+AJ392+AO392+CN392</f>
        <v>1068.4</v>
      </c>
      <c r="BY392" s="3" t="n">
        <f aca="false">SUM(BU392:BX392)</f>
        <v>35015.2</v>
      </c>
      <c r="BZ392" s="3" t="n">
        <f aca="false">AQ392+AV392+BA392+BF392+BK392+BP392</f>
        <v>10.6</v>
      </c>
      <c r="CA392" s="3" t="n">
        <f aca="false">AR392+AW392+BB392+BG392+BL392+BQ392</f>
        <v>659.6</v>
      </c>
      <c r="CB392" s="3" t="n">
        <f aca="false">AS392+AX392+BC392+BH392+BM392+BR392</f>
        <v>420.4</v>
      </c>
      <c r="CC392" s="3" t="n">
        <f aca="false">AT392+AY392+BD392+BI392+BN392+BS392</f>
        <v>973</v>
      </c>
      <c r="CD392" s="3" t="n">
        <f aca="false">SUM(BZ392:CC392)</f>
        <v>2063.6</v>
      </c>
      <c r="CE392" s="10" t="n">
        <v>5265.5</v>
      </c>
      <c r="CF392" s="10" t="n">
        <v>6212.5</v>
      </c>
      <c r="CG392" s="10" t="n">
        <v>1196.6</v>
      </c>
      <c r="CH392" s="10" t="n">
        <v>0</v>
      </c>
      <c r="CI392" s="10" t="n">
        <v>2172.3</v>
      </c>
      <c r="CJ392" s="10" t="n">
        <f aca="false">SUM(CE392:CI392)</f>
        <v>14846.9</v>
      </c>
      <c r="CK392" s="0"/>
      <c r="CL392" s="0"/>
      <c r="CM392" s="0"/>
      <c r="CN392" s="0"/>
      <c r="CO392" s="0"/>
    </row>
    <row r="393" customFormat="false" ht="12.75" hidden="false" customHeight="false" outlineLevel="0" collapsed="false">
      <c r="A393" s="1" t="n">
        <v>1998</v>
      </c>
      <c r="B393" s="2" t="s">
        <v>128</v>
      </c>
      <c r="C393" s="12" t="n">
        <v>1629.5</v>
      </c>
      <c r="D393" s="12" t="n">
        <v>276.4</v>
      </c>
      <c r="E393" s="12" t="n">
        <v>434.3</v>
      </c>
      <c r="F393" s="12" t="n">
        <v>3.6</v>
      </c>
      <c r="G393" s="3" t="n">
        <f aca="false">SUM(C393:F393)</f>
        <v>2343.8</v>
      </c>
      <c r="H393" s="12" t="n">
        <v>783.7</v>
      </c>
      <c r="I393" s="12" t="n">
        <v>234.9</v>
      </c>
      <c r="J393" s="12" t="n">
        <v>489.9</v>
      </c>
      <c r="K393" s="12" t="n">
        <v>12.6</v>
      </c>
      <c r="L393" s="3" t="n">
        <f aca="false">SUM(H393:K393)</f>
        <v>1521.1</v>
      </c>
      <c r="M393" s="12" t="n">
        <v>29.5</v>
      </c>
      <c r="N393" s="12" t="n">
        <v>47.3</v>
      </c>
      <c r="O393" s="12" t="n">
        <v>0</v>
      </c>
      <c r="P393" s="12" t="n">
        <v>0</v>
      </c>
      <c r="Q393" s="3" t="n">
        <f aca="false">SUM(M393:P393)</f>
        <v>76.8</v>
      </c>
      <c r="R393" s="12" t="n">
        <v>37.9</v>
      </c>
      <c r="S393" s="12" t="n">
        <v>0</v>
      </c>
      <c r="T393" s="12" t="n">
        <v>0</v>
      </c>
      <c r="U393" s="12" t="n">
        <v>0</v>
      </c>
      <c r="V393" s="3" t="n">
        <f aca="false">SUM(R393:U393)</f>
        <v>37.9</v>
      </c>
      <c r="W393" s="12" t="n">
        <v>396.6</v>
      </c>
      <c r="X393" s="12" t="n">
        <v>838.4</v>
      </c>
      <c r="Y393" s="12" t="n">
        <v>90.5</v>
      </c>
      <c r="Z393" s="12" t="n">
        <v>0</v>
      </c>
      <c r="AA393" s="3" t="n">
        <f aca="false">SUM(W393:Z393)</f>
        <v>1325.5</v>
      </c>
      <c r="AB393" s="12" t="n">
        <v>281.3</v>
      </c>
      <c r="AC393" s="12" t="n">
        <v>0.3</v>
      </c>
      <c r="AD393" s="12" t="n">
        <v>53.1</v>
      </c>
      <c r="AE393" s="12" t="n">
        <v>0</v>
      </c>
      <c r="AF393" s="3" t="n">
        <f aca="false">SUM(AB393:AE393)</f>
        <v>334.7</v>
      </c>
      <c r="AG393" s="12" t="n">
        <v>36</v>
      </c>
      <c r="AH393" s="12" t="n">
        <v>231.6</v>
      </c>
      <c r="AI393" s="12" t="n">
        <v>572.9</v>
      </c>
      <c r="AJ393" s="12" t="n">
        <v>0</v>
      </c>
      <c r="AK393" s="3" t="n">
        <f aca="false">SUM(AG393:AJ393)</f>
        <v>840.5</v>
      </c>
      <c r="AL393" s="12" t="n">
        <v>892.4</v>
      </c>
      <c r="AM393" s="12" t="n">
        <v>887.2</v>
      </c>
      <c r="AN393" s="12" t="n">
        <v>980.8</v>
      </c>
      <c r="AO393" s="12" t="n">
        <v>38.3</v>
      </c>
      <c r="AP393" s="3" t="n">
        <f aca="false">SUM(AL393:AO393)</f>
        <v>2798.7</v>
      </c>
      <c r="AQ393" s="12" t="n">
        <v>28.3</v>
      </c>
      <c r="AR393" s="12" t="n">
        <v>231.6</v>
      </c>
      <c r="AS393" s="12" t="n">
        <v>350.2</v>
      </c>
      <c r="AT393" s="12" t="n">
        <v>0</v>
      </c>
      <c r="AU393" s="3" t="n">
        <f aca="false">SUM(AQ393:AT393)</f>
        <v>610.1</v>
      </c>
      <c r="AV393" s="12" t="n">
        <v>6</v>
      </c>
      <c r="AW393" s="12" t="n">
        <v>0</v>
      </c>
      <c r="AX393" s="12" t="n">
        <v>0.9</v>
      </c>
      <c r="AY393" s="12" t="n">
        <v>0</v>
      </c>
      <c r="AZ393" s="3" t="n">
        <f aca="false">SUM(AV393:AY393)</f>
        <v>6.9</v>
      </c>
      <c r="BA393" s="12" t="n">
        <v>0.4</v>
      </c>
      <c r="BB393" s="12" t="n">
        <v>0.1</v>
      </c>
      <c r="BC393" s="12" t="n">
        <v>71.4</v>
      </c>
      <c r="BD393" s="12" t="n">
        <v>7.9</v>
      </c>
      <c r="BE393" s="3" t="n">
        <f aca="false">SUM(BA393:BD393)</f>
        <v>79.8</v>
      </c>
      <c r="BF393" s="3" t="n">
        <v>0</v>
      </c>
      <c r="BG393" s="3" t="n">
        <v>0</v>
      </c>
      <c r="BH393" s="3" t="n">
        <v>0</v>
      </c>
      <c r="BI393" s="3" t="n">
        <v>0</v>
      </c>
      <c r="BJ393" s="3" t="n">
        <f aca="false">SUM(BF393:BI393)</f>
        <v>0</v>
      </c>
      <c r="BK393" s="12" t="n">
        <v>2.9</v>
      </c>
      <c r="BL393" s="12" t="n">
        <v>35.1</v>
      </c>
      <c r="BM393" s="12" t="n">
        <v>3</v>
      </c>
      <c r="BN393" s="12" t="n">
        <v>0.6</v>
      </c>
      <c r="BO393" s="3" t="n">
        <f aca="false">SUM(BK393:BN393)</f>
        <v>41.6</v>
      </c>
      <c r="BP393" s="12" t="n">
        <v>2.9</v>
      </c>
      <c r="BQ393" s="12" t="n">
        <v>10.9</v>
      </c>
      <c r="BR393" s="12" t="n">
        <v>42</v>
      </c>
      <c r="BS393" s="12" t="n">
        <v>37.7</v>
      </c>
      <c r="BT393" s="3" t="n">
        <f aca="false">SUM(BP393:BS393)</f>
        <v>93.5</v>
      </c>
      <c r="BU393" s="3" t="n">
        <f aca="false">+C393+H393+M393+R393+W393+AB393+AG393+AL393+CK393</f>
        <v>4086.9</v>
      </c>
      <c r="BV393" s="3" t="n">
        <f aca="false">+D393+I393+N393+S393+X393+AC393+AH393+AM393+CL393</f>
        <v>2516.1</v>
      </c>
      <c r="BW393" s="3" t="n">
        <f aca="false">+E393+J393+O393+T393+Y393+AD393+AI393+AN393+CM393</f>
        <v>2621.5</v>
      </c>
      <c r="BX393" s="3" t="n">
        <f aca="false">+F393+K393+P393+U393+Z393+AE393+AJ393+AO393+CN393</f>
        <v>54.5</v>
      </c>
      <c r="BY393" s="3" t="n">
        <f aca="false">SUM(BU393:BX393)</f>
        <v>9279</v>
      </c>
      <c r="BZ393" s="3" t="n">
        <f aca="false">AQ393+AV393+BA393+BF393+BK393+BP393</f>
        <v>40.5</v>
      </c>
      <c r="CA393" s="3" t="n">
        <f aca="false">AR393+AW393+BB393+BG393+BL393+BQ393</f>
        <v>277.7</v>
      </c>
      <c r="CB393" s="3" t="n">
        <f aca="false">AS393+AX393+BC393+BH393+BM393+BR393</f>
        <v>467.5</v>
      </c>
      <c r="CC393" s="3" t="n">
        <f aca="false">AT393+AY393+BD393+BI393+BN393+BS393</f>
        <v>46.2</v>
      </c>
      <c r="CD393" s="3" t="n">
        <f aca="false">SUM(BZ393:CC393)</f>
        <v>831.9</v>
      </c>
      <c r="CE393" s="4" t="n">
        <v>1189</v>
      </c>
      <c r="CF393" s="4" t="n">
        <v>1704</v>
      </c>
      <c r="CG393" s="4" t="n">
        <v>183</v>
      </c>
      <c r="CH393" s="4" t="n">
        <v>15</v>
      </c>
      <c r="CI393" s="4" t="n">
        <v>786</v>
      </c>
      <c r="CJ393" s="4" t="n">
        <f aca="false">SUM(CE393:CI393)</f>
        <v>3877</v>
      </c>
      <c r="CK393" s="0"/>
      <c r="CL393" s="0"/>
      <c r="CM393" s="0"/>
      <c r="CN393" s="0"/>
      <c r="CO393" s="0"/>
    </row>
    <row r="394" customFormat="false" ht="12.75" hidden="false" customHeight="false" outlineLevel="0" collapsed="false">
      <c r="A394" s="1" t="n">
        <v>1998</v>
      </c>
      <c r="B394" s="2" t="s">
        <v>129</v>
      </c>
      <c r="C394" s="4" t="n">
        <v>2059.2</v>
      </c>
      <c r="D394" s="4" t="n">
        <v>282.1</v>
      </c>
      <c r="E394" s="4" t="n">
        <v>243.9</v>
      </c>
      <c r="F394" s="4" t="n">
        <v>0</v>
      </c>
      <c r="G394" s="3" t="n">
        <f aca="false">SUM(C394:F394)</f>
        <v>2585.2</v>
      </c>
      <c r="H394" s="4" t="n">
        <v>516.8</v>
      </c>
      <c r="I394" s="4" t="n">
        <v>34.1</v>
      </c>
      <c r="J394" s="4" t="n">
        <v>839.4</v>
      </c>
      <c r="K394" s="4" t="n">
        <v>0</v>
      </c>
      <c r="L394" s="3" t="n">
        <f aca="false">SUM(H394:K394)</f>
        <v>1390.3</v>
      </c>
      <c r="M394" s="4" t="n">
        <v>75.1</v>
      </c>
      <c r="N394" s="4" t="n">
        <v>145</v>
      </c>
      <c r="O394" s="4" t="n">
        <v>4.9</v>
      </c>
      <c r="P394" s="4" t="n">
        <v>0</v>
      </c>
      <c r="Q394" s="3" t="n">
        <f aca="false">SUM(M394:P394)</f>
        <v>225</v>
      </c>
      <c r="R394" s="4" t="n">
        <v>14.7</v>
      </c>
      <c r="S394" s="4" t="n">
        <v>0</v>
      </c>
      <c r="T394" s="4" t="n">
        <v>3.9</v>
      </c>
      <c r="U394" s="4" t="n">
        <v>0</v>
      </c>
      <c r="V394" s="3" t="n">
        <f aca="false">SUM(R394:U394)</f>
        <v>18.6</v>
      </c>
      <c r="W394" s="4" t="n">
        <v>635.8</v>
      </c>
      <c r="X394" s="4" t="n">
        <v>1099.7</v>
      </c>
      <c r="Y394" s="4" t="n">
        <v>69.2</v>
      </c>
      <c r="Z394" s="3" t="n">
        <v>0</v>
      </c>
      <c r="AA394" s="3" t="n">
        <f aca="false">SUM(W394:Z394)</f>
        <v>1804.7</v>
      </c>
      <c r="AB394" s="4" t="n">
        <v>415.7</v>
      </c>
      <c r="AC394" s="4" t="n">
        <v>5.1</v>
      </c>
      <c r="AD394" s="4" t="n">
        <v>31.3</v>
      </c>
      <c r="AE394" s="4" t="n">
        <v>0</v>
      </c>
      <c r="AF394" s="3" t="n">
        <f aca="false">SUM(AB394:AE394)</f>
        <v>452.1</v>
      </c>
      <c r="AG394" s="4" t="n">
        <v>0.2</v>
      </c>
      <c r="AH394" s="4" t="n">
        <v>7.1</v>
      </c>
      <c r="AI394" s="4" t="n">
        <v>779</v>
      </c>
      <c r="AJ394" s="4" t="n">
        <v>0</v>
      </c>
      <c r="AK394" s="3" t="n">
        <f aca="false">SUM(AG394:AJ394)</f>
        <v>786.3</v>
      </c>
      <c r="AL394" s="4" t="n">
        <v>730.4</v>
      </c>
      <c r="AM394" s="4" t="n">
        <v>655.6</v>
      </c>
      <c r="AN394" s="4" t="n">
        <v>3992.1</v>
      </c>
      <c r="AO394" s="3" t="n">
        <v>0</v>
      </c>
      <c r="AP394" s="3" t="n">
        <f aca="false">SUM(AL394:AO394)</f>
        <v>5378.1</v>
      </c>
      <c r="AQ394" s="3" t="n">
        <v>0</v>
      </c>
      <c r="AR394" s="3" t="n">
        <v>0</v>
      </c>
      <c r="AS394" s="3" t="n">
        <v>0</v>
      </c>
      <c r="AT394" s="3" t="n">
        <v>0</v>
      </c>
      <c r="AU394" s="3" t="n">
        <f aca="false">SUM(AQ394:AT394)</f>
        <v>0</v>
      </c>
      <c r="AV394" s="3" t="n">
        <v>0</v>
      </c>
      <c r="AW394" s="3" t="n">
        <v>0</v>
      </c>
      <c r="AX394" s="3" t="n">
        <v>0</v>
      </c>
      <c r="AY394" s="3" t="n">
        <v>0</v>
      </c>
      <c r="AZ394" s="3" t="n">
        <f aca="false">SUM(AV394:AY394)</f>
        <v>0</v>
      </c>
      <c r="BA394" s="3" t="n">
        <v>0</v>
      </c>
      <c r="BB394" s="3" t="n">
        <v>0</v>
      </c>
      <c r="BC394" s="3" t="n">
        <v>0</v>
      </c>
      <c r="BD394" s="3" t="n">
        <v>0</v>
      </c>
      <c r="BE394" s="3" t="n">
        <f aca="false">SUM(BA394:BD394)</f>
        <v>0</v>
      </c>
      <c r="BF394" s="3" t="n">
        <v>0</v>
      </c>
      <c r="BG394" s="3" t="n">
        <v>0</v>
      </c>
      <c r="BH394" s="3" t="n">
        <v>0</v>
      </c>
      <c r="BI394" s="3" t="n">
        <v>0</v>
      </c>
      <c r="BJ394" s="3" t="n">
        <f aca="false">SUM(BF394:BI394)</f>
        <v>0</v>
      </c>
      <c r="BK394" s="3" t="n">
        <v>0</v>
      </c>
      <c r="BL394" s="3" t="n">
        <v>0</v>
      </c>
      <c r="BM394" s="3" t="n">
        <v>0</v>
      </c>
      <c r="BN394" s="3" t="n">
        <v>0</v>
      </c>
      <c r="BO394" s="3" t="n">
        <f aca="false">SUM(BK394:BN394)</f>
        <v>0</v>
      </c>
      <c r="BP394" s="3" t="n">
        <v>0</v>
      </c>
      <c r="BQ394" s="3" t="n">
        <v>0</v>
      </c>
      <c r="BR394" s="3" t="n">
        <v>0</v>
      </c>
      <c r="BS394" s="3" t="n">
        <v>0</v>
      </c>
      <c r="BT394" s="3" t="n">
        <f aca="false">SUM(BP394:BS394)</f>
        <v>0</v>
      </c>
      <c r="BU394" s="3" t="n">
        <f aca="false">+C394+H394+M394+R394+W394+AB394+AG394+AL394+CK394</f>
        <v>4447.9</v>
      </c>
      <c r="BV394" s="3" t="n">
        <f aca="false">+D394+I394+N394+S394+X394+AC394+AH394+AM394+CL394</f>
        <v>2228.7</v>
      </c>
      <c r="BW394" s="3" t="n">
        <f aca="false">+E394+J394+O394+T394+Y394+AD394+AI394+AN394+CM394</f>
        <v>5963.7</v>
      </c>
      <c r="BX394" s="3" t="n">
        <f aca="false">+F394+K394+P394+U394+Z394+AE394+AJ394+AO394+CN394</f>
        <v>0</v>
      </c>
      <c r="BY394" s="3" t="n">
        <f aca="false">SUM(BU394:BX394)</f>
        <v>12640.3</v>
      </c>
      <c r="BZ394" s="3" t="n">
        <f aca="false">AQ394+AV394+BA394+BF394+BK394+BP394</f>
        <v>0</v>
      </c>
      <c r="CA394" s="3" t="n">
        <f aca="false">AR394+AW394+BB394+BG394+BL394+BQ394</f>
        <v>0</v>
      </c>
      <c r="CB394" s="3" t="n">
        <f aca="false">AS394+AX394+BC394+BH394+BM394+BR394</f>
        <v>0</v>
      </c>
      <c r="CC394" s="3" t="n">
        <f aca="false">AT394+AY394+BD394+BI394+BN394+BS394</f>
        <v>0</v>
      </c>
      <c r="CD394" s="3" t="n">
        <f aca="false">SUM(BZ394:CC394)</f>
        <v>0</v>
      </c>
      <c r="CE394" s="11" t="n">
        <v>0</v>
      </c>
      <c r="CF394" s="11" t="n">
        <v>4221.2</v>
      </c>
      <c r="CG394" s="11" t="n">
        <v>275.2</v>
      </c>
      <c r="CH394" s="11" t="n">
        <v>0</v>
      </c>
      <c r="CI394" s="11" t="n">
        <v>300.8</v>
      </c>
      <c r="CJ394" s="11" t="n">
        <f aca="false">SUM(CE394:CI394)</f>
        <v>4797.2</v>
      </c>
      <c r="CK394" s="0"/>
      <c r="CL394" s="0"/>
      <c r="CM394" s="0"/>
      <c r="CN394" s="0"/>
      <c r="CO394" s="0"/>
    </row>
    <row r="395" customFormat="false" ht="12.75" hidden="false" customHeight="false" outlineLevel="0" collapsed="false">
      <c r="A395" s="1" t="n">
        <v>1998</v>
      </c>
      <c r="B395" s="2" t="s">
        <v>130</v>
      </c>
      <c r="C395" s="22" t="n">
        <v>5884</v>
      </c>
      <c r="D395" s="4" t="n">
        <v>917</v>
      </c>
      <c r="E395" s="4" t="n">
        <v>2</v>
      </c>
      <c r="F395" s="4" t="n">
        <v>0</v>
      </c>
      <c r="G395" s="3" t="n">
        <f aca="false">SUM(C395:F395)</f>
        <v>6803</v>
      </c>
      <c r="H395" s="22" t="n">
        <v>1573</v>
      </c>
      <c r="I395" s="4" t="n">
        <v>376</v>
      </c>
      <c r="J395" s="4" t="n">
        <v>114</v>
      </c>
      <c r="K395" s="4" t="n">
        <v>109</v>
      </c>
      <c r="L395" s="3" t="n">
        <f aca="false">SUM(H395:K395)</f>
        <v>2172</v>
      </c>
      <c r="M395" s="4" t="n">
        <v>187</v>
      </c>
      <c r="N395" s="4" t="n">
        <v>437</v>
      </c>
      <c r="O395" s="4" t="n">
        <v>0</v>
      </c>
      <c r="P395" s="4" t="n">
        <v>0</v>
      </c>
      <c r="Q395" s="3" t="n">
        <f aca="false">SUM(M395:P395)</f>
        <v>624</v>
      </c>
      <c r="R395" s="4" t="n">
        <v>255</v>
      </c>
      <c r="S395" s="4" t="n">
        <v>123</v>
      </c>
      <c r="T395" s="4" t="n">
        <v>27</v>
      </c>
      <c r="U395" s="4" t="n">
        <v>0</v>
      </c>
      <c r="V395" s="3" t="n">
        <f aca="false">SUM(R395:U395)</f>
        <v>405</v>
      </c>
      <c r="W395" s="22" t="n">
        <v>3524</v>
      </c>
      <c r="X395" s="4" t="n">
        <v>4706</v>
      </c>
      <c r="Y395" s="22" t="n">
        <v>765</v>
      </c>
      <c r="Z395" s="4" t="n">
        <v>0</v>
      </c>
      <c r="AA395" s="3" t="n">
        <f aca="false">SUM(W395:Z395)</f>
        <v>8995</v>
      </c>
      <c r="AB395" s="4" t="n">
        <v>1149</v>
      </c>
      <c r="AC395" s="4" t="n">
        <v>25</v>
      </c>
      <c r="AD395" s="4" t="n">
        <v>53</v>
      </c>
      <c r="AE395" s="4" t="n">
        <v>83</v>
      </c>
      <c r="AF395" s="3" t="n">
        <f aca="false">SUM(AB395:AE395)</f>
        <v>1310</v>
      </c>
      <c r="AG395" s="4" t="n">
        <v>286</v>
      </c>
      <c r="AH395" s="4" t="n">
        <v>819</v>
      </c>
      <c r="AI395" s="4" t="n">
        <v>2401</v>
      </c>
      <c r="AJ395" s="4" t="n">
        <v>132</v>
      </c>
      <c r="AK395" s="3" t="n">
        <f aca="false">SUM(AG395:AJ395)</f>
        <v>3638</v>
      </c>
      <c r="AL395" s="22" t="n">
        <v>4372</v>
      </c>
      <c r="AM395" s="22" t="n">
        <v>1982</v>
      </c>
      <c r="AN395" s="4" t="n">
        <v>3645</v>
      </c>
      <c r="AO395" s="4" t="n">
        <v>134</v>
      </c>
      <c r="AP395" s="3" t="n">
        <f aca="false">SUM(AL395:AO395)</f>
        <v>10133</v>
      </c>
      <c r="AQ395" s="3" t="n">
        <v>0</v>
      </c>
      <c r="AR395" s="3" t="n">
        <v>0</v>
      </c>
      <c r="AS395" s="3" t="n">
        <v>0</v>
      </c>
      <c r="AT395" s="4" t="n">
        <v>132</v>
      </c>
      <c r="AU395" s="3" t="n">
        <f aca="false">SUM(AQ395:AT395)</f>
        <v>132</v>
      </c>
      <c r="AV395" s="3" t="n">
        <v>0</v>
      </c>
      <c r="AW395" s="3" t="n">
        <v>0</v>
      </c>
      <c r="AX395" s="3" t="n">
        <v>0</v>
      </c>
      <c r="AY395" s="4" t="n">
        <v>83</v>
      </c>
      <c r="AZ395" s="3" t="n">
        <f aca="false">SUM(AV395:AY395)</f>
        <v>83</v>
      </c>
      <c r="BA395" s="3" t="n">
        <v>0</v>
      </c>
      <c r="BB395" s="3" t="n">
        <v>0</v>
      </c>
      <c r="BC395" s="3" t="n">
        <v>0</v>
      </c>
      <c r="BD395" s="4" t="n">
        <v>109</v>
      </c>
      <c r="BE395" s="3" t="n">
        <f aca="false">SUM(BA395:BD395)</f>
        <v>109</v>
      </c>
      <c r="BF395" s="3" t="n">
        <v>0</v>
      </c>
      <c r="BG395" s="3" t="n">
        <v>0</v>
      </c>
      <c r="BH395" s="3" t="n">
        <v>0</v>
      </c>
      <c r="BI395" s="3" t="n">
        <v>0</v>
      </c>
      <c r="BJ395" s="3" t="n">
        <f aca="false">SUM(BF395:BI395)</f>
        <v>0</v>
      </c>
      <c r="BK395" s="3" t="n">
        <v>0</v>
      </c>
      <c r="BL395" s="3" t="n">
        <v>0</v>
      </c>
      <c r="BM395" s="3" t="n">
        <v>0</v>
      </c>
      <c r="BN395" s="4" t="n">
        <v>11</v>
      </c>
      <c r="BO395" s="3" t="n">
        <f aca="false">SUM(BK395:BN395)</f>
        <v>11</v>
      </c>
      <c r="BP395" s="3" t="n">
        <v>0</v>
      </c>
      <c r="BQ395" s="3" t="n">
        <v>0</v>
      </c>
      <c r="BR395" s="3" t="n">
        <v>0</v>
      </c>
      <c r="BS395" s="4" t="n">
        <v>123</v>
      </c>
      <c r="BT395" s="3" t="n">
        <f aca="false">SUM(BP395:BS395)</f>
        <v>123</v>
      </c>
      <c r="BU395" s="3" t="n">
        <f aca="false">+C395+H395+M395+R395+W395+AB395+AG395+AL395+CK395</f>
        <v>17230</v>
      </c>
      <c r="BV395" s="3" t="n">
        <f aca="false">+D395+I395+N395+S395+X395+AC395+AH395+AM395+CL395</f>
        <v>9385</v>
      </c>
      <c r="BW395" s="3" t="n">
        <f aca="false">+E395+J395+O395+T395+Y395+AD395+AI395+AN395+CM395</f>
        <v>7007</v>
      </c>
      <c r="BX395" s="3" t="n">
        <f aca="false">+F395+K395+P395+U395+Z395+AE395+AJ395+AO395+CN395</f>
        <v>458</v>
      </c>
      <c r="BY395" s="3" t="n">
        <f aca="false">SUM(BU395:BX395)</f>
        <v>34080</v>
      </c>
      <c r="BZ395" s="3" t="n">
        <f aca="false">AQ395+AV395+BA395+BF395+BK395+BP395</f>
        <v>0</v>
      </c>
      <c r="CA395" s="3" t="n">
        <f aca="false">AR395+AW395+BB395+BG395+BL395+BQ395</f>
        <v>0</v>
      </c>
      <c r="CB395" s="3" t="n">
        <f aca="false">AS395+AX395+BC395+BH395+BM395+BR395</f>
        <v>0</v>
      </c>
      <c r="CC395" s="3" t="n">
        <f aca="false">AT395+AY395+BD395+BI395+BN395+BS395</f>
        <v>458</v>
      </c>
      <c r="CD395" s="3" t="n">
        <f aca="false">SUM(BZ395:CC395)</f>
        <v>458</v>
      </c>
      <c r="CE395" s="3" t="n">
        <v>6152.1</v>
      </c>
      <c r="CF395" s="3" t="n">
        <v>6236.3</v>
      </c>
      <c r="CG395" s="3" t="n">
        <v>1703.2</v>
      </c>
      <c r="CH395" s="23" t="s">
        <v>145</v>
      </c>
      <c r="CI395" s="3" t="n">
        <v>4031.5</v>
      </c>
      <c r="CJ395" s="3" t="n">
        <f aca="false">SUM(CE395:CI395)</f>
        <v>18123.1</v>
      </c>
      <c r="CK395" s="0"/>
      <c r="CL395" s="0"/>
      <c r="CM395" s="0"/>
      <c r="CN395" s="0"/>
      <c r="CO395" s="0"/>
    </row>
    <row r="396" customFormat="false" ht="12.75" hidden="false" customHeight="false" outlineLevel="0" collapsed="false">
      <c r="A396" s="1" t="n">
        <v>1998</v>
      </c>
      <c r="B396" s="2" t="s">
        <v>143</v>
      </c>
      <c r="C396" s="24" t="n">
        <v>1375</v>
      </c>
      <c r="D396" s="20" t="n">
        <v>533</v>
      </c>
      <c r="E396" s="20" t="n">
        <v>110</v>
      </c>
      <c r="F396" s="20" t="n">
        <v>36</v>
      </c>
      <c r="G396" s="3" t="n">
        <f aca="false">SUM(C396:F396)</f>
        <v>2054</v>
      </c>
      <c r="H396" s="20" t="n">
        <v>496</v>
      </c>
      <c r="I396" s="20" t="n">
        <v>153</v>
      </c>
      <c r="J396" s="20" t="n">
        <v>240</v>
      </c>
      <c r="K396" s="20" t="n">
        <v>0</v>
      </c>
      <c r="L396" s="3" t="n">
        <f aca="false">SUM(H396:K396)</f>
        <v>889</v>
      </c>
      <c r="M396" s="20" t="n">
        <v>38</v>
      </c>
      <c r="N396" s="20" t="n">
        <v>89</v>
      </c>
      <c r="O396" s="20" t="s">
        <v>152</v>
      </c>
      <c r="P396" s="20" t="s">
        <v>152</v>
      </c>
      <c r="Q396" s="3" t="n">
        <f aca="false">SUM(M396:P396)</f>
        <v>127</v>
      </c>
      <c r="R396" s="20" t="n">
        <v>32</v>
      </c>
      <c r="S396" s="24" t="n">
        <v>1109</v>
      </c>
      <c r="T396" s="20" t="n">
        <v>0</v>
      </c>
      <c r="U396" s="20" t="n">
        <v>0</v>
      </c>
      <c r="V396" s="3" t="n">
        <f aca="false">SUM(R396:U396)</f>
        <v>1141</v>
      </c>
      <c r="W396" s="20" t="n">
        <v>394</v>
      </c>
      <c r="X396" s="20" t="n">
        <v>167</v>
      </c>
      <c r="Y396" s="24" t="n">
        <v>1074</v>
      </c>
      <c r="Z396" s="20" t="n">
        <v>0</v>
      </c>
      <c r="AA396" s="3" t="n">
        <f aca="false">SUM(W396:Z396)</f>
        <v>1635</v>
      </c>
      <c r="AB396" s="20" t="n">
        <v>352</v>
      </c>
      <c r="AC396" s="20" t="n">
        <v>8</v>
      </c>
      <c r="AD396" s="20" t="n">
        <v>113</v>
      </c>
      <c r="AE396" s="20" t="n">
        <v>50</v>
      </c>
      <c r="AF396" s="3" t="n">
        <f aca="false">SUM(AB396:AE396)</f>
        <v>523</v>
      </c>
      <c r="AG396" s="20" t="n">
        <v>67</v>
      </c>
      <c r="AH396" s="20" t="n">
        <v>117</v>
      </c>
      <c r="AI396" s="24" t="n">
        <v>1249</v>
      </c>
      <c r="AJ396" s="20" t="n">
        <v>64</v>
      </c>
      <c r="AK396" s="3" t="n">
        <f aca="false">SUM(AG396:AJ396)</f>
        <v>1497</v>
      </c>
      <c r="AL396" s="23" t="n">
        <v>3226</v>
      </c>
      <c r="AM396" s="23" t="n">
        <v>1131</v>
      </c>
      <c r="AN396" s="23" t="n">
        <v>5749</v>
      </c>
      <c r="AO396" s="20" t="n">
        <v>350</v>
      </c>
      <c r="AP396" s="3" t="n">
        <f aca="false">SUM(AL396:AO396)</f>
        <v>10456</v>
      </c>
      <c r="AQ396" s="20" t="n">
        <v>0</v>
      </c>
      <c r="AR396" s="20" t="n">
        <v>114</v>
      </c>
      <c r="AS396" s="20" t="n">
        <v>740</v>
      </c>
      <c r="AT396" s="20" t="n">
        <v>64</v>
      </c>
      <c r="AU396" s="3" t="n">
        <f aca="false">SUM(AQ396:AT396)</f>
        <v>918</v>
      </c>
      <c r="AV396" s="20" t="n">
        <v>0</v>
      </c>
      <c r="AW396" s="20" t="n">
        <v>1</v>
      </c>
      <c r="AX396" s="20" t="n">
        <v>111</v>
      </c>
      <c r="AY396" s="20" t="n">
        <v>50</v>
      </c>
      <c r="AZ396" s="3" t="n">
        <f aca="false">SUM(AV396:AY396)</f>
        <v>162</v>
      </c>
      <c r="BA396" s="20" t="n">
        <v>0</v>
      </c>
      <c r="BB396" s="20" t="n">
        <v>0</v>
      </c>
      <c r="BC396" s="20" t="n">
        <v>54</v>
      </c>
      <c r="BD396" s="20" t="n">
        <v>0</v>
      </c>
      <c r="BE396" s="3" t="n">
        <f aca="false">SUM(BA396:BD396)</f>
        <v>54</v>
      </c>
      <c r="BF396" s="20" t="n">
        <v>0</v>
      </c>
      <c r="BG396" s="20" t="n">
        <v>100</v>
      </c>
      <c r="BH396" s="20" t="n">
        <v>75</v>
      </c>
      <c r="BI396" s="20" t="n">
        <v>3</v>
      </c>
      <c r="BJ396" s="3" t="n">
        <f aca="false">SUM(BF396:BI396)</f>
        <v>178</v>
      </c>
      <c r="BK396" s="20" t="n">
        <v>0</v>
      </c>
      <c r="BL396" s="20" t="n">
        <v>0</v>
      </c>
      <c r="BM396" s="20" t="n">
        <v>23</v>
      </c>
      <c r="BN396" s="20" t="n">
        <v>47</v>
      </c>
      <c r="BO396" s="3" t="n">
        <f aca="false">SUM(BK396:BN396)</f>
        <v>70</v>
      </c>
      <c r="BP396" s="20" t="n">
        <v>3</v>
      </c>
      <c r="BQ396" s="20" t="n">
        <v>103</v>
      </c>
      <c r="BR396" s="24" t="n">
        <v>1464</v>
      </c>
      <c r="BS396" s="20" t="n">
        <v>336</v>
      </c>
      <c r="BT396" s="3" t="n">
        <f aca="false">SUM(BP396:BS396)</f>
        <v>1906</v>
      </c>
      <c r="BU396" s="3" t="n">
        <f aca="false">+C396+H396+M396+R396+W396+AB396+AG396+AL396+CK396</f>
        <v>5980</v>
      </c>
      <c r="BV396" s="3" t="n">
        <f aca="false">+D396+I396+N396+S396+X396+AC396+AH396+AM396+CL396</f>
        <v>3307</v>
      </c>
      <c r="BW396" s="3" t="n">
        <f aca="false">+E396+J396+O396+T396+Y396+AD396+AI396+AN396+CM396</f>
        <v>8535</v>
      </c>
      <c r="BX396" s="3" t="n">
        <f aca="false">+F396+K396+P396+U396+Z396+AE396+AJ396+AO396+CN396</f>
        <v>500</v>
      </c>
      <c r="BY396" s="3" t="n">
        <f aca="false">SUM(BU396:BX396)</f>
        <v>18322</v>
      </c>
      <c r="BZ396" s="3" t="n">
        <f aca="false">AQ396+AV396+BA396+BF396+BK396+BP396</f>
        <v>3</v>
      </c>
      <c r="CA396" s="3" t="n">
        <f aca="false">AR396+AW396+BB396+BG396+BL396+BQ396</f>
        <v>318</v>
      </c>
      <c r="CB396" s="3" t="n">
        <f aca="false">AS396+AX396+BC396+BH396+BM396+BR396</f>
        <v>2467</v>
      </c>
      <c r="CC396" s="3" t="n">
        <f aca="false">AT396+AY396+BD396+BI396+BN396+BS396</f>
        <v>500</v>
      </c>
      <c r="CD396" s="3" t="n">
        <f aca="false">SUM(BZ396:CC396)</f>
        <v>3288</v>
      </c>
      <c r="CE396" s="11" t="n">
        <v>468</v>
      </c>
      <c r="CF396" s="11" t="n">
        <v>2027</v>
      </c>
      <c r="CG396" s="11" t="n">
        <v>1527</v>
      </c>
      <c r="CH396" s="11" t="n">
        <v>113</v>
      </c>
      <c r="CI396" s="11" t="n">
        <v>2016</v>
      </c>
      <c r="CJ396" s="11" t="n">
        <f aca="false">SUM(CE396:CI396)</f>
        <v>6151</v>
      </c>
      <c r="CK396" s="0"/>
      <c r="CL396" s="0"/>
      <c r="CM396" s="0"/>
      <c r="CN396" s="0"/>
      <c r="CO396" s="0"/>
    </row>
    <row r="397" customFormat="false" ht="12.75" hidden="false" customHeight="false" outlineLevel="0" collapsed="false">
      <c r="A397" s="1" t="n">
        <v>1998</v>
      </c>
      <c r="B397" s="2" t="s">
        <v>131</v>
      </c>
      <c r="C397" s="12" t="n">
        <v>521.1</v>
      </c>
      <c r="D397" s="12" t="n">
        <v>79.7</v>
      </c>
      <c r="E397" s="12" t="n">
        <v>0.7</v>
      </c>
      <c r="F397" s="12" t="n">
        <v>0.1</v>
      </c>
      <c r="G397" s="3" t="n">
        <f aca="false">SUM(C397:F397)</f>
        <v>601.6</v>
      </c>
      <c r="H397" s="12" t="n">
        <v>152</v>
      </c>
      <c r="I397" s="12" t="n">
        <v>2.5</v>
      </c>
      <c r="J397" s="12" t="n">
        <v>237.1</v>
      </c>
      <c r="K397" s="12" t="n">
        <v>0.3</v>
      </c>
      <c r="L397" s="3" t="n">
        <f aca="false">SUM(H397:K397)</f>
        <v>391.9</v>
      </c>
      <c r="M397" s="12" t="n">
        <v>43.6</v>
      </c>
      <c r="N397" s="12" t="n">
        <v>75.7</v>
      </c>
      <c r="O397" s="12" t="n">
        <v>0</v>
      </c>
      <c r="P397" s="12" t="n">
        <v>0</v>
      </c>
      <c r="Q397" s="3" t="n">
        <f aca="false">SUM(M397:P397)</f>
        <v>119.3</v>
      </c>
      <c r="R397" s="12" t="n">
        <v>28.1</v>
      </c>
      <c r="S397" s="12" t="n">
        <v>0</v>
      </c>
      <c r="T397" s="12" t="n">
        <v>0</v>
      </c>
      <c r="U397" s="12" t="n">
        <v>0</v>
      </c>
      <c r="V397" s="3" t="n">
        <f aca="false">SUM(R397:U397)</f>
        <v>28.1</v>
      </c>
      <c r="W397" s="12" t="n">
        <v>391.1</v>
      </c>
      <c r="X397" s="12" t="n">
        <v>447</v>
      </c>
      <c r="Y397" s="12" t="n">
        <v>133.9</v>
      </c>
      <c r="Z397" s="12" t="n">
        <v>0</v>
      </c>
      <c r="AA397" s="3" t="n">
        <f aca="false">SUM(W397:Z397)</f>
        <v>972</v>
      </c>
      <c r="AB397" s="12" t="n">
        <v>125.3</v>
      </c>
      <c r="AC397" s="12" t="n">
        <v>1.6</v>
      </c>
      <c r="AD397" s="12" t="n">
        <v>1.9</v>
      </c>
      <c r="AE397" s="12" t="n">
        <v>0</v>
      </c>
      <c r="AF397" s="3" t="n">
        <f aca="false">SUM(AB397:AE397)</f>
        <v>128.8</v>
      </c>
      <c r="AG397" s="12" t="n">
        <v>1.9</v>
      </c>
      <c r="AH397" s="12" t="n">
        <v>91.3</v>
      </c>
      <c r="AI397" s="12" t="n">
        <v>83</v>
      </c>
      <c r="AJ397" s="12" t="n">
        <v>15.8</v>
      </c>
      <c r="AK397" s="3" t="n">
        <f aca="false">SUM(AG397:AJ397)</f>
        <v>192</v>
      </c>
      <c r="AL397" s="12" t="n">
        <v>510.5</v>
      </c>
      <c r="AM397" s="12" t="n">
        <v>330.5</v>
      </c>
      <c r="AN397" s="12" t="n">
        <v>424.1</v>
      </c>
      <c r="AO397" s="12" t="n">
        <v>18.5</v>
      </c>
      <c r="AP397" s="3" t="n">
        <f aca="false">SUM(AL397:AO397)</f>
        <v>1283.6</v>
      </c>
      <c r="AQ397" s="12" t="n">
        <v>0.7</v>
      </c>
      <c r="AR397" s="12" t="n">
        <v>25.5</v>
      </c>
      <c r="AS397" s="12" t="n">
        <v>38</v>
      </c>
      <c r="AT397" s="12" t="n">
        <v>15.8</v>
      </c>
      <c r="AU397" s="3" t="n">
        <f aca="false">SUM(AQ397:AT397)</f>
        <v>80</v>
      </c>
      <c r="AV397" s="12" t="n">
        <v>12.1</v>
      </c>
      <c r="AW397" s="12" t="n">
        <v>0.1</v>
      </c>
      <c r="AX397" s="12" t="n">
        <v>0.3</v>
      </c>
      <c r="AY397" s="12" t="n">
        <v>0</v>
      </c>
      <c r="AZ397" s="3" t="n">
        <f aca="false">SUM(AV397:AY397)</f>
        <v>12.5</v>
      </c>
      <c r="BA397" s="12" t="n">
        <v>12.1</v>
      </c>
      <c r="BB397" s="12" t="n">
        <v>0</v>
      </c>
      <c r="BC397" s="12" t="n">
        <v>6</v>
      </c>
      <c r="BD397" s="12" t="n">
        <v>0.3</v>
      </c>
      <c r="BE397" s="3" t="n">
        <f aca="false">SUM(BA397:BD397)</f>
        <v>18.4</v>
      </c>
      <c r="BF397" s="3" t="n">
        <v>0</v>
      </c>
      <c r="BG397" s="3" t="n">
        <v>0</v>
      </c>
      <c r="BH397" s="3" t="n">
        <v>0</v>
      </c>
      <c r="BI397" s="3" t="n">
        <v>0</v>
      </c>
      <c r="BJ397" s="3" t="n">
        <f aca="false">SUM(BF397:BI397)</f>
        <v>0</v>
      </c>
      <c r="BK397" s="12" t="n">
        <v>2.6</v>
      </c>
      <c r="BL397" s="12" t="n">
        <v>1.3</v>
      </c>
      <c r="BM397" s="12" t="n">
        <v>25.6</v>
      </c>
      <c r="BN397" s="12" t="n">
        <v>13.3</v>
      </c>
      <c r="BO397" s="3" t="n">
        <f aca="false">SUM(BK397:BN397)</f>
        <v>42.8</v>
      </c>
      <c r="BP397" s="12" t="n">
        <v>43.5</v>
      </c>
      <c r="BQ397" s="12" t="n">
        <v>0</v>
      </c>
      <c r="BR397" s="12" t="n">
        <v>15.4</v>
      </c>
      <c r="BS397" s="12" t="n">
        <v>5.3</v>
      </c>
      <c r="BT397" s="3" t="n">
        <f aca="false">SUM(BP397:BS397)</f>
        <v>64.2</v>
      </c>
      <c r="BU397" s="3" t="n">
        <f aca="false">+C397+H397+M397+R397+W397+AB397+AG397+AL397+CK397</f>
        <v>1773.6</v>
      </c>
      <c r="BV397" s="3" t="n">
        <f aca="false">+D397+I397+N397+S397+X397+AC397+AH397+AM397+CL397</f>
        <v>1028.3</v>
      </c>
      <c r="BW397" s="3" t="n">
        <f aca="false">+E397+J397+O397+T397+Y397+AD397+AI397+AN397+CM397</f>
        <v>880.7</v>
      </c>
      <c r="BX397" s="3" t="n">
        <f aca="false">+F397+K397+P397+U397+Z397+AE397+AJ397+AO397+CN397</f>
        <v>34.7</v>
      </c>
      <c r="BY397" s="3" t="n">
        <f aca="false">SUM(BU397:BX397)</f>
        <v>3717.3</v>
      </c>
      <c r="BZ397" s="3" t="n">
        <f aca="false">AQ397+AV397+BA397+BF397+BK397+BP397</f>
        <v>71</v>
      </c>
      <c r="CA397" s="3" t="n">
        <f aca="false">AR397+AW397+BB397+BG397+BL397+BQ397</f>
        <v>26.9</v>
      </c>
      <c r="CB397" s="3" t="n">
        <f aca="false">AS397+AX397+BC397+BH397+BM397+BR397</f>
        <v>85.3</v>
      </c>
      <c r="CC397" s="3" t="n">
        <f aca="false">AT397+AY397+BD397+BI397+BN397+BS397</f>
        <v>34.7</v>
      </c>
      <c r="CD397" s="3" t="n">
        <f aca="false">SUM(BZ397:CC397)</f>
        <v>217.9</v>
      </c>
      <c r="CE397" s="4" t="n">
        <v>530.6</v>
      </c>
      <c r="CF397" s="4" t="n">
        <v>722.8</v>
      </c>
      <c r="CG397" s="4" t="n">
        <v>71.5</v>
      </c>
      <c r="CH397" s="4" t="n">
        <v>121.1</v>
      </c>
      <c r="CI397" s="4" t="n">
        <v>548.4</v>
      </c>
      <c r="CJ397" s="4" t="n">
        <f aca="false">SUM(CE397:CI397)</f>
        <v>1994.4</v>
      </c>
      <c r="CK397" s="0"/>
      <c r="CL397" s="0"/>
      <c r="CM397" s="0"/>
      <c r="CN397" s="0"/>
      <c r="CO397" s="0"/>
    </row>
    <row r="398" customFormat="false" ht="12.75" hidden="false" customHeight="false" outlineLevel="0" collapsed="false">
      <c r="A398" s="1" t="n">
        <v>1998</v>
      </c>
      <c r="B398" s="2" t="s">
        <v>132</v>
      </c>
      <c r="C398" s="11" t="n">
        <v>1471.7</v>
      </c>
      <c r="D398" s="11" t="n">
        <v>327.2</v>
      </c>
      <c r="E398" s="11" t="n">
        <v>461.6</v>
      </c>
      <c r="F398" s="11"/>
      <c r="G398" s="3" t="n">
        <f aca="false">SUM(C398:F398)</f>
        <v>2260.5</v>
      </c>
      <c r="H398" s="11" t="n">
        <v>693.1</v>
      </c>
      <c r="I398" s="11" t="n">
        <v>10.6</v>
      </c>
      <c r="J398" s="11" t="n">
        <v>37.9</v>
      </c>
      <c r="K398" s="11" t="n">
        <v>88.8</v>
      </c>
      <c r="L398" s="3" t="n">
        <f aca="false">SUM(H398:K398)</f>
        <v>830.4</v>
      </c>
      <c r="M398" s="11" t="n">
        <v>16.7</v>
      </c>
      <c r="N398" s="11" t="n">
        <v>48.2</v>
      </c>
      <c r="O398" s="11" t="n">
        <v>0</v>
      </c>
      <c r="P398" s="11" t="n">
        <v>0</v>
      </c>
      <c r="Q398" s="3" t="n">
        <f aca="false">SUM(M398:P398)</f>
        <v>64.9</v>
      </c>
      <c r="R398" s="11" t="n">
        <v>3.5</v>
      </c>
      <c r="S398" s="11" t="n">
        <v>0</v>
      </c>
      <c r="T398" s="11" t="n">
        <v>0</v>
      </c>
      <c r="U398" s="11" t="n">
        <v>0</v>
      </c>
      <c r="V398" s="3" t="n">
        <f aca="false">SUM(R398:U398)</f>
        <v>3.5</v>
      </c>
      <c r="W398" s="11" t="n">
        <v>509.8</v>
      </c>
      <c r="X398" s="11" t="n">
        <v>1601.7</v>
      </c>
      <c r="Y398" s="11" t="n">
        <v>179.5</v>
      </c>
      <c r="Z398" s="11" t="n">
        <v>0</v>
      </c>
      <c r="AA398" s="3" t="n">
        <f aca="false">SUM(W398:Z398)</f>
        <v>2291</v>
      </c>
      <c r="AB398" s="11" t="n">
        <v>381.9</v>
      </c>
      <c r="AC398" s="11" t="n">
        <v>5.3</v>
      </c>
      <c r="AD398" s="11" t="n">
        <v>80.3</v>
      </c>
      <c r="AE398" s="11" t="n">
        <v>2.8</v>
      </c>
      <c r="AF398" s="3" t="n">
        <f aca="false">SUM(AB398:AE398)</f>
        <v>470.3</v>
      </c>
      <c r="AG398" s="11" t="n">
        <v>0</v>
      </c>
      <c r="AH398" s="11" t="n">
        <v>0</v>
      </c>
      <c r="AI398" s="11" t="n">
        <v>287</v>
      </c>
      <c r="AJ398" s="11" t="n">
        <v>0</v>
      </c>
      <c r="AK398" s="3" t="n">
        <f aca="false">SUM(AG398:AJ398)</f>
        <v>287</v>
      </c>
      <c r="AL398" s="11" t="n">
        <v>1892</v>
      </c>
      <c r="AM398" s="11" t="n">
        <v>1763.5</v>
      </c>
      <c r="AN398" s="11" t="n">
        <v>3030.6</v>
      </c>
      <c r="AO398" s="11" t="n">
        <v>39</v>
      </c>
      <c r="AP398" s="3" t="n">
        <f aca="false">SUM(AL398:AO398)</f>
        <v>6725.1</v>
      </c>
      <c r="AQ398" s="11" t="n">
        <v>0</v>
      </c>
      <c r="AR398" s="11" t="n">
        <v>0</v>
      </c>
      <c r="AS398" s="11" t="n">
        <v>287</v>
      </c>
      <c r="AT398" s="11" t="n">
        <v>42.6</v>
      </c>
      <c r="AU398" s="3" t="n">
        <f aca="false">SUM(AQ398:AT398)</f>
        <v>329.6</v>
      </c>
      <c r="AV398" s="11" t="n">
        <v>10.1</v>
      </c>
      <c r="AW398" s="11" t="n">
        <v>1.2</v>
      </c>
      <c r="AX398" s="11" t="n">
        <v>0.6</v>
      </c>
      <c r="AY398" s="11" t="n">
        <v>2.8</v>
      </c>
      <c r="AZ398" s="3" t="n">
        <f aca="false">SUM(AV398:AY398)</f>
        <v>14.7</v>
      </c>
      <c r="BA398" s="11" t="n">
        <v>1</v>
      </c>
      <c r="BB398" s="11" t="n">
        <v>1.1</v>
      </c>
      <c r="BC398" s="11" t="n">
        <v>35</v>
      </c>
      <c r="BD398" s="11" t="n">
        <v>63.5</v>
      </c>
      <c r="BE398" s="3" t="n">
        <f aca="false">SUM(BA398:BD398)</f>
        <v>100.6</v>
      </c>
      <c r="BF398" s="3" t="n">
        <v>0</v>
      </c>
      <c r="BG398" s="3" t="n">
        <v>0</v>
      </c>
      <c r="BH398" s="3" t="n">
        <v>0</v>
      </c>
      <c r="BI398" s="3" t="n">
        <v>0</v>
      </c>
      <c r="BJ398" s="3" t="n">
        <f aca="false">SUM(BF398:BI398)</f>
        <v>0</v>
      </c>
      <c r="BK398" s="11" t="n">
        <v>0.6</v>
      </c>
      <c r="BL398" s="11" t="n">
        <v>0.7</v>
      </c>
      <c r="BM398" s="11" t="n">
        <v>4.1</v>
      </c>
      <c r="BN398" s="11" t="n">
        <v>10.8</v>
      </c>
      <c r="BO398" s="3" t="n">
        <f aca="false">SUM(BK398:BN398)</f>
        <v>16.2</v>
      </c>
      <c r="BP398" s="11" t="n">
        <v>34.5</v>
      </c>
      <c r="BQ398" s="11" t="n">
        <v>11.9</v>
      </c>
      <c r="BR398" s="11" t="n">
        <v>22.7</v>
      </c>
      <c r="BS398" s="11" t="n">
        <v>10.9</v>
      </c>
      <c r="BT398" s="3" t="n">
        <f aca="false">SUM(BP398:BS398)</f>
        <v>80</v>
      </c>
      <c r="BU398" s="3" t="n">
        <f aca="false">+C398+H398+M398+R398+W398+AB398+AG398+AL398+CK398</f>
        <v>4968.7</v>
      </c>
      <c r="BV398" s="3" t="n">
        <f aca="false">+D398+I398+N398+S398+X398+AC398+AH398+AM398+CL398</f>
        <v>3756.5</v>
      </c>
      <c r="BW398" s="3" t="n">
        <f aca="false">+E398+J398+O398+T398+Y398+AD398+AI398+AN398+CM398</f>
        <v>4076.9</v>
      </c>
      <c r="BX398" s="3" t="n">
        <f aca="false">+F398+K398+P398+U398+Z398+AE398+AJ398+AO398+CN398</f>
        <v>130.6</v>
      </c>
      <c r="BY398" s="3" t="n">
        <f aca="false">SUM(BU398:BX398)</f>
        <v>12932.7</v>
      </c>
      <c r="BZ398" s="3" t="n">
        <f aca="false">AQ398+AV398+BA398+BF398+BK398+BP398</f>
        <v>46.2</v>
      </c>
      <c r="CA398" s="3" t="n">
        <f aca="false">AR398+AW398+BB398+BG398+BL398+BQ398</f>
        <v>14.9</v>
      </c>
      <c r="CB398" s="3" t="n">
        <f aca="false">AS398+AX398+BC398+BH398+BM398+BR398</f>
        <v>349.4</v>
      </c>
      <c r="CC398" s="3" t="n">
        <f aca="false">AT398+AY398+BD398+BI398+BN398+BS398</f>
        <v>130.6</v>
      </c>
      <c r="CD398" s="3" t="n">
        <f aca="false">SUM(BZ398:CC398)</f>
        <v>541.1</v>
      </c>
      <c r="CE398" s="12" t="n">
        <v>1741.8</v>
      </c>
      <c r="CF398" s="12" t="n">
        <v>2087.5</v>
      </c>
      <c r="CG398" s="12" t="n">
        <v>193.8</v>
      </c>
      <c r="CH398" s="12"/>
      <c r="CI398" s="12" t="n">
        <v>822.6</v>
      </c>
      <c r="CJ398" s="12" t="n">
        <f aca="false">SUM(CE398:CI398)</f>
        <v>4845.7</v>
      </c>
      <c r="CK398" s="0"/>
      <c r="CL398" s="0"/>
      <c r="CM398" s="0"/>
      <c r="CN398" s="0"/>
      <c r="CO398" s="0"/>
    </row>
    <row r="399" customFormat="false" ht="12.75" hidden="false" customHeight="false" outlineLevel="0" collapsed="false">
      <c r="A399" s="1" t="n">
        <v>1998</v>
      </c>
      <c r="B399" s="2" t="s">
        <v>133</v>
      </c>
      <c r="C399" s="3" t="n">
        <v>270.9</v>
      </c>
      <c r="D399" s="3" t="n">
        <v>0</v>
      </c>
      <c r="E399" s="3" t="n">
        <v>0.1</v>
      </c>
      <c r="F399" s="3" t="n">
        <v>0</v>
      </c>
      <c r="G399" s="3" t="n">
        <f aca="false">SUM(C399:F399)</f>
        <v>271</v>
      </c>
      <c r="H399" s="12" t="n">
        <v>112.8</v>
      </c>
      <c r="I399" s="12" t="n">
        <v>47.3</v>
      </c>
      <c r="J399" s="12" t="n">
        <v>136.9</v>
      </c>
      <c r="K399" s="12" t="n">
        <v>0.5</v>
      </c>
      <c r="L399" s="3" t="n">
        <f aca="false">SUM(H399:K399)</f>
        <v>297.5</v>
      </c>
      <c r="M399" s="12" t="n">
        <v>9.5</v>
      </c>
      <c r="N399" s="12" t="n">
        <v>15.4</v>
      </c>
      <c r="O399" s="3" t="n">
        <v>0</v>
      </c>
      <c r="P399" s="3" t="n">
        <v>0</v>
      </c>
      <c r="Q399" s="3" t="n">
        <f aca="false">SUM(M399:P399)</f>
        <v>24.9</v>
      </c>
      <c r="R399" s="3" t="n">
        <v>0</v>
      </c>
      <c r="S399" s="3" t="n">
        <v>0</v>
      </c>
      <c r="T399" s="3" t="n">
        <v>0</v>
      </c>
      <c r="U399" s="3" t="n">
        <v>0</v>
      </c>
      <c r="V399" s="3" t="n">
        <f aca="false">SUM(R399:U399)</f>
        <v>0</v>
      </c>
      <c r="W399" s="12" t="n">
        <v>111.7</v>
      </c>
      <c r="X399" s="12" t="n">
        <v>246.3</v>
      </c>
      <c r="Y399" s="3" t="n">
        <v>0</v>
      </c>
      <c r="Z399" s="3" t="n">
        <v>0</v>
      </c>
      <c r="AA399" s="3" t="n">
        <f aca="false">SUM(W399:Z399)</f>
        <v>358</v>
      </c>
      <c r="AB399" s="12" t="n">
        <v>41.4</v>
      </c>
      <c r="AC399" s="12" t="n">
        <v>3.1</v>
      </c>
      <c r="AD399" s="12" t="n">
        <v>3.2</v>
      </c>
      <c r="AE399" s="3" t="n">
        <v>0</v>
      </c>
      <c r="AF399" s="3" t="n">
        <f aca="false">SUM(AB399:AE399)</f>
        <v>47.7</v>
      </c>
      <c r="AG399" s="12" t="n">
        <v>0.4</v>
      </c>
      <c r="AH399" s="12" t="n">
        <v>188.2</v>
      </c>
      <c r="AI399" s="12" t="n">
        <v>138.4</v>
      </c>
      <c r="AJ399" s="3" t="n">
        <v>0</v>
      </c>
      <c r="AK399" s="3" t="n">
        <f aca="false">SUM(AG399:AJ399)</f>
        <v>327</v>
      </c>
      <c r="AL399" s="12" t="n">
        <v>156.3</v>
      </c>
      <c r="AM399" s="12" t="n">
        <v>271.1</v>
      </c>
      <c r="AN399" s="12" t="n">
        <v>204.2</v>
      </c>
      <c r="AO399" s="3" t="n">
        <v>0</v>
      </c>
      <c r="AP399" s="3" t="n">
        <f aca="false">SUM(AL399:AO399)</f>
        <v>631.6</v>
      </c>
      <c r="AQ399" s="3" t="n">
        <v>0</v>
      </c>
      <c r="AR399" s="12" t="n">
        <v>175</v>
      </c>
      <c r="AS399" s="12" t="n">
        <v>66</v>
      </c>
      <c r="AT399" s="3" t="n">
        <v>0</v>
      </c>
      <c r="AU399" s="3" t="n">
        <f aca="false">SUM(AQ399:AT399)</f>
        <v>241</v>
      </c>
      <c r="AV399" s="12" t="n">
        <v>3.1</v>
      </c>
      <c r="AW399" s="12" t="n">
        <v>0.1</v>
      </c>
      <c r="AX399" s="12" t="n">
        <v>0.1</v>
      </c>
      <c r="AY399" s="3" t="n">
        <v>0</v>
      </c>
      <c r="AZ399" s="3" t="n">
        <f aca="false">SUM(AV399:AY399)</f>
        <v>3.3</v>
      </c>
      <c r="BA399" s="12" t="n">
        <v>3.2</v>
      </c>
      <c r="BB399" s="12" t="n">
        <v>5.4</v>
      </c>
      <c r="BC399" s="12" t="n">
        <v>17.3</v>
      </c>
      <c r="BD399" s="12" t="n">
        <v>0.5</v>
      </c>
      <c r="BE399" s="3" t="n">
        <f aca="false">SUM(BA399:BD399)</f>
        <v>26.4</v>
      </c>
      <c r="BF399" s="3" t="n">
        <v>0</v>
      </c>
      <c r="BG399" s="3" t="n">
        <v>0</v>
      </c>
      <c r="BH399" s="3" t="n">
        <v>0</v>
      </c>
      <c r="BI399" s="3" t="n">
        <v>0</v>
      </c>
      <c r="BJ399" s="3" t="n">
        <f aca="false">SUM(BF399:BI399)</f>
        <v>0</v>
      </c>
      <c r="BK399" s="3" t="n">
        <v>0</v>
      </c>
      <c r="BL399" s="12" t="n">
        <v>0.1</v>
      </c>
      <c r="BM399" s="12" t="n">
        <v>0.2</v>
      </c>
      <c r="BN399" s="3" t="n">
        <v>0</v>
      </c>
      <c r="BO399" s="3" t="n">
        <f aca="false">SUM(BK399:BN399)</f>
        <v>0.3</v>
      </c>
      <c r="BP399" s="12" t="n">
        <v>1.7</v>
      </c>
      <c r="BQ399" s="12" t="n">
        <v>9.5</v>
      </c>
      <c r="BR399" s="12" t="n">
        <v>16.1</v>
      </c>
      <c r="BS399" s="3" t="n">
        <v>0</v>
      </c>
      <c r="BT399" s="3" t="n">
        <f aca="false">SUM(BP399:BS399)</f>
        <v>27.3</v>
      </c>
      <c r="BU399" s="3" t="n">
        <f aca="false">+C399+H399+M399+R399+W399+AB399+AG399+AL399+CK399</f>
        <v>703</v>
      </c>
      <c r="BV399" s="3" t="n">
        <f aca="false">+D399+I399+N399+S399+X399+AC399+AH399+AM399+CL399</f>
        <v>771.4</v>
      </c>
      <c r="BW399" s="3" t="n">
        <f aca="false">+E399+J399+O399+T399+Y399+AD399+AI399+AN399+CM399</f>
        <v>482.8</v>
      </c>
      <c r="BX399" s="3" t="n">
        <f aca="false">+F399+K399+P399+U399+Z399+AE399+AJ399+AO399+CN399</f>
        <v>0.5</v>
      </c>
      <c r="BY399" s="3" t="n">
        <f aca="false">SUM(BU399:BX399)</f>
        <v>1957.7</v>
      </c>
      <c r="BZ399" s="3" t="n">
        <f aca="false">AQ399+AV399+BA399+BF399+BK399+BP399</f>
        <v>8</v>
      </c>
      <c r="CA399" s="3" t="n">
        <f aca="false">AR399+AW399+BB399+BG399+BL399+BQ399</f>
        <v>190.1</v>
      </c>
      <c r="CB399" s="3" t="n">
        <f aca="false">AS399+AX399+BC399+BH399+BM399+BR399</f>
        <v>99.7</v>
      </c>
      <c r="CC399" s="3" t="n">
        <f aca="false">AT399+AY399+BD399+BI399+BN399+BS399</f>
        <v>0.5</v>
      </c>
      <c r="CD399" s="3" t="n">
        <f aca="false">SUM(BZ399:CC399)</f>
        <v>298.3</v>
      </c>
      <c r="CE399" s="12" t="n">
        <v>389</v>
      </c>
      <c r="CF399" s="12"/>
      <c r="CG399" s="12"/>
      <c r="CH399" s="12" t="n">
        <v>89.1</v>
      </c>
      <c r="CI399" s="12" t="n">
        <v>239.7</v>
      </c>
      <c r="CJ399" s="12" t="n">
        <f aca="false">SUM(CE399:CI399)</f>
        <v>717.8</v>
      </c>
      <c r="CK399" s="0"/>
      <c r="CL399" s="0"/>
      <c r="CM399" s="0"/>
      <c r="CN399" s="0"/>
      <c r="CO399" s="0"/>
    </row>
    <row r="400" customFormat="false" ht="12.75" hidden="false" customHeight="false" outlineLevel="0" collapsed="false">
      <c r="A400" s="1" t="n">
        <v>1998</v>
      </c>
      <c r="B400" s="2" t="s">
        <v>134</v>
      </c>
      <c r="C400" s="12" t="n">
        <v>2297.2</v>
      </c>
      <c r="D400" s="12" t="n">
        <v>420.5</v>
      </c>
      <c r="E400" s="12" t="n">
        <v>12.3</v>
      </c>
      <c r="F400" s="12" t="n">
        <v>0</v>
      </c>
      <c r="G400" s="3" t="n">
        <f aca="false">SUM(C400:F400)</f>
        <v>2730</v>
      </c>
      <c r="H400" s="12" t="n">
        <v>911.4</v>
      </c>
      <c r="I400" s="12" t="n">
        <v>91.7</v>
      </c>
      <c r="J400" s="12" t="n">
        <v>727.9</v>
      </c>
      <c r="K400" s="12" t="n">
        <v>24.8</v>
      </c>
      <c r="L400" s="3" t="n">
        <f aca="false">SUM(H400:K400)</f>
        <v>1755.8</v>
      </c>
      <c r="M400" s="12" t="n">
        <v>32.2</v>
      </c>
      <c r="N400" s="12" t="n">
        <v>69.1</v>
      </c>
      <c r="O400" s="12" t="n">
        <v>7.2</v>
      </c>
      <c r="P400" s="12" t="n">
        <v>0</v>
      </c>
      <c r="Q400" s="3" t="n">
        <f aca="false">SUM(M400:P400)</f>
        <v>108.5</v>
      </c>
      <c r="R400" s="3" t="n">
        <v>0</v>
      </c>
      <c r="S400" s="3" t="n">
        <v>0</v>
      </c>
      <c r="T400" s="3" t="n">
        <v>0</v>
      </c>
      <c r="U400" s="3" t="n">
        <v>0</v>
      </c>
      <c r="V400" s="3" t="n">
        <f aca="false">SUM(R400:U400)</f>
        <v>0</v>
      </c>
      <c r="W400" s="12" t="n">
        <v>1057.5</v>
      </c>
      <c r="X400" s="12" t="n">
        <v>2497</v>
      </c>
      <c r="Y400" s="12" t="n">
        <v>37.4</v>
      </c>
      <c r="Z400" s="12" t="n">
        <v>0</v>
      </c>
      <c r="AA400" s="3" t="n">
        <f aca="false">SUM(W400:Z400)</f>
        <v>3591.9</v>
      </c>
      <c r="AB400" s="12" t="n">
        <v>356.2</v>
      </c>
      <c r="AC400" s="12" t="n">
        <v>7.7</v>
      </c>
      <c r="AD400" s="12" t="n">
        <v>44</v>
      </c>
      <c r="AE400" s="12" t="n">
        <v>0</v>
      </c>
      <c r="AF400" s="3" t="n">
        <f aca="false">SUM(AB400:AE400)</f>
        <v>407.9</v>
      </c>
      <c r="AG400" s="12" t="n">
        <v>0</v>
      </c>
      <c r="AH400" s="12" t="n">
        <v>458.3</v>
      </c>
      <c r="AI400" s="12" t="n">
        <v>472.2</v>
      </c>
      <c r="AJ400" s="12" t="n">
        <v>0</v>
      </c>
      <c r="AK400" s="3" t="n">
        <f aca="false">SUM(AG400:AJ400)</f>
        <v>930.5</v>
      </c>
      <c r="AL400" s="12" t="n">
        <v>1358</v>
      </c>
      <c r="AM400" s="12" t="n">
        <v>1829.5</v>
      </c>
      <c r="AN400" s="12" t="n">
        <v>1795.5</v>
      </c>
      <c r="AO400" s="12" t="n">
        <v>36</v>
      </c>
      <c r="AP400" s="3" t="n">
        <f aca="false">SUM(AL400:AO400)</f>
        <v>5019</v>
      </c>
      <c r="AQ400" s="12" t="n">
        <v>0</v>
      </c>
      <c r="AR400" s="12" t="n">
        <v>458.3</v>
      </c>
      <c r="AS400" s="12" t="n">
        <v>472.2</v>
      </c>
      <c r="AT400" s="12" t="n">
        <v>0</v>
      </c>
      <c r="AU400" s="3" t="n">
        <f aca="false">SUM(AQ400:AT400)</f>
        <v>930.5</v>
      </c>
      <c r="AV400" s="12" t="n">
        <v>0</v>
      </c>
      <c r="AW400" s="12" t="n">
        <v>7.5</v>
      </c>
      <c r="AX400" s="12" t="n">
        <v>12.3</v>
      </c>
      <c r="AY400" s="12" t="n">
        <v>0</v>
      </c>
      <c r="AZ400" s="3" t="n">
        <f aca="false">SUM(AV400:AY400)</f>
        <v>19.8</v>
      </c>
      <c r="BA400" s="12" t="n">
        <v>0</v>
      </c>
      <c r="BB400" s="12" t="n">
        <v>6</v>
      </c>
      <c r="BC400" s="12" t="n">
        <v>0.8</v>
      </c>
      <c r="BD400" s="12" t="n">
        <v>24.8</v>
      </c>
      <c r="BE400" s="3" t="n">
        <f aca="false">SUM(BA400:BD400)</f>
        <v>31.6</v>
      </c>
      <c r="BF400" s="3" t="n">
        <v>0</v>
      </c>
      <c r="BG400" s="3" t="n">
        <v>0</v>
      </c>
      <c r="BH400" s="3" t="n">
        <v>0</v>
      </c>
      <c r="BI400" s="3" t="n">
        <v>0</v>
      </c>
      <c r="BJ400" s="3" t="n">
        <f aca="false">SUM(BF400:BI400)</f>
        <v>0</v>
      </c>
      <c r="BK400" s="3" t="n">
        <v>0</v>
      </c>
      <c r="BL400" s="3" t="n">
        <v>0</v>
      </c>
      <c r="BM400" s="3" t="n">
        <v>0</v>
      </c>
      <c r="BN400" s="3" t="n">
        <v>0</v>
      </c>
      <c r="BO400" s="3" t="n">
        <f aca="false">SUM(BK400:BN400)</f>
        <v>0</v>
      </c>
      <c r="BP400" s="12" t="n">
        <v>0</v>
      </c>
      <c r="BQ400" s="12" t="n">
        <v>0.6</v>
      </c>
      <c r="BR400" s="12" t="n">
        <v>0.7</v>
      </c>
      <c r="BS400" s="12" t="n">
        <v>36</v>
      </c>
      <c r="BT400" s="3" t="n">
        <f aca="false">SUM(BP400:BS400)</f>
        <v>37.3</v>
      </c>
      <c r="BU400" s="3" t="n">
        <f aca="false">+C400+H400+M400+R400+W400+AB400+AG400+AL400+CK400</f>
        <v>6012.5</v>
      </c>
      <c r="BV400" s="3" t="n">
        <f aca="false">+D400+I400+N400+S400+X400+AC400+AH400+AM400+CL400</f>
        <v>5373.8</v>
      </c>
      <c r="BW400" s="3" t="n">
        <f aca="false">+E400+J400+O400+T400+Y400+AD400+AI400+AN400+CM400</f>
        <v>3096.5</v>
      </c>
      <c r="BX400" s="3" t="n">
        <f aca="false">+F400+K400+P400+U400+Z400+AE400+AJ400+AO400+CN400</f>
        <v>60.8</v>
      </c>
      <c r="BY400" s="3" t="n">
        <f aca="false">SUM(BU400:BX400)</f>
        <v>14543.6</v>
      </c>
      <c r="BZ400" s="3" t="n">
        <f aca="false">AQ400+AV400+BA400+BF400+BK400+BP400</f>
        <v>0</v>
      </c>
      <c r="CA400" s="3" t="n">
        <f aca="false">AR400+AW400+BB400+BG400+BL400+BQ400</f>
        <v>472.4</v>
      </c>
      <c r="CB400" s="3" t="n">
        <f aca="false">AS400+AX400+BC400+BH400+BM400+BR400</f>
        <v>486</v>
      </c>
      <c r="CC400" s="3" t="n">
        <f aca="false">AT400+AY400+BD400+BI400+BN400+BS400</f>
        <v>60.8</v>
      </c>
      <c r="CD400" s="3" t="n">
        <f aca="false">SUM(BZ400:CC400)</f>
        <v>1019.2</v>
      </c>
      <c r="CE400" s="12" t="n">
        <v>3890</v>
      </c>
      <c r="CF400" s="12" t="n">
        <v>103.6</v>
      </c>
      <c r="CG400" s="12" t="n">
        <v>489.9</v>
      </c>
      <c r="CH400" s="12" t="n">
        <v>0</v>
      </c>
      <c r="CI400" s="12" t="n">
        <v>1479.6</v>
      </c>
      <c r="CJ400" s="12" t="n">
        <f aca="false">SUM(CE400:CI400)</f>
        <v>5963.1</v>
      </c>
      <c r="CK400" s="0"/>
      <c r="CL400" s="0"/>
      <c r="CM400" s="0"/>
      <c r="CN400" s="0"/>
      <c r="CO400" s="0"/>
    </row>
    <row r="401" customFormat="false" ht="12.75" hidden="false" customHeight="false" outlineLevel="0" collapsed="false">
      <c r="A401" s="1" t="n">
        <v>1998</v>
      </c>
      <c r="B401" s="2" t="s">
        <v>135</v>
      </c>
      <c r="C401" s="14" t="n">
        <v>9677</v>
      </c>
      <c r="D401" s="14" t="n">
        <v>1995</v>
      </c>
      <c r="E401" s="12" t="n">
        <v>367</v>
      </c>
      <c r="F401" s="3" t="n">
        <v>0</v>
      </c>
      <c r="G401" s="3" t="n">
        <f aca="false">SUM(C401:F401)</f>
        <v>12039</v>
      </c>
      <c r="H401" s="14" t="n">
        <v>4866</v>
      </c>
      <c r="I401" s="12" t="n">
        <v>102</v>
      </c>
      <c r="J401" s="12" t="n">
        <v>356</v>
      </c>
      <c r="K401" s="3" t="n">
        <v>0</v>
      </c>
      <c r="L401" s="3" t="n">
        <f aca="false">SUM(H401:K401)</f>
        <v>5324</v>
      </c>
      <c r="M401" s="12" t="n">
        <v>146</v>
      </c>
      <c r="N401" s="12" t="n">
        <v>167</v>
      </c>
      <c r="O401" s="12" t="n">
        <v>4</v>
      </c>
      <c r="P401" s="3" t="n">
        <v>0</v>
      </c>
      <c r="Q401" s="3" t="n">
        <f aca="false">SUM(M401:P401)</f>
        <v>317</v>
      </c>
      <c r="R401" s="3" t="n">
        <v>0</v>
      </c>
      <c r="S401" s="3" t="n">
        <v>0</v>
      </c>
      <c r="T401" s="3" t="n">
        <v>0</v>
      </c>
      <c r="U401" s="3" t="n">
        <v>0</v>
      </c>
      <c r="V401" s="3" t="n">
        <f aca="false">SUM(R401:U401)</f>
        <v>0</v>
      </c>
      <c r="W401" s="14" t="n">
        <v>3278</v>
      </c>
      <c r="X401" s="14" t="n">
        <v>6124</v>
      </c>
      <c r="Y401" s="12" t="n">
        <v>402</v>
      </c>
      <c r="Z401" s="3" t="n">
        <v>0</v>
      </c>
      <c r="AA401" s="3" t="n">
        <f aca="false">SUM(W401:Z401)</f>
        <v>9804</v>
      </c>
      <c r="AB401" s="12" t="n">
        <v>2202</v>
      </c>
      <c r="AC401" s="12" t="n">
        <v>62</v>
      </c>
      <c r="AD401" s="12" t="n">
        <v>91</v>
      </c>
      <c r="AE401" s="12" t="n">
        <v>88</v>
      </c>
      <c r="AF401" s="3" t="n">
        <f aca="false">SUM(AB401:AE401)</f>
        <v>2443</v>
      </c>
      <c r="AG401" s="12" t="n">
        <v>30</v>
      </c>
      <c r="AH401" s="14" t="n">
        <v>1083</v>
      </c>
      <c r="AI401" s="14" t="n">
        <v>2309</v>
      </c>
      <c r="AJ401" s="3" t="n">
        <v>0</v>
      </c>
      <c r="AK401" s="3" t="n">
        <f aca="false">SUM(AG401:AJ401)</f>
        <v>3422</v>
      </c>
      <c r="AL401" s="14" t="n">
        <v>3542</v>
      </c>
      <c r="AM401" s="14" t="n">
        <v>2621</v>
      </c>
      <c r="AN401" s="14" t="n">
        <v>3125</v>
      </c>
      <c r="AO401" s="3" t="n">
        <v>0</v>
      </c>
      <c r="AP401" s="3" t="n">
        <f aca="false">SUM(AL401:AO401)</f>
        <v>9288</v>
      </c>
      <c r="AQ401" s="12" t="n">
        <v>0</v>
      </c>
      <c r="AR401" s="12" t="n">
        <v>0</v>
      </c>
      <c r="AS401" s="12" t="n">
        <v>69</v>
      </c>
      <c r="AT401" s="3" t="n">
        <v>0</v>
      </c>
      <c r="AU401" s="3" t="n">
        <f aca="false">SUM(AQ401:AT401)</f>
        <v>69</v>
      </c>
      <c r="AV401" s="12" t="n">
        <v>2</v>
      </c>
      <c r="AW401" s="12" t="n">
        <v>11</v>
      </c>
      <c r="AX401" s="12" t="n">
        <v>0</v>
      </c>
      <c r="AY401" s="12" t="n">
        <v>79</v>
      </c>
      <c r="AZ401" s="3" t="n">
        <f aca="false">SUM(AV401:AY401)</f>
        <v>92</v>
      </c>
      <c r="BA401" s="12" t="n">
        <v>225</v>
      </c>
      <c r="BB401" s="3" t="n">
        <v>0</v>
      </c>
      <c r="BC401" s="3" t="n">
        <v>0</v>
      </c>
      <c r="BD401" s="3" t="n">
        <v>0</v>
      </c>
      <c r="BE401" s="3" t="n">
        <f aca="false">SUM(BA401:BD401)</f>
        <v>225</v>
      </c>
      <c r="BF401" s="12" t="n">
        <v>0.2</v>
      </c>
      <c r="BG401" s="12" t="n">
        <v>0.4</v>
      </c>
      <c r="BH401" s="12" t="n">
        <v>0.4</v>
      </c>
      <c r="BI401" s="3" t="n">
        <v>0</v>
      </c>
      <c r="BJ401" s="3" t="n">
        <f aca="false">SUM(BF401:BI401)</f>
        <v>1</v>
      </c>
      <c r="BK401" s="12" t="n">
        <v>6</v>
      </c>
      <c r="BL401" s="12" t="n">
        <v>0</v>
      </c>
      <c r="BM401" s="12" t="n">
        <v>22</v>
      </c>
      <c r="BN401" s="12" t="n">
        <v>30</v>
      </c>
      <c r="BO401" s="3" t="n">
        <f aca="false">SUM(BK401:BN401)</f>
        <v>58</v>
      </c>
      <c r="BP401" s="3" t="n">
        <v>0</v>
      </c>
      <c r="BQ401" s="3" t="n">
        <v>0</v>
      </c>
      <c r="BR401" s="12" t="n">
        <v>161.2</v>
      </c>
      <c r="BS401" s="3" t="n">
        <v>0</v>
      </c>
      <c r="BT401" s="3" t="n">
        <f aca="false">SUM(BP401:BS401)</f>
        <v>161.2</v>
      </c>
      <c r="BU401" s="3" t="n">
        <f aca="false">+C401+H401+M401+R401+W401+AB401+AG401+AL401+CK401</f>
        <v>23741</v>
      </c>
      <c r="BV401" s="3" t="n">
        <f aca="false">+D401+I401+N401+S401+X401+AC401+AH401+AM401+CL401</f>
        <v>12154</v>
      </c>
      <c r="BW401" s="3" t="n">
        <f aca="false">+E401+J401+O401+T401+Y401+AD401+AI401+AN401+CM401</f>
        <v>6654</v>
      </c>
      <c r="BX401" s="3" t="n">
        <f aca="false">+F401+K401+P401+U401+Z401+AE401+AJ401+AO401+CN401</f>
        <v>88</v>
      </c>
      <c r="BY401" s="3" t="n">
        <f aca="false">SUM(BU401:BX401)</f>
        <v>42637</v>
      </c>
      <c r="BZ401" s="3" t="n">
        <f aca="false">AQ401+AV401+BA401+BF401+BK401+BP401</f>
        <v>233.2</v>
      </c>
      <c r="CA401" s="3" t="n">
        <f aca="false">AR401+AW401+BB401+BG401+BL401+BQ401</f>
        <v>11.4</v>
      </c>
      <c r="CB401" s="3" t="n">
        <f aca="false">AS401+AX401+BC401+BH401+BM401+BR401</f>
        <v>252.6</v>
      </c>
      <c r="CC401" s="3" t="n">
        <f aca="false">AT401+AY401+BD401+BI401+BN401+BS401</f>
        <v>109</v>
      </c>
      <c r="CD401" s="3" t="n">
        <f aca="false">SUM(BZ401:CC401)</f>
        <v>606.2</v>
      </c>
      <c r="CE401" s="15" t="n">
        <v>14706</v>
      </c>
      <c r="CF401" s="12" t="n">
        <v>0</v>
      </c>
      <c r="CG401" s="15" t="n">
        <v>1938</v>
      </c>
      <c r="CH401" s="12" t="n">
        <v>0</v>
      </c>
      <c r="CI401" s="15" t="n">
        <v>8885</v>
      </c>
      <c r="CJ401" s="15" t="n">
        <f aca="false">SUM(CE401:CI401)</f>
        <v>25529</v>
      </c>
      <c r="CK401" s="0"/>
      <c r="CL401" s="0"/>
      <c r="CM401" s="0"/>
      <c r="CN401" s="0"/>
      <c r="CO401" s="0"/>
    </row>
    <row r="402" customFormat="false" ht="12.75" hidden="false" customHeight="false" outlineLevel="0" collapsed="false">
      <c r="A402" s="1" t="n">
        <v>1998</v>
      </c>
      <c r="B402" s="2" t="s">
        <v>136</v>
      </c>
      <c r="C402" s="11" t="n">
        <v>1432.2</v>
      </c>
      <c r="D402" s="11" t="n">
        <v>191.4</v>
      </c>
      <c r="E402" s="11" t="n">
        <v>291</v>
      </c>
      <c r="F402" s="11" t="n">
        <v>0</v>
      </c>
      <c r="G402" s="3" t="n">
        <f aca="false">SUM(C402:F402)</f>
        <v>1914.6</v>
      </c>
      <c r="H402" s="11" t="n">
        <v>478.6</v>
      </c>
      <c r="I402" s="11" t="n">
        <v>4.6</v>
      </c>
      <c r="J402" s="11" t="n">
        <v>164.2</v>
      </c>
      <c r="K402" s="11" t="n">
        <v>34.8</v>
      </c>
      <c r="L402" s="3" t="n">
        <f aca="false">SUM(H402:K402)</f>
        <v>682.2</v>
      </c>
      <c r="M402" s="11" t="n">
        <v>15.3</v>
      </c>
      <c r="N402" s="11" t="n">
        <v>65.8</v>
      </c>
      <c r="O402" s="11" t="n">
        <v>0</v>
      </c>
      <c r="P402" s="11" t="n">
        <v>0</v>
      </c>
      <c r="Q402" s="3" t="n">
        <f aca="false">SUM(M402:P402)</f>
        <v>81.1</v>
      </c>
      <c r="R402" s="11" t="n">
        <v>5.1</v>
      </c>
      <c r="S402" s="11" t="n">
        <v>0</v>
      </c>
      <c r="T402" s="11" t="n">
        <v>0</v>
      </c>
      <c r="U402" s="11" t="n">
        <v>0</v>
      </c>
      <c r="V402" s="3" t="n">
        <f aca="false">SUM(R402:U402)</f>
        <v>5.1</v>
      </c>
      <c r="W402" s="11" t="n">
        <v>130.1</v>
      </c>
      <c r="X402" s="11" t="n">
        <v>477.3</v>
      </c>
      <c r="Y402" s="11" t="n">
        <v>74.8</v>
      </c>
      <c r="Z402" s="11" t="n">
        <v>0</v>
      </c>
      <c r="AA402" s="3" t="n">
        <f aca="false">SUM(W402:Z402)</f>
        <v>682.2</v>
      </c>
      <c r="AB402" s="11" t="n">
        <v>192.2</v>
      </c>
      <c r="AC402" s="11" t="n">
        <v>2.4</v>
      </c>
      <c r="AD402" s="11" t="n">
        <v>9.1</v>
      </c>
      <c r="AE402" s="11" t="n">
        <v>3.8</v>
      </c>
      <c r="AF402" s="3" t="n">
        <f aca="false">SUM(AB402:AE402)</f>
        <v>207.5</v>
      </c>
      <c r="AG402" s="11" t="n">
        <v>81.2</v>
      </c>
      <c r="AH402" s="11" t="n">
        <v>148.5</v>
      </c>
      <c r="AI402" s="11" t="n">
        <v>411.8</v>
      </c>
      <c r="AJ402" s="11" t="n">
        <v>600</v>
      </c>
      <c r="AK402" s="3" t="n">
        <f aca="false">SUM(AG402:AJ402)</f>
        <v>1241.5</v>
      </c>
      <c r="AL402" s="11" t="n">
        <v>706.9</v>
      </c>
      <c r="AM402" s="11" t="n">
        <v>402.2</v>
      </c>
      <c r="AN402" s="11" t="n">
        <v>436.5</v>
      </c>
      <c r="AO402" s="11" t="n">
        <v>25</v>
      </c>
      <c r="AP402" s="3" t="n">
        <f aca="false">SUM(AL402:AO402)</f>
        <v>1570.6</v>
      </c>
      <c r="AQ402" s="11" t="n">
        <v>80.1</v>
      </c>
      <c r="AR402" s="11" t="n">
        <v>113.4</v>
      </c>
      <c r="AS402" s="11" t="n">
        <v>261.1</v>
      </c>
      <c r="AT402" s="11" t="n">
        <v>600</v>
      </c>
      <c r="AU402" s="3" t="n">
        <f aca="false">SUM(AQ402:AT402)</f>
        <v>1054.6</v>
      </c>
      <c r="AV402" s="11" t="n">
        <v>0</v>
      </c>
      <c r="AW402" s="11" t="n">
        <v>0</v>
      </c>
      <c r="AX402" s="11" t="n">
        <v>0</v>
      </c>
      <c r="AY402" s="11" t="n">
        <v>3.8</v>
      </c>
      <c r="AZ402" s="3" t="n">
        <f aca="false">SUM(AV402:AY402)</f>
        <v>3.8</v>
      </c>
      <c r="BA402" s="11" t="n">
        <v>8.7</v>
      </c>
      <c r="BB402" s="11" t="n">
        <v>0</v>
      </c>
      <c r="BC402" s="11" t="n">
        <v>0</v>
      </c>
      <c r="BD402" s="11" t="n">
        <v>34.8</v>
      </c>
      <c r="BE402" s="3" t="n">
        <f aca="false">SUM(BA402:BD402)</f>
        <v>43.5</v>
      </c>
      <c r="BF402" s="11" t="n">
        <v>3.1</v>
      </c>
      <c r="BG402" s="11" t="n">
        <v>0.4</v>
      </c>
      <c r="BH402" s="11" t="n">
        <v>-2</v>
      </c>
      <c r="BI402" s="11" t="n">
        <v>0</v>
      </c>
      <c r="BJ402" s="3" t="n">
        <f aca="false">SUM(BF402:BI402)</f>
        <v>1.5</v>
      </c>
      <c r="BK402" s="11" t="n">
        <v>0</v>
      </c>
      <c r="BL402" s="11" t="n">
        <v>30.6</v>
      </c>
      <c r="BM402" s="11" t="n">
        <v>18.9</v>
      </c>
      <c r="BN402" s="11" t="n">
        <v>0</v>
      </c>
      <c r="BO402" s="3" t="n">
        <f aca="false">SUM(BK402:BN402)</f>
        <v>49.5</v>
      </c>
      <c r="BP402" s="11" t="n">
        <v>68.2</v>
      </c>
      <c r="BQ402" s="11" t="n">
        <v>68.2</v>
      </c>
      <c r="BR402" s="11" t="n">
        <v>9.4</v>
      </c>
      <c r="BS402" s="11" t="n">
        <v>25</v>
      </c>
      <c r="BT402" s="3" t="n">
        <f aca="false">SUM(BP402:BS402)</f>
        <v>170.8</v>
      </c>
      <c r="BU402" s="3" t="n">
        <f aca="false">+C402+H402+M402+R402+W402+AB402+AG402+AL402+CK402</f>
        <v>3041.6</v>
      </c>
      <c r="BV402" s="3" t="n">
        <f aca="false">+D402+I402+N402+S402+X402+AC402+AH402+AM402+CL402</f>
        <v>1292.2</v>
      </c>
      <c r="BW402" s="3" t="n">
        <f aca="false">+E402+J402+O402+T402+Y402+AD402+AI402+AN402+CM402</f>
        <v>1387.4</v>
      </c>
      <c r="BX402" s="3" t="n">
        <f aca="false">+F402+K402+P402+U402+Z402+AE402+AJ402+AO402+CN402</f>
        <v>663.6</v>
      </c>
      <c r="BY402" s="3" t="n">
        <f aca="false">SUM(BU402:BX402)</f>
        <v>6384.8</v>
      </c>
      <c r="BZ402" s="3" t="n">
        <f aca="false">AQ402+AV402+BA402+BF402+BK402+BP402</f>
        <v>160.1</v>
      </c>
      <c r="CA402" s="3" t="n">
        <f aca="false">AR402+AW402+BB402+BG402+BL402+BQ402</f>
        <v>212.6</v>
      </c>
      <c r="CB402" s="3" t="n">
        <f aca="false">AS402+AX402+BC402+BH402+BM402+BR402</f>
        <v>287.4</v>
      </c>
      <c r="CC402" s="3" t="n">
        <f aca="false">AT402+AY402+BD402+BI402+BN402+BS402</f>
        <v>663.6</v>
      </c>
      <c r="CD402" s="3" t="n">
        <f aca="false">SUM(BZ402:CC402)</f>
        <v>1323.7</v>
      </c>
      <c r="CE402" s="12" t="n">
        <v>1251.8</v>
      </c>
      <c r="CF402" s="12" t="n">
        <v>1377.5</v>
      </c>
      <c r="CG402" s="12" t="n">
        <v>189.1</v>
      </c>
      <c r="CH402" s="12" t="n">
        <v>0</v>
      </c>
      <c r="CI402" s="12" t="n">
        <v>241.3</v>
      </c>
      <c r="CJ402" s="12" t="n">
        <f aca="false">SUM(CE402:CI402)</f>
        <v>3059.7</v>
      </c>
      <c r="CK402" s="0"/>
      <c r="CL402" s="0"/>
      <c r="CM402" s="0"/>
      <c r="CN402" s="0"/>
      <c r="CO402" s="0"/>
    </row>
    <row r="403" customFormat="false" ht="12.75" hidden="false" customHeight="false" outlineLevel="0" collapsed="false">
      <c r="A403" s="1" t="n">
        <v>1998</v>
      </c>
      <c r="B403" s="2" t="s">
        <v>137</v>
      </c>
      <c r="C403" s="3" t="n">
        <v>250.2</v>
      </c>
      <c r="D403" s="3" t="n">
        <v>56.2</v>
      </c>
      <c r="E403" s="3" t="n">
        <v>1.9</v>
      </c>
      <c r="F403" s="3" t="n">
        <v>16.9</v>
      </c>
      <c r="G403" s="3" t="n">
        <f aca="false">SUM(C403:F403)</f>
        <v>325.2</v>
      </c>
      <c r="H403" s="3" t="n">
        <v>56.3</v>
      </c>
      <c r="I403" s="3" t="n">
        <v>0</v>
      </c>
      <c r="J403" s="3" t="n">
        <v>0</v>
      </c>
      <c r="K403" s="3" t="n">
        <v>1.7</v>
      </c>
      <c r="L403" s="3" t="n">
        <f aca="false">SUM(H403:K403)</f>
        <v>58</v>
      </c>
      <c r="M403" s="3" t="n">
        <v>24.2</v>
      </c>
      <c r="N403" s="3" t="n">
        <v>29.8</v>
      </c>
      <c r="O403" s="3" t="n">
        <v>1.3</v>
      </c>
      <c r="P403" s="3" t="n">
        <v>0</v>
      </c>
      <c r="Q403" s="3" t="n">
        <f aca="false">SUM(M403:P403)</f>
        <v>55.3</v>
      </c>
      <c r="R403" s="3" t="n">
        <v>13.6</v>
      </c>
      <c r="S403" s="3" t="n">
        <v>5.6</v>
      </c>
      <c r="T403" s="3" t="n">
        <v>0</v>
      </c>
      <c r="U403" s="3" t="n">
        <v>0</v>
      </c>
      <c r="V403" s="3" t="n">
        <f aca="false">SUM(R403:U403)</f>
        <v>19.2</v>
      </c>
      <c r="W403" s="3" t="n">
        <v>106.7</v>
      </c>
      <c r="X403" s="3" t="n">
        <v>246</v>
      </c>
      <c r="Y403" s="3" t="n">
        <v>44.1</v>
      </c>
      <c r="Z403" s="3" t="n">
        <v>0</v>
      </c>
      <c r="AA403" s="3" t="n">
        <f aca="false">SUM(W403:Z403)</f>
        <v>396.8</v>
      </c>
      <c r="AB403" s="3" t="n">
        <v>49.5</v>
      </c>
      <c r="AC403" s="3" t="n">
        <v>0.2</v>
      </c>
      <c r="AD403" s="3" t="n">
        <v>2</v>
      </c>
      <c r="AE403" s="3" t="n">
        <v>0</v>
      </c>
      <c r="AF403" s="3" t="n">
        <f aca="false">SUM(AB403:AE403)</f>
        <v>51.7</v>
      </c>
      <c r="AG403" s="3" t="n">
        <v>0</v>
      </c>
      <c r="AH403" s="3" t="n">
        <v>107.3</v>
      </c>
      <c r="AI403" s="3" t="n">
        <v>105.2</v>
      </c>
      <c r="AJ403" s="3" t="n">
        <v>0.9</v>
      </c>
      <c r="AK403" s="3" t="n">
        <f aca="false">SUM(AG403:AJ403)</f>
        <v>213.4</v>
      </c>
      <c r="AL403" s="3" t="n">
        <v>232.7</v>
      </c>
      <c r="AM403" s="3" t="n">
        <v>203</v>
      </c>
      <c r="AN403" s="3" t="n">
        <v>210.9</v>
      </c>
      <c r="AO403" s="3" t="n">
        <v>31.1</v>
      </c>
      <c r="AP403" s="3" t="n">
        <f aca="false">SUM(AL403:AO403)</f>
        <v>677.7</v>
      </c>
      <c r="AQ403" s="3" t="n">
        <v>0</v>
      </c>
      <c r="AR403" s="3" t="n">
        <v>0</v>
      </c>
      <c r="AS403" s="3" t="n">
        <v>0</v>
      </c>
      <c r="AT403" s="3" t="n">
        <v>0.9</v>
      </c>
      <c r="AU403" s="3" t="n">
        <f aca="false">SUM(AQ403:AT403)</f>
        <v>0.9</v>
      </c>
      <c r="AV403" s="3" t="n">
        <v>0</v>
      </c>
      <c r="AW403" s="3" t="n">
        <v>0</v>
      </c>
      <c r="AX403" s="3" t="n">
        <v>0</v>
      </c>
      <c r="AY403" s="3" t="n">
        <v>0</v>
      </c>
      <c r="AZ403" s="3" t="n">
        <f aca="false">SUM(AV403:AY403)</f>
        <v>0</v>
      </c>
      <c r="BA403" s="3" t="n">
        <v>0</v>
      </c>
      <c r="BB403" s="3" t="n">
        <v>0</v>
      </c>
      <c r="BC403" s="3" t="n">
        <v>0</v>
      </c>
      <c r="BD403" s="3" t="n">
        <v>1.7</v>
      </c>
      <c r="BE403" s="3" t="n">
        <f aca="false">SUM(BA403:BD403)</f>
        <v>1.7</v>
      </c>
      <c r="BF403" s="3" t="n">
        <v>0</v>
      </c>
      <c r="BG403" s="3" t="n">
        <v>0</v>
      </c>
      <c r="BH403" s="3" t="n">
        <v>0</v>
      </c>
      <c r="BI403" s="3" t="n">
        <v>4</v>
      </c>
      <c r="BJ403" s="3" t="n">
        <f aca="false">SUM(BF403:BI403)</f>
        <v>4</v>
      </c>
      <c r="BK403" s="3" t="n">
        <v>0</v>
      </c>
      <c r="BL403" s="3" t="n">
        <v>0</v>
      </c>
      <c r="BM403" s="3" t="n">
        <v>0</v>
      </c>
      <c r="BN403" s="3" t="n">
        <v>9.4</v>
      </c>
      <c r="BO403" s="3" t="n">
        <f aca="false">SUM(BK403:BN403)</f>
        <v>9.4</v>
      </c>
      <c r="BP403" s="3" t="n">
        <v>0</v>
      </c>
      <c r="BQ403" s="3" t="n">
        <v>0</v>
      </c>
      <c r="BR403" s="3" t="n">
        <v>0</v>
      </c>
      <c r="BS403" s="3" t="n">
        <v>34.6</v>
      </c>
      <c r="BT403" s="3" t="n">
        <f aca="false">SUM(BP403:BS403)</f>
        <v>34.6</v>
      </c>
      <c r="BU403" s="3" t="n">
        <f aca="false">+C403+H403+M403+R403+W403+AB403+AG403+AL403+CK403</f>
        <v>733.2</v>
      </c>
      <c r="BV403" s="3" t="n">
        <f aca="false">+D403+I403+N403+S403+X403+AC403+AH403+AM403+CL403</f>
        <v>648.1</v>
      </c>
      <c r="BW403" s="3" t="n">
        <f aca="false">+E403+J403+O403+T403+Y403+AD403+AI403+AN403+CM403</f>
        <v>365.4</v>
      </c>
      <c r="BX403" s="3" t="n">
        <f aca="false">+F403+K403+P403+U403+Z403+AE403+AJ403+AO403+CN403</f>
        <v>50.6</v>
      </c>
      <c r="BY403" s="3" t="n">
        <f aca="false">SUM(BU403:BX403)</f>
        <v>1797.3</v>
      </c>
      <c r="BZ403" s="3" t="n">
        <f aca="false">AQ403+AV403+BA403+BF403+BK403+BP403</f>
        <v>0</v>
      </c>
      <c r="CA403" s="3" t="n">
        <f aca="false">AR403+AW403+BB403+BG403+BL403+BQ403</f>
        <v>0</v>
      </c>
      <c r="CB403" s="3" t="n">
        <f aca="false">AS403+AX403+BC403+BH403+BM403+BR403</f>
        <v>0</v>
      </c>
      <c r="CC403" s="3" t="n">
        <f aca="false">AT403+AY403+BD403+BI403+BN403+BS403</f>
        <v>50.6</v>
      </c>
      <c r="CD403" s="3" t="n">
        <f aca="false">SUM(BZ403:CC403)</f>
        <v>50.6</v>
      </c>
      <c r="CE403" s="3" t="n">
        <v>201.9</v>
      </c>
      <c r="CF403" s="3" t="n">
        <v>365.6</v>
      </c>
      <c r="CG403" s="3" t="n">
        <v>51</v>
      </c>
      <c r="CH403" s="10" t="s">
        <v>145</v>
      </c>
      <c r="CI403" s="3" t="n">
        <v>230.9</v>
      </c>
      <c r="CJ403" s="3" t="n">
        <f aca="false">SUM(CE403:CI403)</f>
        <v>849.4</v>
      </c>
      <c r="CK403" s="0"/>
      <c r="CL403" s="0"/>
      <c r="CM403" s="0"/>
      <c r="CN403" s="0"/>
      <c r="CO403" s="0"/>
    </row>
    <row r="404" customFormat="false" ht="12.75" hidden="false" customHeight="false" outlineLevel="0" collapsed="false">
      <c r="A404" s="1" t="n">
        <v>1998</v>
      </c>
      <c r="B404" s="2" t="s">
        <v>138</v>
      </c>
      <c r="C404" s="12" t="n">
        <v>3113.1</v>
      </c>
      <c r="D404" s="12" t="n">
        <v>224.6</v>
      </c>
      <c r="E404" s="12" t="n">
        <v>36.9</v>
      </c>
      <c r="F404" s="12" t="n">
        <v>0</v>
      </c>
      <c r="G404" s="3" t="n">
        <f aca="false">SUM(C404:F404)</f>
        <v>3374.6</v>
      </c>
      <c r="H404" s="12" t="n">
        <v>1173.7</v>
      </c>
      <c r="I404" s="12" t="n">
        <v>299.2</v>
      </c>
      <c r="J404" s="12" t="n">
        <v>1121.1</v>
      </c>
      <c r="K404" s="12" t="n">
        <v>218</v>
      </c>
      <c r="L404" s="3" t="n">
        <f aca="false">SUM(H404:K404)</f>
        <v>2812</v>
      </c>
      <c r="M404" s="12" t="n">
        <v>68.2</v>
      </c>
      <c r="N404" s="12" t="n">
        <v>63</v>
      </c>
      <c r="O404" s="12" t="n">
        <v>0</v>
      </c>
      <c r="P404" s="12" t="n">
        <v>0</v>
      </c>
      <c r="Q404" s="3" t="n">
        <f aca="false">SUM(M404:P404)</f>
        <v>131.2</v>
      </c>
      <c r="R404" s="12" t="n">
        <v>8.8</v>
      </c>
      <c r="S404" s="12" t="n">
        <v>21.8</v>
      </c>
      <c r="T404" s="12" t="n">
        <v>0</v>
      </c>
      <c r="U404" s="12" t="n">
        <v>0</v>
      </c>
      <c r="V404" s="3" t="n">
        <f aca="false">SUM(R404:U404)</f>
        <v>30.6</v>
      </c>
      <c r="W404" s="12" t="n">
        <v>1139.6</v>
      </c>
      <c r="X404" s="12" t="n">
        <v>1202.9</v>
      </c>
      <c r="Y404" s="12" t="n">
        <v>0</v>
      </c>
      <c r="Z404" s="12" t="n">
        <v>0</v>
      </c>
      <c r="AA404" s="3" t="n">
        <f aca="false">SUM(W404:Z404)</f>
        <v>2342.5</v>
      </c>
      <c r="AB404" s="12" t="n">
        <v>757.8</v>
      </c>
      <c r="AC404" s="12" t="n">
        <v>25</v>
      </c>
      <c r="AD404" s="12" t="n">
        <v>9.4</v>
      </c>
      <c r="AE404" s="12" t="n">
        <v>90.7</v>
      </c>
      <c r="AF404" s="3" t="n">
        <f aca="false">SUM(AB404:AE404)</f>
        <v>882.9</v>
      </c>
      <c r="AG404" s="12" t="n">
        <v>0</v>
      </c>
      <c r="AH404" s="12" t="n">
        <v>456.9</v>
      </c>
      <c r="AI404" s="12" t="n">
        <v>2116.9</v>
      </c>
      <c r="AJ404" s="12" t="n">
        <v>86.6</v>
      </c>
      <c r="AK404" s="3" t="n">
        <f aca="false">SUM(AG404:AJ404)</f>
        <v>2660.4</v>
      </c>
      <c r="AL404" s="12" t="n">
        <v>2242.5</v>
      </c>
      <c r="AM404" s="12" t="n">
        <v>975.2</v>
      </c>
      <c r="AN404" s="12" t="n">
        <v>3526.7</v>
      </c>
      <c r="AO404" s="12" t="n">
        <v>85.2</v>
      </c>
      <c r="AP404" s="3" t="n">
        <f aca="false">SUM(AL404:AO404)</f>
        <v>6829.6</v>
      </c>
      <c r="AQ404" s="12" t="n">
        <v>0</v>
      </c>
      <c r="AR404" s="12" t="n">
        <v>0</v>
      </c>
      <c r="AS404" s="12" t="n">
        <v>23.2</v>
      </c>
      <c r="AT404" s="12" t="n">
        <v>30.4</v>
      </c>
      <c r="AU404" s="3" t="n">
        <f aca="false">SUM(AQ404:AT404)</f>
        <v>53.6</v>
      </c>
      <c r="AV404" s="12" t="n">
        <v>10.7</v>
      </c>
      <c r="AW404" s="12" t="n">
        <v>1.2</v>
      </c>
      <c r="AX404" s="12" t="n">
        <v>1.1</v>
      </c>
      <c r="AY404" s="12" t="n">
        <v>90.7</v>
      </c>
      <c r="AZ404" s="3" t="n">
        <f aca="false">SUM(AV404:AY404)</f>
        <v>103.7</v>
      </c>
      <c r="BA404" s="12" t="n">
        <v>38.6</v>
      </c>
      <c r="BB404" s="12" t="n">
        <v>1</v>
      </c>
      <c r="BC404" s="12" t="n">
        <v>67.9</v>
      </c>
      <c r="BD404" s="12" t="n">
        <v>217</v>
      </c>
      <c r="BE404" s="3" t="n">
        <f aca="false">SUM(BA404:BD404)</f>
        <v>324.5</v>
      </c>
      <c r="BF404" s="3" t="n">
        <v>0</v>
      </c>
      <c r="BG404" s="3" t="n">
        <v>0</v>
      </c>
      <c r="BH404" s="3" t="n">
        <v>0</v>
      </c>
      <c r="BI404" s="3" t="n">
        <v>0</v>
      </c>
      <c r="BJ404" s="3" t="n">
        <f aca="false">SUM(BF404:BI404)</f>
        <v>0</v>
      </c>
      <c r="BK404" s="12" t="n">
        <v>0.2</v>
      </c>
      <c r="BL404" s="12" t="n">
        <v>2.1</v>
      </c>
      <c r="BM404" s="12" t="n">
        <v>3.8</v>
      </c>
      <c r="BN404" s="12" t="n">
        <v>24.7</v>
      </c>
      <c r="BO404" s="3" t="n">
        <f aca="false">SUM(BK404:BN404)</f>
        <v>30.8</v>
      </c>
      <c r="BP404" s="12" t="n">
        <v>10.8</v>
      </c>
      <c r="BQ404" s="12" t="n">
        <v>0.1</v>
      </c>
      <c r="BR404" s="12" t="n">
        <v>14.6</v>
      </c>
      <c r="BS404" s="12" t="n">
        <v>14.8</v>
      </c>
      <c r="BT404" s="3" t="n">
        <f aca="false">SUM(BP404:BS404)</f>
        <v>40.3</v>
      </c>
      <c r="BU404" s="3" t="n">
        <f aca="false">+C404+H404+M404+R404+W404+AB404+AG404+AL404+CK404</f>
        <v>8503.7</v>
      </c>
      <c r="BV404" s="3" t="n">
        <f aca="false">+D404+I404+N404+S404+X404+AC404+AH404+AM404+CL404</f>
        <v>3268.6</v>
      </c>
      <c r="BW404" s="3" t="n">
        <f aca="false">+E404+J404+O404+T404+Y404+AD404+AI404+AN404+CM404</f>
        <v>6811</v>
      </c>
      <c r="BX404" s="3" t="n">
        <f aca="false">+F404+K404+P404+U404+Z404+AE404+AJ404+AO404+CN404</f>
        <v>480.5</v>
      </c>
      <c r="BY404" s="3" t="n">
        <f aca="false">SUM(BU404:BX404)</f>
        <v>19063.8</v>
      </c>
      <c r="BZ404" s="3" t="n">
        <f aca="false">AQ404+AV404+BA404+BF404+BK404+BP404</f>
        <v>60.3</v>
      </c>
      <c r="CA404" s="3" t="n">
        <f aca="false">AR404+AW404+BB404+BG404+BL404+BQ404</f>
        <v>4.4</v>
      </c>
      <c r="CB404" s="3" t="n">
        <f aca="false">AS404+AX404+BC404+BH404+BM404+BR404</f>
        <v>110.6</v>
      </c>
      <c r="CC404" s="3" t="n">
        <f aca="false">AT404+AY404+BD404+BI404+BN404+BS404</f>
        <v>377.6</v>
      </c>
      <c r="CD404" s="3" t="n">
        <f aca="false">SUM(BZ404:CC404)</f>
        <v>552.9</v>
      </c>
      <c r="CE404" s="12" t="n">
        <v>1919.2</v>
      </c>
      <c r="CF404" s="12" t="n">
        <v>5405.4</v>
      </c>
      <c r="CG404" s="12" t="n">
        <v>450.8</v>
      </c>
      <c r="CH404" s="12" t="n">
        <v>0</v>
      </c>
      <c r="CI404" s="12" t="n">
        <v>998.1</v>
      </c>
      <c r="CJ404" s="12" t="n">
        <f aca="false">SUM(CE404:CI404)</f>
        <v>8773.5</v>
      </c>
      <c r="CK404" s="0"/>
      <c r="CL404" s="0"/>
      <c r="CM404" s="0"/>
      <c r="CN404" s="0"/>
      <c r="CO404" s="0"/>
    </row>
    <row r="405" customFormat="false" ht="12.75" hidden="false" customHeight="false" outlineLevel="0" collapsed="false">
      <c r="A405" s="1" t="n">
        <v>1998</v>
      </c>
      <c r="B405" s="2" t="s">
        <v>139</v>
      </c>
      <c r="C405" s="20" t="n">
        <v>4315.8</v>
      </c>
      <c r="D405" s="20" t="n">
        <v>311.8</v>
      </c>
      <c r="E405" s="20" t="n">
        <v>136.2</v>
      </c>
      <c r="F405" s="20" t="n">
        <v>13</v>
      </c>
      <c r="G405" s="3" t="n">
        <f aca="false">SUM(C405:F405)</f>
        <v>4776.8</v>
      </c>
      <c r="H405" s="20" t="n">
        <v>1072.1</v>
      </c>
      <c r="I405" s="20" t="n">
        <v>654.6</v>
      </c>
      <c r="J405" s="20" t="n">
        <v>984.9</v>
      </c>
      <c r="K405" s="20" t="n">
        <v>264.9</v>
      </c>
      <c r="L405" s="3" t="n">
        <f aca="false">SUM(H405:K405)</f>
        <v>2976.5</v>
      </c>
      <c r="M405" s="20" t="n">
        <v>300.4</v>
      </c>
      <c r="N405" s="20" t="n">
        <v>221.1</v>
      </c>
      <c r="O405" s="3" t="n">
        <v>0</v>
      </c>
      <c r="P405" s="3" t="n">
        <v>0</v>
      </c>
      <c r="Q405" s="3" t="n">
        <f aca="false">SUM(M405:P405)</f>
        <v>521.5</v>
      </c>
      <c r="R405" s="20" t="n">
        <v>86.3</v>
      </c>
      <c r="S405" s="20" t="n">
        <v>3.3</v>
      </c>
      <c r="T405" s="3" t="n">
        <v>0</v>
      </c>
      <c r="U405" s="3" t="n">
        <v>0</v>
      </c>
      <c r="V405" s="3" t="n">
        <f aca="false">SUM(R405:U405)</f>
        <v>89.6</v>
      </c>
      <c r="W405" s="20" t="n">
        <v>1393.6</v>
      </c>
      <c r="X405" s="20" t="n">
        <v>1737.7</v>
      </c>
      <c r="Y405" s="20" t="n">
        <v>167.6</v>
      </c>
      <c r="Z405" s="3" t="n">
        <v>0</v>
      </c>
      <c r="AA405" s="3" t="n">
        <f aca="false">SUM(W405:Z405)</f>
        <v>3298.9</v>
      </c>
      <c r="AB405" s="20" t="n">
        <v>489.3</v>
      </c>
      <c r="AC405" s="20" t="n">
        <v>20.4</v>
      </c>
      <c r="AD405" s="20" t="n">
        <v>20.8</v>
      </c>
      <c r="AE405" s="20" t="n">
        <v>32.7</v>
      </c>
      <c r="AF405" s="3" t="n">
        <f aca="false">SUM(AB405:AE405)</f>
        <v>563.2</v>
      </c>
      <c r="AG405" s="20" t="n">
        <v>4.7</v>
      </c>
      <c r="AH405" s="20" t="n">
        <v>257.4</v>
      </c>
      <c r="AI405" s="20" t="n">
        <v>1044.7</v>
      </c>
      <c r="AJ405" s="20" t="n">
        <v>58.4</v>
      </c>
      <c r="AK405" s="3" t="n">
        <f aca="false">SUM(AG405:AJ405)</f>
        <v>1365.2</v>
      </c>
      <c r="AL405" s="20" t="n">
        <v>1669.5</v>
      </c>
      <c r="AM405" s="20" t="n">
        <v>1273.1</v>
      </c>
      <c r="AN405" s="20" t="n">
        <v>2353.9</v>
      </c>
      <c r="AO405" s="20" t="n">
        <v>140.6</v>
      </c>
      <c r="AP405" s="3" t="n">
        <f aca="false">SUM(AL405:AO405)</f>
        <v>5437.1</v>
      </c>
      <c r="AQ405" s="3" t="n">
        <v>0</v>
      </c>
      <c r="AR405" s="20" t="n">
        <v>247.9</v>
      </c>
      <c r="AS405" s="20" t="n">
        <v>517.2</v>
      </c>
      <c r="AT405" s="20" t="n">
        <v>58.4</v>
      </c>
      <c r="AU405" s="3" t="n">
        <f aca="false">SUM(AQ405:AT405)</f>
        <v>823.5</v>
      </c>
      <c r="AV405" s="3" t="n">
        <v>0</v>
      </c>
      <c r="AW405" s="20" t="n">
        <v>4.1</v>
      </c>
      <c r="AX405" s="20" t="n">
        <v>7.4</v>
      </c>
      <c r="AY405" s="20" t="n">
        <v>32.7</v>
      </c>
      <c r="AZ405" s="3" t="n">
        <f aca="false">SUM(AV405:AY405)</f>
        <v>44.2</v>
      </c>
      <c r="BA405" s="3" t="n">
        <v>0</v>
      </c>
      <c r="BB405" s="20" t="n">
        <v>0.6</v>
      </c>
      <c r="BC405" s="20" t="n">
        <v>24.1</v>
      </c>
      <c r="BD405" s="20" t="n">
        <v>264.9</v>
      </c>
      <c r="BE405" s="3" t="n">
        <f aca="false">SUM(BA405:BD405)</f>
        <v>289.6</v>
      </c>
      <c r="BF405" s="3" t="n">
        <v>0</v>
      </c>
      <c r="BG405" s="3" t="n">
        <v>0</v>
      </c>
      <c r="BH405" s="3" t="n">
        <v>0</v>
      </c>
      <c r="BI405" s="3" t="n">
        <v>29.8</v>
      </c>
      <c r="BJ405" s="3" t="n">
        <f aca="false">SUM(BF405:BI405)</f>
        <v>29.8</v>
      </c>
      <c r="BK405" s="3" t="n">
        <v>0</v>
      </c>
      <c r="BL405" s="3" t="n">
        <v>38.8</v>
      </c>
      <c r="BM405" s="3" t="n">
        <v>8.6</v>
      </c>
      <c r="BN405" s="3" t="n">
        <v>8</v>
      </c>
      <c r="BO405" s="3" t="n">
        <f aca="false">SUM(BK405:BN405)</f>
        <v>55.4</v>
      </c>
      <c r="BP405" s="3" t="n">
        <v>0</v>
      </c>
      <c r="BQ405" s="20" t="n">
        <v>14</v>
      </c>
      <c r="BR405" s="20" t="n">
        <v>278.5</v>
      </c>
      <c r="BS405" s="20" t="n">
        <v>115.8</v>
      </c>
      <c r="BT405" s="3" t="n">
        <f aca="false">SUM(BP405:BS405)</f>
        <v>408.3</v>
      </c>
      <c r="BU405" s="3" t="n">
        <f aca="false">+C405+H405+M405+R405+W405+AB405+AG405+AL405+CK405</f>
        <v>9331.7</v>
      </c>
      <c r="BV405" s="3" t="n">
        <f aca="false">+D405+I405+N405+S405+X405+AC405+AH405+AM405+CL405</f>
        <v>4479.4</v>
      </c>
      <c r="BW405" s="3" t="n">
        <f aca="false">+E405+J405+O405+T405+Y405+AD405+AI405+AN405+CM405</f>
        <v>4708.1</v>
      </c>
      <c r="BX405" s="3" t="n">
        <f aca="false">+F405+K405+P405+U405+Z405+AE405+AJ405+AO405+CN405</f>
        <v>509.6</v>
      </c>
      <c r="BY405" s="3" t="n">
        <f aca="false">SUM(BU405:BX405)</f>
        <v>19028.8</v>
      </c>
      <c r="BZ405" s="3" t="n">
        <f aca="false">AQ405+AV405+BA405+BF405+BK405+BP405</f>
        <v>0</v>
      </c>
      <c r="CA405" s="3" t="n">
        <f aca="false">AR405+AW405+BB405+BG405+BL405+BQ405</f>
        <v>305.4</v>
      </c>
      <c r="CB405" s="3" t="n">
        <f aca="false">AS405+AX405+BC405+BH405+BM405+BR405</f>
        <v>835.8</v>
      </c>
      <c r="CC405" s="3" t="n">
        <f aca="false">AT405+AY405+BD405+BI405+BN405+BS405</f>
        <v>509.6</v>
      </c>
      <c r="CD405" s="3" t="n">
        <f aca="false">SUM(BZ405:CC405)</f>
        <v>1650.8</v>
      </c>
      <c r="CE405" s="25" t="n">
        <v>4988.5</v>
      </c>
      <c r="CF405" s="3" t="n">
        <v>0</v>
      </c>
      <c r="CG405" s="3" t="n">
        <v>0</v>
      </c>
      <c r="CH405" s="3" t="n">
        <v>0</v>
      </c>
      <c r="CI405" s="12" t="n">
        <v>4652.5</v>
      </c>
      <c r="CJ405" s="12" t="n">
        <f aca="false">SUM(CE405:CI405)</f>
        <v>9641</v>
      </c>
      <c r="CK405" s="0"/>
      <c r="CL405" s="0"/>
      <c r="CM405" s="0"/>
      <c r="CN405" s="0"/>
      <c r="CO405" s="0"/>
    </row>
    <row r="406" customFormat="false" ht="12.75" hidden="false" customHeight="false" outlineLevel="0" collapsed="false">
      <c r="A406" s="1" t="n">
        <v>1998</v>
      </c>
      <c r="B406" s="2" t="s">
        <v>140</v>
      </c>
      <c r="C406" s="12" t="n">
        <v>1326.2</v>
      </c>
      <c r="D406" s="12" t="n">
        <v>212.1</v>
      </c>
      <c r="E406" s="12" t="n">
        <v>28.1</v>
      </c>
      <c r="F406" s="12" t="n">
        <v>162</v>
      </c>
      <c r="G406" s="3" t="n">
        <f aca="false">SUM(C406:F406)</f>
        <v>1728.4</v>
      </c>
      <c r="H406" s="12" t="n">
        <v>372.6</v>
      </c>
      <c r="I406" s="12" t="n">
        <v>223.3</v>
      </c>
      <c r="J406" s="12" t="n">
        <v>450.5</v>
      </c>
      <c r="K406" s="12" t="n">
        <v>29.2</v>
      </c>
      <c r="L406" s="3" t="n">
        <f aca="false">SUM(H406:K406)</f>
        <v>1075.6</v>
      </c>
      <c r="M406" s="12" t="n">
        <v>31.9</v>
      </c>
      <c r="N406" s="12" t="n">
        <v>31.9</v>
      </c>
      <c r="O406" s="12" t="n">
        <v>4.5</v>
      </c>
      <c r="P406" s="12" t="n">
        <v>0</v>
      </c>
      <c r="Q406" s="3" t="n">
        <f aca="false">SUM(M406:P406)</f>
        <v>68.3</v>
      </c>
      <c r="R406" s="12" t="n">
        <v>1.3</v>
      </c>
      <c r="S406" s="12" t="n">
        <v>1.1</v>
      </c>
      <c r="T406" s="12" t="n">
        <v>0</v>
      </c>
      <c r="U406" s="12" t="n">
        <v>0</v>
      </c>
      <c r="V406" s="3" t="n">
        <f aca="false">SUM(R406:U406)</f>
        <v>2.4</v>
      </c>
      <c r="W406" s="12" t="n">
        <v>156.2</v>
      </c>
      <c r="X406" s="12" t="n">
        <v>974.9</v>
      </c>
      <c r="Y406" s="12" t="n">
        <v>187.6</v>
      </c>
      <c r="Z406" s="12" t="n">
        <v>0</v>
      </c>
      <c r="AA406" s="3" t="n">
        <f aca="false">SUM(W406:Z406)</f>
        <v>1318.7</v>
      </c>
      <c r="AB406" s="12" t="n">
        <v>61.6</v>
      </c>
      <c r="AC406" s="12" t="n">
        <v>0</v>
      </c>
      <c r="AD406" s="12" t="n">
        <v>4.6</v>
      </c>
      <c r="AE406" s="12" t="n">
        <v>0.7</v>
      </c>
      <c r="AF406" s="3" t="n">
        <f aca="false">SUM(AB406:AE406)</f>
        <v>66.9</v>
      </c>
      <c r="AG406" s="12" t="n">
        <v>3.5</v>
      </c>
      <c r="AH406" s="12" t="n">
        <v>304.7</v>
      </c>
      <c r="AI406" s="12" t="n">
        <v>496.9</v>
      </c>
      <c r="AJ406" s="12" t="n">
        <v>5.9</v>
      </c>
      <c r="AK406" s="3" t="n">
        <f aca="false">SUM(AG406:AJ406)</f>
        <v>811</v>
      </c>
      <c r="AL406" s="12" t="n">
        <v>61</v>
      </c>
      <c r="AM406" s="12" t="n">
        <v>234.5</v>
      </c>
      <c r="AN406" s="12" t="n">
        <v>375.7</v>
      </c>
      <c r="AO406" s="3" t="n">
        <v>0</v>
      </c>
      <c r="AP406" s="3" t="n">
        <f aca="false">SUM(AL406:AO406)</f>
        <v>671.2</v>
      </c>
      <c r="AQ406" s="12" t="n">
        <v>2</v>
      </c>
      <c r="AR406" s="12" t="n">
        <v>302.4</v>
      </c>
      <c r="AS406" s="12" t="n">
        <v>211.2</v>
      </c>
      <c r="AT406" s="12" t="n">
        <v>5.9</v>
      </c>
      <c r="AU406" s="3" t="n">
        <f aca="false">SUM(AQ406:AT406)</f>
        <v>521.5</v>
      </c>
      <c r="AV406" s="12" t="n">
        <v>0.3</v>
      </c>
      <c r="AW406" s="12" t="n">
        <v>0</v>
      </c>
      <c r="AX406" s="12" t="n">
        <v>0.2</v>
      </c>
      <c r="AY406" s="12" t="n">
        <v>0.7</v>
      </c>
      <c r="AZ406" s="3" t="n">
        <f aca="false">SUM(AV406:AY406)</f>
        <v>1.2</v>
      </c>
      <c r="BA406" s="12" t="n">
        <v>0</v>
      </c>
      <c r="BB406" s="12" t="n">
        <v>0</v>
      </c>
      <c r="BC406" s="12" t="n">
        <v>47.7</v>
      </c>
      <c r="BD406" s="12" t="n">
        <v>29.2</v>
      </c>
      <c r="BE406" s="3" t="n">
        <f aca="false">SUM(BA406:BD406)</f>
        <v>76.9</v>
      </c>
      <c r="BF406" s="3" t="n">
        <v>0</v>
      </c>
      <c r="BG406" s="3" t="n">
        <v>0</v>
      </c>
      <c r="BH406" s="3" t="n">
        <v>0</v>
      </c>
      <c r="BI406" s="3" t="n">
        <v>0</v>
      </c>
      <c r="BJ406" s="3" t="n">
        <f aca="false">SUM(BF406:BI406)</f>
        <v>0</v>
      </c>
      <c r="BK406" s="12" t="n">
        <v>0</v>
      </c>
      <c r="BL406" s="12" t="n">
        <v>24</v>
      </c>
      <c r="BM406" s="12" t="n">
        <v>7.6</v>
      </c>
      <c r="BN406" s="12" t="n">
        <v>0</v>
      </c>
      <c r="BO406" s="3" t="n">
        <f aca="false">SUM(BK406:BN406)</f>
        <v>31.6</v>
      </c>
      <c r="BP406" s="12" t="n">
        <v>19</v>
      </c>
      <c r="BQ406" s="12" t="n">
        <v>4.6</v>
      </c>
      <c r="BR406" s="12" t="n">
        <v>34.9</v>
      </c>
      <c r="BS406" s="12" t="n">
        <v>0</v>
      </c>
      <c r="BT406" s="3" t="n">
        <f aca="false">SUM(BP406:BS406)</f>
        <v>58.5</v>
      </c>
      <c r="BU406" s="3" t="n">
        <f aca="false">+C406+H406+M406+R406+W406+AB406+AG406+AL406+CK406</f>
        <v>2014.3</v>
      </c>
      <c r="BV406" s="3" t="n">
        <f aca="false">+D406+I406+N406+S406+X406+AC406+AH406+AM406+CL406</f>
        <v>1982.5</v>
      </c>
      <c r="BW406" s="3" t="n">
        <f aca="false">+E406+J406+O406+T406+Y406+AD406+AI406+AN406+CM406</f>
        <v>1547.9</v>
      </c>
      <c r="BX406" s="3" t="n">
        <f aca="false">+F406+K406+P406+U406+Z406+AE406+AJ406+AO406+CN406</f>
        <v>197.8</v>
      </c>
      <c r="BY406" s="3" t="n">
        <f aca="false">SUM(BU406:BX406)</f>
        <v>5742.5</v>
      </c>
      <c r="BZ406" s="3" t="n">
        <f aca="false">AQ406+AV406+BA406+BF406+BK406+BP406</f>
        <v>21.3</v>
      </c>
      <c r="CA406" s="3" t="n">
        <f aca="false">AR406+AW406+BB406+BG406+BL406+BQ406</f>
        <v>331</v>
      </c>
      <c r="CB406" s="3" t="n">
        <f aca="false">AS406+AX406+BC406+BH406+BM406+BR406</f>
        <v>301.6</v>
      </c>
      <c r="CC406" s="3" t="n">
        <f aca="false">AT406+AY406+BD406+BI406+BN406+BS406</f>
        <v>35.8</v>
      </c>
      <c r="CD406" s="3" t="n">
        <f aca="false">SUM(BZ406:CC406)</f>
        <v>689.7</v>
      </c>
      <c r="CE406" s="11" t="n">
        <v>794.3</v>
      </c>
      <c r="CF406" s="11" t="n">
        <v>866.1</v>
      </c>
      <c r="CG406" s="11" t="n">
        <v>140.1</v>
      </c>
      <c r="CH406" s="11" t="n">
        <v>0</v>
      </c>
      <c r="CI406" s="11" t="n">
        <v>702.8</v>
      </c>
      <c r="CJ406" s="11" t="n">
        <f aca="false">SUM(CE406:CI406)</f>
        <v>2503.3</v>
      </c>
      <c r="CK406" s="0"/>
      <c r="CL406" s="0"/>
      <c r="CM406" s="0"/>
      <c r="CN406" s="0"/>
      <c r="CO406" s="0"/>
    </row>
    <row r="407" customFormat="false" ht="12.75" hidden="false" customHeight="false" outlineLevel="0" collapsed="false">
      <c r="A407" s="1" t="n">
        <v>1998</v>
      </c>
      <c r="B407" s="2" t="s">
        <v>141</v>
      </c>
      <c r="C407" s="26" t="n">
        <v>4176</v>
      </c>
      <c r="D407" s="20" t="n">
        <v>325.9</v>
      </c>
      <c r="E407" s="20" t="n">
        <v>229.3</v>
      </c>
      <c r="F407" s="3" t="n">
        <v>0</v>
      </c>
      <c r="G407" s="3" t="n">
        <f aca="false">SUM(C407:F407)</f>
        <v>4731.2</v>
      </c>
      <c r="H407" s="23" t="n">
        <v>1076.1</v>
      </c>
      <c r="I407" s="23" t="n">
        <v>515</v>
      </c>
      <c r="J407" s="23" t="n">
        <v>1191.9</v>
      </c>
      <c r="K407" s="23" t="n">
        <v>0</v>
      </c>
      <c r="L407" s="3" t="n">
        <f aca="false">SUM(H407:K407)</f>
        <v>2783</v>
      </c>
      <c r="M407" s="3" t="n">
        <v>66</v>
      </c>
      <c r="N407" s="3" t="n">
        <v>38</v>
      </c>
      <c r="O407" s="3" t="n">
        <v>0</v>
      </c>
      <c r="P407" s="3" t="n">
        <v>0</v>
      </c>
      <c r="Q407" s="3" t="n">
        <f aca="false">SUM(M407:P407)</f>
        <v>104</v>
      </c>
      <c r="R407" s="3" t="n">
        <v>132</v>
      </c>
      <c r="S407" s="3" t="n">
        <v>16</v>
      </c>
      <c r="T407" s="3" t="n">
        <v>0</v>
      </c>
      <c r="U407" s="3" t="n">
        <v>0</v>
      </c>
      <c r="V407" s="3" t="n">
        <f aca="false">SUM(R407:U407)</f>
        <v>148</v>
      </c>
      <c r="W407" s="23" t="n">
        <v>904.8</v>
      </c>
      <c r="X407" s="23" t="n">
        <v>1607.2</v>
      </c>
      <c r="Y407" s="23" t="n">
        <v>0</v>
      </c>
      <c r="Z407" s="23" t="n">
        <v>0</v>
      </c>
      <c r="AA407" s="3" t="n">
        <f aca="false">SUM(W407:Z407)</f>
        <v>2512</v>
      </c>
      <c r="AB407" s="3" t="n">
        <v>556.9</v>
      </c>
      <c r="AC407" s="3" t="n">
        <v>2.5</v>
      </c>
      <c r="AD407" s="3" t="n">
        <v>121.3</v>
      </c>
      <c r="AE407" s="3" t="n">
        <v>0</v>
      </c>
      <c r="AF407" s="3" t="n">
        <f aca="false">SUM(AB407:AE407)</f>
        <v>680.7</v>
      </c>
      <c r="AG407" s="20" t="n">
        <v>0</v>
      </c>
      <c r="AH407" s="20" t="n">
        <v>377.1</v>
      </c>
      <c r="AI407" s="26" t="n">
        <v>1200.4</v>
      </c>
      <c r="AJ407" s="20" t="n">
        <v>0</v>
      </c>
      <c r="AK407" s="3" t="n">
        <f aca="false">SUM(AG407:AJ407)</f>
        <v>1577.5</v>
      </c>
      <c r="AL407" s="26" t="n">
        <v>2844</v>
      </c>
      <c r="AM407" s="20" t="n">
        <v>961.7</v>
      </c>
      <c r="AN407" s="26" t="n">
        <v>4810.1</v>
      </c>
      <c r="AO407" s="3" t="n">
        <v>0</v>
      </c>
      <c r="AP407" s="3" t="n">
        <f aca="false">SUM(AL407:AO407)</f>
        <v>8615.8</v>
      </c>
      <c r="AQ407" s="3" t="n">
        <v>0</v>
      </c>
      <c r="AR407" s="3" t="n">
        <v>0</v>
      </c>
      <c r="AS407" s="3" t="n">
        <v>0</v>
      </c>
      <c r="AT407" s="3" t="n">
        <v>0</v>
      </c>
      <c r="AU407" s="3" t="n">
        <f aca="false">SUM(AQ407:AT407)</f>
        <v>0</v>
      </c>
      <c r="AV407" s="3" t="n">
        <v>0</v>
      </c>
      <c r="AW407" s="3" t="n">
        <v>0</v>
      </c>
      <c r="AX407" s="3" t="n">
        <v>0</v>
      </c>
      <c r="AY407" s="3" t="n">
        <v>0</v>
      </c>
      <c r="AZ407" s="3" t="n">
        <f aca="false">SUM(AV407:AY407)</f>
        <v>0</v>
      </c>
      <c r="BA407" s="3" t="n">
        <v>0</v>
      </c>
      <c r="BB407" s="3" t="n">
        <v>0</v>
      </c>
      <c r="BC407" s="3" t="n">
        <v>0</v>
      </c>
      <c r="BD407" s="3" t="n">
        <v>0</v>
      </c>
      <c r="BE407" s="3" t="n">
        <f aca="false">SUM(BA407:BD407)</f>
        <v>0</v>
      </c>
      <c r="BF407" s="3" t="n">
        <v>0</v>
      </c>
      <c r="BG407" s="3" t="n">
        <v>0</v>
      </c>
      <c r="BH407" s="3" t="n">
        <v>0</v>
      </c>
      <c r="BI407" s="3" t="n">
        <v>0</v>
      </c>
      <c r="BJ407" s="3" t="n">
        <f aca="false">SUM(BF407:BI407)</f>
        <v>0</v>
      </c>
      <c r="BK407" s="3" t="n">
        <v>0</v>
      </c>
      <c r="BL407" s="3" t="n">
        <v>0</v>
      </c>
      <c r="BM407" s="3" t="n">
        <v>0</v>
      </c>
      <c r="BN407" s="3" t="n">
        <v>0</v>
      </c>
      <c r="BO407" s="3" t="n">
        <f aca="false">SUM(BK407:BN407)</f>
        <v>0</v>
      </c>
      <c r="BP407" s="3" t="n">
        <v>0</v>
      </c>
      <c r="BQ407" s="3" t="n">
        <v>0</v>
      </c>
      <c r="BR407" s="3" t="n">
        <v>0</v>
      </c>
      <c r="BS407" s="3" t="n">
        <v>0</v>
      </c>
      <c r="BT407" s="3" t="n">
        <f aca="false">SUM(BP407:BS407)</f>
        <v>0</v>
      </c>
      <c r="BU407" s="3" t="n">
        <f aca="false">+C407+H407+M407+R407+W407+AB407+AG407+AL407+CK407</f>
        <v>9755.8</v>
      </c>
      <c r="BV407" s="3" t="n">
        <f aca="false">+D407+I407+N407+S407+X407+AC407+AH407+AM407+CL407</f>
        <v>3843.4</v>
      </c>
      <c r="BW407" s="3" t="n">
        <f aca="false">+E407+J407+O407+T407+Y407+AD407+AI407+AN407+CM407</f>
        <v>7553</v>
      </c>
      <c r="BX407" s="3" t="n">
        <f aca="false">+F407+K407+P407+U407+Z407+AE407+AJ407+AO407+CN407</f>
        <v>0</v>
      </c>
      <c r="BY407" s="3" t="n">
        <f aca="false">SUM(BU407:BX407)</f>
        <v>21152.2</v>
      </c>
      <c r="BZ407" s="3" t="n">
        <f aca="false">AQ407+AV407+BA407+BF407+BK407+BP407</f>
        <v>0</v>
      </c>
      <c r="CA407" s="3" t="n">
        <f aca="false">AR407+AW407+BB407+BG407+BL407+BQ407</f>
        <v>0</v>
      </c>
      <c r="CB407" s="3" t="n">
        <f aca="false">AS407+AX407+BC407+BH407+BM407+BR407</f>
        <v>0</v>
      </c>
      <c r="CC407" s="3" t="n">
        <f aca="false">AT407+AY407+BD407+BI407+BN407+BS407</f>
        <v>0</v>
      </c>
      <c r="CD407" s="3" t="n">
        <f aca="false">SUM(BZ407:CC407)</f>
        <v>0</v>
      </c>
      <c r="CE407" s="3" t="n">
        <v>3047.4</v>
      </c>
      <c r="CF407" s="3" t="n">
        <v>5047.3</v>
      </c>
      <c r="CG407" s="3" t="n">
        <v>627</v>
      </c>
      <c r="CH407" s="3" t="n">
        <v>2.4</v>
      </c>
      <c r="CI407" s="3" t="n">
        <v>976.7</v>
      </c>
      <c r="CJ407" s="3" t="n">
        <f aca="false">SUM(CE407:CI407)</f>
        <v>9700.8</v>
      </c>
      <c r="CK407" s="0"/>
      <c r="CL407" s="0"/>
      <c r="CM407" s="0"/>
      <c r="CN407" s="0"/>
      <c r="CO407" s="0"/>
    </row>
    <row r="408" customFormat="false" ht="12.75" hidden="false" customHeight="false" outlineLevel="0" collapsed="false">
      <c r="A408" s="1" t="n">
        <v>1998</v>
      </c>
      <c r="B408" s="2" t="s">
        <v>142</v>
      </c>
      <c r="C408" s="12" t="n">
        <v>37.8</v>
      </c>
      <c r="D408" s="12" t="n">
        <v>50.6</v>
      </c>
      <c r="E408" s="12" t="n">
        <v>341</v>
      </c>
      <c r="F408" s="12" t="n">
        <v>0</v>
      </c>
      <c r="G408" s="3" t="n">
        <f aca="false">SUM(C408:F408)</f>
        <v>429.4</v>
      </c>
      <c r="H408" s="12" t="n">
        <v>130.2</v>
      </c>
      <c r="I408" s="12" t="n">
        <v>2.6</v>
      </c>
      <c r="J408" s="12" t="n">
        <v>41.3</v>
      </c>
      <c r="K408" s="12" t="n">
        <v>0.3</v>
      </c>
      <c r="L408" s="3" t="n">
        <f aca="false">SUM(H408:K408)</f>
        <v>174.4</v>
      </c>
      <c r="M408" s="12" t="n">
        <v>7.5</v>
      </c>
      <c r="N408" s="12" t="n">
        <v>1</v>
      </c>
      <c r="O408" s="3" t="n">
        <v>0</v>
      </c>
      <c r="P408" s="3" t="n">
        <v>0</v>
      </c>
      <c r="Q408" s="3" t="n">
        <f aca="false">SUM(M408:P408)</f>
        <v>8.5</v>
      </c>
      <c r="R408" s="12" t="n">
        <v>0</v>
      </c>
      <c r="S408" s="12" t="n">
        <v>0</v>
      </c>
      <c r="T408" s="12" t="n">
        <v>0</v>
      </c>
      <c r="U408" s="12" t="n">
        <v>0</v>
      </c>
      <c r="V408" s="3" t="n">
        <f aca="false">SUM(R408:U408)</f>
        <v>0</v>
      </c>
      <c r="W408" s="12" t="n">
        <v>56.1</v>
      </c>
      <c r="X408" s="12" t="n">
        <v>122</v>
      </c>
      <c r="Y408" s="12" t="n">
        <v>0</v>
      </c>
      <c r="Z408" s="12" t="n">
        <v>0</v>
      </c>
      <c r="AA408" s="3" t="n">
        <f aca="false">SUM(W408:Z408)</f>
        <v>178.1</v>
      </c>
      <c r="AB408" s="12" t="n">
        <v>37.4</v>
      </c>
      <c r="AC408" s="12" t="n">
        <v>0</v>
      </c>
      <c r="AD408" s="12" t="n">
        <v>3</v>
      </c>
      <c r="AE408" s="12" t="n">
        <v>0.2</v>
      </c>
      <c r="AF408" s="3" t="n">
        <f aca="false">SUM(AB408:AE408)</f>
        <v>40.6</v>
      </c>
      <c r="AG408" s="3" t="n">
        <v>0</v>
      </c>
      <c r="AH408" s="12" t="n">
        <v>134.1</v>
      </c>
      <c r="AI408" s="12" t="n">
        <v>208.8</v>
      </c>
      <c r="AJ408" s="3" t="n">
        <v>0</v>
      </c>
      <c r="AK408" s="3" t="n">
        <f aca="false">SUM(AG408:AJ408)</f>
        <v>342.9</v>
      </c>
      <c r="AL408" s="12" t="n">
        <v>249.3</v>
      </c>
      <c r="AM408" s="12" t="n">
        <v>165.3</v>
      </c>
      <c r="AN408" s="12" t="n">
        <v>373.5</v>
      </c>
      <c r="AO408" s="3" t="n">
        <v>1</v>
      </c>
      <c r="AP408" s="3" t="n">
        <f aca="false">SUM(AL408:AO408)</f>
        <v>789.1</v>
      </c>
      <c r="AQ408" s="12" t="n">
        <v>0</v>
      </c>
      <c r="AR408" s="12" t="n">
        <v>111.7</v>
      </c>
      <c r="AS408" s="12" t="n">
        <v>75.5</v>
      </c>
      <c r="AT408" s="12" t="n">
        <v>0</v>
      </c>
      <c r="AU408" s="3" t="n">
        <f aca="false">SUM(AQ408:AT408)</f>
        <v>187.2</v>
      </c>
      <c r="AV408" s="12" t="n">
        <v>0</v>
      </c>
      <c r="AW408" s="12" t="n">
        <v>0</v>
      </c>
      <c r="AX408" s="12" t="n">
        <v>4.9</v>
      </c>
      <c r="AY408" s="12" t="n">
        <v>0</v>
      </c>
      <c r="AZ408" s="3" t="n">
        <f aca="false">SUM(AV408:AY408)</f>
        <v>4.9</v>
      </c>
      <c r="BA408" s="12" t="n">
        <v>0</v>
      </c>
      <c r="BB408" s="12" t="n">
        <v>0</v>
      </c>
      <c r="BC408" s="12" t="n">
        <v>0</v>
      </c>
      <c r="BD408" s="12" t="n">
        <v>0</v>
      </c>
      <c r="BE408" s="3" t="n">
        <f aca="false">SUM(BA408:BD408)</f>
        <v>0</v>
      </c>
      <c r="BF408" s="3" t="n">
        <v>0</v>
      </c>
      <c r="BG408" s="3" t="n">
        <v>0</v>
      </c>
      <c r="BH408" s="3" t="n">
        <v>0</v>
      </c>
      <c r="BI408" s="3" t="n">
        <v>0</v>
      </c>
      <c r="BJ408" s="3" t="n">
        <f aca="false">SUM(BF408:BI408)</f>
        <v>0</v>
      </c>
      <c r="BK408" s="3" t="n">
        <v>0</v>
      </c>
      <c r="BL408" s="3" t="n">
        <v>0</v>
      </c>
      <c r="BM408" s="3" t="n">
        <v>0</v>
      </c>
      <c r="BN408" s="3" t="n">
        <v>0</v>
      </c>
      <c r="BO408" s="3" t="n">
        <f aca="false">SUM(BK408:BN408)</f>
        <v>0</v>
      </c>
      <c r="BP408" s="12" t="n">
        <v>0</v>
      </c>
      <c r="BQ408" s="12" t="n">
        <v>0</v>
      </c>
      <c r="BR408" s="12" t="n">
        <v>0</v>
      </c>
      <c r="BS408" s="12" t="n">
        <v>1.5</v>
      </c>
      <c r="BT408" s="3" t="n">
        <f aca="false">SUM(BP408:BS408)</f>
        <v>1.5</v>
      </c>
      <c r="BU408" s="3" t="n">
        <f aca="false">+C408+H408+M408+R408+W408+AB408+AG408+AL408+CK408</f>
        <v>518.3</v>
      </c>
      <c r="BV408" s="3" t="n">
        <f aca="false">+D408+I408+N408+S408+X408+AC408+AH408+AM408+CL408</f>
        <v>475.6</v>
      </c>
      <c r="BW408" s="3" t="n">
        <f aca="false">+E408+J408+O408+T408+Y408+AD408+AI408+AN408+CM408</f>
        <v>967.6</v>
      </c>
      <c r="BX408" s="3" t="n">
        <f aca="false">+F408+K408+P408+U408+Z408+AE408+AJ408+AO408+CN408</f>
        <v>1.5</v>
      </c>
      <c r="BY408" s="3" t="n">
        <f aca="false">SUM(BU408:BX408)</f>
        <v>1963</v>
      </c>
      <c r="BZ408" s="3" t="n">
        <f aca="false">AQ408+AV408+BA408+BF408+BK408+BP408</f>
        <v>0</v>
      </c>
      <c r="CA408" s="3" t="n">
        <f aca="false">AR408+AW408+BB408+BG408+BL408+BQ408</f>
        <v>111.7</v>
      </c>
      <c r="CB408" s="3" t="n">
        <f aca="false">AS408+AX408+BC408+BH408+BM408+BR408</f>
        <v>80.4</v>
      </c>
      <c r="CC408" s="3" t="n">
        <f aca="false">AT408+AY408+BD408+BI408+BN408+BS408</f>
        <v>1.5</v>
      </c>
      <c r="CD408" s="3" t="n">
        <f aca="false">SUM(BZ408:CC408)</f>
        <v>193.6</v>
      </c>
      <c r="CE408" s="12" t="n">
        <v>234.7</v>
      </c>
      <c r="CF408" s="12" t="n">
        <v>0</v>
      </c>
      <c r="CG408" s="12" t="n">
        <v>0</v>
      </c>
      <c r="CH408" s="12" t="n">
        <v>0</v>
      </c>
      <c r="CI408" s="12" t="n">
        <v>275.1</v>
      </c>
      <c r="CJ408" s="12" t="n">
        <f aca="false">SUM(CE408:CI408)</f>
        <v>509.8</v>
      </c>
      <c r="CK408" s="0"/>
      <c r="CL408" s="0"/>
      <c r="CM408" s="0"/>
      <c r="CN408" s="0"/>
      <c r="CO408" s="0"/>
    </row>
    <row r="409" customFormat="false" ht="12.75" hidden="false" customHeight="false" outlineLevel="0" collapsed="false">
      <c r="A409" s="1" t="n">
        <v>1999</v>
      </c>
      <c r="B409" s="2" t="s">
        <v>93</v>
      </c>
      <c r="C409" s="3" t="n">
        <v>2694.1</v>
      </c>
      <c r="D409" s="3" t="n">
        <v>457.6</v>
      </c>
      <c r="E409" s="3" t="n">
        <v>334.4</v>
      </c>
      <c r="F409" s="3" t="n">
        <v>0</v>
      </c>
      <c r="G409" s="3" t="n">
        <f aca="false">SUM(C409:F409)</f>
        <v>3486.1</v>
      </c>
      <c r="H409" s="3" t="n">
        <v>1034.8</v>
      </c>
      <c r="I409" s="3" t="n">
        <v>524.5</v>
      </c>
      <c r="J409" s="3" t="n">
        <v>1821.2</v>
      </c>
      <c r="K409" s="3" t="n">
        <v>0</v>
      </c>
      <c r="L409" s="3" t="n">
        <f aca="false">SUM(H409:K409)</f>
        <v>3380.5</v>
      </c>
      <c r="M409" s="3" t="n">
        <v>1.7</v>
      </c>
      <c r="N409" s="3" t="n">
        <v>23.9</v>
      </c>
      <c r="O409" s="3" t="n">
        <v>8.9</v>
      </c>
      <c r="P409" s="3" t="n">
        <v>0</v>
      </c>
      <c r="Q409" s="3" t="n">
        <f aca="false">SUM(M409:P409)</f>
        <v>34.5</v>
      </c>
      <c r="R409" s="3" t="n">
        <v>0.034</v>
      </c>
      <c r="S409" s="3" t="n">
        <v>0</v>
      </c>
      <c r="T409" s="3" t="n">
        <v>0.065</v>
      </c>
      <c r="U409" s="3" t="n">
        <v>0</v>
      </c>
      <c r="V409" s="3" t="n">
        <f aca="false">SUM(R409:U409)</f>
        <v>0.099</v>
      </c>
      <c r="W409" s="3" t="n">
        <v>205.8</v>
      </c>
      <c r="X409" s="3" t="n">
        <v>1774.9</v>
      </c>
      <c r="Y409" s="3" t="n">
        <v>600.3</v>
      </c>
      <c r="Z409" s="3" t="n">
        <v>0</v>
      </c>
      <c r="AA409" s="3" t="n">
        <f aca="false">SUM(W409:Z409)</f>
        <v>2581</v>
      </c>
      <c r="AB409" s="3" t="n">
        <v>248.6</v>
      </c>
      <c r="AC409" s="3" t="n">
        <v>6.7</v>
      </c>
      <c r="AD409" s="3" t="n">
        <v>48.9</v>
      </c>
      <c r="AE409" s="3" t="n">
        <v>0</v>
      </c>
      <c r="AF409" s="3" t="n">
        <f aca="false">SUM(AB409:AE409)</f>
        <v>304.2</v>
      </c>
      <c r="AG409" s="3" t="n">
        <v>0.1</v>
      </c>
      <c r="AH409" s="3" t="n">
        <v>1400</v>
      </c>
      <c r="AI409" s="3" t="n">
        <v>775.2</v>
      </c>
      <c r="AJ409" s="3" t="n">
        <v>0</v>
      </c>
      <c r="AK409" s="3" t="n">
        <f aca="false">SUM(AG409:AJ409)</f>
        <v>2175.3</v>
      </c>
      <c r="AL409" s="3" t="n">
        <v>734.3</v>
      </c>
      <c r="AM409" s="3" t="n">
        <v>313.3</v>
      </c>
      <c r="AN409" s="3" t="n">
        <v>665.8</v>
      </c>
      <c r="AO409" s="3" t="n">
        <v>0</v>
      </c>
      <c r="AP409" s="3" t="n">
        <f aca="false">SUM(AL409:AO409)</f>
        <v>1713.4</v>
      </c>
      <c r="AQ409" s="3" t="n">
        <v>0.1</v>
      </c>
      <c r="AR409" s="3" t="n">
        <v>0.1</v>
      </c>
      <c r="AS409" s="3" t="n">
        <v>399.9</v>
      </c>
      <c r="AT409" s="3" t="n">
        <v>0</v>
      </c>
      <c r="AU409" s="3" t="n">
        <f aca="false">SUM(AQ409:AT409)</f>
        <v>400.1</v>
      </c>
      <c r="AV409" s="3" t="n">
        <v>0</v>
      </c>
      <c r="AW409" s="3" t="n">
        <v>3.7</v>
      </c>
      <c r="AX409" s="3" t="n">
        <v>2.1</v>
      </c>
      <c r="AY409" s="3" t="n">
        <v>0</v>
      </c>
      <c r="AZ409" s="3" t="n">
        <f aca="false">SUM(AV409:AY409)</f>
        <v>5.8</v>
      </c>
      <c r="BA409" s="3" t="n">
        <v>0</v>
      </c>
      <c r="BB409" s="3" t="n">
        <v>0</v>
      </c>
      <c r="BC409" s="3" t="n">
        <v>0</v>
      </c>
      <c r="BD409" s="3" t="n">
        <v>0</v>
      </c>
      <c r="BE409" s="3" t="n">
        <f aca="false">SUM(BA409:BD409)</f>
        <v>0</v>
      </c>
      <c r="BF409" s="3" t="n">
        <v>0</v>
      </c>
      <c r="BG409" s="3" t="n">
        <v>0</v>
      </c>
      <c r="BH409" s="3" t="n">
        <v>0</v>
      </c>
      <c r="BI409" s="3" t="n">
        <v>0</v>
      </c>
      <c r="BJ409" s="3" t="n">
        <f aca="false">SUM(BF409:BI409)</f>
        <v>0</v>
      </c>
      <c r="BK409" s="3" t="n">
        <v>0</v>
      </c>
      <c r="BL409" s="3" t="n">
        <v>0</v>
      </c>
      <c r="BM409" s="3" t="n">
        <v>0</v>
      </c>
      <c r="BN409" s="3" t="n">
        <v>0</v>
      </c>
      <c r="BO409" s="3" t="n">
        <f aca="false">SUM(BK409:BN409)</f>
        <v>0</v>
      </c>
      <c r="BP409" s="3" t="n">
        <v>1.1</v>
      </c>
      <c r="BQ409" s="3" t="n">
        <v>1.1</v>
      </c>
      <c r="BR409" s="3" t="n">
        <v>0</v>
      </c>
      <c r="BS409" s="3" t="n">
        <v>0</v>
      </c>
      <c r="BT409" s="3" t="n">
        <f aca="false">SUM(BP409:BS409)</f>
        <v>2.2</v>
      </c>
      <c r="BU409" s="3" t="n">
        <f aca="false">+C409+H409+M409+R409+W409+AB409+AG409+AL409+CK409</f>
        <v>4919.434</v>
      </c>
      <c r="BV409" s="3" t="n">
        <f aca="false">+D409+I409+N409+S409+X409+AC409+AH409+AM409+CL409</f>
        <v>4500.9</v>
      </c>
      <c r="BW409" s="3" t="n">
        <f aca="false">+E409+J409+O409+T409+Y409+AD409+AI409+AN409+CM409</f>
        <v>4254.765</v>
      </c>
      <c r="BX409" s="3" t="n">
        <f aca="false">+F409+K409+P409+U409+Z409+AE409+AJ409+AO409+CN409</f>
        <v>0</v>
      </c>
      <c r="BY409" s="3" t="n">
        <f aca="false">SUM(BU409:BX409)</f>
        <v>13675.099</v>
      </c>
      <c r="BZ409" s="3" t="n">
        <f aca="false">AQ409+AV409+BA409+BF409+BK409+BP409</f>
        <v>1.2</v>
      </c>
      <c r="CA409" s="3" t="n">
        <f aca="false">AR409+AW409+BB409+BG409+BL409+BQ409</f>
        <v>4.9</v>
      </c>
      <c r="CB409" s="3" t="n">
        <f aca="false">AS409+AX409+BC409+BH409+BM409+BR409</f>
        <v>402</v>
      </c>
      <c r="CC409" s="3" t="n">
        <f aca="false">AT409+AY409+BD409+BI409+BN409+BS409</f>
        <v>0</v>
      </c>
      <c r="CD409" s="3" t="n">
        <f aca="false">SUM(BZ409:CC409)</f>
        <v>408.1</v>
      </c>
      <c r="CE409" s="3" t="n">
        <v>1529.5</v>
      </c>
      <c r="CF409" s="3" t="n">
        <v>1855.3</v>
      </c>
      <c r="CG409" s="3" t="n">
        <v>213.4</v>
      </c>
      <c r="CH409" s="3" t="n">
        <v>3.8</v>
      </c>
      <c r="CI409" s="3" t="n">
        <v>1338.4</v>
      </c>
      <c r="CJ409" s="3" t="n">
        <f aca="false">SUM(CE409:CI409)</f>
        <v>4940.4</v>
      </c>
      <c r="CK409" s="0"/>
      <c r="CL409" s="0"/>
      <c r="CM409" s="0"/>
      <c r="CN409" s="0"/>
      <c r="CO409" s="0"/>
    </row>
    <row r="410" customFormat="false" ht="12.75" hidden="false" customHeight="false" outlineLevel="0" collapsed="false">
      <c r="A410" s="1" t="n">
        <v>1999</v>
      </c>
      <c r="B410" s="2" t="s">
        <v>94</v>
      </c>
      <c r="C410" s="3" t="n">
        <v>743.6</v>
      </c>
      <c r="D410" s="3" t="n">
        <v>111.1</v>
      </c>
      <c r="E410" s="3" t="n">
        <v>34.8</v>
      </c>
      <c r="F410" s="3" t="n">
        <v>0</v>
      </c>
      <c r="G410" s="3" t="n">
        <f aca="false">SUM(C410:F410)</f>
        <v>889.5</v>
      </c>
      <c r="H410" s="3" t="n">
        <v>168.9</v>
      </c>
      <c r="I410" s="3" t="n">
        <v>49.6</v>
      </c>
      <c r="J410" s="3" t="n">
        <v>197</v>
      </c>
      <c r="K410" s="3" t="n">
        <v>54</v>
      </c>
      <c r="L410" s="3" t="n">
        <f aca="false">SUM(H410:K410)</f>
        <v>469.5</v>
      </c>
      <c r="M410" s="3" t="n">
        <v>40</v>
      </c>
      <c r="N410" s="3" t="n">
        <v>27.4</v>
      </c>
      <c r="O410" s="3" t="n">
        <v>6.9</v>
      </c>
      <c r="P410" s="3" t="n">
        <v>0</v>
      </c>
      <c r="Q410" s="3" t="n">
        <f aca="false">SUM(M410:P410)</f>
        <v>74.3</v>
      </c>
      <c r="R410" s="3" t="n">
        <v>47.3</v>
      </c>
      <c r="S410" s="3" t="n">
        <v>0.7</v>
      </c>
      <c r="T410" s="3" t="n">
        <v>20.8</v>
      </c>
      <c r="U410" s="3" t="n">
        <v>0</v>
      </c>
      <c r="V410" s="3" t="n">
        <f aca="false">SUM(R410:U410)</f>
        <v>68.8</v>
      </c>
      <c r="W410" s="3" t="n">
        <v>132.5</v>
      </c>
      <c r="X410" s="3" t="n">
        <v>269.2</v>
      </c>
      <c r="Y410" s="3" t="n">
        <v>2.9</v>
      </c>
      <c r="Z410" s="3" t="n">
        <v>0</v>
      </c>
      <c r="AA410" s="3" t="n">
        <f aca="false">SUM(W410:Z410)</f>
        <v>404.6</v>
      </c>
      <c r="AB410" s="3" t="n">
        <v>161.4</v>
      </c>
      <c r="AC410" s="3" t="n">
        <v>7.4</v>
      </c>
      <c r="AD410" s="3" t="n">
        <v>6.7</v>
      </c>
      <c r="AE410" s="3" t="n">
        <v>0.8</v>
      </c>
      <c r="AF410" s="3" t="n">
        <f aca="false">SUM(AB410:AE410)</f>
        <v>176.3</v>
      </c>
      <c r="AG410" s="3" t="n">
        <v>181.8</v>
      </c>
      <c r="AH410" s="3" t="n">
        <v>487.2</v>
      </c>
      <c r="AI410" s="3" t="n">
        <v>413.9</v>
      </c>
      <c r="AJ410" s="3" t="n">
        <v>33.5</v>
      </c>
      <c r="AK410" s="3" t="n">
        <f aca="false">SUM(AG410:AJ410)</f>
        <v>1116.4</v>
      </c>
      <c r="AL410" s="3" t="n">
        <v>838.4</v>
      </c>
      <c r="AM410" s="3" t="n">
        <v>536.3</v>
      </c>
      <c r="AN410" s="3" t="n">
        <v>491.2</v>
      </c>
      <c r="AO410" s="3" t="n">
        <v>111.3</v>
      </c>
      <c r="AP410" s="3" t="n">
        <f aca="false">SUM(AL410:AO410)</f>
        <v>1977.2</v>
      </c>
      <c r="AQ410" s="3" t="n">
        <v>53.2</v>
      </c>
      <c r="AR410" s="3" t="n">
        <v>486.1</v>
      </c>
      <c r="AS410" s="3" t="n">
        <v>210.7</v>
      </c>
      <c r="AT410" s="3" t="n">
        <v>33.5</v>
      </c>
      <c r="AU410" s="3" t="n">
        <f aca="false">SUM(AQ410:AT410)</f>
        <v>783.5</v>
      </c>
      <c r="AV410" s="3" t="n">
        <v>0.3</v>
      </c>
      <c r="AW410" s="3" t="n">
        <v>0.8</v>
      </c>
      <c r="AX410" s="3" t="n">
        <v>0</v>
      </c>
      <c r="AY410" s="3" t="n">
        <v>0.8</v>
      </c>
      <c r="AZ410" s="3" t="n">
        <f aca="false">SUM(AV410:AY410)</f>
        <v>1.9</v>
      </c>
      <c r="BA410" s="3" t="n">
        <v>0.5</v>
      </c>
      <c r="BB410" s="3" t="n">
        <v>0</v>
      </c>
      <c r="BC410" s="3" t="n">
        <v>7.2</v>
      </c>
      <c r="BD410" s="3" t="n">
        <v>54</v>
      </c>
      <c r="BE410" s="3" t="n">
        <f aca="false">SUM(BA410:BD410)</f>
        <v>61.7</v>
      </c>
      <c r="BF410" s="3" t="n">
        <v>0</v>
      </c>
      <c r="BG410" s="3" t="n">
        <v>13.2</v>
      </c>
      <c r="BH410" s="3" t="n">
        <v>0</v>
      </c>
      <c r="BI410" s="3" t="n">
        <v>14.7</v>
      </c>
      <c r="BJ410" s="3" t="n">
        <f aca="false">SUM(BF410:BI410)</f>
        <v>27.9</v>
      </c>
      <c r="BK410" s="3" t="n">
        <v>0.1</v>
      </c>
      <c r="BL410" s="3" t="n">
        <v>12.6</v>
      </c>
      <c r="BM410" s="3" t="n">
        <v>41.7</v>
      </c>
      <c r="BN410" s="3" t="n">
        <v>11.8</v>
      </c>
      <c r="BO410" s="3" t="n">
        <f aca="false">SUM(BK410:BN410)</f>
        <v>66.2</v>
      </c>
      <c r="BP410" s="3" t="n">
        <v>31.4</v>
      </c>
      <c r="BQ410" s="3" t="n">
        <v>73.7</v>
      </c>
      <c r="BR410" s="3" t="n">
        <v>45.2</v>
      </c>
      <c r="BS410" s="3" t="n">
        <v>111.3</v>
      </c>
      <c r="BT410" s="3" t="n">
        <f aca="false">SUM(BP410:BS410)</f>
        <v>261.6</v>
      </c>
      <c r="BU410" s="3" t="n">
        <f aca="false">+C410+H410+M410+R410+W410+AB410+AG410+AL410+CK410</f>
        <v>2313.9</v>
      </c>
      <c r="BV410" s="3" t="n">
        <f aca="false">+D410+I410+N410+S410+X410+AC410+AH410+AM410+CL410</f>
        <v>1488.9</v>
      </c>
      <c r="BW410" s="3" t="n">
        <f aca="false">+E410+J410+O410+T410+Y410+AD410+AI410+AN410+CM410</f>
        <v>1174.2</v>
      </c>
      <c r="BX410" s="3" t="n">
        <f aca="false">+F410+K410+P410+U410+Z410+AE410+AJ410+AO410+CN410</f>
        <v>199.6</v>
      </c>
      <c r="BY410" s="3" t="n">
        <f aca="false">SUM(BU410:BX410)</f>
        <v>5176.6</v>
      </c>
      <c r="BZ410" s="3" t="n">
        <f aca="false">AQ410+AV410+BA410+BF410+BK410+BP410</f>
        <v>85.5</v>
      </c>
      <c r="CA410" s="3" t="n">
        <f aca="false">AR410+AW410+BB410+BG410+BL410+BQ410</f>
        <v>586.4</v>
      </c>
      <c r="CB410" s="3" t="n">
        <f aca="false">AS410+AX410+BC410+BH410+BM410+BR410</f>
        <v>304.8</v>
      </c>
      <c r="CC410" s="3" t="n">
        <f aca="false">AT410+AY410+BD410+BI410+BN410+BS410</f>
        <v>226.1</v>
      </c>
      <c r="CD410" s="3" t="n">
        <f aca="false">SUM(BZ410:CC410)</f>
        <v>1202.8</v>
      </c>
      <c r="CE410" s="13" t="s">
        <v>145</v>
      </c>
      <c r="CF410" s="13" t="s">
        <v>145</v>
      </c>
      <c r="CG410" s="3" t="n">
        <v>198.9</v>
      </c>
      <c r="CH410" s="3" t="n">
        <v>2.2</v>
      </c>
      <c r="CI410" s="3" t="n">
        <v>1090.2</v>
      </c>
      <c r="CJ410" s="3" t="n">
        <f aca="false">SUM(CE410:CI410)</f>
        <v>1291.3</v>
      </c>
      <c r="CK410" s="0"/>
      <c r="CL410" s="0"/>
      <c r="CM410" s="0"/>
      <c r="CN410" s="0"/>
      <c r="CO410" s="0"/>
    </row>
    <row r="411" customFormat="false" ht="12.75" hidden="false" customHeight="false" outlineLevel="0" collapsed="false">
      <c r="A411" s="1" t="n">
        <v>1999</v>
      </c>
      <c r="B411" s="2" t="s">
        <v>95</v>
      </c>
      <c r="C411" s="3" t="n">
        <v>2242.1</v>
      </c>
      <c r="D411" s="3" t="n">
        <v>409.8</v>
      </c>
      <c r="E411" s="3" t="n">
        <v>87.1</v>
      </c>
      <c r="F411" s="3" t="n">
        <v>0</v>
      </c>
      <c r="G411" s="3" t="n">
        <f aca="false">SUM(C411:F411)</f>
        <v>2739</v>
      </c>
      <c r="H411" s="3" t="n">
        <v>890.4</v>
      </c>
      <c r="I411" s="3" t="n">
        <v>292.5</v>
      </c>
      <c r="J411" s="3" t="n">
        <v>775.8</v>
      </c>
      <c r="K411" s="3" t="n">
        <v>0</v>
      </c>
      <c r="L411" s="3" t="n">
        <f aca="false">SUM(H411:K411)</f>
        <v>1958.7</v>
      </c>
      <c r="M411" s="3" t="n">
        <v>37.2</v>
      </c>
      <c r="N411" s="3" t="n">
        <v>82.6</v>
      </c>
      <c r="O411" s="3" t="n">
        <v>0</v>
      </c>
      <c r="P411" s="3" t="n">
        <v>0</v>
      </c>
      <c r="Q411" s="3" t="n">
        <f aca="false">SUM(M411:P411)</f>
        <v>119.8</v>
      </c>
      <c r="R411" s="3" t="n">
        <v>5.3</v>
      </c>
      <c r="S411" s="3" t="n">
        <v>3.7</v>
      </c>
      <c r="T411" s="3" t="n">
        <v>0</v>
      </c>
      <c r="U411" s="3" t="n">
        <v>0</v>
      </c>
      <c r="V411" s="3" t="n">
        <f aca="false">SUM(R411:U411)</f>
        <v>9</v>
      </c>
      <c r="W411" s="3" t="n">
        <v>461.5</v>
      </c>
      <c r="X411" s="3" t="n">
        <v>1377.9</v>
      </c>
      <c r="Y411" s="3" t="n">
        <v>255.3</v>
      </c>
      <c r="Z411" s="3" t="n">
        <v>0</v>
      </c>
      <c r="AA411" s="3" t="n">
        <f aca="false">SUM(W411:Z411)</f>
        <v>2094.7</v>
      </c>
      <c r="AB411" s="3" t="n">
        <v>585.5</v>
      </c>
      <c r="AC411" s="3" t="n">
        <v>22.2</v>
      </c>
      <c r="AD411" s="3" t="n">
        <v>97</v>
      </c>
      <c r="AE411" s="3" t="n">
        <v>0</v>
      </c>
      <c r="AF411" s="3" t="n">
        <f aca="false">SUM(AB411:AE411)</f>
        <v>704.7</v>
      </c>
      <c r="AG411" s="3" t="n">
        <v>0.8</v>
      </c>
      <c r="AH411" s="3" t="n">
        <v>383.8</v>
      </c>
      <c r="AI411" s="3" t="n">
        <v>872.8</v>
      </c>
      <c r="AJ411" s="3" t="n">
        <v>224.1</v>
      </c>
      <c r="AK411" s="3" t="n">
        <f aca="false">SUM(AG411:AJ411)</f>
        <v>1481.5</v>
      </c>
      <c r="AL411" s="3" t="n">
        <v>1682.7</v>
      </c>
      <c r="AM411" s="3" t="n">
        <v>871.7</v>
      </c>
      <c r="AN411" s="3" t="n">
        <v>2709.8</v>
      </c>
      <c r="AO411" s="3" t="n">
        <v>0</v>
      </c>
      <c r="AP411" s="3" t="n">
        <f aca="false">SUM(AL411:AO411)</f>
        <v>5264.2</v>
      </c>
      <c r="AQ411" s="3" t="n">
        <v>0</v>
      </c>
      <c r="AR411" s="3" t="n">
        <v>338.7</v>
      </c>
      <c r="AS411" s="3" t="n">
        <v>217.9</v>
      </c>
      <c r="AT411" s="3" t="n">
        <v>224.1</v>
      </c>
      <c r="AU411" s="3" t="n">
        <f aca="false">SUM(AQ411:AT411)</f>
        <v>780.7</v>
      </c>
      <c r="AV411" s="3" t="n">
        <v>12</v>
      </c>
      <c r="AW411" s="3" t="n">
        <v>1.8</v>
      </c>
      <c r="AX411" s="3" t="n">
        <v>46.7</v>
      </c>
      <c r="AY411" s="3" t="n">
        <v>0</v>
      </c>
      <c r="AZ411" s="3" t="n">
        <f aca="false">SUM(AV411:AY411)</f>
        <v>60.5</v>
      </c>
      <c r="BA411" s="3" t="n">
        <v>39.7</v>
      </c>
      <c r="BB411" s="3" t="n">
        <v>0</v>
      </c>
      <c r="BC411" s="3" t="n">
        <v>0</v>
      </c>
      <c r="BD411" s="3" t="n">
        <v>0</v>
      </c>
      <c r="BE411" s="3" t="n">
        <f aca="false">SUM(BA411:BD411)</f>
        <v>39.7</v>
      </c>
      <c r="BF411" s="3" t="n">
        <v>0</v>
      </c>
      <c r="BG411" s="3" t="n">
        <v>0</v>
      </c>
      <c r="BH411" s="3" t="n">
        <v>0</v>
      </c>
      <c r="BI411" s="3" t="n">
        <v>0</v>
      </c>
      <c r="BJ411" s="3" t="n">
        <f aca="false">SUM(BF411:BI411)</f>
        <v>0</v>
      </c>
      <c r="BK411" s="3" t="n">
        <v>0</v>
      </c>
      <c r="BL411" s="3" t="n">
        <v>0</v>
      </c>
      <c r="BM411" s="3" t="n">
        <v>0</v>
      </c>
      <c r="BN411" s="3" t="n">
        <v>0</v>
      </c>
      <c r="BO411" s="3" t="n">
        <f aca="false">SUM(BK411:BN411)</f>
        <v>0</v>
      </c>
      <c r="BP411" s="3" t="n">
        <v>362.7</v>
      </c>
      <c r="BQ411" s="3" t="n">
        <v>0</v>
      </c>
      <c r="BR411" s="3" t="n">
        <v>13.8</v>
      </c>
      <c r="BS411" s="3" t="n">
        <v>0</v>
      </c>
      <c r="BT411" s="3" t="n">
        <f aca="false">SUM(BP411:BS411)</f>
        <v>376.5</v>
      </c>
      <c r="BU411" s="3" t="n">
        <f aca="false">+C411+H411+M411+R411+W411+AB411+AG411+AL411+CK411</f>
        <v>5905.5</v>
      </c>
      <c r="BV411" s="3" t="n">
        <f aca="false">+D411+I411+N411+S411+X411+AC411+AH411+AM411+CL411</f>
        <v>3444.2</v>
      </c>
      <c r="BW411" s="3" t="n">
        <f aca="false">+E411+J411+O411+T411+Y411+AD411+AI411+AN411+CM411</f>
        <v>4797.8</v>
      </c>
      <c r="BX411" s="3" t="n">
        <f aca="false">+F411+K411+P411+U411+Z411+AE411+AJ411+AO411+CN411</f>
        <v>224.1</v>
      </c>
      <c r="BY411" s="3" t="n">
        <f aca="false">SUM(BU411:BX411)</f>
        <v>14371.6</v>
      </c>
      <c r="BZ411" s="3" t="n">
        <f aca="false">AQ411+AV411+BA411+BF411+BK411+BP411</f>
        <v>414.4</v>
      </c>
      <c r="CA411" s="3" t="n">
        <f aca="false">AR411+AW411+BB411+BG411+BL411+BQ411</f>
        <v>340.5</v>
      </c>
      <c r="CB411" s="3" t="n">
        <f aca="false">AS411+AX411+BC411+BH411+BM411+BR411</f>
        <v>278.4</v>
      </c>
      <c r="CC411" s="3" t="n">
        <f aca="false">AT411+AY411+BD411+BI411+BN411+BS411</f>
        <v>224.1</v>
      </c>
      <c r="CD411" s="3" t="n">
        <f aca="false">SUM(BZ411:CC411)</f>
        <v>1257.4</v>
      </c>
      <c r="CE411" s="3" t="n">
        <v>2577</v>
      </c>
      <c r="CF411" s="3" t="n">
        <v>2097</v>
      </c>
      <c r="CG411" s="3" t="n">
        <v>545</v>
      </c>
      <c r="CH411" s="3" t="n">
        <v>0</v>
      </c>
      <c r="CI411" s="3" t="n">
        <v>416</v>
      </c>
      <c r="CJ411" s="3" t="n">
        <f aca="false">SUM(CE411:CI411)</f>
        <v>5635</v>
      </c>
      <c r="CK411" s="0"/>
      <c r="CL411" s="0"/>
      <c r="CM411" s="0"/>
      <c r="CN411" s="0"/>
      <c r="CO411" s="0"/>
    </row>
    <row r="412" customFormat="false" ht="12.75" hidden="false" customHeight="false" outlineLevel="0" collapsed="false">
      <c r="A412" s="1" t="n">
        <v>1999</v>
      </c>
      <c r="B412" s="2" t="s">
        <v>96</v>
      </c>
      <c r="C412" s="3" t="n">
        <v>1431.223</v>
      </c>
      <c r="D412" s="3" t="n">
        <v>214.72</v>
      </c>
      <c r="E412" s="3" t="n">
        <v>216.913</v>
      </c>
      <c r="F412" s="3" t="n">
        <v>0</v>
      </c>
      <c r="G412" s="3" t="n">
        <f aca="false">SUM(C412:F412)</f>
        <v>1862.856</v>
      </c>
      <c r="H412" s="3" t="n">
        <v>491.879</v>
      </c>
      <c r="I412" s="3" t="n">
        <v>1.406</v>
      </c>
      <c r="J412" s="3" t="n">
        <v>1002.65</v>
      </c>
      <c r="K412" s="3" t="n">
        <v>53.429</v>
      </c>
      <c r="L412" s="3" t="n">
        <f aca="false">SUM(H412:K412)</f>
        <v>1549.364</v>
      </c>
      <c r="M412" s="3" t="n">
        <v>16.343</v>
      </c>
      <c r="N412" s="3" t="n">
        <v>41.587</v>
      </c>
      <c r="O412" s="3" t="n">
        <v>0.105</v>
      </c>
      <c r="P412" s="3" t="n">
        <v>0</v>
      </c>
      <c r="Q412" s="3" t="n">
        <f aca="false">SUM(M412:P412)</f>
        <v>58.035</v>
      </c>
      <c r="R412" s="3" t="n">
        <v>96.075</v>
      </c>
      <c r="S412" s="3" t="n">
        <v>104.911</v>
      </c>
      <c r="T412" s="3" t="n">
        <v>4.79</v>
      </c>
      <c r="U412" s="3" t="n">
        <v>0</v>
      </c>
      <c r="V412" s="3" t="n">
        <f aca="false">SUM(R412:U412)</f>
        <v>205.776</v>
      </c>
      <c r="W412" s="3" t="n">
        <v>314.346</v>
      </c>
      <c r="X412" s="3" t="n">
        <v>1108.681</v>
      </c>
      <c r="Y412" s="3" t="n">
        <v>99.198</v>
      </c>
      <c r="Z412" s="3" t="n">
        <v>0</v>
      </c>
      <c r="AA412" s="3" t="n">
        <f aca="false">SUM(W412:Z412)</f>
        <v>1522.225</v>
      </c>
      <c r="AB412" s="3" t="n">
        <v>148.696</v>
      </c>
      <c r="AC412" s="3" t="n">
        <v>1.965</v>
      </c>
      <c r="AD412" s="3" t="n">
        <v>36.894</v>
      </c>
      <c r="AE412" s="3" t="n">
        <v>0</v>
      </c>
      <c r="AF412" s="3" t="n">
        <f aca="false">SUM(AB412:AE412)</f>
        <v>187.555</v>
      </c>
      <c r="AG412" s="3" t="n">
        <v>0.524</v>
      </c>
      <c r="AH412" s="3" t="n">
        <v>0</v>
      </c>
      <c r="AI412" s="3" t="n">
        <v>618.464</v>
      </c>
      <c r="AJ412" s="3" t="n">
        <v>0</v>
      </c>
      <c r="AK412" s="3" t="n">
        <f aca="false">SUM(AG412:AJ412)</f>
        <v>618.988</v>
      </c>
      <c r="AL412" s="3" t="n">
        <v>482.5</v>
      </c>
      <c r="AM412" s="3" t="n">
        <v>563.688</v>
      </c>
      <c r="AN412" s="3" t="n">
        <v>2395.157</v>
      </c>
      <c r="AO412" s="3" t="n">
        <v>43.173</v>
      </c>
      <c r="AP412" s="3" t="n">
        <f aca="false">SUM(AL412:AO412)</f>
        <v>3484.518</v>
      </c>
      <c r="AQ412" s="3" t="n">
        <v>0</v>
      </c>
      <c r="AR412" s="3" t="n">
        <v>0</v>
      </c>
      <c r="AS412" s="3" t="n">
        <v>0</v>
      </c>
      <c r="AT412" s="3" t="n">
        <v>0</v>
      </c>
      <c r="AU412" s="3" t="n">
        <f aca="false">SUM(AQ412:AT412)</f>
        <v>0</v>
      </c>
      <c r="AV412" s="3" t="n">
        <v>0</v>
      </c>
      <c r="AW412" s="3" t="n">
        <v>1.524246</v>
      </c>
      <c r="AX412" s="3" t="n">
        <v>12.287754</v>
      </c>
      <c r="AY412" s="3" t="n">
        <v>0</v>
      </c>
      <c r="AZ412" s="3" t="n">
        <f aca="false">SUM(AV412:AY412)</f>
        <v>13.812</v>
      </c>
      <c r="BA412" s="3" t="n">
        <v>0</v>
      </c>
      <c r="BB412" s="3" t="n">
        <v>0</v>
      </c>
      <c r="BC412" s="3" t="n">
        <v>14.353</v>
      </c>
      <c r="BD412" s="3" t="n">
        <v>53.429</v>
      </c>
      <c r="BE412" s="3" t="n">
        <f aca="false">SUM(BA412:BD412)</f>
        <v>67.782</v>
      </c>
      <c r="BF412" s="3" t="n">
        <v>0</v>
      </c>
      <c r="BG412" s="3" t="n">
        <v>0</v>
      </c>
      <c r="BH412" s="3" t="n">
        <v>0</v>
      </c>
      <c r="BI412" s="3" t="n">
        <v>0</v>
      </c>
      <c r="BJ412" s="3" t="n">
        <f aca="false">SUM(BF412:BI412)</f>
        <v>0</v>
      </c>
      <c r="BK412" s="3" t="n">
        <v>0</v>
      </c>
      <c r="BL412" s="3" t="n">
        <v>0</v>
      </c>
      <c r="BM412" s="3" t="n">
        <v>0</v>
      </c>
      <c r="BN412" s="3" t="n">
        <v>0</v>
      </c>
      <c r="BO412" s="3" t="n">
        <f aca="false">SUM(BK412:BN412)</f>
        <v>0</v>
      </c>
      <c r="BP412" s="3" t="n">
        <v>2</v>
      </c>
      <c r="BQ412" s="3" t="n">
        <v>1.981</v>
      </c>
      <c r="BR412" s="3" t="n">
        <v>62.093</v>
      </c>
      <c r="BS412" s="3" t="n">
        <v>0</v>
      </c>
      <c r="BT412" s="3" t="n">
        <f aca="false">SUM(BP412:BS412)</f>
        <v>66.074</v>
      </c>
      <c r="BU412" s="3" t="n">
        <f aca="false">+C412+H412+M412+R412+W412+AB412+AG412+AL412+CK412</f>
        <v>2981.586</v>
      </c>
      <c r="BV412" s="3" t="n">
        <f aca="false">+D412+I412+N412+S412+X412+AC412+AH412+AM412+CL412</f>
        <v>2036.958</v>
      </c>
      <c r="BW412" s="3" t="n">
        <f aca="false">+E412+J412+O412+T412+Y412+AD412+AI412+AN412+CM412</f>
        <v>4374.171</v>
      </c>
      <c r="BX412" s="3" t="n">
        <f aca="false">+F412+K412+P412+U412+Z412+AE412+AJ412+AO412+CN412</f>
        <v>96.602</v>
      </c>
      <c r="BY412" s="3" t="n">
        <f aca="false">SUM(BU412:BX412)</f>
        <v>9489.317</v>
      </c>
      <c r="BZ412" s="3" t="n">
        <f aca="false">AQ412+AV412+BA412+BF412+BK412+BP412</f>
        <v>2</v>
      </c>
      <c r="CA412" s="3" t="n">
        <f aca="false">AR412+AW412+BB412+BG412+BL412+BQ412</f>
        <v>3.505246</v>
      </c>
      <c r="CB412" s="3" t="n">
        <f aca="false">AS412+AX412+BC412+BH412+BM412+BR412</f>
        <v>88.733754</v>
      </c>
      <c r="CC412" s="3" t="n">
        <f aca="false">AT412+AY412+BD412+BI412+BN412+BS412</f>
        <v>53.429</v>
      </c>
      <c r="CD412" s="3" t="n">
        <f aca="false">SUM(BZ412:CC412)</f>
        <v>147.668</v>
      </c>
      <c r="CE412" s="4" t="n">
        <v>1532.1</v>
      </c>
      <c r="CF412" s="4" t="n">
        <v>1665.2</v>
      </c>
      <c r="CG412" s="4" t="n">
        <v>254.2</v>
      </c>
      <c r="CH412" s="4" t="n">
        <v>6.2</v>
      </c>
      <c r="CI412" s="4" t="n">
        <v>234.7</v>
      </c>
      <c r="CJ412" s="4" t="n">
        <f aca="false">SUM(CE412:CI412)</f>
        <v>3692.4</v>
      </c>
      <c r="CK412" s="0"/>
      <c r="CL412" s="0"/>
      <c r="CM412" s="0"/>
      <c r="CN412" s="0"/>
      <c r="CO412" s="0"/>
    </row>
    <row r="413" customFormat="false" ht="12.75" hidden="false" customHeight="false" outlineLevel="0" collapsed="false">
      <c r="A413" s="1" t="n">
        <v>1999</v>
      </c>
      <c r="B413" s="2" t="s">
        <v>97</v>
      </c>
      <c r="C413" s="3" t="n">
        <v>23527.5</v>
      </c>
      <c r="D413" s="3" t="n">
        <v>3510.8</v>
      </c>
      <c r="E413" s="3" t="n">
        <v>55.8</v>
      </c>
      <c r="F413" s="3" t="n">
        <v>1848.5</v>
      </c>
      <c r="G413" s="3" t="n">
        <f aca="false">SUM(C413:F413)</f>
        <v>28942.6</v>
      </c>
      <c r="H413" s="3" t="n">
        <v>5142.3</v>
      </c>
      <c r="I413" s="3" t="n">
        <v>4710.8</v>
      </c>
      <c r="J413" s="3" t="n">
        <v>677.7</v>
      </c>
      <c r="K413" s="3" t="n">
        <v>295.2</v>
      </c>
      <c r="L413" s="3" t="n">
        <f aca="false">SUM(H413:K413)</f>
        <v>10826</v>
      </c>
      <c r="M413" s="3" t="n">
        <v>2022.4</v>
      </c>
      <c r="N413" s="3" t="n">
        <v>3250.1</v>
      </c>
      <c r="O413" s="3" t="n">
        <v>0</v>
      </c>
      <c r="P413" s="3" t="n">
        <v>0</v>
      </c>
      <c r="Q413" s="3" t="n">
        <f aca="false">SUM(M413:P413)</f>
        <v>5272.5</v>
      </c>
      <c r="R413" s="3" t="n">
        <v>2695.9</v>
      </c>
      <c r="S413" s="3" t="n">
        <v>561.3</v>
      </c>
      <c r="T413" s="3" t="n">
        <v>0</v>
      </c>
      <c r="U413" s="3" t="n">
        <v>0</v>
      </c>
      <c r="V413" s="3" t="n">
        <f aca="false">SUM(R413:U413)</f>
        <v>3257.2</v>
      </c>
      <c r="W413" s="3" t="n">
        <v>7471</v>
      </c>
      <c r="X413" s="3" t="n">
        <v>11022.9</v>
      </c>
      <c r="Y413" s="3" t="n">
        <v>0</v>
      </c>
      <c r="Z413" s="3" t="n">
        <v>0</v>
      </c>
      <c r="AA413" s="3" t="n">
        <f aca="false">SUM(W413:Z413)</f>
        <v>18493.9</v>
      </c>
      <c r="AB413" s="3" t="n">
        <v>4547.4</v>
      </c>
      <c r="AC413" s="3" t="n">
        <v>201.4</v>
      </c>
      <c r="AD413" s="3" t="n">
        <v>16.2</v>
      </c>
      <c r="AE413" s="3" t="n">
        <v>12.1</v>
      </c>
      <c r="AF413" s="3" t="n">
        <f aca="false">SUM(AB413:AE413)</f>
        <v>4777.1</v>
      </c>
      <c r="AG413" s="3" t="n">
        <v>27.3</v>
      </c>
      <c r="AH413" s="3" t="n">
        <v>1962.3</v>
      </c>
      <c r="AI413" s="3" t="n">
        <v>4726.9</v>
      </c>
      <c r="AJ413" s="3" t="n">
        <v>277.6</v>
      </c>
      <c r="AK413" s="3" t="n">
        <f aca="false">SUM(AG413:AJ413)</f>
        <v>6994.1</v>
      </c>
      <c r="AL413" s="3" t="n">
        <v>12393.3</v>
      </c>
      <c r="AM413" s="3" t="n">
        <v>9155.5</v>
      </c>
      <c r="AN413" s="3" t="n">
        <v>9259.3</v>
      </c>
      <c r="AO413" s="3" t="n">
        <v>263.900000000001</v>
      </c>
      <c r="AP413" s="3" t="n">
        <f aca="false">SUM(AL413:AO413)</f>
        <v>31072</v>
      </c>
      <c r="AQ413" s="12" t="n">
        <v>0</v>
      </c>
      <c r="AR413" s="12" t="n">
        <v>1167.1</v>
      </c>
      <c r="AS413" s="12" t="n">
        <v>503.9</v>
      </c>
      <c r="AT413" s="12" t="n">
        <v>111.4</v>
      </c>
      <c r="AU413" s="3" t="n">
        <f aca="false">SUM(AQ413:AT413)</f>
        <v>1782.4</v>
      </c>
      <c r="AV413" s="3" t="n">
        <v>38</v>
      </c>
      <c r="AW413" s="3" t="n">
        <v>0</v>
      </c>
      <c r="AX413" s="3" t="n">
        <v>0</v>
      </c>
      <c r="AY413" s="3" t="n">
        <v>7.4</v>
      </c>
      <c r="AZ413" s="3" t="n">
        <f aca="false">SUM(AV413:AY413)</f>
        <v>45.4</v>
      </c>
      <c r="BA413" s="3" t="n">
        <v>15.7</v>
      </c>
      <c r="BB413" s="3" t="n">
        <v>0</v>
      </c>
      <c r="BC413" s="3" t="n">
        <v>0</v>
      </c>
      <c r="BD413" s="3" t="n">
        <v>295.2</v>
      </c>
      <c r="BE413" s="3" t="n">
        <f aca="false">SUM(BA413:BD413)</f>
        <v>310.9</v>
      </c>
      <c r="BF413" s="3" t="n">
        <v>0</v>
      </c>
      <c r="BG413" s="3" t="n">
        <v>0</v>
      </c>
      <c r="BH413" s="3" t="n">
        <v>0</v>
      </c>
      <c r="BI413" s="3" t="n">
        <v>0</v>
      </c>
      <c r="BJ413" s="3" t="n">
        <f aca="false">SUM(BF413:BI413)</f>
        <v>0</v>
      </c>
      <c r="BK413" s="3" t="n">
        <v>71.5</v>
      </c>
      <c r="BL413" s="3" t="n">
        <v>0.3</v>
      </c>
      <c r="BM413" s="3" t="n">
        <v>9.2</v>
      </c>
      <c r="BN413" s="3" t="n">
        <v>5.7</v>
      </c>
      <c r="BO413" s="3" t="n">
        <f aca="false">SUM(BK413:BN413)</f>
        <v>86.7</v>
      </c>
      <c r="BP413" s="3" t="n">
        <v>44</v>
      </c>
      <c r="BQ413" s="3" t="n">
        <v>27.2</v>
      </c>
      <c r="BR413" s="3" t="n">
        <v>0.9</v>
      </c>
      <c r="BS413" s="3" t="n">
        <v>155</v>
      </c>
      <c r="BT413" s="3" t="n">
        <f aca="false">SUM(BP413:BS413)</f>
        <v>227.1</v>
      </c>
      <c r="BU413" s="3" t="n">
        <f aca="false">+C413+H413+M413+R413+W413+AB413+AG413+AL413+CK413</f>
        <v>57827.1</v>
      </c>
      <c r="BV413" s="3" t="n">
        <f aca="false">+D413+I413+N413+S413+X413+AC413+AH413+AM413+CL413</f>
        <v>34375.1</v>
      </c>
      <c r="BW413" s="3" t="n">
        <f aca="false">+E413+J413+O413+T413+Y413+AD413+AI413+AN413+CM413</f>
        <v>14735.9</v>
      </c>
      <c r="BX413" s="3" t="n">
        <f aca="false">+F413+K413+P413+U413+Z413+AE413+AJ413+AO413+CN413</f>
        <v>2697.3</v>
      </c>
      <c r="BY413" s="3" t="n">
        <f aca="false">SUM(BU413:BX413)</f>
        <v>109635.4</v>
      </c>
      <c r="BZ413" s="3" t="n">
        <f aca="false">AQ413+AV413+BA413+BF413+BK413+BP413</f>
        <v>169.2</v>
      </c>
      <c r="CA413" s="3" t="n">
        <f aca="false">AR413+AW413+BB413+BG413+BL413+BQ413</f>
        <v>1194.6</v>
      </c>
      <c r="CB413" s="3" t="n">
        <f aca="false">AS413+AX413+BC413+BH413+BM413+BR413</f>
        <v>514</v>
      </c>
      <c r="CC413" s="3" t="n">
        <f aca="false">AT413+AY413+BD413+BI413+BN413+BS413</f>
        <v>574.7</v>
      </c>
      <c r="CD413" s="3" t="n">
        <f aca="false">SUM(BZ413:CC413)</f>
        <v>2452.5</v>
      </c>
      <c r="CE413" s="3" t="n">
        <v>18957</v>
      </c>
      <c r="CF413" s="3" t="n">
        <v>30891</v>
      </c>
      <c r="CG413" s="3" t="n">
        <v>5724</v>
      </c>
      <c r="CH413" s="3" t="n">
        <v>24</v>
      </c>
      <c r="CI413" s="3" t="n">
        <v>3019</v>
      </c>
      <c r="CJ413" s="3" t="n">
        <f aca="false">SUM(CE413:CI413)</f>
        <v>58615</v>
      </c>
      <c r="CK413" s="0"/>
      <c r="CL413" s="0"/>
      <c r="CM413" s="0"/>
      <c r="CN413" s="0"/>
      <c r="CO413" s="0"/>
    </row>
    <row r="414" customFormat="false" ht="12.75" hidden="false" customHeight="false" outlineLevel="0" collapsed="false">
      <c r="A414" s="1" t="n">
        <v>1999</v>
      </c>
      <c r="B414" s="2" t="s">
        <v>98</v>
      </c>
      <c r="C414" s="3" t="n">
        <v>1914.3</v>
      </c>
      <c r="D414" s="3" t="n">
        <v>222.4</v>
      </c>
      <c r="E414" s="3" t="n">
        <v>84.3</v>
      </c>
      <c r="F414" s="3" t="n">
        <v>0</v>
      </c>
      <c r="G414" s="3" t="n">
        <f aca="false">SUM(C414:F414)</f>
        <v>2221</v>
      </c>
      <c r="H414" s="3" t="n">
        <v>665.9</v>
      </c>
      <c r="I414" s="3" t="n">
        <v>15.3</v>
      </c>
      <c r="J414" s="3" t="n">
        <v>666.9</v>
      </c>
      <c r="K414" s="3" t="n">
        <v>0</v>
      </c>
      <c r="L414" s="3" t="n">
        <f aca="false">SUM(H414:K414)</f>
        <v>1348.1</v>
      </c>
      <c r="M414" s="3" t="n">
        <v>4</v>
      </c>
      <c r="N414" s="3" t="n">
        <v>69</v>
      </c>
      <c r="O414" s="3" t="n">
        <v>35</v>
      </c>
      <c r="P414" s="3" t="n">
        <v>0</v>
      </c>
      <c r="Q414" s="3" t="n">
        <f aca="false">SUM(M414:P414)</f>
        <v>108</v>
      </c>
      <c r="R414" s="3" t="n">
        <v>11</v>
      </c>
      <c r="S414" s="3" t="n">
        <v>163</v>
      </c>
      <c r="T414" s="16" t="n">
        <v>70</v>
      </c>
      <c r="U414" s="3" t="n">
        <v>0</v>
      </c>
      <c r="V414" s="3" t="n">
        <f aca="false">SUM(R414:U414)</f>
        <v>244</v>
      </c>
      <c r="W414" s="3" t="n">
        <v>890.4</v>
      </c>
      <c r="X414" s="3" t="n">
        <v>962.3</v>
      </c>
      <c r="Y414" s="3" t="n">
        <v>66.8</v>
      </c>
      <c r="Z414" s="3" t="n">
        <v>0</v>
      </c>
      <c r="AA414" s="3" t="n">
        <f aca="false">SUM(W414:Z414)</f>
        <v>1919.5</v>
      </c>
      <c r="AB414" s="3" t="n">
        <v>339.1</v>
      </c>
      <c r="AC414" s="3" t="n">
        <v>6.6</v>
      </c>
      <c r="AD414" s="3" t="n">
        <v>179.7</v>
      </c>
      <c r="AE414" s="3" t="n">
        <v>0</v>
      </c>
      <c r="AF414" s="3" t="n">
        <f aca="false">SUM(AB414:AE414)</f>
        <v>525.4</v>
      </c>
      <c r="AG414" s="16" t="n">
        <v>0</v>
      </c>
      <c r="AH414" s="16" t="n">
        <v>660.4</v>
      </c>
      <c r="AI414" s="16" t="n">
        <v>1112.1</v>
      </c>
      <c r="AJ414" s="16" t="n">
        <v>0</v>
      </c>
      <c r="AK414" s="3" t="n">
        <f aca="false">SUM(AG414:AJ414)</f>
        <v>1772.5</v>
      </c>
      <c r="AL414" s="16" t="n">
        <v>856.1</v>
      </c>
      <c r="AM414" s="16" t="n">
        <v>690.6</v>
      </c>
      <c r="AN414" s="16" t="n">
        <v>1819.2</v>
      </c>
      <c r="AO414" s="3" t="n">
        <v>0</v>
      </c>
      <c r="AP414" s="3" t="n">
        <f aca="false">SUM(AL414:AO414)</f>
        <v>3365.9</v>
      </c>
      <c r="AQ414" s="16" t="n">
        <v>0</v>
      </c>
      <c r="AR414" s="16" t="n">
        <v>328.1</v>
      </c>
      <c r="AS414" s="16" t="n">
        <v>498.1</v>
      </c>
      <c r="AT414" s="16" t="n">
        <v>0</v>
      </c>
      <c r="AU414" s="3" t="n">
        <f aca="false">SUM(AQ414:AT414)</f>
        <v>826.2</v>
      </c>
      <c r="AV414" s="16" t="n">
        <v>0</v>
      </c>
      <c r="AW414" s="16" t="n">
        <v>0</v>
      </c>
      <c r="AX414" s="16" t="n">
        <v>143</v>
      </c>
      <c r="AY414" s="16" t="n">
        <v>0</v>
      </c>
      <c r="AZ414" s="3" t="n">
        <f aca="false">SUM(AV414:AY414)</f>
        <v>143</v>
      </c>
      <c r="BA414" s="16" t="n">
        <v>0</v>
      </c>
      <c r="BB414" s="16" t="n">
        <v>1.8</v>
      </c>
      <c r="BC414" s="16" t="n">
        <v>296.4</v>
      </c>
      <c r="BD414" s="16" t="n">
        <v>0</v>
      </c>
      <c r="BE414" s="3" t="n">
        <f aca="false">SUM(BA414:BD414)</f>
        <v>298.2</v>
      </c>
      <c r="BF414" s="3" t="n">
        <v>0</v>
      </c>
      <c r="BG414" s="3" t="n">
        <v>0</v>
      </c>
      <c r="BH414" s="3" t="n">
        <v>0</v>
      </c>
      <c r="BI414" s="3" t="n">
        <v>0</v>
      </c>
      <c r="BJ414" s="3" t="n">
        <f aca="false">SUM(BF414:BI414)</f>
        <v>0</v>
      </c>
      <c r="BK414" s="16" t="n">
        <v>0</v>
      </c>
      <c r="BL414" s="16" t="n">
        <v>0</v>
      </c>
      <c r="BM414" s="16" t="n">
        <v>0</v>
      </c>
      <c r="BN414" s="16" t="n">
        <v>0</v>
      </c>
      <c r="BO414" s="3" t="n">
        <f aca="false">SUM(BK414:BN414)</f>
        <v>0</v>
      </c>
      <c r="BP414" s="16" t="n">
        <v>0</v>
      </c>
      <c r="BQ414" s="16" t="n">
        <v>9.7</v>
      </c>
      <c r="BR414" s="16" t="n">
        <v>193.3</v>
      </c>
      <c r="BS414" s="16" t="n">
        <v>0</v>
      </c>
      <c r="BT414" s="3" t="n">
        <f aca="false">SUM(BP414:BS414)</f>
        <v>203</v>
      </c>
      <c r="BU414" s="3" t="n">
        <f aca="false">+C414+H414+M414+R414+W414+AB414+AG414+AL414+CK414</f>
        <v>4680.8</v>
      </c>
      <c r="BV414" s="3" t="n">
        <f aca="false">+D414+I414+N414+S414+X414+AC414+AH414+AM414+CL414</f>
        <v>2789.6</v>
      </c>
      <c r="BW414" s="3" t="n">
        <f aca="false">+E414+J414+O414+T414+Y414+AD414+AI414+AN414+CM414</f>
        <v>4034</v>
      </c>
      <c r="BX414" s="3" t="n">
        <f aca="false">+F414+K414+P414+U414+Z414+AE414+AJ414+AO414+CN414</f>
        <v>0</v>
      </c>
      <c r="BY414" s="3" t="n">
        <f aca="false">SUM(BU414:BX414)</f>
        <v>11504.4</v>
      </c>
      <c r="BZ414" s="3" t="n">
        <f aca="false">AQ414+AV414+BA414+BF414+BK414+BP414</f>
        <v>0</v>
      </c>
      <c r="CA414" s="3" t="n">
        <f aca="false">AR414+AW414+BB414+BG414+BL414+BQ414</f>
        <v>339.6</v>
      </c>
      <c r="CB414" s="3" t="n">
        <f aca="false">AS414+AX414+BC414+BH414+BM414+BR414</f>
        <v>1130.8</v>
      </c>
      <c r="CC414" s="3" t="n">
        <f aca="false">AT414+AY414+BD414+BI414+BN414+BS414</f>
        <v>0</v>
      </c>
      <c r="CD414" s="3" t="n">
        <f aca="false">SUM(BZ414:CC414)</f>
        <v>1470.4</v>
      </c>
      <c r="CE414" s="3" t="n">
        <v>1887.3</v>
      </c>
      <c r="CF414" s="3" t="n">
        <v>3718.2</v>
      </c>
      <c r="CG414" s="3" t="n">
        <v>289.2</v>
      </c>
      <c r="CH414" s="3" t="n">
        <v>28.8</v>
      </c>
      <c r="CI414" s="3" t="n">
        <v>380</v>
      </c>
      <c r="CJ414" s="3" t="n">
        <f aca="false">SUM(CE414:CI414)</f>
        <v>6303.5</v>
      </c>
      <c r="CK414" s="0"/>
      <c r="CL414" s="0"/>
      <c r="CM414" s="0"/>
      <c r="CN414" s="0"/>
      <c r="CO414" s="0"/>
    </row>
    <row r="415" customFormat="false" ht="12.75" hidden="false" customHeight="false" outlineLevel="0" collapsed="false">
      <c r="A415" s="1" t="n">
        <v>1999</v>
      </c>
      <c r="B415" s="2" t="s">
        <v>99</v>
      </c>
      <c r="C415" s="3" t="n">
        <v>1683.5</v>
      </c>
      <c r="D415" s="3" t="n">
        <v>237.4</v>
      </c>
      <c r="E415" s="3" t="n">
        <v>14.8</v>
      </c>
      <c r="F415" s="3" t="n">
        <v>312.6</v>
      </c>
      <c r="G415" s="3" t="n">
        <f aca="false">SUM(C415:F415)</f>
        <v>2248.3</v>
      </c>
      <c r="H415" s="3" t="n">
        <v>498.5</v>
      </c>
      <c r="I415" s="3" t="n">
        <v>0</v>
      </c>
      <c r="J415" s="3" t="n">
        <v>0</v>
      </c>
      <c r="K415" s="3" t="n">
        <v>87.7</v>
      </c>
      <c r="L415" s="3" t="n">
        <f aca="false">SUM(H415:K415)</f>
        <v>586.2</v>
      </c>
      <c r="M415" s="3" t="n">
        <v>212.5</v>
      </c>
      <c r="N415" s="3" t="n">
        <v>266.7</v>
      </c>
      <c r="O415" s="3" t="n">
        <v>0</v>
      </c>
      <c r="P415" s="3" t="n">
        <v>0</v>
      </c>
      <c r="Q415" s="3" t="n">
        <f aca="false">SUM(M415:P415)</f>
        <v>479.2</v>
      </c>
      <c r="R415" s="3" t="n">
        <v>113.9</v>
      </c>
      <c r="S415" s="3" t="n">
        <v>0</v>
      </c>
      <c r="T415" s="3" t="n">
        <v>0</v>
      </c>
      <c r="U415" s="3" t="n">
        <v>0</v>
      </c>
      <c r="V415" s="3" t="n">
        <f aca="false">SUM(R415:U415)</f>
        <v>113.9</v>
      </c>
      <c r="W415" s="3" t="n">
        <v>2589.3</v>
      </c>
      <c r="X415" s="3" t="n">
        <v>1488.3</v>
      </c>
      <c r="Y415" s="3" t="n">
        <v>341.2</v>
      </c>
      <c r="Z415" s="3" t="n">
        <v>0</v>
      </c>
      <c r="AA415" s="3" t="n">
        <f aca="false">SUM(W415:Z415)</f>
        <v>4418.8</v>
      </c>
      <c r="AB415" s="3" t="n">
        <v>414.8</v>
      </c>
      <c r="AC415" s="3" t="n">
        <v>2.9</v>
      </c>
      <c r="AD415" s="3" t="n">
        <v>0.3</v>
      </c>
      <c r="AE415" s="3" t="n">
        <v>1.2</v>
      </c>
      <c r="AF415" s="3" t="n">
        <f aca="false">SUM(AB415:AE415)</f>
        <v>419.2</v>
      </c>
      <c r="AG415" s="3" t="n">
        <v>0</v>
      </c>
      <c r="AH415" s="3" t="n">
        <v>505.1</v>
      </c>
      <c r="AI415" s="3" t="n">
        <v>439.5</v>
      </c>
      <c r="AJ415" s="3" t="n">
        <v>166.3</v>
      </c>
      <c r="AK415" s="3" t="n">
        <f aca="false">SUM(AG415:AJ415)</f>
        <v>1110.9</v>
      </c>
      <c r="AL415" s="3" t="n">
        <v>4738.3</v>
      </c>
      <c r="AM415" s="3" t="n">
        <v>338.8</v>
      </c>
      <c r="AN415" s="3" t="n">
        <v>729.6</v>
      </c>
      <c r="AO415" s="3" t="n">
        <v>576.9</v>
      </c>
      <c r="AP415" s="3" t="n">
        <f aca="false">SUM(AL415:AO415)</f>
        <v>6383.6</v>
      </c>
      <c r="AQ415" s="3" t="n">
        <v>0</v>
      </c>
      <c r="AR415" s="3" t="n">
        <v>505.1</v>
      </c>
      <c r="AS415" s="3" t="n">
        <v>10.2</v>
      </c>
      <c r="AT415" s="3" t="n">
        <v>166.3</v>
      </c>
      <c r="AU415" s="3" t="n">
        <f aca="false">SUM(AQ415:AT415)</f>
        <v>681.6</v>
      </c>
      <c r="AV415" s="3" t="n">
        <v>0</v>
      </c>
      <c r="AW415" s="3" t="n">
        <v>0</v>
      </c>
      <c r="AX415" s="3" t="n">
        <v>0</v>
      </c>
      <c r="AY415" s="3" t="n">
        <v>1.2</v>
      </c>
      <c r="AZ415" s="3" t="n">
        <f aca="false">SUM(AV415:AY415)</f>
        <v>1.2</v>
      </c>
      <c r="BA415" s="3" t="n">
        <v>0</v>
      </c>
      <c r="BB415" s="3" t="n">
        <v>0</v>
      </c>
      <c r="BC415" s="3" t="n">
        <v>0</v>
      </c>
      <c r="BD415" s="3" t="n">
        <v>87.7</v>
      </c>
      <c r="BE415" s="3" t="n">
        <f aca="false">SUM(BA415:BD415)</f>
        <v>87.7</v>
      </c>
      <c r="BF415" s="3" t="n">
        <v>0</v>
      </c>
      <c r="BG415" s="3" t="n">
        <v>0</v>
      </c>
      <c r="BH415" s="3" t="n">
        <v>0</v>
      </c>
      <c r="BI415" s="3" t="n">
        <v>13.9</v>
      </c>
      <c r="BJ415" s="3" t="n">
        <f aca="false">SUM(BF415:BI415)</f>
        <v>13.9</v>
      </c>
      <c r="BK415" s="3" t="n">
        <v>0</v>
      </c>
      <c r="BL415" s="3" t="n">
        <v>0</v>
      </c>
      <c r="BM415" s="3" t="n">
        <v>0</v>
      </c>
      <c r="BN415" s="3" t="n">
        <v>137.7</v>
      </c>
      <c r="BO415" s="3" t="n">
        <f aca="false">SUM(BK415:BN415)</f>
        <v>137.7</v>
      </c>
      <c r="BP415" s="3" t="n">
        <v>0</v>
      </c>
      <c r="BQ415" s="3" t="n">
        <v>0</v>
      </c>
      <c r="BR415" s="3" t="n">
        <v>0</v>
      </c>
      <c r="BS415" s="3" t="n">
        <v>737.9</v>
      </c>
      <c r="BT415" s="3" t="n">
        <f aca="false">SUM(BP415:BS415)</f>
        <v>737.9</v>
      </c>
      <c r="BU415" s="3" t="n">
        <f aca="false">+C415+H415+M415+R415+W415+AB415+AG415+AL415+CK415</f>
        <v>10250.8</v>
      </c>
      <c r="BV415" s="3" t="n">
        <f aca="false">+D415+I415+N415+S415+X415+AC415+AH415+AM415+CL415</f>
        <v>2839.2</v>
      </c>
      <c r="BW415" s="3" t="n">
        <f aca="false">+E415+J415+O415+T415+Y415+AD415+AI415+AN415+CM415</f>
        <v>1525.4</v>
      </c>
      <c r="BX415" s="3" t="n">
        <f aca="false">+F415+K415+P415+U415+Z415+AE415+AJ415+AO415+CN415</f>
        <v>1144.7</v>
      </c>
      <c r="BY415" s="3" t="n">
        <f aca="false">SUM(BU415:BX415)</f>
        <v>15760.1</v>
      </c>
      <c r="BZ415" s="3" t="n">
        <f aca="false">AQ415+AV415+BA415+BF415+BK415+BP415</f>
        <v>0</v>
      </c>
      <c r="CA415" s="3" t="n">
        <f aca="false">AR415+AW415+BB415+BG415+BL415+BQ415</f>
        <v>505.1</v>
      </c>
      <c r="CB415" s="3" t="n">
        <f aca="false">AS415+AX415+BC415+BH415+BM415+BR415</f>
        <v>10.2</v>
      </c>
      <c r="CC415" s="3" t="n">
        <f aca="false">AT415+AY415+BD415+BI415+BN415+BS415</f>
        <v>1144.7</v>
      </c>
      <c r="CD415" s="3" t="n">
        <f aca="false">SUM(BZ415:CC415)</f>
        <v>1660</v>
      </c>
      <c r="CE415" s="12" t="n">
        <v>2932.2</v>
      </c>
      <c r="CF415" s="12" t="n">
        <v>3820.8</v>
      </c>
      <c r="CG415" s="12" t="n">
        <v>619.5</v>
      </c>
      <c r="CH415" s="12" t="n">
        <v>569</v>
      </c>
      <c r="CI415" s="12" t="n">
        <v>2674.9</v>
      </c>
      <c r="CJ415" s="12" t="n">
        <f aca="false">SUM(CE415:CI415)</f>
        <v>10616.4</v>
      </c>
      <c r="CK415" s="0"/>
      <c r="CL415" s="0"/>
      <c r="CM415" s="0"/>
      <c r="CN415" s="0"/>
      <c r="CO415" s="0"/>
    </row>
    <row r="416" customFormat="false" ht="12.75" hidden="false" customHeight="false" outlineLevel="0" collapsed="false">
      <c r="A416" s="1" t="n">
        <v>1999</v>
      </c>
      <c r="B416" s="2" t="s">
        <v>100</v>
      </c>
      <c r="C416" s="3" t="n">
        <v>654.2</v>
      </c>
      <c r="D416" s="3" t="n">
        <v>70</v>
      </c>
      <c r="E416" s="3" t="n">
        <v>271.3</v>
      </c>
      <c r="F416" s="3" t="n">
        <v>36</v>
      </c>
      <c r="G416" s="3" t="n">
        <f aca="false">SUM(C416:F416)</f>
        <v>1031.5</v>
      </c>
      <c r="H416" s="3" t="n">
        <v>196.6</v>
      </c>
      <c r="I416" s="3" t="n">
        <v>17.4</v>
      </c>
      <c r="J416" s="3" t="n">
        <v>33.8</v>
      </c>
      <c r="K416" s="3" t="n">
        <v>17.6</v>
      </c>
      <c r="L416" s="3" t="n">
        <f aca="false">SUM(H416:K416)</f>
        <v>265.4</v>
      </c>
      <c r="M416" s="3" t="n">
        <v>5.5</v>
      </c>
      <c r="N416" s="3" t="n">
        <v>14.7</v>
      </c>
      <c r="O416" s="3" t="n">
        <v>0.5</v>
      </c>
      <c r="P416" s="3" t="n">
        <v>0</v>
      </c>
      <c r="Q416" s="3" t="n">
        <f aca="false">SUM(M416:P416)</f>
        <v>20.7</v>
      </c>
      <c r="R416" s="3" t="n">
        <v>23.5</v>
      </c>
      <c r="S416" s="3" t="n">
        <v>17.2</v>
      </c>
      <c r="T416" s="3" t="n">
        <v>0</v>
      </c>
      <c r="U416" s="3" t="n">
        <v>0</v>
      </c>
      <c r="V416" s="3" t="n">
        <f aca="false">SUM(R416:U416)</f>
        <v>40.7</v>
      </c>
      <c r="W416" s="3" t="n">
        <v>204.7</v>
      </c>
      <c r="X416" s="3" t="n">
        <v>225.7</v>
      </c>
      <c r="Y416" s="3" t="n">
        <v>15.7</v>
      </c>
      <c r="Z416" s="3" t="n">
        <v>0</v>
      </c>
      <c r="AA416" s="3" t="n">
        <f aca="false">SUM(W416:Z416)</f>
        <v>446.1</v>
      </c>
      <c r="AB416" s="3" t="n">
        <v>142</v>
      </c>
      <c r="AC416" s="3" t="n">
        <v>5.8</v>
      </c>
      <c r="AD416" s="3" t="n">
        <v>1.7</v>
      </c>
      <c r="AE416" s="3" t="n">
        <v>29.7</v>
      </c>
      <c r="AF416" s="3" t="n">
        <f aca="false">SUM(AB416:AE416)</f>
        <v>179.2</v>
      </c>
      <c r="AG416" s="3" t="n">
        <v>0</v>
      </c>
      <c r="AH416" s="3" t="n">
        <v>107.1</v>
      </c>
      <c r="AI416" s="3" t="n">
        <v>241.9</v>
      </c>
      <c r="AJ416" s="3" t="n">
        <v>29.1</v>
      </c>
      <c r="AK416" s="3" t="n">
        <f aca="false">SUM(AG416:AJ416)</f>
        <v>378.1</v>
      </c>
      <c r="AL416" s="3" t="n">
        <v>926</v>
      </c>
      <c r="AM416" s="3" t="n">
        <v>224.1</v>
      </c>
      <c r="AN416" s="3" t="n">
        <v>1167.8</v>
      </c>
      <c r="AO416" s="3" t="n">
        <v>21</v>
      </c>
      <c r="AP416" s="3" t="n">
        <f aca="false">SUM(AL416:AO416)</f>
        <v>2338.9</v>
      </c>
      <c r="AQ416" s="3" t="n">
        <v>0</v>
      </c>
      <c r="AR416" s="3" t="n">
        <v>106.6</v>
      </c>
      <c r="AS416" s="3" t="n">
        <v>126.6</v>
      </c>
      <c r="AT416" s="3" t="n">
        <v>29.1</v>
      </c>
      <c r="AU416" s="3" t="n">
        <f aca="false">SUM(AQ416:AT416)</f>
        <v>262.3</v>
      </c>
      <c r="AV416" s="3" t="n">
        <v>13</v>
      </c>
      <c r="AW416" s="3" t="n">
        <v>5.8</v>
      </c>
      <c r="AX416" s="3" t="n">
        <v>1</v>
      </c>
      <c r="AY416" s="3" t="n">
        <v>29.7</v>
      </c>
      <c r="AZ416" s="3" t="n">
        <f aca="false">SUM(AV416:AY416)</f>
        <v>49.5</v>
      </c>
      <c r="BA416" s="3" t="n">
        <v>6.4</v>
      </c>
      <c r="BB416" s="3" t="n">
        <v>0</v>
      </c>
      <c r="BC416" s="3" t="n">
        <v>1</v>
      </c>
      <c r="BD416" s="3" t="n">
        <v>17.6</v>
      </c>
      <c r="BE416" s="3" t="n">
        <f aca="false">SUM(BA416:BD416)</f>
        <v>25</v>
      </c>
      <c r="BF416" s="3" t="n">
        <v>0</v>
      </c>
      <c r="BG416" s="3" t="n">
        <v>0</v>
      </c>
      <c r="BH416" s="3" t="n">
        <v>0</v>
      </c>
      <c r="BI416" s="3" t="n">
        <v>0</v>
      </c>
      <c r="BJ416" s="3" t="n">
        <f aca="false">SUM(BF416:BI416)</f>
        <v>0</v>
      </c>
      <c r="BK416" s="3" t="n">
        <v>1.8</v>
      </c>
      <c r="BL416" s="3" t="n">
        <v>0</v>
      </c>
      <c r="BM416" s="3" t="n">
        <v>39.2</v>
      </c>
      <c r="BN416" s="3" t="n">
        <v>2.6</v>
      </c>
      <c r="BO416" s="3" t="n">
        <f aca="false">SUM(BK416:BN416)</f>
        <v>43.6</v>
      </c>
      <c r="BP416" s="3" t="n">
        <v>55.6</v>
      </c>
      <c r="BQ416" s="3" t="n">
        <v>0</v>
      </c>
      <c r="BR416" s="3" t="n">
        <v>29</v>
      </c>
      <c r="BS416" s="3" t="n">
        <v>54.4</v>
      </c>
      <c r="BT416" s="3" t="n">
        <f aca="false">SUM(BP416:BS416)</f>
        <v>139</v>
      </c>
      <c r="BU416" s="3" t="n">
        <f aca="false">+C416+H416+M416+R416+W416+AB416+AG416+AL416+CK416</f>
        <v>2152.5</v>
      </c>
      <c r="BV416" s="3" t="n">
        <f aca="false">+D416+I416+N416+S416+X416+AC416+AH416+AM416+CL416</f>
        <v>682</v>
      </c>
      <c r="BW416" s="3" t="n">
        <f aca="false">+E416+J416+O416+T416+Y416+AD416+AI416+AN416+CM416</f>
        <v>1732.7</v>
      </c>
      <c r="BX416" s="3" t="n">
        <f aca="false">+F416+K416+P416+U416+Z416+AE416+AJ416+AO416+CN416</f>
        <v>133.4</v>
      </c>
      <c r="BY416" s="3" t="n">
        <f aca="false">SUM(BU416:BX416)</f>
        <v>4700.6</v>
      </c>
      <c r="BZ416" s="3" t="n">
        <f aca="false">AQ416+AV416+BA416+BF416+BK416+BP416</f>
        <v>76.8</v>
      </c>
      <c r="CA416" s="3" t="n">
        <f aca="false">AR416+AW416+BB416+BG416+BL416+BQ416</f>
        <v>112.4</v>
      </c>
      <c r="CB416" s="3" t="n">
        <f aca="false">AS416+AX416+BC416+BH416+BM416+BR416</f>
        <v>196.8</v>
      </c>
      <c r="CC416" s="3" t="n">
        <f aca="false">AT416+AY416+BD416+BI416+BN416+BS416</f>
        <v>133.4</v>
      </c>
      <c r="CD416" s="3" t="n">
        <f aca="false">SUM(BZ416:CC416)</f>
        <v>519.4</v>
      </c>
      <c r="CE416" s="3" t="n">
        <v>0</v>
      </c>
      <c r="CF416" s="3" t="n">
        <v>770.8</v>
      </c>
      <c r="CG416" s="3" t="n">
        <v>93.1</v>
      </c>
      <c r="CH416" s="3" t="n">
        <v>0</v>
      </c>
      <c r="CI416" s="3" t="n">
        <v>1326.8</v>
      </c>
      <c r="CJ416" s="3" t="n">
        <f aca="false">SUM(CE416:CI416)</f>
        <v>2190.7</v>
      </c>
      <c r="CK416" s="0"/>
      <c r="CL416" s="0"/>
      <c r="CM416" s="0"/>
      <c r="CN416" s="0"/>
      <c r="CO416" s="0"/>
    </row>
    <row r="417" customFormat="false" ht="12.75" hidden="false" customHeight="false" outlineLevel="0" collapsed="false">
      <c r="A417" s="1" t="n">
        <v>1999</v>
      </c>
      <c r="B417" s="2" t="s">
        <v>101</v>
      </c>
      <c r="C417" s="3" t="n">
        <v>6748.6</v>
      </c>
      <c r="D417" s="3" t="n">
        <v>948.2</v>
      </c>
      <c r="E417" s="3" t="n">
        <v>355.2</v>
      </c>
      <c r="F417" s="3" t="n">
        <v>674</v>
      </c>
      <c r="G417" s="3" t="n">
        <f aca="false">SUM(C417:F417)</f>
        <v>8726</v>
      </c>
      <c r="H417" s="3" t="n">
        <v>2746</v>
      </c>
      <c r="I417" s="3" t="n">
        <v>144.8</v>
      </c>
      <c r="J417" s="3" t="n">
        <v>1132.3</v>
      </c>
      <c r="K417" s="3" t="n">
        <v>493.3</v>
      </c>
      <c r="L417" s="3" t="n">
        <f aca="false">SUM(H417:K417)</f>
        <v>4516.4</v>
      </c>
      <c r="M417" s="3" t="n">
        <v>278.2</v>
      </c>
      <c r="N417" s="3" t="n">
        <v>0.2</v>
      </c>
      <c r="O417" s="3" t="n">
        <v>33.6</v>
      </c>
      <c r="P417" s="3" t="n">
        <v>0</v>
      </c>
      <c r="Q417" s="3" t="n">
        <f aca="false">SUM(M417:P417)</f>
        <v>312</v>
      </c>
      <c r="R417" s="3" t="n">
        <v>0</v>
      </c>
      <c r="S417" s="3" t="n">
        <v>0</v>
      </c>
      <c r="T417" s="3" t="n">
        <v>0</v>
      </c>
      <c r="U417" s="3" t="n">
        <v>0</v>
      </c>
      <c r="V417" s="3" t="n">
        <f aca="false">SUM(R417:U417)</f>
        <v>0</v>
      </c>
      <c r="W417" s="3" t="n">
        <v>2364.9</v>
      </c>
      <c r="X417" s="3" t="n">
        <v>3916.1</v>
      </c>
      <c r="Y417" s="3" t="n">
        <v>642.5</v>
      </c>
      <c r="Z417" s="3" t="n">
        <v>0</v>
      </c>
      <c r="AA417" s="3" t="n">
        <f aca="false">SUM(W417:Z417)</f>
        <v>6923.5</v>
      </c>
      <c r="AB417" s="3" t="n">
        <v>1554.3</v>
      </c>
      <c r="AC417" s="3" t="n">
        <v>54.1</v>
      </c>
      <c r="AD417" s="3" t="n">
        <v>45.1</v>
      </c>
      <c r="AE417" s="3" t="n">
        <v>0</v>
      </c>
      <c r="AF417" s="3" t="n">
        <f aca="false">SUM(AB417:AE417)</f>
        <v>1653.5</v>
      </c>
      <c r="AG417" s="3" t="n">
        <v>0.1</v>
      </c>
      <c r="AH417" s="3" t="n">
        <v>695.1</v>
      </c>
      <c r="AI417" s="3" t="n">
        <v>4152.1</v>
      </c>
      <c r="AJ417" s="3" t="n">
        <v>696.9</v>
      </c>
      <c r="AK417" s="3" t="n">
        <f aca="false">SUM(AG417:AJ417)</f>
        <v>5544.2</v>
      </c>
      <c r="AL417" s="3" t="n">
        <v>3935.1</v>
      </c>
      <c r="AM417" s="3" t="n">
        <v>3539</v>
      </c>
      <c r="AN417" s="3" t="n">
        <v>10077.6</v>
      </c>
      <c r="AO417" s="3" t="n">
        <v>327.6</v>
      </c>
      <c r="AP417" s="3" t="n">
        <f aca="false">SUM(AL417:AO417)</f>
        <v>17879.3</v>
      </c>
      <c r="AQ417" s="3" t="n">
        <v>0</v>
      </c>
      <c r="AR417" s="3" t="n">
        <v>695.1</v>
      </c>
      <c r="AS417" s="3" t="n">
        <v>3477.6</v>
      </c>
      <c r="AT417" s="3" t="n">
        <v>696.9</v>
      </c>
      <c r="AU417" s="3" t="n">
        <f aca="false">SUM(AQ417:AT417)</f>
        <v>4869.6</v>
      </c>
      <c r="AV417" s="3" t="n">
        <v>61.9</v>
      </c>
      <c r="AW417" s="3" t="n">
        <v>53.8</v>
      </c>
      <c r="AX417" s="3" t="n">
        <v>2.4</v>
      </c>
      <c r="AY417" s="3" t="n">
        <v>0</v>
      </c>
      <c r="AZ417" s="3" t="n">
        <f aca="false">SUM(AV417:AY417)</f>
        <v>118.1</v>
      </c>
      <c r="BA417" s="3" t="n">
        <v>21</v>
      </c>
      <c r="BB417" s="3" t="n">
        <v>0</v>
      </c>
      <c r="BC417" s="3" t="n">
        <v>66.1</v>
      </c>
      <c r="BD417" s="3" t="n">
        <v>493.3</v>
      </c>
      <c r="BE417" s="3" t="n">
        <f aca="false">SUM(BA417:BD417)</f>
        <v>580.4</v>
      </c>
      <c r="BF417" s="3" t="n">
        <v>0</v>
      </c>
      <c r="BG417" s="3" t="n">
        <v>0</v>
      </c>
      <c r="BH417" s="3" t="n">
        <v>166.9</v>
      </c>
      <c r="BI417" s="3" t="n">
        <v>0</v>
      </c>
      <c r="BJ417" s="3" t="n">
        <f aca="false">SUM(BF417:BI417)</f>
        <v>166.9</v>
      </c>
      <c r="BK417" s="3" t="n">
        <v>79.7</v>
      </c>
      <c r="BL417" s="3" t="n">
        <v>214.1</v>
      </c>
      <c r="BM417" s="3" t="n">
        <v>302.3</v>
      </c>
      <c r="BN417" s="3" t="n">
        <v>300</v>
      </c>
      <c r="BO417" s="3" t="n">
        <f aca="false">SUM(BK417:BN417)</f>
        <v>896.1</v>
      </c>
      <c r="BP417" s="3" t="n">
        <v>113</v>
      </c>
      <c r="BQ417" s="3" t="n">
        <v>0</v>
      </c>
      <c r="BR417" s="3" t="n">
        <v>1076.7</v>
      </c>
      <c r="BS417" s="3" t="n">
        <v>701.6</v>
      </c>
      <c r="BT417" s="3" t="n">
        <f aca="false">SUM(BP417:BS417)</f>
        <v>1891.3</v>
      </c>
      <c r="BU417" s="3" t="n">
        <f aca="false">+C417+H417+M417+R417+W417+AB417+AG417+AL417+CK417</f>
        <v>17627.2</v>
      </c>
      <c r="BV417" s="3" t="n">
        <f aca="false">+D417+I417+N417+S417+X417+AC417+AH417+AM417+CL417</f>
        <v>9297.5</v>
      </c>
      <c r="BW417" s="3" t="n">
        <f aca="false">+E417+J417+O417+T417+Y417+AD417+AI417+AN417+CM417</f>
        <v>16438.4</v>
      </c>
      <c r="BX417" s="3" t="n">
        <f aca="false">+F417+K417+P417+U417+Z417+AE417+AJ417+AO417+CN417</f>
        <v>2191.8</v>
      </c>
      <c r="BY417" s="3" t="n">
        <f aca="false">SUM(BU417:BX417)</f>
        <v>45554.9</v>
      </c>
      <c r="BZ417" s="3" t="n">
        <f aca="false">AQ417+AV417+BA417+BF417+BK417+BP417</f>
        <v>275.6</v>
      </c>
      <c r="CA417" s="3" t="n">
        <f aca="false">AR417+AW417+BB417+BG417+BL417+BQ417</f>
        <v>963</v>
      </c>
      <c r="CB417" s="3" t="n">
        <f aca="false">AS417+AX417+BC417+BH417+BM417+BR417</f>
        <v>5092</v>
      </c>
      <c r="CC417" s="3" t="n">
        <f aca="false">AT417+AY417+BD417+BI417+BN417+BS417</f>
        <v>2191.8</v>
      </c>
      <c r="CD417" s="3" t="n">
        <f aca="false">SUM(BZ417:CC417)</f>
        <v>8522.4</v>
      </c>
      <c r="CE417" s="3" t="n">
        <v>12706.5</v>
      </c>
      <c r="CF417" s="3" t="n">
        <v>0</v>
      </c>
      <c r="CG417" s="3" t="n">
        <v>1472.2</v>
      </c>
      <c r="CH417" s="3" t="n">
        <v>14</v>
      </c>
      <c r="CI417" s="3" t="n">
        <v>3676.3</v>
      </c>
      <c r="CJ417" s="3" t="n">
        <f aca="false">SUM(CE417:CI417)</f>
        <v>17869</v>
      </c>
    </row>
    <row r="418" customFormat="false" ht="12.75" hidden="false" customHeight="false" outlineLevel="0" collapsed="false">
      <c r="A418" s="1" t="n">
        <v>1999</v>
      </c>
      <c r="B418" s="2" t="s">
        <v>102</v>
      </c>
      <c r="C418" s="3" t="n">
        <v>4828.8</v>
      </c>
      <c r="D418" s="3" t="n">
        <v>814.7</v>
      </c>
      <c r="E418" s="3" t="n">
        <v>321.2</v>
      </c>
      <c r="F418" s="3" t="n">
        <v>85.9</v>
      </c>
      <c r="G418" s="3" t="n">
        <f aca="false">SUM(C418:F418)</f>
        <v>6050.6</v>
      </c>
      <c r="H418" s="3" t="n">
        <v>1907.5</v>
      </c>
      <c r="I418" s="3" t="n">
        <v>1096.1</v>
      </c>
      <c r="J418" s="3" t="n">
        <v>233.9</v>
      </c>
      <c r="K418" s="3" t="n">
        <v>174.3</v>
      </c>
      <c r="L418" s="3" t="n">
        <f aca="false">SUM(H418:K418)</f>
        <v>3411.8</v>
      </c>
      <c r="M418" s="3" t="n">
        <v>181.4</v>
      </c>
      <c r="N418" s="3" t="n">
        <v>212.7</v>
      </c>
      <c r="O418" s="3" t="n">
        <v>0</v>
      </c>
      <c r="P418" s="3" t="n">
        <v>0</v>
      </c>
      <c r="Q418" s="3" t="n">
        <f aca="false">SUM(M418:P418)</f>
        <v>394.1</v>
      </c>
      <c r="R418" s="3" t="n">
        <v>0</v>
      </c>
      <c r="S418" s="3" t="n">
        <v>0</v>
      </c>
      <c r="T418" s="3" t="n">
        <v>0</v>
      </c>
      <c r="U418" s="3" t="n">
        <v>0</v>
      </c>
      <c r="V418" s="3" t="n">
        <f aca="false">SUM(R418:U418)</f>
        <v>0</v>
      </c>
      <c r="W418" s="3" t="n">
        <v>1218.4</v>
      </c>
      <c r="X418" s="3" t="n">
        <v>2075.7</v>
      </c>
      <c r="Y418" s="3" t="n">
        <v>111.8</v>
      </c>
      <c r="Z418" s="3" t="n">
        <v>0</v>
      </c>
      <c r="AA418" s="3" t="n">
        <f aca="false">SUM(W418:Z418)</f>
        <v>3405.9</v>
      </c>
      <c r="AB418" s="12" t="n">
        <v>1002</v>
      </c>
      <c r="AC418" s="12" t="n">
        <v>26.8</v>
      </c>
      <c r="AD418" s="12" t="n">
        <v>31.9</v>
      </c>
      <c r="AE418" s="12" t="n">
        <v>34.7</v>
      </c>
      <c r="AF418" s="3" t="n">
        <f aca="false">SUM(AB418:AE418)</f>
        <v>1095.4</v>
      </c>
      <c r="AG418" s="3" t="n">
        <v>670.2</v>
      </c>
      <c r="AH418" s="3" t="n">
        <v>738.9</v>
      </c>
      <c r="AI418" s="3" t="n">
        <v>268.9</v>
      </c>
      <c r="AJ418" s="3" t="n">
        <v>324.9</v>
      </c>
      <c r="AK418" s="3" t="n">
        <f aca="false">SUM(AG418:AJ418)</f>
        <v>2002.9</v>
      </c>
      <c r="AL418" s="3" t="n">
        <v>3731.6</v>
      </c>
      <c r="AM418" s="3" t="n">
        <v>3809.3</v>
      </c>
      <c r="AN418" s="3" t="n">
        <v>0</v>
      </c>
      <c r="AO418" s="3" t="n">
        <v>334.7</v>
      </c>
      <c r="AP418" s="3" t="n">
        <f aca="false">SUM(AL418:AO418)</f>
        <v>7875.6</v>
      </c>
      <c r="AQ418" s="3" t="n">
        <v>21</v>
      </c>
      <c r="AR418" s="3" t="n">
        <v>658.3</v>
      </c>
      <c r="AS418" s="3" t="n">
        <v>268.9</v>
      </c>
      <c r="AT418" s="3" t="n">
        <v>324.9</v>
      </c>
      <c r="AU418" s="3" t="n">
        <f aca="false">SUM(AQ418:AT418)</f>
        <v>1273.1</v>
      </c>
      <c r="AV418" s="3" t="n">
        <v>0.9</v>
      </c>
      <c r="AW418" s="3" t="n">
        <v>0</v>
      </c>
      <c r="AX418" s="3" t="n">
        <v>0</v>
      </c>
      <c r="AY418" s="3" t="n">
        <v>34.7</v>
      </c>
      <c r="AZ418" s="3" t="n">
        <f aca="false">SUM(AV418:AY418)</f>
        <v>35.6</v>
      </c>
      <c r="BA418" s="3" t="n">
        <v>0</v>
      </c>
      <c r="BB418" s="3" t="n">
        <v>0</v>
      </c>
      <c r="BC418" s="3" t="n">
        <v>0</v>
      </c>
      <c r="BD418" s="12" t="n">
        <v>174.3</v>
      </c>
      <c r="BE418" s="3" t="n">
        <f aca="false">SUM(BA418:BD418)</f>
        <v>174.3</v>
      </c>
      <c r="BF418" s="3" t="n">
        <v>0</v>
      </c>
      <c r="BG418" s="3" t="n">
        <v>0</v>
      </c>
      <c r="BH418" s="3" t="n">
        <v>0</v>
      </c>
      <c r="BI418" s="3" t="n">
        <v>0</v>
      </c>
      <c r="BJ418" s="3" t="n">
        <f aca="false">SUM(BF418:BI418)</f>
        <v>0</v>
      </c>
      <c r="BK418" s="3" t="n">
        <v>0</v>
      </c>
      <c r="BL418" s="3" t="n">
        <v>0</v>
      </c>
      <c r="BM418" s="3" t="n">
        <v>0</v>
      </c>
      <c r="BN418" s="3" t="n">
        <v>0</v>
      </c>
      <c r="BO418" s="3" t="n">
        <f aca="false">SUM(BK418:BN418)</f>
        <v>0</v>
      </c>
      <c r="BP418" s="3" t="n">
        <v>0</v>
      </c>
      <c r="BQ418" s="3" t="n">
        <v>0</v>
      </c>
      <c r="BR418" s="3" t="n">
        <v>0</v>
      </c>
      <c r="BS418" s="3" t="n">
        <v>420.6</v>
      </c>
      <c r="BT418" s="3" t="n">
        <f aca="false">SUM(BP418:BS418)</f>
        <v>420.6</v>
      </c>
      <c r="BU418" s="3" t="n">
        <f aca="false">+C418+H418+M418+R418+W418+AB418+AG418+AL418+CK418</f>
        <v>13539.9</v>
      </c>
      <c r="BV418" s="3" t="n">
        <f aca="false">+D418+I418+N418+S418+X418+AC418+AH418+AM418+CL418</f>
        <v>8774.2</v>
      </c>
      <c r="BW418" s="3" t="n">
        <f aca="false">+E418+J418+O418+T418+Y418+AD418+AI418+AN418+CM418</f>
        <v>967.7</v>
      </c>
      <c r="BX418" s="3" t="n">
        <f aca="false">+F418+K418+P418+U418+Z418+AE418+AJ418+AO418+CN418</f>
        <v>954.5</v>
      </c>
      <c r="BY418" s="3" t="n">
        <f aca="false">SUM(BU418:BX418)</f>
        <v>24236.3</v>
      </c>
      <c r="BZ418" s="3" t="n">
        <f aca="false">AQ418+AV418+BA418+BF418+BK418+BP418</f>
        <v>21.9</v>
      </c>
      <c r="CA418" s="3" t="n">
        <f aca="false">AR418+AW418+BB418+BG418+BL418+BQ418</f>
        <v>658.3</v>
      </c>
      <c r="CB418" s="3" t="n">
        <f aca="false">AS418+AX418+BC418+BH418+BM418+BR418</f>
        <v>268.9</v>
      </c>
      <c r="CC418" s="3" t="n">
        <f aca="false">AT418+AY418+BD418+BI418+BN418+BS418</f>
        <v>954.5</v>
      </c>
      <c r="CD418" s="3" t="n">
        <f aca="false">SUM(BZ418:CC418)</f>
        <v>1903.6</v>
      </c>
      <c r="CE418" s="3" t="n">
        <v>4297.1</v>
      </c>
      <c r="CF418" s="3" t="n">
        <v>6513.9</v>
      </c>
      <c r="CG418" s="3" t="n">
        <v>0</v>
      </c>
      <c r="CH418" s="3" t="n">
        <v>0</v>
      </c>
      <c r="CI418" s="3" t="n">
        <v>2728.9</v>
      </c>
      <c r="CJ418" s="3" t="n">
        <f aca="false">SUM(CE418:CI418)</f>
        <v>13539.9</v>
      </c>
    </row>
    <row r="419" customFormat="false" ht="12.75" hidden="false" customHeight="false" outlineLevel="0" collapsed="false">
      <c r="A419" s="1" t="n">
        <v>1999</v>
      </c>
      <c r="B419" s="2" t="s">
        <v>103</v>
      </c>
      <c r="C419" s="3" t="n">
        <v>938.9</v>
      </c>
      <c r="D419" s="3" t="n">
        <v>127.3</v>
      </c>
      <c r="E419" s="3" t="n">
        <v>28.3</v>
      </c>
      <c r="F419" s="3" t="n">
        <v>124.9</v>
      </c>
      <c r="G419" s="3" t="n">
        <f aca="false">SUM(C419:F419)</f>
        <v>1219.4</v>
      </c>
      <c r="H419" s="3" t="n">
        <v>306.1</v>
      </c>
      <c r="I419" s="3" t="n">
        <v>19.1</v>
      </c>
      <c r="J419" s="3" t="n">
        <v>214.3</v>
      </c>
      <c r="K419" s="3" t="n">
        <v>43.7</v>
      </c>
      <c r="L419" s="3" t="n">
        <f aca="false">SUM(H419:K419)</f>
        <v>583.2</v>
      </c>
      <c r="M419" s="3" t="n">
        <v>18.9</v>
      </c>
      <c r="N419" s="3" t="n">
        <v>79.4</v>
      </c>
      <c r="O419" s="3" t="n">
        <v>0</v>
      </c>
      <c r="P419" s="3" t="n">
        <v>0</v>
      </c>
      <c r="Q419" s="3" t="n">
        <f aca="false">SUM(M419:P419)</f>
        <v>98.3</v>
      </c>
      <c r="R419" s="3" t="n">
        <v>95.2</v>
      </c>
      <c r="S419" s="3" t="n">
        <v>0</v>
      </c>
      <c r="T419" s="3" t="n">
        <v>0</v>
      </c>
      <c r="U419" s="3" t="n">
        <v>0</v>
      </c>
      <c r="V419" s="3" t="n">
        <f aca="false">SUM(R419:U419)</f>
        <v>95.2</v>
      </c>
      <c r="W419" s="3" t="n">
        <v>311.3</v>
      </c>
      <c r="X419" s="3" t="n">
        <v>298.9</v>
      </c>
      <c r="Y419" s="3" t="n">
        <v>3</v>
      </c>
      <c r="Z419" s="3" t="n">
        <v>0</v>
      </c>
      <c r="AA419" s="3" t="n">
        <f aca="false">SUM(W419:Z419)</f>
        <v>613.2</v>
      </c>
      <c r="AB419" s="3" t="n">
        <v>145.2</v>
      </c>
      <c r="AC419" s="3" t="n">
        <v>1.8</v>
      </c>
      <c r="AD419" s="3" t="n">
        <v>6.8</v>
      </c>
      <c r="AE419" s="3" t="n">
        <v>2.9</v>
      </c>
      <c r="AF419" s="3" t="n">
        <f aca="false">SUM(AB419:AE419)</f>
        <v>156.7</v>
      </c>
      <c r="AG419" s="3" t="n">
        <v>0</v>
      </c>
      <c r="AH419" s="3" t="n">
        <v>79.9</v>
      </c>
      <c r="AI419" s="3" t="n">
        <v>653.6</v>
      </c>
      <c r="AJ419" s="3" t="n">
        <v>29.3</v>
      </c>
      <c r="AK419" s="3" t="n">
        <f aca="false">SUM(AG419:AJ419)</f>
        <v>762.8</v>
      </c>
      <c r="AL419" s="3" t="n">
        <v>1435.5</v>
      </c>
      <c r="AM419" s="3" t="n">
        <v>408.3</v>
      </c>
      <c r="AN419" s="3" t="n">
        <v>1004.8</v>
      </c>
      <c r="AO419" s="3" t="n">
        <v>118.5</v>
      </c>
      <c r="AP419" s="3" t="n">
        <f aca="false">SUM(AL419:AO419)</f>
        <v>2967.1</v>
      </c>
      <c r="AQ419" s="3" t="n">
        <v>0</v>
      </c>
      <c r="AR419" s="3" t="n">
        <v>76.9</v>
      </c>
      <c r="AS419" s="3" t="n">
        <v>61.6</v>
      </c>
      <c r="AT419" s="3" t="n">
        <v>29.3</v>
      </c>
      <c r="AU419" s="3" t="n">
        <f aca="false">SUM(AQ419:AT419)</f>
        <v>167.8</v>
      </c>
      <c r="AV419" s="3" t="n">
        <v>0</v>
      </c>
      <c r="AW419" s="3" t="n">
        <v>0.7</v>
      </c>
      <c r="AX419" s="3" t="n">
        <v>0</v>
      </c>
      <c r="AY419" s="3" t="n">
        <v>2.9</v>
      </c>
      <c r="AZ419" s="3" t="n">
        <f aca="false">SUM(AV419:AY419)</f>
        <v>3.6</v>
      </c>
      <c r="BA419" s="3" t="n">
        <v>0</v>
      </c>
      <c r="BB419" s="3" t="n">
        <v>0</v>
      </c>
      <c r="BC419" s="3" t="n">
        <v>0.1</v>
      </c>
      <c r="BD419" s="3" t="n">
        <v>43.7</v>
      </c>
      <c r="BE419" s="3" t="n">
        <f aca="false">SUM(BA419:BD419)</f>
        <v>43.8</v>
      </c>
      <c r="BF419" s="3" t="n">
        <v>0</v>
      </c>
      <c r="BG419" s="3" t="n">
        <v>0</v>
      </c>
      <c r="BH419" s="3" t="n">
        <v>0</v>
      </c>
      <c r="BI419" s="3" t="n">
        <v>10.2</v>
      </c>
      <c r="BJ419" s="3" t="n">
        <f aca="false">SUM(BF419:BI419)</f>
        <v>10.2</v>
      </c>
      <c r="BK419" s="3" t="n">
        <v>0</v>
      </c>
      <c r="BL419" s="3" t="n">
        <v>0</v>
      </c>
      <c r="BM419" s="3" t="n">
        <v>0</v>
      </c>
      <c r="BN419" s="3" t="n">
        <v>9.8</v>
      </c>
      <c r="BO419" s="3" t="n">
        <f aca="false">SUM(BK419:BN419)</f>
        <v>9.8</v>
      </c>
      <c r="BP419" s="3" t="n">
        <v>0</v>
      </c>
      <c r="BQ419" s="3" t="n">
        <v>11.3</v>
      </c>
      <c r="BR419" s="3" t="n">
        <v>140.2</v>
      </c>
      <c r="BS419" s="3" t="n">
        <v>223.4</v>
      </c>
      <c r="BT419" s="3" t="n">
        <f aca="false">SUM(BP419:BS419)</f>
        <v>374.9</v>
      </c>
      <c r="BU419" s="3" t="n">
        <f aca="false">+C419+H419+M419+R419+W419+AB419+AG419+AL419+CK419</f>
        <v>3251.1</v>
      </c>
      <c r="BV419" s="3" t="n">
        <f aca="false">+D419+I419+N419+S419+X419+AC419+AH419+AM419+CL419</f>
        <v>1014.7</v>
      </c>
      <c r="BW419" s="3" t="n">
        <f aca="false">+E419+J419+O419+T419+Y419+AD419+AI419+AN419+CM419</f>
        <v>1910.8</v>
      </c>
      <c r="BX419" s="3" t="n">
        <f aca="false">+F419+K419+P419+U419+Z419+AE419+AJ419+AO419+CN419</f>
        <v>319.3</v>
      </c>
      <c r="BY419" s="3" t="n">
        <f aca="false">SUM(BU419:BX419)</f>
        <v>6495.9</v>
      </c>
      <c r="BZ419" s="3" t="n">
        <f aca="false">AQ419+AV419+BA419+BF419+BK419+BP419</f>
        <v>0</v>
      </c>
      <c r="CA419" s="3" t="n">
        <f aca="false">AR419+AW419+BB419+BG419+BL419+BQ419</f>
        <v>88.9</v>
      </c>
      <c r="CB419" s="3" t="n">
        <f aca="false">AS419+AX419+BC419+BH419+BM419+BR419</f>
        <v>201.9</v>
      </c>
      <c r="CC419" s="3" t="n">
        <f aca="false">AT419+AY419+BD419+BI419+BN419+BS419</f>
        <v>319.3</v>
      </c>
      <c r="CD419" s="3" t="n">
        <f aca="false">SUM(BZ419:CC419)</f>
        <v>610.1</v>
      </c>
      <c r="CE419" s="3" t="n">
        <v>1442.3</v>
      </c>
      <c r="CF419" s="3" t="n">
        <v>1068.5</v>
      </c>
      <c r="CG419" s="3" t="n">
        <v>42.6</v>
      </c>
      <c r="CH419" s="3" t="n">
        <v>0</v>
      </c>
      <c r="CI419" s="3" t="n">
        <v>732.9</v>
      </c>
      <c r="CJ419" s="3" t="n">
        <f aca="false">SUM(CE419:CI419)</f>
        <v>3286.3</v>
      </c>
    </row>
    <row r="420" customFormat="false" ht="12.75" hidden="false" customHeight="false" outlineLevel="0" collapsed="false">
      <c r="A420" s="1" t="n">
        <v>1999</v>
      </c>
      <c r="B420" s="2" t="s">
        <v>104</v>
      </c>
      <c r="C420" s="3" t="n">
        <v>815.6</v>
      </c>
      <c r="D420" s="3" t="n">
        <v>94.2</v>
      </c>
      <c r="E420" s="3" t="n">
        <v>68.1</v>
      </c>
      <c r="F420" s="3" t="n">
        <v>0</v>
      </c>
      <c r="G420" s="3" t="n">
        <f aca="false">SUM(C420:F420)</f>
        <v>977.9</v>
      </c>
      <c r="H420" s="3" t="n">
        <v>246.2</v>
      </c>
      <c r="I420" s="3" t="n">
        <v>2.5</v>
      </c>
      <c r="J420" s="3" t="n">
        <v>86.9</v>
      </c>
      <c r="K420" s="3" t="n">
        <v>0.3</v>
      </c>
      <c r="L420" s="3" t="n">
        <f aca="false">SUM(H420:K420)</f>
        <v>335.9</v>
      </c>
      <c r="M420" s="3" t="n">
        <v>7.4</v>
      </c>
      <c r="N420" s="3" t="n">
        <v>15</v>
      </c>
      <c r="O420" s="3" t="n">
        <v>0</v>
      </c>
      <c r="P420" s="3" t="n">
        <v>0</v>
      </c>
      <c r="Q420" s="3" t="n">
        <f aca="false">SUM(M420:P420)</f>
        <v>22.4</v>
      </c>
      <c r="R420" s="3" t="n">
        <v>5.8</v>
      </c>
      <c r="S420" s="3" t="n">
        <v>3.8</v>
      </c>
      <c r="T420" s="3" t="n">
        <v>0</v>
      </c>
      <c r="U420" s="3" t="n">
        <v>0</v>
      </c>
      <c r="V420" s="3" t="n">
        <f aca="false">SUM(R420:U420)</f>
        <v>9.6</v>
      </c>
      <c r="W420" s="11" t="n">
        <v>153</v>
      </c>
      <c r="X420" s="11" t="n">
        <v>357</v>
      </c>
      <c r="Y420" s="11" t="n">
        <v>22.9</v>
      </c>
      <c r="Z420" s="11" t="n">
        <v>0</v>
      </c>
      <c r="AA420" s="3" t="n">
        <f aca="false">SUM(W420:Z420)</f>
        <v>532.9</v>
      </c>
      <c r="AB420" s="3" t="n">
        <v>107.5</v>
      </c>
      <c r="AC420" s="3" t="n">
        <v>6.1</v>
      </c>
      <c r="AD420" s="3" t="n">
        <v>22</v>
      </c>
      <c r="AE420" s="3" t="n">
        <v>2.6</v>
      </c>
      <c r="AF420" s="3" t="n">
        <f aca="false">SUM(AB420:AE420)</f>
        <v>138.2</v>
      </c>
      <c r="AG420" s="3" t="n">
        <v>0</v>
      </c>
      <c r="AH420" s="3" t="n">
        <v>140.8</v>
      </c>
      <c r="AI420" s="3" t="n">
        <v>249.6</v>
      </c>
      <c r="AJ420" s="3" t="n">
        <v>0</v>
      </c>
      <c r="AK420" s="3" t="n">
        <f aca="false">SUM(AG420:AJ420)</f>
        <v>390.4</v>
      </c>
      <c r="AL420" s="11" t="n">
        <v>275.1</v>
      </c>
      <c r="AM420" s="11" t="n">
        <v>398.5</v>
      </c>
      <c r="AN420" s="11" t="n">
        <v>288.8</v>
      </c>
      <c r="AO420" s="11" t="n">
        <v>1.8</v>
      </c>
      <c r="AP420" s="3" t="n">
        <f aca="false">SUM(AL420:AO420)</f>
        <v>964.2</v>
      </c>
      <c r="AQ420" s="3" t="n">
        <v>0</v>
      </c>
      <c r="AR420" s="3" t="n">
        <v>112.9</v>
      </c>
      <c r="AS420" s="3" t="n">
        <v>41.2</v>
      </c>
      <c r="AT420" s="3" t="n">
        <v>0</v>
      </c>
      <c r="AU420" s="3" t="n">
        <f aca="false">SUM(AQ420:AT420)</f>
        <v>154.1</v>
      </c>
      <c r="AV420" s="3" t="n">
        <v>0</v>
      </c>
      <c r="AW420" s="3" t="n">
        <v>0</v>
      </c>
      <c r="AX420" s="3" t="n">
        <v>2</v>
      </c>
      <c r="AY420" s="3" t="n">
        <v>2.6</v>
      </c>
      <c r="AZ420" s="3" t="n">
        <f aca="false">SUM(AV420:AY420)</f>
        <v>4.6</v>
      </c>
      <c r="BA420" s="3" t="n">
        <v>0</v>
      </c>
      <c r="BB420" s="3" t="n">
        <v>0</v>
      </c>
      <c r="BC420" s="3" t="n">
        <v>16</v>
      </c>
      <c r="BD420" s="3" t="n">
        <v>0.3</v>
      </c>
      <c r="BE420" s="3" t="n">
        <f aca="false">SUM(BA420:BD420)</f>
        <v>16.3</v>
      </c>
      <c r="BF420" s="3" t="n">
        <v>0</v>
      </c>
      <c r="BG420" s="3" t="n">
        <v>0</v>
      </c>
      <c r="BH420" s="3" t="n">
        <v>0</v>
      </c>
      <c r="BI420" s="3" t="n">
        <v>0</v>
      </c>
      <c r="BJ420" s="3" t="n">
        <f aca="false">SUM(BF420:BI420)</f>
        <v>0</v>
      </c>
      <c r="BK420" s="3" t="n">
        <v>0</v>
      </c>
      <c r="BL420" s="3" t="n">
        <v>0</v>
      </c>
      <c r="BM420" s="3" t="n">
        <v>0</v>
      </c>
      <c r="BN420" s="3" t="n">
        <v>0</v>
      </c>
      <c r="BO420" s="3" t="n">
        <f aca="false">SUM(BK420:BN420)</f>
        <v>0</v>
      </c>
      <c r="BP420" s="3" t="n">
        <v>0</v>
      </c>
      <c r="BQ420" s="3" t="n">
        <v>0</v>
      </c>
      <c r="BR420" s="3" t="n">
        <v>5.8</v>
      </c>
      <c r="BS420" s="3" t="n">
        <v>1.8</v>
      </c>
      <c r="BT420" s="3" t="n">
        <f aca="false">SUM(BP420:BS420)</f>
        <v>7.6</v>
      </c>
      <c r="BU420" s="3" t="n">
        <f aca="false">+C420+H420+M420+R420+W420+AB420+AG420+AL420+CK420</f>
        <v>1610.6</v>
      </c>
      <c r="BV420" s="3" t="n">
        <f aca="false">+D420+I420+N420+S420+X420+AC420+AH420+AM420+CL420</f>
        <v>1017.9</v>
      </c>
      <c r="BW420" s="3" t="n">
        <f aca="false">+E420+J420+O420+T420+Y420+AD420+AI420+AN420+CM420</f>
        <v>738.3</v>
      </c>
      <c r="BX420" s="3" t="n">
        <f aca="false">+F420+K420+P420+U420+Z420+AE420+AJ420+AO420+CN420</f>
        <v>4.7</v>
      </c>
      <c r="BY420" s="3" t="n">
        <f aca="false">SUM(BU420:BX420)</f>
        <v>3371.5</v>
      </c>
      <c r="BZ420" s="3" t="n">
        <f aca="false">AQ420+AV420+BA420+BF420+BK420+BP420</f>
        <v>0</v>
      </c>
      <c r="CA420" s="3" t="n">
        <f aca="false">AR420+AW420+BB420+BG420+BL420+BQ420</f>
        <v>112.9</v>
      </c>
      <c r="CB420" s="3" t="n">
        <f aca="false">AS420+AX420+BC420+BH420+BM420+BR420</f>
        <v>65</v>
      </c>
      <c r="CC420" s="3" t="n">
        <f aca="false">AT420+AY420+BD420+BI420+BN420+BS420</f>
        <v>4.7</v>
      </c>
      <c r="CD420" s="3" t="n">
        <f aca="false">SUM(BZ420:CC420)</f>
        <v>182.6</v>
      </c>
      <c r="CE420" s="12" t="n">
        <v>588.8</v>
      </c>
      <c r="CF420" s="12" t="n">
        <v>841.9</v>
      </c>
      <c r="CG420" s="12" t="n">
        <v>95.4</v>
      </c>
      <c r="CH420" s="12" t="n">
        <v>0</v>
      </c>
      <c r="CI420" s="12" t="n">
        <v>98.3</v>
      </c>
      <c r="CJ420" s="12" t="n">
        <f aca="false">SUM(CE420:CI420)</f>
        <v>1624.4</v>
      </c>
    </row>
    <row r="421" customFormat="false" ht="12.75" hidden="false" customHeight="false" outlineLevel="0" collapsed="false">
      <c r="A421" s="1" t="n">
        <v>1999</v>
      </c>
      <c r="B421" s="2" t="s">
        <v>105</v>
      </c>
      <c r="C421" s="3" t="n">
        <v>5177</v>
      </c>
      <c r="D421" s="3" t="n">
        <v>1138.5</v>
      </c>
      <c r="E421" s="3" t="n">
        <v>120.7</v>
      </c>
      <c r="F421" s="3" t="n">
        <v>91.3</v>
      </c>
      <c r="G421" s="3" t="n">
        <f aca="false">SUM(C421:F421)</f>
        <v>6527.5</v>
      </c>
      <c r="H421" s="3" t="n">
        <v>2231.1</v>
      </c>
      <c r="I421" s="3" t="n">
        <v>6.1</v>
      </c>
      <c r="J421" s="3" t="n">
        <v>168.6</v>
      </c>
      <c r="K421" s="3" t="n">
        <v>101.7</v>
      </c>
      <c r="L421" s="3" t="n">
        <f aca="false">SUM(H421:K421)</f>
        <v>2507.5</v>
      </c>
      <c r="M421" s="3" t="n">
        <v>257.1</v>
      </c>
      <c r="N421" s="3" t="n">
        <v>271.2</v>
      </c>
      <c r="O421" s="3" t="n">
        <v>0</v>
      </c>
      <c r="P421" s="3" t="n">
        <v>0</v>
      </c>
      <c r="Q421" s="3" t="n">
        <f aca="false">SUM(M421:P421)</f>
        <v>528.3</v>
      </c>
      <c r="R421" s="3" t="n">
        <v>44.9</v>
      </c>
      <c r="S421" s="3" t="n">
        <v>4.8</v>
      </c>
      <c r="T421" s="3" t="n">
        <v>0</v>
      </c>
      <c r="U421" s="3" t="n">
        <v>0</v>
      </c>
      <c r="V421" s="3" t="n">
        <f aca="false">SUM(R421:U421)</f>
        <v>49.7</v>
      </c>
      <c r="W421" s="3" t="n">
        <v>2456.9</v>
      </c>
      <c r="X421" s="3" t="n">
        <v>3430.8</v>
      </c>
      <c r="Y421" s="3" t="n">
        <v>728.3</v>
      </c>
      <c r="Z421" s="3" t="n">
        <v>0</v>
      </c>
      <c r="AA421" s="3" t="n">
        <f aca="false">SUM(W421:Z421)</f>
        <v>6616</v>
      </c>
      <c r="AB421" s="3" t="n">
        <v>1038.1</v>
      </c>
      <c r="AC421" s="3" t="n">
        <v>0</v>
      </c>
      <c r="AD421" s="3" t="n">
        <v>61.4</v>
      </c>
      <c r="AE421" s="3" t="n">
        <v>50</v>
      </c>
      <c r="AF421" s="3" t="n">
        <f aca="false">SUM(AB421:AE421)</f>
        <v>1149.5</v>
      </c>
      <c r="AG421" s="4" t="n">
        <v>48.8</v>
      </c>
      <c r="AH421" s="4" t="n">
        <v>97.3</v>
      </c>
      <c r="AI421" s="4" t="n">
        <v>2385</v>
      </c>
      <c r="AJ421" s="4" t="n">
        <v>40.2</v>
      </c>
      <c r="AK421" s="3" t="n">
        <f aca="false">SUM(AG421:AJ421)</f>
        <v>2571.3</v>
      </c>
      <c r="AL421" s="3" t="n">
        <v>4446.7</v>
      </c>
      <c r="AM421" s="3" t="n">
        <v>1880.8</v>
      </c>
      <c r="AN421" s="3" t="n">
        <v>4865.7</v>
      </c>
      <c r="AO421" s="3" t="n">
        <v>231.7</v>
      </c>
      <c r="AP421" s="3" t="n">
        <f aca="false">SUM(AL421:AO421)</f>
        <v>11424.9</v>
      </c>
      <c r="AQ421" s="3" t="n">
        <v>0</v>
      </c>
      <c r="AR421" s="3" t="n">
        <v>0</v>
      </c>
      <c r="AS421" s="3" t="n">
        <v>1042.3</v>
      </c>
      <c r="AT421" s="3" t="n">
        <v>40.2</v>
      </c>
      <c r="AU421" s="3" t="n">
        <f aca="false">SUM(AQ421:AT421)</f>
        <v>1082.5</v>
      </c>
      <c r="AV421" s="3" t="n">
        <v>11.2</v>
      </c>
      <c r="AW421" s="3" t="n">
        <v>0</v>
      </c>
      <c r="AX421" s="3" t="n">
        <v>0</v>
      </c>
      <c r="AY421" s="3" t="n">
        <v>50</v>
      </c>
      <c r="AZ421" s="3" t="n">
        <f aca="false">SUM(AV421:AY421)</f>
        <v>61.2</v>
      </c>
      <c r="BA421" s="3" t="n">
        <v>4.8</v>
      </c>
      <c r="BB421" s="3" t="n">
        <v>0</v>
      </c>
      <c r="BC421" s="3" t="n">
        <v>0</v>
      </c>
      <c r="BD421" s="3" t="n">
        <v>101.7</v>
      </c>
      <c r="BE421" s="3" t="n">
        <f aca="false">SUM(BA421:BD421)</f>
        <v>106.5</v>
      </c>
      <c r="BF421" s="3" t="n">
        <v>0</v>
      </c>
      <c r="BG421" s="3" t="n">
        <v>0</v>
      </c>
      <c r="BH421" s="3" t="n">
        <v>0</v>
      </c>
      <c r="BI421" s="3" t="n">
        <v>0</v>
      </c>
      <c r="BJ421" s="3" t="n">
        <f aca="false">SUM(BF421:BI421)</f>
        <v>0</v>
      </c>
      <c r="BK421" s="3" t="n">
        <v>1.3</v>
      </c>
      <c r="BL421" s="3" t="n">
        <v>0</v>
      </c>
      <c r="BM421" s="3" t="n">
        <v>0</v>
      </c>
      <c r="BN421" s="3" t="n">
        <v>49.6</v>
      </c>
      <c r="BO421" s="3" t="n">
        <f aca="false">SUM(BK421:BN421)</f>
        <v>50.9</v>
      </c>
      <c r="BP421" s="3" t="n">
        <v>25.1</v>
      </c>
      <c r="BQ421" s="3" t="n">
        <v>0</v>
      </c>
      <c r="BR421" s="3" t="n">
        <v>9.7</v>
      </c>
      <c r="BS421" s="3" t="n">
        <v>240.6</v>
      </c>
      <c r="BT421" s="3" t="n">
        <f aca="false">SUM(BP421:BS421)</f>
        <v>275.4</v>
      </c>
      <c r="BU421" s="3" t="n">
        <f aca="false">+C421+H421+M421+R421+W421+AB421+AG421+AL421+CK421</f>
        <v>15700.6</v>
      </c>
      <c r="BV421" s="3" t="n">
        <f aca="false">+D421+I421+N421+S421+X421+AC421+AH421+AM421+CL421</f>
        <v>6829.5</v>
      </c>
      <c r="BW421" s="3" t="n">
        <f aca="false">+E421+J421+O421+T421+Y421+AD421+AI421+AN421+CM421</f>
        <v>8329.7</v>
      </c>
      <c r="BX421" s="3" t="n">
        <f aca="false">+F421+K421+P421+U421+Z421+AE421+AJ421+AO421+CN421</f>
        <v>514.9</v>
      </c>
      <c r="BY421" s="3" t="n">
        <f aca="false">SUM(BU421:BX421)</f>
        <v>31374.7</v>
      </c>
      <c r="BZ421" s="3" t="n">
        <f aca="false">AQ421+AV421+BA421+BF421+BK421+BP421</f>
        <v>42.4</v>
      </c>
      <c r="CA421" s="3" t="n">
        <f aca="false">AR421+AW421+BB421+BG421+BL421+BQ421</f>
        <v>0</v>
      </c>
      <c r="CB421" s="3" t="n">
        <f aca="false">AS421+AX421+BC421+BH421+BM421+BR421</f>
        <v>1052</v>
      </c>
      <c r="CC421" s="3" t="n">
        <f aca="false">AT421+AY421+BD421+BI421+BN421+BS421</f>
        <v>482.1</v>
      </c>
      <c r="CD421" s="3" t="n">
        <f aca="false">SUM(BZ421:CC421)</f>
        <v>1576.5</v>
      </c>
      <c r="CE421" s="3" t="n">
        <v>5609</v>
      </c>
      <c r="CF421" s="3" t="n">
        <v>7226</v>
      </c>
      <c r="CG421" s="3" t="n">
        <v>1121</v>
      </c>
      <c r="CH421" s="3" t="n">
        <v>787</v>
      </c>
      <c r="CI421" s="3" t="n">
        <v>3213</v>
      </c>
      <c r="CJ421" s="3" t="n">
        <f aca="false">SUM(CE421:CI421)</f>
        <v>17956</v>
      </c>
    </row>
    <row r="422" customFormat="false" ht="12.75" hidden="false" customHeight="false" outlineLevel="0" collapsed="false">
      <c r="A422" s="1" t="n">
        <v>1999</v>
      </c>
      <c r="B422" s="2" t="s">
        <v>106</v>
      </c>
      <c r="C422" s="3" t="n">
        <v>2472.8</v>
      </c>
      <c r="D422" s="3" t="n">
        <v>380</v>
      </c>
      <c r="E422" s="3" t="n">
        <v>1248.8</v>
      </c>
      <c r="F422" s="3" t="n">
        <v>0</v>
      </c>
      <c r="G422" s="3" t="n">
        <f aca="false">SUM(C422:F422)</f>
        <v>4101.6</v>
      </c>
      <c r="H422" s="3" t="n">
        <v>1321</v>
      </c>
      <c r="I422" s="3" t="n">
        <v>3</v>
      </c>
      <c r="J422" s="3" t="n">
        <v>3.5</v>
      </c>
      <c r="K422" s="3" t="n">
        <v>26.1</v>
      </c>
      <c r="L422" s="3" t="n">
        <f aca="false">SUM(H422:K422)</f>
        <v>1353.6</v>
      </c>
      <c r="M422" s="3" t="n">
        <v>33.2</v>
      </c>
      <c r="N422" s="3" t="n">
        <v>41.9</v>
      </c>
      <c r="O422" s="3" t="n">
        <v>13</v>
      </c>
      <c r="P422" s="3" t="n">
        <v>0</v>
      </c>
      <c r="Q422" s="3" t="n">
        <f aca="false">SUM(M422:P422)</f>
        <v>88.1</v>
      </c>
      <c r="R422" s="3" t="n">
        <v>2.7</v>
      </c>
      <c r="S422" s="3" t="n">
        <v>0.5</v>
      </c>
      <c r="T422" s="3" t="n">
        <v>0</v>
      </c>
      <c r="U422" s="3" t="n">
        <v>0</v>
      </c>
      <c r="V422" s="3" t="n">
        <f aca="false">SUM(R422:U422)</f>
        <v>3.2</v>
      </c>
      <c r="W422" s="3" t="n">
        <v>993.2</v>
      </c>
      <c r="X422" s="3" t="n">
        <v>1687.4</v>
      </c>
      <c r="Y422" s="3" t="n">
        <v>51.5</v>
      </c>
      <c r="Z422" s="3" t="n">
        <v>0</v>
      </c>
      <c r="AA422" s="3" t="n">
        <f aca="false">SUM(W422:Z422)</f>
        <v>2732.1</v>
      </c>
      <c r="AB422" s="3" t="n">
        <v>442.7</v>
      </c>
      <c r="AC422" s="3" t="n">
        <v>0</v>
      </c>
      <c r="AD422" s="3" t="n">
        <v>51.5</v>
      </c>
      <c r="AE422" s="3" t="n">
        <v>96.8</v>
      </c>
      <c r="AF422" s="3" t="n">
        <f aca="false">SUM(AB422:AE422)</f>
        <v>591</v>
      </c>
      <c r="AG422" s="3" t="n">
        <v>90.3</v>
      </c>
      <c r="AH422" s="3" t="n">
        <v>256.8</v>
      </c>
      <c r="AI422" s="3" t="n">
        <v>1154.6</v>
      </c>
      <c r="AJ422" s="3" t="n">
        <v>0</v>
      </c>
      <c r="AK422" s="3" t="n">
        <f aca="false">SUM(AG422:AJ422)</f>
        <v>1501.7</v>
      </c>
      <c r="AL422" s="3" t="n">
        <v>1229.2</v>
      </c>
      <c r="AM422" s="3" t="n">
        <v>1403.4</v>
      </c>
      <c r="AN422" s="3" t="n">
        <v>2130.7</v>
      </c>
      <c r="AO422" s="3" t="n">
        <v>0</v>
      </c>
      <c r="AP422" s="3" t="n">
        <f aca="false">SUM(AL422:AO422)</f>
        <v>4763.3</v>
      </c>
      <c r="AQ422" s="3" t="n">
        <v>38.3</v>
      </c>
      <c r="AR422" s="3" t="n">
        <v>250.7</v>
      </c>
      <c r="AS422" s="3" t="n">
        <v>486.1</v>
      </c>
      <c r="AT422" s="3" t="n">
        <v>0</v>
      </c>
      <c r="AU422" s="3" t="n">
        <f aca="false">SUM(AQ422:AT422)</f>
        <v>775.1</v>
      </c>
      <c r="AV422" s="3" t="n">
        <v>18.6</v>
      </c>
      <c r="AW422" s="3" t="n">
        <v>0</v>
      </c>
      <c r="AX422" s="3" t="n">
        <v>22.6</v>
      </c>
      <c r="AY422" s="3" t="n">
        <v>96.8</v>
      </c>
      <c r="AZ422" s="3" t="n">
        <f aca="false">SUM(AV422:AY422)</f>
        <v>138</v>
      </c>
      <c r="BA422" s="3" t="n">
        <v>73.3</v>
      </c>
      <c r="BB422" s="3" t="n">
        <v>0</v>
      </c>
      <c r="BC422" s="3" t="n">
        <v>0</v>
      </c>
      <c r="BD422" s="3" t="n">
        <v>26.1</v>
      </c>
      <c r="BE422" s="3" t="n">
        <f aca="false">SUM(BA422:BD422)</f>
        <v>99.4</v>
      </c>
      <c r="BF422" s="3" t="n">
        <v>0</v>
      </c>
      <c r="BG422" s="3" t="n">
        <v>0</v>
      </c>
      <c r="BH422" s="3" t="n">
        <v>0</v>
      </c>
      <c r="BI422" s="3" t="n">
        <v>0</v>
      </c>
      <c r="BJ422" s="3" t="n">
        <f aca="false">SUM(BF422:BI422)</f>
        <v>0</v>
      </c>
      <c r="BK422" s="3" t="n">
        <v>0</v>
      </c>
      <c r="BL422" s="3" t="n">
        <v>0</v>
      </c>
      <c r="BM422" s="3" t="n">
        <v>0</v>
      </c>
      <c r="BN422" s="3" t="n">
        <v>0</v>
      </c>
      <c r="BO422" s="3" t="n">
        <f aca="false">SUM(BK422:BN422)</f>
        <v>0</v>
      </c>
      <c r="BP422" s="3" t="n">
        <v>61.2</v>
      </c>
      <c r="BQ422" s="3" t="n">
        <v>0</v>
      </c>
      <c r="BR422" s="3" t="n">
        <v>578.5</v>
      </c>
      <c r="BS422" s="3" t="n">
        <v>0</v>
      </c>
      <c r="BT422" s="3" t="n">
        <f aca="false">SUM(BP422:BS422)</f>
        <v>639.7</v>
      </c>
      <c r="BU422" s="3" t="n">
        <f aca="false">+C422+H422+M422+R422+W422+AB422+AG422+AL422+CK422</f>
        <v>6585.1</v>
      </c>
      <c r="BV422" s="3" t="n">
        <f aca="false">+D422+I422+N422+S422+X422+AC422+AH422+AM422+CL422</f>
        <v>3773</v>
      </c>
      <c r="BW422" s="3" t="n">
        <f aca="false">+E422+J422+O422+T422+Y422+AD422+AI422+AN422+CM422</f>
        <v>4653.6</v>
      </c>
      <c r="BX422" s="3" t="n">
        <f aca="false">+F422+K422+P422+U422+Z422+AE422+AJ422+AO422+CN422</f>
        <v>122.9</v>
      </c>
      <c r="BY422" s="3" t="n">
        <f aca="false">SUM(BU422:BX422)</f>
        <v>15134.6</v>
      </c>
      <c r="BZ422" s="3" t="n">
        <f aca="false">AQ422+AV422+BA422+BF422+BK422+BP422</f>
        <v>191.4</v>
      </c>
      <c r="CA422" s="3" t="n">
        <f aca="false">AR422+AW422+BB422+BG422+BL422+BQ422</f>
        <v>250.7</v>
      </c>
      <c r="CB422" s="3" t="n">
        <f aca="false">AS422+AX422+BC422+BH422+BM422+BR422</f>
        <v>1087.2</v>
      </c>
      <c r="CC422" s="3" t="n">
        <f aca="false">AT422+AY422+BD422+BI422+BN422+BS422</f>
        <v>122.9</v>
      </c>
      <c r="CD422" s="3" t="n">
        <f aca="false">SUM(BZ422:CC422)</f>
        <v>1652.2</v>
      </c>
      <c r="CE422" s="19" t="n">
        <v>3396</v>
      </c>
      <c r="CF422" s="19" t="n">
        <v>3699.3</v>
      </c>
      <c r="CG422" s="19" t="n">
        <v>1044.4</v>
      </c>
      <c r="CH422" s="19" t="n">
        <v>0</v>
      </c>
      <c r="CI422" s="19" t="n">
        <v>743.5</v>
      </c>
      <c r="CJ422" s="19" t="n">
        <f aca="false">SUM(CE422:CI422)</f>
        <v>8883.2</v>
      </c>
    </row>
    <row r="423" customFormat="false" ht="12.75" hidden="false" customHeight="false" outlineLevel="0" collapsed="false">
      <c r="A423" s="1" t="n">
        <v>1999</v>
      </c>
      <c r="B423" s="2" t="s">
        <v>107</v>
      </c>
      <c r="C423" s="3" t="n">
        <v>1824.9</v>
      </c>
      <c r="D423" s="3" t="n">
        <v>259.5</v>
      </c>
      <c r="E423" s="3" t="n">
        <v>83.8</v>
      </c>
      <c r="F423" s="3" t="n">
        <v>0</v>
      </c>
      <c r="G423" s="3" t="n">
        <f aca="false">SUM(C423:F423)</f>
        <v>2168.2</v>
      </c>
      <c r="H423" s="3" t="n">
        <v>861</v>
      </c>
      <c r="I423" s="3" t="n">
        <v>253</v>
      </c>
      <c r="J423" s="3" t="n">
        <v>1633.7</v>
      </c>
      <c r="K423" s="3" t="n">
        <v>0</v>
      </c>
      <c r="L423" s="3" t="n">
        <f aca="false">SUM(H423:K423)</f>
        <v>2747.7</v>
      </c>
      <c r="M423" s="3" t="n">
        <v>32</v>
      </c>
      <c r="N423" s="3" t="n">
        <v>66.6</v>
      </c>
      <c r="O423" s="3" t="n">
        <v>22.9</v>
      </c>
      <c r="P423" s="3" t="n">
        <v>0</v>
      </c>
      <c r="Q423" s="3" t="n">
        <f aca="false">SUM(M423:P423)</f>
        <v>121.5</v>
      </c>
      <c r="R423" s="3" t="n">
        <v>0</v>
      </c>
      <c r="S423" s="3" t="n">
        <v>0</v>
      </c>
      <c r="T423" s="3" t="n">
        <v>0</v>
      </c>
      <c r="U423" s="3" t="n">
        <v>0</v>
      </c>
      <c r="V423" s="3" t="n">
        <f aca="false">SUM(R423:U423)</f>
        <v>0</v>
      </c>
      <c r="W423" s="3" t="n">
        <v>388.8</v>
      </c>
      <c r="X423" s="3" t="n">
        <v>849</v>
      </c>
      <c r="Y423" s="3" t="n">
        <v>166.4</v>
      </c>
      <c r="Z423" s="3" t="n">
        <v>0</v>
      </c>
      <c r="AA423" s="3" t="n">
        <f aca="false">SUM(W423:Z423)</f>
        <v>1404.2</v>
      </c>
      <c r="AB423" s="3" t="n">
        <v>218.6</v>
      </c>
      <c r="AC423" s="3" t="n">
        <v>4.8</v>
      </c>
      <c r="AD423" s="3" t="n">
        <v>44.5</v>
      </c>
      <c r="AE423" s="3" t="n">
        <v>9.9</v>
      </c>
      <c r="AF423" s="3" t="n">
        <f aca="false">SUM(AB423:AE423)</f>
        <v>277.8</v>
      </c>
      <c r="AG423" s="3" t="n">
        <v>13.5</v>
      </c>
      <c r="AH423" s="3" t="n">
        <v>283.4</v>
      </c>
      <c r="AI423" s="3" t="n">
        <v>681.5</v>
      </c>
      <c r="AJ423" s="3" t="n">
        <v>0</v>
      </c>
      <c r="AK423" s="3" t="n">
        <f aca="false">SUM(AG423:AJ423)</f>
        <v>978.4</v>
      </c>
      <c r="AL423" s="3" t="n">
        <v>1190.6</v>
      </c>
      <c r="AM423" s="3" t="n">
        <v>800</v>
      </c>
      <c r="AN423" s="3" t="n">
        <v>970.7</v>
      </c>
      <c r="AO423" s="3" t="n">
        <v>24.8</v>
      </c>
      <c r="AP423" s="3" t="n">
        <f aca="false">SUM(AL423:AO423)</f>
        <v>2986.1</v>
      </c>
      <c r="AQ423" s="3" t="n">
        <v>0</v>
      </c>
      <c r="AR423" s="3" t="n">
        <v>0</v>
      </c>
      <c r="AS423" s="3" t="n">
        <v>3.5</v>
      </c>
      <c r="AT423" s="3" t="n">
        <v>0</v>
      </c>
      <c r="AU423" s="3" t="n">
        <f aca="false">SUM(AQ423:AT423)</f>
        <v>3.5</v>
      </c>
      <c r="AV423" s="3" t="n">
        <v>0</v>
      </c>
      <c r="AW423" s="3" t="n">
        <v>0</v>
      </c>
      <c r="AX423" s="3" t="n">
        <v>8.2</v>
      </c>
      <c r="AY423" s="3" t="n">
        <v>9.9</v>
      </c>
      <c r="AZ423" s="3" t="n">
        <f aca="false">SUM(AV423:AY423)</f>
        <v>18.1</v>
      </c>
      <c r="BA423" s="3" t="n">
        <v>0</v>
      </c>
      <c r="BB423" s="3" t="n">
        <v>0</v>
      </c>
      <c r="BC423" s="3" t="n">
        <v>46.7</v>
      </c>
      <c r="BD423" s="3" t="n">
        <v>0</v>
      </c>
      <c r="BE423" s="3" t="n">
        <f aca="false">SUM(BA423:BD423)</f>
        <v>46.7</v>
      </c>
      <c r="BF423" s="3" t="n">
        <v>0</v>
      </c>
      <c r="BG423" s="3" t="n">
        <v>0</v>
      </c>
      <c r="BH423" s="3" t="n">
        <v>0</v>
      </c>
      <c r="BI423" s="3" t="n">
        <v>0</v>
      </c>
      <c r="BJ423" s="3" t="n">
        <f aca="false">SUM(BF423:BI423)</f>
        <v>0</v>
      </c>
      <c r="BK423" s="3" t="n">
        <v>0</v>
      </c>
      <c r="BL423" s="3" t="n">
        <v>0</v>
      </c>
      <c r="BM423" s="3" t="n">
        <v>13.5</v>
      </c>
      <c r="BN423" s="3" t="n">
        <v>0</v>
      </c>
      <c r="BO423" s="3" t="n">
        <f aca="false">SUM(BK423:BN423)</f>
        <v>13.5</v>
      </c>
      <c r="BP423" s="3" t="n">
        <v>0</v>
      </c>
      <c r="BQ423" s="3" t="n">
        <v>0</v>
      </c>
      <c r="BR423" s="3" t="n">
        <v>51.5</v>
      </c>
      <c r="BS423" s="3" t="n">
        <v>24.8</v>
      </c>
      <c r="BT423" s="3" t="n">
        <f aca="false">SUM(BP423:BS423)</f>
        <v>76.3</v>
      </c>
      <c r="BU423" s="3" t="n">
        <f aca="false">+C423+H423+M423+R423+W423+AB423+AG423+AL423+CK423</f>
        <v>4529.4</v>
      </c>
      <c r="BV423" s="3" t="n">
        <f aca="false">+D423+I423+N423+S423+X423+AC423+AH423+AM423+CL423</f>
        <v>2516.3</v>
      </c>
      <c r="BW423" s="3" t="n">
        <f aca="false">+E423+J423+O423+T423+Y423+AD423+AI423+AN423+CM423</f>
        <v>3603.5</v>
      </c>
      <c r="BX423" s="3" t="n">
        <f aca="false">+F423+K423+P423+U423+Z423+AE423+AJ423+AO423+CN423</f>
        <v>34.7</v>
      </c>
      <c r="BY423" s="3" t="n">
        <f aca="false">SUM(BU423:BX423)</f>
        <v>10683.9</v>
      </c>
      <c r="BZ423" s="3" t="n">
        <f aca="false">AQ423+AV423+BA423+BF423+BK423+BP423</f>
        <v>0</v>
      </c>
      <c r="CA423" s="3" t="n">
        <f aca="false">AR423+AW423+BB423+BG423+BL423+BQ423</f>
        <v>0</v>
      </c>
      <c r="CB423" s="3" t="n">
        <f aca="false">AS423+AX423+BC423+BH423+BM423+BR423</f>
        <v>123.4</v>
      </c>
      <c r="CC423" s="3" t="n">
        <f aca="false">AT423+AY423+BD423+BI423+BN423+BS423</f>
        <v>34.7</v>
      </c>
      <c r="CD423" s="3" t="n">
        <f aca="false">SUM(BZ423:CC423)</f>
        <v>158.1</v>
      </c>
      <c r="CE423" s="3" t="n">
        <v>1620.2</v>
      </c>
      <c r="CF423" s="3" t="n">
        <v>2233.7</v>
      </c>
      <c r="CG423" s="3" t="n">
        <v>321.8</v>
      </c>
      <c r="CH423" s="3" t="n">
        <v>96.8</v>
      </c>
      <c r="CI423" s="3" t="n">
        <v>649</v>
      </c>
      <c r="CJ423" s="3" t="n">
        <f aca="false">SUM(CE423:CI423)</f>
        <v>4921.5</v>
      </c>
    </row>
    <row r="424" customFormat="false" ht="12.75" hidden="false" customHeight="false" outlineLevel="0" collapsed="false">
      <c r="A424" s="1" t="n">
        <v>1999</v>
      </c>
      <c r="B424" s="2" t="s">
        <v>108</v>
      </c>
      <c r="C424" s="11" t="n">
        <v>2178</v>
      </c>
      <c r="D424" s="11" t="n">
        <v>227</v>
      </c>
      <c r="E424" s="11" t="n">
        <v>46</v>
      </c>
      <c r="F424" s="11" t="n">
        <v>0</v>
      </c>
      <c r="G424" s="3" t="n">
        <f aca="false">SUM(C424:F424)</f>
        <v>2451</v>
      </c>
      <c r="H424" s="11" t="n">
        <v>533.3</v>
      </c>
      <c r="I424" s="11" t="n">
        <v>240.2</v>
      </c>
      <c r="J424" s="11" t="n">
        <v>598.7</v>
      </c>
      <c r="K424" s="11" t="n">
        <v>6</v>
      </c>
      <c r="L424" s="3" t="n">
        <f aca="false">SUM(H424:K424)</f>
        <v>1378.2</v>
      </c>
      <c r="M424" s="11" t="n">
        <v>35.3</v>
      </c>
      <c r="N424" s="11" t="n">
        <v>10.05</v>
      </c>
      <c r="O424" s="11" t="n">
        <v>0</v>
      </c>
      <c r="P424" s="11" t="n">
        <v>0</v>
      </c>
      <c r="Q424" s="3" t="n">
        <f aca="false">SUM(M424:P424)</f>
        <v>45.35</v>
      </c>
      <c r="R424" s="11" t="n">
        <v>0.7</v>
      </c>
      <c r="S424" s="11" t="n">
        <v>0</v>
      </c>
      <c r="T424" s="11" t="n">
        <v>3.5</v>
      </c>
      <c r="U424" s="11" t="n">
        <v>0</v>
      </c>
      <c r="V424" s="3" t="n">
        <f aca="false">SUM(R424:U424)</f>
        <v>4.2</v>
      </c>
      <c r="W424" s="11" t="n">
        <v>176.2</v>
      </c>
      <c r="X424" s="11" t="n">
        <v>336.2</v>
      </c>
      <c r="Y424" s="11" t="n">
        <v>318</v>
      </c>
      <c r="Z424" s="11" t="n">
        <v>0</v>
      </c>
      <c r="AA424" s="3" t="n">
        <f aca="false">SUM(W424:Z424)</f>
        <v>830.4</v>
      </c>
      <c r="AB424" s="11" t="n">
        <v>248.3</v>
      </c>
      <c r="AC424" s="11" t="n">
        <v>9.6</v>
      </c>
      <c r="AD424" s="11" t="n">
        <v>26.3</v>
      </c>
      <c r="AE424" s="11" t="n">
        <v>0</v>
      </c>
      <c r="AF424" s="3" t="n">
        <f aca="false">SUM(AB424:AE424)</f>
        <v>284.2</v>
      </c>
      <c r="AG424" s="11" t="n">
        <v>98.9</v>
      </c>
      <c r="AH424" s="11" t="n">
        <v>291.3</v>
      </c>
      <c r="AI424" s="11" t="n">
        <v>477.4</v>
      </c>
      <c r="AJ424" s="11" t="n">
        <v>74</v>
      </c>
      <c r="AK424" s="3" t="n">
        <f aca="false">SUM(AG424:AJ424)</f>
        <v>941.6</v>
      </c>
      <c r="AL424" s="11" t="n">
        <v>925.5</v>
      </c>
      <c r="AM424" s="11" t="n">
        <v>974.6</v>
      </c>
      <c r="AN424" s="11" t="n">
        <v>436.8</v>
      </c>
      <c r="AO424" s="11" t="n">
        <v>34.5</v>
      </c>
      <c r="AP424" s="3" t="n">
        <f aca="false">SUM(AL424:AO424)</f>
        <v>2371.4</v>
      </c>
      <c r="AQ424" s="11" t="n">
        <v>87.9</v>
      </c>
      <c r="AR424" s="11" t="n">
        <v>207.1</v>
      </c>
      <c r="AS424" s="11" t="n">
        <v>48.4</v>
      </c>
      <c r="AT424" s="11" t="n">
        <v>74</v>
      </c>
      <c r="AU424" s="3" t="n">
        <f aca="false">SUM(AQ424:AT424)</f>
        <v>417.4</v>
      </c>
      <c r="AV424" s="11" t="n">
        <v>6.6</v>
      </c>
      <c r="AW424" s="11" t="n">
        <v>1.2</v>
      </c>
      <c r="AX424" s="11" t="n">
        <v>6.7</v>
      </c>
      <c r="AY424" s="11" t="n">
        <v>0</v>
      </c>
      <c r="AZ424" s="3" t="n">
        <f aca="false">SUM(AV424:AY424)</f>
        <v>14.5</v>
      </c>
      <c r="BA424" s="11" t="n">
        <v>0.7</v>
      </c>
      <c r="BB424" s="11" t="n">
        <v>0</v>
      </c>
      <c r="BC424" s="11" t="n">
        <v>34.3</v>
      </c>
      <c r="BD424" s="11" t="n">
        <v>6</v>
      </c>
      <c r="BE424" s="3" t="n">
        <f aca="false">SUM(BA424:BD424)</f>
        <v>41</v>
      </c>
      <c r="BF424" s="10"/>
      <c r="BG424" s="10"/>
      <c r="BH424" s="10"/>
      <c r="BI424" s="10"/>
      <c r="BJ424" s="3" t="n">
        <f aca="false">SUM(BF424:BI424)</f>
        <v>0</v>
      </c>
      <c r="BK424" s="10"/>
      <c r="BL424" s="10"/>
      <c r="BM424" s="10"/>
      <c r="BN424" s="10"/>
      <c r="BO424" s="3" t="n">
        <f aca="false">SUM(BK424:BN424)</f>
        <v>0</v>
      </c>
      <c r="BP424" s="11" t="n">
        <v>6.8</v>
      </c>
      <c r="BQ424" s="11" t="n">
        <v>14.1</v>
      </c>
      <c r="BR424" s="11" t="n">
        <v>18.4</v>
      </c>
      <c r="BS424" s="11" t="n">
        <v>0</v>
      </c>
      <c r="BT424" s="3" t="n">
        <f aca="false">SUM(BP424:BS424)</f>
        <v>39.3</v>
      </c>
      <c r="BU424" s="3" t="n">
        <f aca="false">+C424+H424+M424+R424+W424+AB424+AG424+AL424+CK424</f>
        <v>4196.2</v>
      </c>
      <c r="BV424" s="3" t="n">
        <f aca="false">+D424+I424+N424+S424+X424+AC424+AH424+AM424+CL424</f>
        <v>2088.95</v>
      </c>
      <c r="BW424" s="3" t="n">
        <f aca="false">+E424+J424+O424+T424+Y424+AD424+AI424+AN424+CM424</f>
        <v>1906.7</v>
      </c>
      <c r="BX424" s="3" t="n">
        <f aca="false">+F424+K424+P424+U424+Z424+AE424+AJ424+AO424+CN424</f>
        <v>114.5</v>
      </c>
      <c r="BY424" s="3" t="n">
        <f aca="false">SUM(BU424:BX424)</f>
        <v>8306.35</v>
      </c>
      <c r="BZ424" s="3" t="n">
        <f aca="false">AQ424+AV424+BA424+BF424+BK424+BP424</f>
        <v>102</v>
      </c>
      <c r="CA424" s="3" t="n">
        <f aca="false">AR424+AW424+BB424+BG424+BL424+BQ424</f>
        <v>222.4</v>
      </c>
      <c r="CB424" s="3" t="n">
        <f aca="false">AS424+AX424+BC424+BH424+BM424+BR424</f>
        <v>107.8</v>
      </c>
      <c r="CC424" s="3" t="n">
        <f aca="false">AT424+AY424+BD424+BI424+BN424+BS424</f>
        <v>80</v>
      </c>
      <c r="CD424" s="3" t="n">
        <f aca="false">SUM(BZ424:CC424)</f>
        <v>512.2</v>
      </c>
      <c r="CE424" s="12" t="n">
        <v>1598.5</v>
      </c>
      <c r="CF424" s="12" t="n">
        <v>1694.8</v>
      </c>
      <c r="CG424" s="12" t="n">
        <v>227.4</v>
      </c>
      <c r="CH424" s="12" t="n">
        <v>0</v>
      </c>
      <c r="CI424" s="12" t="n">
        <v>457.7</v>
      </c>
      <c r="CJ424" s="12" t="n">
        <f aca="false">SUM(CE424:CI424)</f>
        <v>3978.4</v>
      </c>
    </row>
    <row r="425" customFormat="false" ht="12.75" hidden="false" customHeight="false" outlineLevel="0" collapsed="false">
      <c r="A425" s="1" t="n">
        <v>1999</v>
      </c>
      <c r="B425" s="2" t="s">
        <v>109</v>
      </c>
      <c r="C425" s="3" t="n">
        <v>2821.8</v>
      </c>
      <c r="D425" s="3" t="n">
        <v>405.5</v>
      </c>
      <c r="E425" s="3" t="n">
        <v>28.4</v>
      </c>
      <c r="F425" s="3" t="n">
        <v>0</v>
      </c>
      <c r="G425" s="3" t="n">
        <f aca="false">SUM(C425:F425)</f>
        <v>3255.7</v>
      </c>
      <c r="H425" s="3" t="n">
        <v>1057</v>
      </c>
      <c r="I425" s="3" t="n">
        <v>268.8</v>
      </c>
      <c r="J425" s="3" t="n">
        <v>1417.4</v>
      </c>
      <c r="K425" s="3" t="n">
        <v>0</v>
      </c>
      <c r="L425" s="3" t="n">
        <f aca="false">SUM(H425:K425)</f>
        <v>2743.2</v>
      </c>
      <c r="M425" s="3" t="n">
        <v>75.1</v>
      </c>
      <c r="N425" s="3" t="n">
        <v>112.3</v>
      </c>
      <c r="O425" s="3" t="n">
        <v>0</v>
      </c>
      <c r="P425" s="3" t="n">
        <v>0</v>
      </c>
      <c r="Q425" s="3" t="n">
        <f aca="false">SUM(M425:P425)</f>
        <v>187.4</v>
      </c>
      <c r="R425" s="3" t="n">
        <v>0</v>
      </c>
      <c r="S425" s="3" t="n">
        <v>0</v>
      </c>
      <c r="T425" s="3" t="n">
        <v>0</v>
      </c>
      <c r="U425" s="3" t="n">
        <v>0</v>
      </c>
      <c r="V425" s="3" t="n">
        <f aca="false">SUM(R425:U425)</f>
        <v>0</v>
      </c>
      <c r="W425" s="3" t="n">
        <v>599.1</v>
      </c>
      <c r="X425" s="19" t="n">
        <v>1932.8</v>
      </c>
      <c r="Y425" s="3" t="n">
        <v>207.3</v>
      </c>
      <c r="Z425" s="3" t="n">
        <v>0</v>
      </c>
      <c r="AA425" s="3" t="n">
        <f aca="false">SUM(W425:Z425)</f>
        <v>2739.2</v>
      </c>
      <c r="AB425" s="3" t="n">
        <v>307.2</v>
      </c>
      <c r="AC425" s="3" t="n">
        <v>16.8</v>
      </c>
      <c r="AD425" s="3" t="n">
        <v>96</v>
      </c>
      <c r="AE425" s="3" t="n">
        <v>0</v>
      </c>
      <c r="AF425" s="3" t="n">
        <f aca="false">SUM(AB425:AE425)</f>
        <v>420</v>
      </c>
      <c r="AG425" s="3" t="n">
        <v>6.3</v>
      </c>
      <c r="AH425" s="3" t="n">
        <v>386.3</v>
      </c>
      <c r="AI425" s="19" t="n">
        <v>1165.6</v>
      </c>
      <c r="AJ425" s="3" t="n">
        <v>0</v>
      </c>
      <c r="AK425" s="3" t="n">
        <f aca="false">SUM(AG425:AJ425)</f>
        <v>1558.2</v>
      </c>
      <c r="AL425" s="19" t="n">
        <v>1470.1</v>
      </c>
      <c r="AM425" s="19" t="n">
        <v>1098.6</v>
      </c>
      <c r="AN425" s="19" t="n">
        <v>1221.7</v>
      </c>
      <c r="AO425" s="3" t="n">
        <v>0</v>
      </c>
      <c r="AP425" s="3" t="n">
        <f aca="false">SUM(AL425:AO425)</f>
        <v>3790.4</v>
      </c>
      <c r="AQ425" s="3" t="n">
        <v>0</v>
      </c>
      <c r="AR425" s="3" t="n">
        <v>0</v>
      </c>
      <c r="AS425" s="3" t="n">
        <v>9.7</v>
      </c>
      <c r="AT425" s="3" t="n">
        <v>0</v>
      </c>
      <c r="AU425" s="3" t="n">
        <f aca="false">SUM(AQ425:AT425)</f>
        <v>9.7</v>
      </c>
      <c r="AV425" s="3" t="n">
        <v>0</v>
      </c>
      <c r="AW425" s="3" t="n">
        <v>0</v>
      </c>
      <c r="AX425" s="3" t="n">
        <v>30.4</v>
      </c>
      <c r="AY425" s="3" t="n">
        <v>0</v>
      </c>
      <c r="AZ425" s="3" t="n">
        <f aca="false">SUM(AV425:AY425)</f>
        <v>30.4</v>
      </c>
      <c r="BA425" s="3" t="n">
        <v>0</v>
      </c>
      <c r="BB425" s="3" t="n">
        <v>0</v>
      </c>
      <c r="BC425" s="3" t="n">
        <v>116.9</v>
      </c>
      <c r="BD425" s="3" t="n">
        <v>0</v>
      </c>
      <c r="BE425" s="3" t="n">
        <f aca="false">SUM(BA425:BD425)</f>
        <v>116.9</v>
      </c>
      <c r="BF425" s="3" t="n">
        <v>0</v>
      </c>
      <c r="BG425" s="3" t="n">
        <v>0</v>
      </c>
      <c r="BH425" s="3" t="n">
        <v>0</v>
      </c>
      <c r="BI425" s="3" t="n">
        <v>0</v>
      </c>
      <c r="BJ425" s="3" t="n">
        <f aca="false">SUM(BF425:BI425)</f>
        <v>0</v>
      </c>
      <c r="BK425" s="3" t="n">
        <v>0</v>
      </c>
      <c r="BL425" s="3" t="n">
        <v>0</v>
      </c>
      <c r="BM425" s="3" t="n">
        <v>1.7</v>
      </c>
      <c r="BN425" s="3" t="n">
        <v>0</v>
      </c>
      <c r="BO425" s="3" t="n">
        <f aca="false">SUM(BK425:BN425)</f>
        <v>1.7</v>
      </c>
      <c r="BP425" s="3" t="n">
        <v>0</v>
      </c>
      <c r="BQ425" s="3" t="n">
        <v>0</v>
      </c>
      <c r="BR425" s="3" t="n">
        <v>234.2</v>
      </c>
      <c r="BS425" s="3" t="n">
        <v>0</v>
      </c>
      <c r="BT425" s="3" t="n">
        <f aca="false">SUM(BP425:BS425)</f>
        <v>234.2</v>
      </c>
      <c r="BU425" s="3" t="n">
        <f aca="false">+C425+H425+M425+R425+W425+AB425+AG425+AL425+CK425</f>
        <v>6336.6</v>
      </c>
      <c r="BV425" s="3" t="n">
        <f aca="false">+D425+I425+N425+S425+X425+AC425+AH425+AM425+CL425</f>
        <v>4221.1</v>
      </c>
      <c r="BW425" s="3" t="n">
        <f aca="false">+E425+J425+O425+T425+Y425+AD425+AI425+AN425+CM425</f>
        <v>4136.4</v>
      </c>
      <c r="BX425" s="3" t="n">
        <f aca="false">+F425+K425+P425+U425+Z425+AE425+AJ425+AO425+CN425</f>
        <v>0</v>
      </c>
      <c r="BY425" s="3" t="n">
        <f aca="false">SUM(BU425:BX425)</f>
        <v>14694.1</v>
      </c>
      <c r="BZ425" s="3" t="n">
        <f aca="false">AQ425+AV425+BA425+BF425+BK425+BP425</f>
        <v>0</v>
      </c>
      <c r="CA425" s="3" t="n">
        <f aca="false">AR425+AW425+BB425+BG425+BL425+BQ425</f>
        <v>0</v>
      </c>
      <c r="CB425" s="3" t="n">
        <f aca="false">AS425+AX425+BC425+BH425+BM425+BR425</f>
        <v>392.9</v>
      </c>
      <c r="CC425" s="3" t="n">
        <f aca="false">AT425+AY425+BD425+BI425+BN425+BS425</f>
        <v>0</v>
      </c>
      <c r="CD425" s="3" t="n">
        <f aca="false">SUM(BZ425:CC425)</f>
        <v>392.9</v>
      </c>
      <c r="CE425" s="3" t="n">
        <v>2263.5</v>
      </c>
      <c r="CF425" s="3" t="n">
        <v>2532</v>
      </c>
      <c r="CG425" s="3" t="n">
        <v>312.1</v>
      </c>
      <c r="CH425" s="3" t="n">
        <v>0</v>
      </c>
      <c r="CI425" s="3" t="n">
        <v>1085</v>
      </c>
      <c r="CJ425" s="3" t="n">
        <f aca="false">SUM(CE425:CI425)</f>
        <v>6192.6</v>
      </c>
    </row>
    <row r="426" customFormat="false" ht="12.75" hidden="false" customHeight="false" outlineLevel="0" collapsed="false">
      <c r="A426" s="1" t="n">
        <v>1999</v>
      </c>
      <c r="B426" s="2" t="s">
        <v>110</v>
      </c>
      <c r="C426" s="3" t="n">
        <v>2249.9</v>
      </c>
      <c r="D426" s="3" t="n">
        <v>551.9</v>
      </c>
      <c r="E426" s="3" t="n">
        <v>224.6</v>
      </c>
      <c r="F426" s="3" t="n">
        <v>0</v>
      </c>
      <c r="G426" s="3" t="n">
        <f aca="false">SUM(C426:F426)</f>
        <v>3026.4</v>
      </c>
      <c r="H426" s="3" t="n">
        <v>862.5</v>
      </c>
      <c r="I426" s="3" t="n">
        <v>119.9</v>
      </c>
      <c r="J426" s="3" t="n">
        <v>910.2</v>
      </c>
      <c r="K426" s="3" t="n">
        <v>103.4</v>
      </c>
      <c r="L426" s="3" t="n">
        <f aca="false">SUM(H426:K426)</f>
        <v>1996</v>
      </c>
      <c r="M426" s="3" t="n">
        <v>58.1</v>
      </c>
      <c r="N426" s="3" t="n">
        <v>23.4</v>
      </c>
      <c r="O426" s="3" t="n">
        <v>0</v>
      </c>
      <c r="P426" s="3" t="n">
        <v>0</v>
      </c>
      <c r="Q426" s="3" t="n">
        <f aca="false">SUM(M426:P426)</f>
        <v>81.5</v>
      </c>
      <c r="R426" s="3" t="n">
        <v>0</v>
      </c>
      <c r="S426" s="3" t="n">
        <v>0</v>
      </c>
      <c r="T426" s="3" t="n">
        <v>0</v>
      </c>
      <c r="U426" s="3" t="n">
        <v>0</v>
      </c>
      <c r="V426" s="3" t="n">
        <f aca="false">SUM(R426:U426)</f>
        <v>0</v>
      </c>
      <c r="W426" s="3" t="n">
        <v>818</v>
      </c>
      <c r="X426" s="3" t="n">
        <v>2316.2</v>
      </c>
      <c r="Y426" s="3" t="n">
        <v>144.2</v>
      </c>
      <c r="Z426" s="3" t="n">
        <v>0</v>
      </c>
      <c r="AA426" s="3" t="n">
        <f aca="false">SUM(W426:Z426)</f>
        <v>3278.4</v>
      </c>
      <c r="AB426" s="3" t="n">
        <v>458.8</v>
      </c>
      <c r="AC426" s="3" t="n">
        <v>3.8</v>
      </c>
      <c r="AD426" s="3" t="n">
        <v>83.8</v>
      </c>
      <c r="AE426" s="3" t="n">
        <v>19.1</v>
      </c>
      <c r="AF426" s="3" t="n">
        <f aca="false">SUM(AB426:AE426)</f>
        <v>565.5</v>
      </c>
      <c r="AG426" s="3" t="n">
        <v>9.8</v>
      </c>
      <c r="AH426" s="3" t="n">
        <v>387.8</v>
      </c>
      <c r="AI426" s="3" t="n">
        <v>632.8</v>
      </c>
      <c r="AJ426" s="3" t="n">
        <v>32.6</v>
      </c>
      <c r="AK426" s="3" t="n">
        <f aca="false">SUM(AG426:AJ426)</f>
        <v>1063</v>
      </c>
      <c r="AL426" s="3" t="n">
        <v>1360.9</v>
      </c>
      <c r="AM426" s="3" t="n">
        <v>801.2</v>
      </c>
      <c r="AN426" s="3" t="n">
        <v>2861.4</v>
      </c>
      <c r="AO426" s="3" t="n">
        <v>207.8</v>
      </c>
      <c r="AP426" s="3" t="n">
        <f aca="false">SUM(AL426:AO426)</f>
        <v>5231.3</v>
      </c>
      <c r="AQ426" s="3" t="n">
        <v>0.5</v>
      </c>
      <c r="AR426" s="3" t="n">
        <v>357.4</v>
      </c>
      <c r="AS426" s="3" t="n">
        <v>251.9</v>
      </c>
      <c r="AT426" s="3" t="n">
        <v>32.6</v>
      </c>
      <c r="AU426" s="3" t="n">
        <f aca="false">SUM(AQ426:AT426)</f>
        <v>642.4</v>
      </c>
      <c r="AV426" s="3" t="n">
        <v>0</v>
      </c>
      <c r="AW426" s="3" t="n">
        <v>0</v>
      </c>
      <c r="AX426" s="3" t="n">
        <v>50</v>
      </c>
      <c r="AY426" s="3" t="n">
        <v>19.1</v>
      </c>
      <c r="AZ426" s="3" t="n">
        <f aca="false">SUM(AV426:AY426)</f>
        <v>69.1</v>
      </c>
      <c r="BA426" s="3" t="n">
        <v>3.8</v>
      </c>
      <c r="BB426" s="3" t="n">
        <v>0</v>
      </c>
      <c r="BC426" s="3" t="n">
        <v>220.4</v>
      </c>
      <c r="BD426" s="3" t="n">
        <v>103.4</v>
      </c>
      <c r="BE426" s="3" t="n">
        <f aca="false">SUM(BA426:BD426)</f>
        <v>327.6</v>
      </c>
      <c r="BF426" s="3" t="n">
        <v>0</v>
      </c>
      <c r="BG426" s="3" t="n">
        <v>0</v>
      </c>
      <c r="BH426" s="3" t="n">
        <v>0</v>
      </c>
      <c r="BI426" s="3" t="n">
        <v>0</v>
      </c>
      <c r="BJ426" s="3" t="n">
        <f aca="false">SUM(BF426:BI426)</f>
        <v>0</v>
      </c>
      <c r="BK426" s="3" t="n">
        <v>0</v>
      </c>
      <c r="BL426" s="3" t="n">
        <v>0</v>
      </c>
      <c r="BM426" s="3" t="n">
        <v>0</v>
      </c>
      <c r="BN426" s="3" t="n">
        <v>0</v>
      </c>
      <c r="BO426" s="3" t="n">
        <f aca="false">SUM(BK426:BN426)</f>
        <v>0</v>
      </c>
      <c r="BP426" s="3" t="n">
        <v>13</v>
      </c>
      <c r="BQ426" s="3" t="n">
        <v>71.9</v>
      </c>
      <c r="BR426" s="3" t="n">
        <v>6.9</v>
      </c>
      <c r="BS426" s="3" t="n">
        <v>207.8</v>
      </c>
      <c r="BT426" s="3" t="n">
        <f aca="false">SUM(BP426:BS426)</f>
        <v>299.6</v>
      </c>
      <c r="BU426" s="3" t="n">
        <f aca="false">+C426+H426+M426+R426+W426+AB426+AG426+AL426+CK426</f>
        <v>5818</v>
      </c>
      <c r="BV426" s="3" t="n">
        <f aca="false">+D426+I426+N426+S426+X426+AC426+AH426+AM426+CL426</f>
        <v>4204.2</v>
      </c>
      <c r="BW426" s="3" t="n">
        <f aca="false">+E426+J426+O426+T426+Y426+AD426+AI426+AN426+CM426</f>
        <v>4857</v>
      </c>
      <c r="BX426" s="3" t="n">
        <f aca="false">+F426+K426+P426+U426+Z426+AE426+AJ426+AO426+CN426</f>
        <v>362.9</v>
      </c>
      <c r="BY426" s="3" t="n">
        <f aca="false">SUM(BU426:BX426)</f>
        <v>15242.1</v>
      </c>
      <c r="BZ426" s="3" t="n">
        <f aca="false">AQ426+AV426+BA426+BF426+BK426+BP426</f>
        <v>17.3</v>
      </c>
      <c r="CA426" s="3" t="n">
        <f aca="false">AR426+AW426+BB426+BG426+BL426+BQ426</f>
        <v>429.3</v>
      </c>
      <c r="CB426" s="3" t="n">
        <f aca="false">AS426+AX426+BC426+BH426+BM426+BR426</f>
        <v>529.2</v>
      </c>
      <c r="CC426" s="3" t="n">
        <f aca="false">AT426+AY426+BD426+BI426+BN426+BS426</f>
        <v>362.9</v>
      </c>
      <c r="CD426" s="3" t="n">
        <f aca="false">SUM(BZ426:CC426)</f>
        <v>1338.7</v>
      </c>
      <c r="CE426" s="3" t="n">
        <v>2268.6</v>
      </c>
      <c r="CF426" s="3" t="n">
        <v>1535.6</v>
      </c>
      <c r="CG426" s="3" t="n">
        <v>582.8</v>
      </c>
      <c r="CH426" s="3" t="n">
        <v>348.6</v>
      </c>
      <c r="CI426" s="3" t="n">
        <v>978.2</v>
      </c>
      <c r="CJ426" s="3" t="n">
        <f aca="false">SUM(CE426:CI426)</f>
        <v>5713.8</v>
      </c>
    </row>
    <row r="427" customFormat="false" ht="12.75" hidden="false" customHeight="false" outlineLevel="0" collapsed="false">
      <c r="A427" s="1" t="n">
        <v>1999</v>
      </c>
      <c r="B427" s="2" t="s">
        <v>111</v>
      </c>
      <c r="C427" s="3" t="n">
        <v>812.7</v>
      </c>
      <c r="D427" s="3" t="n">
        <v>94.8</v>
      </c>
      <c r="E427" s="3" t="n">
        <v>0.6</v>
      </c>
      <c r="F427" s="3" t="n">
        <v>5.4</v>
      </c>
      <c r="G427" s="3" t="n">
        <f aca="false">SUM(C427:F427)</f>
        <v>913.5</v>
      </c>
      <c r="H427" s="3" t="n">
        <v>187.4</v>
      </c>
      <c r="I427" s="3" t="n">
        <v>0</v>
      </c>
      <c r="J427" s="3" t="n">
        <v>0.6</v>
      </c>
      <c r="K427" s="3" t="n">
        <v>4.4</v>
      </c>
      <c r="L427" s="3" t="n">
        <f aca="false">SUM(H427:K427)</f>
        <v>192.4</v>
      </c>
      <c r="M427" s="3" t="n">
        <v>21.2</v>
      </c>
      <c r="N427" s="3" t="n">
        <v>41.6</v>
      </c>
      <c r="O427" s="3" t="n">
        <v>69.6</v>
      </c>
      <c r="P427" s="3" t="n">
        <v>0</v>
      </c>
      <c r="Q427" s="3" t="n">
        <f aca="false">SUM(M427:P427)</f>
        <v>132.4</v>
      </c>
      <c r="R427" s="3" t="n">
        <v>27.6</v>
      </c>
      <c r="S427" s="3" t="n">
        <v>29.8</v>
      </c>
      <c r="T427" s="3" t="n">
        <v>2</v>
      </c>
      <c r="U427" s="3" t="n">
        <v>0</v>
      </c>
      <c r="V427" s="3" t="n">
        <f aca="false">SUM(R427:U427)</f>
        <v>59.4</v>
      </c>
      <c r="W427" s="3" t="n">
        <v>363.2</v>
      </c>
      <c r="X427" s="3" t="n">
        <v>743.6</v>
      </c>
      <c r="Y427" s="3" t="n">
        <v>0</v>
      </c>
      <c r="Z427" s="3" t="n">
        <v>0</v>
      </c>
      <c r="AA427" s="3" t="n">
        <f aca="false">SUM(W427:Z427)</f>
        <v>1106.8</v>
      </c>
      <c r="AB427" s="3" t="n">
        <v>79.6</v>
      </c>
      <c r="AC427" s="3" t="n">
        <v>1.9</v>
      </c>
      <c r="AD427" s="3" t="n">
        <v>2.8</v>
      </c>
      <c r="AE427" s="3" t="n">
        <v>0</v>
      </c>
      <c r="AF427" s="3" t="n">
        <f aca="false">SUM(AB427:AE427)</f>
        <v>84.3</v>
      </c>
      <c r="AG427" s="3" t="n">
        <v>1.9</v>
      </c>
      <c r="AH427" s="3" t="n">
        <v>130.2</v>
      </c>
      <c r="AI427" s="3" t="n">
        <v>243.3</v>
      </c>
      <c r="AJ427" s="3" t="n">
        <v>40.6</v>
      </c>
      <c r="AK427" s="3" t="n">
        <f aca="false">SUM(AG427:AJ427)</f>
        <v>416</v>
      </c>
      <c r="AL427" s="3" t="n">
        <v>659.9</v>
      </c>
      <c r="AM427" s="3" t="n">
        <v>314.23</v>
      </c>
      <c r="AN427" s="3" t="n">
        <v>577.9</v>
      </c>
      <c r="AO427" s="3" t="n">
        <v>21.6</v>
      </c>
      <c r="AP427" s="3" t="n">
        <f aca="false">SUM(AL427:AO427)</f>
        <v>1573.63</v>
      </c>
      <c r="AQ427" s="3" t="n">
        <v>0</v>
      </c>
      <c r="AR427" s="3" t="n">
        <v>94.4</v>
      </c>
      <c r="AS427" s="3" t="n">
        <v>26.6</v>
      </c>
      <c r="AT427" s="3" t="n">
        <v>26.6</v>
      </c>
      <c r="AU427" s="3" t="n">
        <f aca="false">SUM(AQ427:AT427)</f>
        <v>147.6</v>
      </c>
      <c r="AV427" s="3" t="n">
        <v>0.1</v>
      </c>
      <c r="AW427" s="3" t="n">
        <v>0</v>
      </c>
      <c r="AX427" s="3" t="n">
        <v>1.5</v>
      </c>
      <c r="AY427" s="3" t="n">
        <v>0.2</v>
      </c>
      <c r="AZ427" s="3" t="n">
        <f aca="false">SUM(AV427:AY427)</f>
        <v>1.8</v>
      </c>
      <c r="BA427" s="3" t="n">
        <v>0</v>
      </c>
      <c r="BB427" s="3" t="n">
        <v>0</v>
      </c>
      <c r="BC427" s="3" t="n">
        <v>0</v>
      </c>
      <c r="BD427" s="3" t="n">
        <v>0</v>
      </c>
      <c r="BE427" s="3" t="n">
        <f aca="false">SUM(BA427:BD427)</f>
        <v>0</v>
      </c>
      <c r="BF427" s="3" t="n">
        <v>0</v>
      </c>
      <c r="BG427" s="3" t="n">
        <v>0</v>
      </c>
      <c r="BH427" s="3" t="n">
        <v>0</v>
      </c>
      <c r="BI427" s="3" t="n">
        <v>0</v>
      </c>
      <c r="BJ427" s="3" t="n">
        <f aca="false">SUM(BF427:BI427)</f>
        <v>0</v>
      </c>
      <c r="BK427" s="3" t="n">
        <v>0</v>
      </c>
      <c r="BL427" s="3" t="n">
        <v>0.2</v>
      </c>
      <c r="BM427" s="3" t="n">
        <v>0.1</v>
      </c>
      <c r="BN427" s="3" t="n">
        <v>0</v>
      </c>
      <c r="BO427" s="3" t="n">
        <f aca="false">SUM(BK427:BN427)</f>
        <v>0.3</v>
      </c>
      <c r="BP427" s="3" t="n">
        <v>6</v>
      </c>
      <c r="BQ427" s="3" t="n">
        <v>5.3</v>
      </c>
      <c r="BR427" s="3" t="n">
        <v>9.6</v>
      </c>
      <c r="BS427" s="3" t="n">
        <v>3.8</v>
      </c>
      <c r="BT427" s="3" t="n">
        <f aca="false">SUM(BP427:BS427)</f>
        <v>24.7</v>
      </c>
      <c r="BU427" s="3" t="n">
        <f aca="false">+C427+H427+M427+R427+W427+AB427+AG427+AL427+CK427</f>
        <v>2153.5</v>
      </c>
      <c r="BV427" s="3" t="n">
        <f aca="false">+D427+I427+N427+S427+X427+AC427+AH427+AM427+CL427</f>
        <v>1356.13</v>
      </c>
      <c r="BW427" s="3" t="n">
        <f aca="false">+E427+J427+O427+T427+Y427+AD427+AI427+AN427+CM427</f>
        <v>896.8</v>
      </c>
      <c r="BX427" s="3" t="n">
        <f aca="false">+F427+K427+P427+U427+Z427+AE427+AJ427+AO427+CN427</f>
        <v>72</v>
      </c>
      <c r="BY427" s="3" t="n">
        <f aca="false">SUM(BU427:BX427)</f>
        <v>4478.43</v>
      </c>
      <c r="BZ427" s="3" t="n">
        <f aca="false">AQ427+AV427+BA427+BF427+BK427+BP427</f>
        <v>6.1</v>
      </c>
      <c r="CA427" s="3" t="n">
        <f aca="false">AR427+AW427+BB427+BG427+BL427+BQ427</f>
        <v>99.9</v>
      </c>
      <c r="CB427" s="3" t="n">
        <f aca="false">AS427+AX427+BC427+BH427+BM427+BR427</f>
        <v>37.8</v>
      </c>
      <c r="CC427" s="3" t="n">
        <f aca="false">AT427+AY427+BD427+BI427+BN427+BS427</f>
        <v>30.6</v>
      </c>
      <c r="CD427" s="3" t="n">
        <f aca="false">SUM(BZ427:CC427)</f>
        <v>174.4</v>
      </c>
      <c r="CE427" s="11" t="n">
        <v>814.3</v>
      </c>
      <c r="CF427" s="11" t="n">
        <v>1004.5</v>
      </c>
      <c r="CG427" s="11" t="n">
        <v>144.9</v>
      </c>
      <c r="CH427" s="11" t="n">
        <v>1.4</v>
      </c>
      <c r="CI427" s="11" t="n">
        <v>272</v>
      </c>
      <c r="CJ427" s="11" t="n">
        <f aca="false">SUM(CE427:CI427)</f>
        <v>2237.1</v>
      </c>
    </row>
    <row r="428" customFormat="false" ht="12.75" hidden="false" customHeight="false" outlineLevel="0" collapsed="false">
      <c r="A428" s="1" t="n">
        <v>1999</v>
      </c>
      <c r="B428" s="2" t="s">
        <v>112</v>
      </c>
      <c r="C428" s="3" t="n">
        <v>2629.9</v>
      </c>
      <c r="D428" s="3" t="n">
        <v>441</v>
      </c>
      <c r="E428" s="3" t="n">
        <v>1.4</v>
      </c>
      <c r="F428" s="3" t="n">
        <v>0</v>
      </c>
      <c r="G428" s="3" t="n">
        <f aca="false">SUM(C428:F428)</f>
        <v>3072.3</v>
      </c>
      <c r="H428" s="3" t="n">
        <v>952.8</v>
      </c>
      <c r="I428" s="3" t="n">
        <v>373.1</v>
      </c>
      <c r="J428" s="3" t="n">
        <v>1221.7</v>
      </c>
      <c r="K428" s="3" t="n">
        <v>88</v>
      </c>
      <c r="L428" s="3" t="n">
        <f aca="false">SUM(H428:K428)</f>
        <v>2635.6</v>
      </c>
      <c r="M428" s="3" t="n">
        <v>39.2</v>
      </c>
      <c r="N428" s="3" t="n">
        <v>77.6</v>
      </c>
      <c r="O428" s="3" t="n">
        <v>20.5</v>
      </c>
      <c r="P428" s="3" t="n">
        <v>0</v>
      </c>
      <c r="Q428" s="3" t="n">
        <f aca="false">SUM(M428:P428)</f>
        <v>137.3</v>
      </c>
      <c r="R428" s="3" t="n">
        <v>28</v>
      </c>
      <c r="S428" s="3" t="n">
        <v>7.3</v>
      </c>
      <c r="T428" s="3" t="n">
        <v>4.2</v>
      </c>
      <c r="U428" s="3" t="n">
        <v>0</v>
      </c>
      <c r="V428" s="3" t="n">
        <f aca="false">SUM(R428:U428)</f>
        <v>39.5</v>
      </c>
      <c r="W428" s="3" t="n">
        <v>1417.2</v>
      </c>
      <c r="X428" s="3" t="n">
        <v>1430.7</v>
      </c>
      <c r="Y428" s="3" t="n">
        <v>25</v>
      </c>
      <c r="Z428" s="3" t="n">
        <v>0</v>
      </c>
      <c r="AA428" s="3" t="n">
        <f aca="false">SUM(W428:Z428)</f>
        <v>2872.9</v>
      </c>
      <c r="AB428" s="3" t="n">
        <v>648</v>
      </c>
      <c r="AC428" s="3" t="n">
        <v>16.1</v>
      </c>
      <c r="AD428" s="3" t="n">
        <v>47.7</v>
      </c>
      <c r="AE428" s="3" t="n">
        <v>70.6</v>
      </c>
      <c r="AF428" s="3" t="n">
        <f aca="false">SUM(AB428:AE428)</f>
        <v>782.4</v>
      </c>
      <c r="AG428" s="3" t="n">
        <v>0</v>
      </c>
      <c r="AH428" s="3" t="n">
        <v>419.5</v>
      </c>
      <c r="AI428" s="3" t="n">
        <v>1900.6</v>
      </c>
      <c r="AJ428" s="3" t="n">
        <v>0</v>
      </c>
      <c r="AK428" s="3" t="n">
        <f aca="false">SUM(AG428:AJ428)</f>
        <v>2320.1</v>
      </c>
      <c r="AL428" s="3" t="n">
        <v>2828.8</v>
      </c>
      <c r="AM428" s="3" t="n">
        <v>767.4</v>
      </c>
      <c r="AN428" s="3" t="n">
        <v>1375.3</v>
      </c>
      <c r="AO428" s="3" t="n">
        <v>284.7</v>
      </c>
      <c r="AP428" s="3" t="n">
        <f aca="false">SUM(AL428:AO428)</f>
        <v>5256.2</v>
      </c>
      <c r="AQ428" s="3" t="n">
        <v>0</v>
      </c>
      <c r="AR428" s="3" t="n">
        <v>399.1</v>
      </c>
      <c r="AS428" s="3" t="n">
        <v>513.2</v>
      </c>
      <c r="AT428" s="3" t="n">
        <v>0</v>
      </c>
      <c r="AU428" s="3" t="n">
        <f aca="false">SUM(AQ428:AT428)</f>
        <v>912.3</v>
      </c>
      <c r="AV428" s="3" t="n">
        <v>0</v>
      </c>
      <c r="AW428" s="3" t="n">
        <v>0</v>
      </c>
      <c r="AX428" s="3" t="n">
        <v>0</v>
      </c>
      <c r="AY428" s="3" t="n">
        <v>70.6</v>
      </c>
      <c r="AZ428" s="3" t="n">
        <f aca="false">SUM(AV428:AY428)</f>
        <v>70.6</v>
      </c>
      <c r="BA428" s="3" t="n">
        <v>11.5</v>
      </c>
      <c r="BB428" s="3" t="n">
        <v>0</v>
      </c>
      <c r="BC428" s="3" t="n">
        <v>31.5</v>
      </c>
      <c r="BD428" s="3" t="n">
        <v>88</v>
      </c>
      <c r="BE428" s="3" t="n">
        <f aca="false">SUM(BA428:BD428)</f>
        <v>131</v>
      </c>
      <c r="BF428" s="3" t="n">
        <v>18</v>
      </c>
      <c r="BG428" s="3" t="n">
        <v>0</v>
      </c>
      <c r="BH428" s="3" t="n">
        <v>14.7</v>
      </c>
      <c r="BI428" s="3" t="n">
        <v>15.4</v>
      </c>
      <c r="BJ428" s="3" t="n">
        <f aca="false">SUM(BF428:BI428)</f>
        <v>48.1</v>
      </c>
      <c r="BK428" s="3" t="n">
        <v>24.9</v>
      </c>
      <c r="BL428" s="3" t="n">
        <v>0</v>
      </c>
      <c r="BM428" s="3" t="n">
        <v>113.8</v>
      </c>
      <c r="BN428" s="3" t="n">
        <v>32.4</v>
      </c>
      <c r="BO428" s="3" t="n">
        <f aca="false">SUM(BK428:BN428)</f>
        <v>171.1</v>
      </c>
      <c r="BP428" s="3" t="n">
        <v>155.3</v>
      </c>
      <c r="BQ428" s="3" t="n">
        <v>3.2</v>
      </c>
      <c r="BR428" s="3" t="n">
        <v>43.5</v>
      </c>
      <c r="BS428" s="3" t="n">
        <v>284.7</v>
      </c>
      <c r="BT428" s="3" t="n">
        <f aca="false">SUM(BP428:BS428)</f>
        <v>486.7</v>
      </c>
      <c r="BU428" s="3" t="n">
        <f aca="false">+C428+H428+M428+R428+W428+AB428+AG428+AL428+CK428</f>
        <v>8543.9</v>
      </c>
      <c r="BV428" s="3" t="n">
        <f aca="false">+D428+I428+N428+S428+X428+AC428+AH428+AM428+CL428</f>
        <v>3532.7</v>
      </c>
      <c r="BW428" s="3" t="n">
        <f aca="false">+E428+J428+O428+T428+Y428+AD428+AI428+AN428+CM428</f>
        <v>4596.4</v>
      </c>
      <c r="BX428" s="3" t="n">
        <f aca="false">+F428+K428+P428+U428+Z428+AE428+AJ428+AO428+CN428</f>
        <v>443.3</v>
      </c>
      <c r="BY428" s="3" t="n">
        <f aca="false">SUM(BU428:BX428)</f>
        <v>17116.3</v>
      </c>
      <c r="BZ428" s="3" t="n">
        <f aca="false">AQ428+AV428+BA428+BF428+BK428+BP428</f>
        <v>209.7</v>
      </c>
      <c r="CA428" s="3" t="n">
        <f aca="false">AR428+AW428+BB428+BG428+BL428+BQ428</f>
        <v>402.3</v>
      </c>
      <c r="CB428" s="3" t="n">
        <f aca="false">AS428+AX428+BC428+BH428+BM428+BR428</f>
        <v>716.7</v>
      </c>
      <c r="CC428" s="3" t="n">
        <f aca="false">AT428+AY428+BD428+BI428+BN428+BS428</f>
        <v>491.1</v>
      </c>
      <c r="CD428" s="3" t="n">
        <f aca="false">SUM(BZ428:CC428)</f>
        <v>1819.8</v>
      </c>
      <c r="CE428" s="3" t="n">
        <v>2299</v>
      </c>
      <c r="CF428" s="3" t="n">
        <v>4296</v>
      </c>
      <c r="CG428" s="3" t="n">
        <v>306</v>
      </c>
      <c r="CH428" s="3" t="n">
        <v>352</v>
      </c>
      <c r="CI428" s="3" t="n">
        <v>1271</v>
      </c>
      <c r="CJ428" s="3" t="n">
        <f aca="false">SUM(CE428:CI428)</f>
        <v>8524</v>
      </c>
    </row>
    <row r="429" customFormat="false" ht="12.75" hidden="false" customHeight="false" outlineLevel="0" collapsed="false">
      <c r="A429" s="1" t="n">
        <v>1999</v>
      </c>
      <c r="B429" s="2" t="s">
        <v>113</v>
      </c>
      <c r="C429" s="3" t="n">
        <v>3158.6</v>
      </c>
      <c r="D429" s="3" t="n">
        <v>314.985423</v>
      </c>
      <c r="E429" s="3" t="n">
        <v>11.132258</v>
      </c>
      <c r="F429" s="3" t="n">
        <v>2.5</v>
      </c>
      <c r="G429" s="3" t="n">
        <f aca="false">SUM(C429:F429)</f>
        <v>3487.217681</v>
      </c>
      <c r="H429" s="3" t="n">
        <v>1001.9</v>
      </c>
      <c r="I429" s="3" t="n">
        <v>200.1</v>
      </c>
      <c r="J429" s="3" t="n">
        <v>70.8</v>
      </c>
      <c r="K429" s="3" t="n">
        <v>38</v>
      </c>
      <c r="L429" s="3" t="n">
        <f aca="false">SUM(H429:K429)</f>
        <v>1310.8</v>
      </c>
      <c r="M429" s="3" t="n">
        <v>186.6</v>
      </c>
      <c r="N429" s="3" t="n">
        <v>174.4</v>
      </c>
      <c r="O429" s="3" t="n">
        <v>0</v>
      </c>
      <c r="P429" s="3" t="n">
        <v>0</v>
      </c>
      <c r="Q429" s="3" t="n">
        <f aca="false">SUM(M429:P429)</f>
        <v>361</v>
      </c>
      <c r="R429" s="3" t="n">
        <v>270.997</v>
      </c>
      <c r="S429" s="3" t="n">
        <v>43.6</v>
      </c>
      <c r="T429" s="3" t="n">
        <v>0</v>
      </c>
      <c r="U429" s="3" t="n">
        <v>0</v>
      </c>
      <c r="V429" s="3" t="n">
        <f aca="false">SUM(R429:U429)</f>
        <v>314.597</v>
      </c>
      <c r="W429" s="3" t="n">
        <v>2298.9</v>
      </c>
      <c r="X429" s="3" t="n">
        <v>2435.8</v>
      </c>
      <c r="Y429" s="3" t="n">
        <v>145.7</v>
      </c>
      <c r="Z429" s="3" t="n">
        <v>0</v>
      </c>
      <c r="AA429" s="3" t="n">
        <f aca="false">SUM(W429:Z429)</f>
        <v>4880.4</v>
      </c>
      <c r="AB429" s="3" t="n">
        <v>711.9</v>
      </c>
      <c r="AC429" s="3" t="n">
        <v>1.3</v>
      </c>
      <c r="AD429" s="3" t="n">
        <v>11.4</v>
      </c>
      <c r="AE429" s="3" t="n">
        <v>37.2</v>
      </c>
      <c r="AF429" s="3" t="n">
        <f aca="false">SUM(AB429:AE429)</f>
        <v>761.8</v>
      </c>
      <c r="AG429" s="3" t="n">
        <v>729</v>
      </c>
      <c r="AH429" s="3" t="n">
        <v>580.2</v>
      </c>
      <c r="AI429" s="3" t="n">
        <v>850.2</v>
      </c>
      <c r="AJ429" s="3" t="n">
        <v>507.6</v>
      </c>
      <c r="AK429" s="3" t="n">
        <f aca="false">SUM(AG429:AJ429)</f>
        <v>2667</v>
      </c>
      <c r="AL429" s="3" t="n">
        <v>7856.5</v>
      </c>
      <c r="AM429" s="3" t="n">
        <v>1705.8</v>
      </c>
      <c r="AN429" s="3" t="n">
        <v>398.7</v>
      </c>
      <c r="AO429" s="3" t="n">
        <v>414.4</v>
      </c>
      <c r="AP429" s="3" t="n">
        <f aca="false">SUM(AL429:AO429)</f>
        <v>10375.4</v>
      </c>
      <c r="AQ429" s="3" t="n">
        <v>90.7</v>
      </c>
      <c r="AR429" s="3" t="n">
        <v>580.2</v>
      </c>
      <c r="AS429" s="3" t="n">
        <v>850.2</v>
      </c>
      <c r="AT429" s="3" t="n">
        <v>507.6</v>
      </c>
      <c r="AU429" s="3" t="n">
        <f aca="false">SUM(AQ429:AT429)</f>
        <v>2028.7</v>
      </c>
      <c r="AV429" s="3" t="n">
        <v>0</v>
      </c>
      <c r="AW429" s="3" t="n">
        <v>0</v>
      </c>
      <c r="AX429" s="3" t="n">
        <v>2.3</v>
      </c>
      <c r="AY429" s="3" t="n">
        <v>37.2</v>
      </c>
      <c r="AZ429" s="3" t="n">
        <f aca="false">SUM(AV429:AY429)</f>
        <v>39.5</v>
      </c>
      <c r="BA429" s="3" t="n">
        <v>0</v>
      </c>
      <c r="BB429" s="3" t="n">
        <v>0</v>
      </c>
      <c r="BC429" s="3" t="n">
        <v>68.7</v>
      </c>
      <c r="BD429" s="3" t="n">
        <v>38</v>
      </c>
      <c r="BE429" s="3" t="n">
        <f aca="false">SUM(BA429:BD429)</f>
        <v>106.7</v>
      </c>
      <c r="BF429" s="3" t="n">
        <v>0</v>
      </c>
      <c r="BG429" s="3" t="n">
        <v>0</v>
      </c>
      <c r="BH429" s="3" t="n">
        <v>10.5</v>
      </c>
      <c r="BI429" s="3" t="n">
        <v>72.1</v>
      </c>
      <c r="BJ429" s="3" t="n">
        <f aca="false">SUM(BF429:BI429)</f>
        <v>82.6</v>
      </c>
      <c r="BK429" s="3" t="n">
        <v>18.5</v>
      </c>
      <c r="BL429" s="3" t="n">
        <v>0</v>
      </c>
      <c r="BM429" s="3" t="n">
        <v>13.3492</v>
      </c>
      <c r="BN429" s="3" t="n">
        <v>125.2</v>
      </c>
      <c r="BO429" s="3" t="n">
        <f aca="false">SUM(BK429:BN429)</f>
        <v>157.0492</v>
      </c>
      <c r="BP429" s="3" t="n">
        <v>0</v>
      </c>
      <c r="BQ429" s="3" t="n">
        <v>5.5</v>
      </c>
      <c r="BR429" s="3" t="n">
        <v>47.7</v>
      </c>
      <c r="BS429" s="3" t="n">
        <v>219.637</v>
      </c>
      <c r="BT429" s="3" t="n">
        <f aca="false">SUM(BP429:BS429)</f>
        <v>272.837</v>
      </c>
      <c r="BU429" s="3" t="n">
        <f aca="false">+C429+H429+M429+R429+W429+AB429+AG429+AL429+CK429</f>
        <v>16214.397</v>
      </c>
      <c r="BV429" s="3" t="n">
        <f aca="false">+D429+I429+N429+S429+X429+AC429+AH429+AM429+CL429</f>
        <v>5456.185423</v>
      </c>
      <c r="BW429" s="3" t="n">
        <f aca="false">+E429+J429+O429+T429+Y429+AD429+AI429+AN429+CM429</f>
        <v>1487.932258</v>
      </c>
      <c r="BX429" s="3" t="n">
        <f aca="false">+F429+K429+P429+U429+Z429+AE429+AJ429+AO429+CN429</f>
        <v>999.7</v>
      </c>
      <c r="BY429" s="3" t="n">
        <f aca="false">SUM(BU429:BX429)</f>
        <v>24158.214681</v>
      </c>
      <c r="BZ429" s="3" t="n">
        <f aca="false">AQ429+AV429+BA429+BF429+BK429+BP429</f>
        <v>109.2</v>
      </c>
      <c r="CA429" s="3" t="n">
        <f aca="false">AR429+AW429+BB429+BG429+BL429+BQ429</f>
        <v>585.7</v>
      </c>
      <c r="CB429" s="3" t="n">
        <f aca="false">AS429+AX429+BC429+BH429+BM429+BR429</f>
        <v>992.7492</v>
      </c>
      <c r="CC429" s="3" t="n">
        <f aca="false">AT429+AY429+BD429+BI429+BN429+BS429</f>
        <v>999.737</v>
      </c>
      <c r="CD429" s="3" t="n">
        <f aca="false">SUM(BZ429:CC429)</f>
        <v>2687.3862</v>
      </c>
      <c r="CE429" s="4" t="n">
        <v>3268.7</v>
      </c>
      <c r="CF429" s="4" t="n">
        <v>8036.6</v>
      </c>
      <c r="CG429" s="4" t="n">
        <v>1008.7</v>
      </c>
      <c r="CH429" s="4" t="n">
        <v>8.3</v>
      </c>
      <c r="CI429" s="4" t="n">
        <v>2761.5</v>
      </c>
      <c r="CJ429" s="4" t="n">
        <f aca="false">SUM(CE429:CI429)</f>
        <v>15083.8</v>
      </c>
    </row>
    <row r="430" customFormat="false" ht="12.75" hidden="false" customHeight="false" outlineLevel="0" collapsed="false">
      <c r="A430" s="1" t="n">
        <v>1999</v>
      </c>
      <c r="B430" s="2" t="s">
        <v>114</v>
      </c>
      <c r="C430" s="3" t="n">
        <v>462.1</v>
      </c>
      <c r="D430" s="3" t="n">
        <v>861.5</v>
      </c>
      <c r="E430" s="3" t="n">
        <v>9136.9</v>
      </c>
      <c r="F430" s="3" t="n">
        <v>0</v>
      </c>
      <c r="G430" s="3" t="n">
        <f aca="false">SUM(C430:F430)</f>
        <v>10460.5</v>
      </c>
      <c r="H430" s="3" t="n">
        <v>1922.7</v>
      </c>
      <c r="I430" s="3" t="n">
        <v>3.1</v>
      </c>
      <c r="J430" s="3" t="n">
        <v>0</v>
      </c>
      <c r="K430" s="3" t="n">
        <v>45.7</v>
      </c>
      <c r="L430" s="3" t="n">
        <f aca="false">SUM(H430:K430)</f>
        <v>1971.5</v>
      </c>
      <c r="M430" s="3" t="n">
        <v>249.8</v>
      </c>
      <c r="N430" s="3" t="n">
        <v>92.4</v>
      </c>
      <c r="O430" s="3" t="n">
        <v>56.5</v>
      </c>
      <c r="P430" s="3" t="n">
        <v>0</v>
      </c>
      <c r="Q430" s="3" t="n">
        <f aca="false">SUM(M430:P430)</f>
        <v>398.7</v>
      </c>
      <c r="R430" s="3" t="n">
        <v>109.8</v>
      </c>
      <c r="S430" s="3" t="n">
        <v>2.9</v>
      </c>
      <c r="T430" s="3" t="n">
        <v>4.9</v>
      </c>
      <c r="U430" s="3" t="n">
        <v>0</v>
      </c>
      <c r="V430" s="3" t="n">
        <f aca="false">SUM(R430:U430)</f>
        <v>117.6</v>
      </c>
      <c r="W430" s="3" t="n">
        <v>1841.8</v>
      </c>
      <c r="X430" s="3" t="n">
        <v>3308.5</v>
      </c>
      <c r="Y430" s="3" t="n">
        <v>1103.9</v>
      </c>
      <c r="Z430" s="3" t="n">
        <v>0</v>
      </c>
      <c r="AA430" s="3" t="n">
        <f aca="false">SUM(W430:Z430)</f>
        <v>6254.2</v>
      </c>
      <c r="AB430" s="3" t="n">
        <v>1407.8</v>
      </c>
      <c r="AC430" s="3" t="n">
        <v>30.4</v>
      </c>
      <c r="AD430" s="3" t="n">
        <v>92.8</v>
      </c>
      <c r="AE430" s="3" t="n">
        <v>86.3</v>
      </c>
      <c r="AF430" s="3" t="n">
        <f aca="false">SUM(AB430:AE430)</f>
        <v>1617.3</v>
      </c>
      <c r="AG430" s="3" t="n">
        <v>17.7</v>
      </c>
      <c r="AH430" s="3" t="n">
        <v>741</v>
      </c>
      <c r="AI430" s="3" t="n">
        <v>1938.3</v>
      </c>
      <c r="AJ430" s="3" t="n">
        <v>36.4</v>
      </c>
      <c r="AK430" s="3" t="n">
        <f aca="false">SUM(AG430:AJ430)</f>
        <v>2733.4</v>
      </c>
      <c r="AL430" s="3" t="n">
        <v>3261</v>
      </c>
      <c r="AM430" s="3" t="n">
        <v>2280.6</v>
      </c>
      <c r="AN430" s="3" t="n">
        <v>4464</v>
      </c>
      <c r="AO430" s="3" t="n">
        <v>147.7</v>
      </c>
      <c r="AP430" s="3" t="n">
        <f aca="false">SUM(AL430:AO430)</f>
        <v>10153.3</v>
      </c>
      <c r="AQ430" s="3" t="n">
        <v>17.7</v>
      </c>
      <c r="AR430" s="3" t="n">
        <v>722.5</v>
      </c>
      <c r="AS430" s="3" t="n">
        <v>1406.2</v>
      </c>
      <c r="AT430" s="3" t="n">
        <v>36.4</v>
      </c>
      <c r="AU430" s="3" t="n">
        <f aca="false">SUM(AQ430:AT430)</f>
        <v>2182.8</v>
      </c>
      <c r="AV430" s="3" t="n">
        <v>6</v>
      </c>
      <c r="AW430" s="3" t="n">
        <v>8.8</v>
      </c>
      <c r="AX430" s="3" t="n">
        <v>0</v>
      </c>
      <c r="AY430" s="3" t="n">
        <v>86.3</v>
      </c>
      <c r="AZ430" s="3" t="n">
        <f aca="false">SUM(AV430:AY430)</f>
        <v>101.1</v>
      </c>
      <c r="BA430" s="3" t="n">
        <v>40.2</v>
      </c>
      <c r="BB430" s="3" t="n">
        <v>0</v>
      </c>
      <c r="BC430" s="3" t="n">
        <v>0</v>
      </c>
      <c r="BD430" s="3" t="n">
        <v>45.7</v>
      </c>
      <c r="BE430" s="3" t="n">
        <f aca="false">SUM(BA430:BD430)</f>
        <v>85.9</v>
      </c>
      <c r="BF430" s="3" t="n">
        <v>0</v>
      </c>
      <c r="BG430" s="3" t="n">
        <v>54.4</v>
      </c>
      <c r="BH430" s="3" t="n">
        <v>13.6</v>
      </c>
      <c r="BI430" s="3" t="n">
        <v>0.4</v>
      </c>
      <c r="BJ430" s="3" t="n">
        <f aca="false">SUM(BF430:BI430)</f>
        <v>68.4</v>
      </c>
      <c r="BK430" s="3" t="n">
        <v>37.4</v>
      </c>
      <c r="BL430" s="3" t="n">
        <v>102.2</v>
      </c>
      <c r="BM430" s="3" t="n">
        <v>158.3</v>
      </c>
      <c r="BN430" s="3" t="n">
        <v>147.3</v>
      </c>
      <c r="BO430" s="3" t="n">
        <f aca="false">SUM(BK430:BN430)</f>
        <v>445.2</v>
      </c>
      <c r="BP430" s="3" t="n">
        <v>341.9</v>
      </c>
      <c r="BQ430" s="3" t="n">
        <v>2</v>
      </c>
      <c r="BR430" s="3" t="n">
        <v>10.1</v>
      </c>
      <c r="BS430" s="3" t="n">
        <v>0</v>
      </c>
      <c r="BT430" s="3" t="n">
        <f aca="false">SUM(BP430:BS430)</f>
        <v>354</v>
      </c>
      <c r="BU430" s="3" t="n">
        <f aca="false">+C430+H430+M430+R430+W430+AB430+AG430+AL430+CK430</f>
        <v>9272.7</v>
      </c>
      <c r="BV430" s="3" t="n">
        <f aca="false">+D430+I430+N430+S430+X430+AC430+AH430+AM430+CL430</f>
        <v>7320.4</v>
      </c>
      <c r="BW430" s="3" t="n">
        <f aca="false">+E430+J430+O430+T430+Y430+AD430+AI430+AN430+CM430</f>
        <v>16797.3</v>
      </c>
      <c r="BX430" s="3" t="n">
        <f aca="false">+F430+K430+P430+U430+Z430+AE430+AJ430+AO430+CN430</f>
        <v>316.1</v>
      </c>
      <c r="BY430" s="3" t="n">
        <f aca="false">SUM(BU430:BX430)</f>
        <v>33706.5</v>
      </c>
      <c r="BZ430" s="3" t="n">
        <f aca="false">AQ430+AV430+BA430+BF430+BK430+BP430</f>
        <v>443.2</v>
      </c>
      <c r="CA430" s="3" t="n">
        <f aca="false">AR430+AW430+BB430+BG430+BL430+BQ430</f>
        <v>889.9</v>
      </c>
      <c r="CB430" s="3" t="n">
        <f aca="false">AS430+AX430+BC430+BH430+BM430+BR430</f>
        <v>1588.2</v>
      </c>
      <c r="CC430" s="3" t="n">
        <f aca="false">AT430+AY430+BD430+BI430+BN430+BS430</f>
        <v>316.1</v>
      </c>
      <c r="CD430" s="3" t="n">
        <f aca="false">SUM(BZ430:CC430)</f>
        <v>3237.4</v>
      </c>
      <c r="CE430" s="3" t="n">
        <v>987.8</v>
      </c>
      <c r="CF430" s="3" t="n">
        <v>5055.5</v>
      </c>
      <c r="CG430" s="3" t="n">
        <v>2284</v>
      </c>
      <c r="CH430" s="3" t="n">
        <v>7.3</v>
      </c>
      <c r="CI430" s="10" t="n">
        <v>1128.2</v>
      </c>
      <c r="CJ430" s="10" t="n">
        <f aca="false">SUM(CE430:CI430)</f>
        <v>9462.8</v>
      </c>
    </row>
    <row r="431" customFormat="false" ht="12.75" hidden="false" customHeight="false" outlineLevel="0" collapsed="false">
      <c r="A431" s="1" t="n">
        <v>1999</v>
      </c>
      <c r="B431" s="2" t="s">
        <v>115</v>
      </c>
      <c r="C431" s="20" t="n">
        <v>3738</v>
      </c>
      <c r="D431" s="20" t="n">
        <v>449</v>
      </c>
      <c r="E431" s="20" t="n">
        <v>28</v>
      </c>
      <c r="F431" s="20" t="n">
        <v>16.5</v>
      </c>
      <c r="G431" s="3" t="n">
        <f aca="false">SUM(C431:F431)</f>
        <v>4231.5</v>
      </c>
      <c r="H431" s="23" t="n">
        <v>1746</v>
      </c>
      <c r="I431" s="23" t="n">
        <v>42</v>
      </c>
      <c r="J431" s="23" t="n">
        <v>12</v>
      </c>
      <c r="K431" s="23" t="n">
        <v>87.3</v>
      </c>
      <c r="L431" s="3" t="n">
        <f aca="false">SUM(H431:K431)</f>
        <v>1887.3</v>
      </c>
      <c r="M431" s="3" t="n">
        <v>85</v>
      </c>
      <c r="N431" s="3" t="n">
        <v>187</v>
      </c>
      <c r="O431" s="3" t="n">
        <v>0</v>
      </c>
      <c r="P431" s="3" t="n">
        <v>0</v>
      </c>
      <c r="Q431" s="3" t="n">
        <f aca="false">SUM(M431:P431)</f>
        <v>272</v>
      </c>
      <c r="R431" s="3" t="n">
        <v>64</v>
      </c>
      <c r="S431" s="3" t="n">
        <v>0</v>
      </c>
      <c r="T431" s="3" t="n">
        <v>0</v>
      </c>
      <c r="U431" s="3" t="n">
        <v>0</v>
      </c>
      <c r="V431" s="3" t="n">
        <f aca="false">SUM(R431:U431)</f>
        <v>64</v>
      </c>
      <c r="W431" s="3" t="n">
        <v>1548</v>
      </c>
      <c r="X431" s="3" t="n">
        <v>1586</v>
      </c>
      <c r="Y431" s="3" t="n">
        <v>0</v>
      </c>
      <c r="Z431" s="3" t="n">
        <v>0</v>
      </c>
      <c r="AA431" s="3" t="n">
        <f aca="false">SUM(W431:Z431)</f>
        <v>3134</v>
      </c>
      <c r="AB431" s="3" t="n">
        <v>345</v>
      </c>
      <c r="AC431" s="3" t="n">
        <v>9</v>
      </c>
      <c r="AD431" s="3" t="n">
        <v>12</v>
      </c>
      <c r="AE431" s="3" t="n">
        <v>44.9</v>
      </c>
      <c r="AF431" s="3" t="n">
        <f aca="false">SUM(AB431:AE431)</f>
        <v>410.9</v>
      </c>
      <c r="AG431" s="3" t="n">
        <v>76</v>
      </c>
      <c r="AH431" s="3" t="n">
        <v>128</v>
      </c>
      <c r="AI431" s="3" t="n">
        <v>1438</v>
      </c>
      <c r="AJ431" s="3" t="n">
        <v>12.9</v>
      </c>
      <c r="AK431" s="3" t="n">
        <f aca="false">SUM(AG431:AJ431)</f>
        <v>1654.9</v>
      </c>
      <c r="AL431" s="3" t="n">
        <v>3575</v>
      </c>
      <c r="AM431" s="3" t="n">
        <v>1032</v>
      </c>
      <c r="AN431" s="3" t="n">
        <v>1168</v>
      </c>
      <c r="AO431" s="3" t="n">
        <v>145.3</v>
      </c>
      <c r="AP431" s="3" t="n">
        <f aca="false">SUM(AL431:AO431)</f>
        <v>5920.3</v>
      </c>
      <c r="AQ431" s="3" t="n">
        <v>3</v>
      </c>
      <c r="AR431" s="3" t="n">
        <v>80</v>
      </c>
      <c r="AS431" s="3" t="n">
        <v>528</v>
      </c>
      <c r="AT431" s="3" t="n">
        <v>12.9</v>
      </c>
      <c r="AU431" s="3" t="n">
        <f aca="false">SUM(AQ431:AT431)</f>
        <v>623.9</v>
      </c>
      <c r="AV431" s="3" t="n">
        <v>14</v>
      </c>
      <c r="AW431" s="3" t="n">
        <v>3</v>
      </c>
      <c r="AX431" s="3" t="n">
        <v>1</v>
      </c>
      <c r="AY431" s="3" t="n">
        <v>44.9</v>
      </c>
      <c r="AZ431" s="3" t="n">
        <f aca="false">SUM(AV431:AY431)</f>
        <v>62.9</v>
      </c>
      <c r="BA431" s="3" t="n">
        <v>35</v>
      </c>
      <c r="BB431" s="3" t="n">
        <v>5</v>
      </c>
      <c r="BC431" s="3" t="n">
        <v>0</v>
      </c>
      <c r="BD431" s="3" t="n">
        <v>87.3</v>
      </c>
      <c r="BE431" s="3" t="n">
        <f aca="false">SUM(BA431:BD431)</f>
        <v>127.3</v>
      </c>
      <c r="BF431" s="3" t="n">
        <v>0</v>
      </c>
      <c r="BG431" s="3" t="n">
        <v>0</v>
      </c>
      <c r="BH431" s="3" t="n">
        <v>0</v>
      </c>
      <c r="BI431" s="3" t="n">
        <v>0</v>
      </c>
      <c r="BJ431" s="3" t="n">
        <f aca="false">SUM(BF431:BI431)</f>
        <v>0</v>
      </c>
      <c r="BK431" s="3" t="n">
        <v>62</v>
      </c>
      <c r="BL431" s="3" t="n">
        <v>3</v>
      </c>
      <c r="BM431" s="3" t="n">
        <v>16</v>
      </c>
      <c r="BN431" s="3" t="n">
        <v>15.8</v>
      </c>
      <c r="BO431" s="3" t="n">
        <f aca="false">SUM(BK431:BN431)</f>
        <v>96.8</v>
      </c>
      <c r="BP431" s="3" t="n">
        <v>185</v>
      </c>
      <c r="BQ431" s="3" t="n">
        <v>15</v>
      </c>
      <c r="BR431" s="3" t="n">
        <v>28</v>
      </c>
      <c r="BS431" s="3" t="n">
        <v>146</v>
      </c>
      <c r="BT431" s="3" t="n">
        <f aca="false">SUM(BP431:BS431)</f>
        <v>374</v>
      </c>
      <c r="BU431" s="3" t="n">
        <f aca="false">+C431+H431+M431+R431+W431+AB431+AG431+AL431+CK431</f>
        <v>11177</v>
      </c>
      <c r="BV431" s="3" t="n">
        <f aca="false">+D431+I431+N431+S431+X431+AC431+AH431+AM431+CL431</f>
        <v>3433</v>
      </c>
      <c r="BW431" s="3" t="n">
        <f aca="false">+E431+J431+O431+T431+Y431+AD431+AI431+AN431+CM431</f>
        <v>2658</v>
      </c>
      <c r="BX431" s="3" t="n">
        <f aca="false">+F431+K431+P431+U431+Z431+AE431+AJ431+AO431+CN431</f>
        <v>306.9</v>
      </c>
      <c r="BY431" s="3" t="n">
        <f aca="false">SUM(BU431:BX431)</f>
        <v>17574.9</v>
      </c>
      <c r="BZ431" s="3" t="n">
        <f aca="false">AQ431+AV431+BA431+BF431+BK431+BP431</f>
        <v>299</v>
      </c>
      <c r="CA431" s="3" t="n">
        <f aca="false">AR431+AW431+BB431+BG431+BL431+BQ431</f>
        <v>106</v>
      </c>
      <c r="CB431" s="3" t="n">
        <f aca="false">AS431+AX431+BC431+BH431+BM431+BR431</f>
        <v>573</v>
      </c>
      <c r="CC431" s="3" t="n">
        <f aca="false">AT431+AY431+BD431+BI431+BN431+BS431</f>
        <v>306.9</v>
      </c>
      <c r="CD431" s="3" t="n">
        <f aca="false">SUM(BZ431:CC431)</f>
        <v>1284.9</v>
      </c>
      <c r="CE431" s="12" t="n">
        <v>3432</v>
      </c>
      <c r="CF431" s="12" t="n">
        <v>5321</v>
      </c>
      <c r="CG431" s="12" t="n">
        <v>777</v>
      </c>
      <c r="CH431" s="12" t="n">
        <v>66</v>
      </c>
      <c r="CI431" s="12" t="n">
        <v>271</v>
      </c>
      <c r="CJ431" s="12" t="n">
        <f aca="false">SUM(CE431:CI431)</f>
        <v>9867</v>
      </c>
    </row>
    <row r="432" customFormat="false" ht="12.75" hidden="false" customHeight="false" outlineLevel="0" collapsed="false">
      <c r="A432" s="1" t="n">
        <v>1999</v>
      </c>
      <c r="B432" s="2" t="s">
        <v>116</v>
      </c>
      <c r="C432" s="3" t="n">
        <v>1213.4</v>
      </c>
      <c r="D432" s="3" t="n">
        <v>369.7</v>
      </c>
      <c r="E432" s="3" t="n">
        <v>227.7</v>
      </c>
      <c r="F432" s="3" t="n">
        <v>0</v>
      </c>
      <c r="G432" s="3" t="n">
        <f aca="false">SUM(C432:F432)</f>
        <v>1810.8</v>
      </c>
      <c r="H432" s="3" t="n">
        <v>610.2</v>
      </c>
      <c r="I432" s="3" t="n">
        <v>80.4</v>
      </c>
      <c r="J432" s="3" t="n">
        <v>844.5</v>
      </c>
      <c r="K432" s="3" t="n">
        <v>51</v>
      </c>
      <c r="L432" s="3" t="n">
        <f aca="false">SUM(H432:K432)</f>
        <v>1586.1</v>
      </c>
      <c r="M432" s="3" t="n">
        <v>5.5</v>
      </c>
      <c r="N432" s="3" t="n">
        <v>16.6</v>
      </c>
      <c r="O432" s="3" t="n">
        <v>0</v>
      </c>
      <c r="P432" s="3" t="n">
        <v>0</v>
      </c>
      <c r="Q432" s="3" t="n">
        <f aca="false">SUM(M432:P432)</f>
        <v>22.1</v>
      </c>
      <c r="R432" s="3" t="n">
        <v>25.5</v>
      </c>
      <c r="S432" s="3" t="n">
        <v>22.6</v>
      </c>
      <c r="T432" s="3" t="n">
        <v>0</v>
      </c>
      <c r="U432" s="3" t="n">
        <v>0</v>
      </c>
      <c r="V432" s="3" t="n">
        <f aca="false">SUM(R432:U432)</f>
        <v>48.1</v>
      </c>
      <c r="W432" s="3" t="n">
        <v>177.7</v>
      </c>
      <c r="X432" s="3" t="n">
        <v>1419</v>
      </c>
      <c r="Y432" s="3" t="n">
        <v>246.1</v>
      </c>
      <c r="Z432" s="3" t="n">
        <v>0</v>
      </c>
      <c r="AA432" s="3" t="n">
        <f aca="false">SUM(W432:Z432)</f>
        <v>1842.8</v>
      </c>
      <c r="AB432" s="3" t="n">
        <v>215.8</v>
      </c>
      <c r="AC432" s="3" t="n">
        <v>12.2</v>
      </c>
      <c r="AD432" s="3" t="n">
        <v>9.3</v>
      </c>
      <c r="AE432" s="3" t="n">
        <v>0</v>
      </c>
      <c r="AF432" s="3" t="n">
        <f aca="false">SUM(AB432:AE432)</f>
        <v>237.3</v>
      </c>
      <c r="AG432" s="3" t="n">
        <v>25</v>
      </c>
      <c r="AH432" s="3" t="n">
        <v>252.8</v>
      </c>
      <c r="AI432" s="3" t="n">
        <v>597.8</v>
      </c>
      <c r="AJ432" s="3" t="n">
        <v>125</v>
      </c>
      <c r="AK432" s="3" t="n">
        <f aca="false">SUM(AG432:AJ432)</f>
        <v>1000.6</v>
      </c>
      <c r="AL432" s="3" t="n">
        <v>873.4</v>
      </c>
      <c r="AM432" s="3" t="n">
        <v>650.9</v>
      </c>
      <c r="AN432" s="3" t="n">
        <v>594</v>
      </c>
      <c r="AO432" s="3" t="n">
        <v>153.8</v>
      </c>
      <c r="AP432" s="3" t="n">
        <f aca="false">SUM(AL432:AO432)</f>
        <v>2272.1</v>
      </c>
      <c r="AQ432" s="3" t="n">
        <v>0</v>
      </c>
      <c r="AR432" s="3" t="n">
        <v>186.5</v>
      </c>
      <c r="AS432" s="3" t="n">
        <v>342.1</v>
      </c>
      <c r="AT432" s="3" t="n">
        <v>125</v>
      </c>
      <c r="AU432" s="3" t="n">
        <f aca="false">SUM(AQ432:AT432)</f>
        <v>653.6</v>
      </c>
      <c r="AV432" s="3" t="n">
        <v>3.5</v>
      </c>
      <c r="AW432" s="3" t="n">
        <v>0</v>
      </c>
      <c r="AX432" s="3" t="n">
        <v>1.2</v>
      </c>
      <c r="AY432" s="3" t="n">
        <v>0</v>
      </c>
      <c r="AZ432" s="3" t="n">
        <f aca="false">SUM(AV432:AY432)</f>
        <v>4.7</v>
      </c>
      <c r="BA432" s="3" t="n">
        <v>16.6</v>
      </c>
      <c r="BB432" s="3" t="n">
        <v>0.8</v>
      </c>
      <c r="BC432" s="3" t="n">
        <v>85</v>
      </c>
      <c r="BD432" s="3" t="n">
        <v>51</v>
      </c>
      <c r="BE432" s="3" t="n">
        <f aca="false">SUM(BA432:BD432)</f>
        <v>153.4</v>
      </c>
      <c r="BF432" s="3" t="n">
        <v>0</v>
      </c>
      <c r="BG432" s="3" t="n">
        <v>0</v>
      </c>
      <c r="BH432" s="3" t="n">
        <v>0</v>
      </c>
      <c r="BI432" s="3" t="n">
        <v>0</v>
      </c>
      <c r="BJ432" s="3" t="n">
        <f aca="false">SUM(BF432:BI432)</f>
        <v>0</v>
      </c>
      <c r="BK432" s="3" t="n">
        <v>2.1</v>
      </c>
      <c r="BL432" s="3" t="n">
        <v>1.7</v>
      </c>
      <c r="BM432" s="3" t="n">
        <v>10.4</v>
      </c>
      <c r="BN432" s="3" t="n">
        <v>2.1</v>
      </c>
      <c r="BO432" s="3" t="n">
        <f aca="false">SUM(BK432:BN432)</f>
        <v>16.3</v>
      </c>
      <c r="BP432" s="3" t="n">
        <v>19</v>
      </c>
      <c r="BQ432" s="3" t="n">
        <v>15.4</v>
      </c>
      <c r="BR432" s="3" t="n">
        <v>24.5</v>
      </c>
      <c r="BS432" s="3" t="n">
        <v>51.8</v>
      </c>
      <c r="BT432" s="3" t="n">
        <f aca="false">SUM(BP432:BS432)</f>
        <v>110.7</v>
      </c>
      <c r="BU432" s="3" t="n">
        <f aca="false">+C432+H432+M432+R432+W432+AB432+AG432+AL432+CK432</f>
        <v>3146.5</v>
      </c>
      <c r="BV432" s="3" t="n">
        <f aca="false">+D432+I432+N432+S432+X432+AC432+AH432+AM432+CL432</f>
        <v>2824.2</v>
      </c>
      <c r="BW432" s="3" t="n">
        <f aca="false">+E432+J432+O432+T432+Y432+AD432+AI432+AN432+CM432</f>
        <v>2519.4</v>
      </c>
      <c r="BX432" s="3" t="n">
        <f aca="false">+F432+K432+P432+U432+Z432+AE432+AJ432+AO432+CN432</f>
        <v>329.8</v>
      </c>
      <c r="BY432" s="3" t="n">
        <f aca="false">SUM(BU432:BX432)</f>
        <v>8819.9</v>
      </c>
      <c r="BZ432" s="3" t="n">
        <f aca="false">AQ432+AV432+BA432+BF432+BK432+BP432</f>
        <v>41.2</v>
      </c>
      <c r="CA432" s="3" t="n">
        <f aca="false">AR432+AW432+BB432+BG432+BL432+BQ432</f>
        <v>204.4</v>
      </c>
      <c r="CB432" s="3" t="n">
        <f aca="false">AS432+AX432+BC432+BH432+BM432+BR432</f>
        <v>463.2</v>
      </c>
      <c r="CC432" s="3" t="n">
        <f aca="false">AT432+AY432+BD432+BI432+BN432+BS432</f>
        <v>229.9</v>
      </c>
      <c r="CD432" s="3" t="n">
        <f aca="false">SUM(BZ432:CC432)</f>
        <v>938.7</v>
      </c>
      <c r="CE432" s="12" t="n">
        <v>1480.6</v>
      </c>
      <c r="CF432" s="12" t="n">
        <v>973.9</v>
      </c>
      <c r="CG432" s="12" t="n">
        <v>298.1</v>
      </c>
      <c r="CH432" s="12" t="n">
        <v>141.8</v>
      </c>
      <c r="CI432" s="12" t="n">
        <v>386.4</v>
      </c>
      <c r="CJ432" s="12" t="n">
        <f aca="false">SUM(CE432:CI432)</f>
        <v>3280.8</v>
      </c>
    </row>
    <row r="433" customFormat="false" ht="12.75" hidden="false" customHeight="false" outlineLevel="0" collapsed="false">
      <c r="A433" s="1" t="n">
        <v>1999</v>
      </c>
      <c r="B433" s="2" t="s">
        <v>117</v>
      </c>
      <c r="C433" s="3" t="n">
        <v>2214.4</v>
      </c>
      <c r="D433" s="3" t="n">
        <v>481.3</v>
      </c>
      <c r="E433" s="3" t="n">
        <v>966.5</v>
      </c>
      <c r="F433" s="3" t="n">
        <v>0</v>
      </c>
      <c r="G433" s="3" t="n">
        <f aca="false">SUM(C433:F433)</f>
        <v>3662.2</v>
      </c>
      <c r="H433" s="3" t="n">
        <v>964.9</v>
      </c>
      <c r="I433" s="3" t="n">
        <v>1.2</v>
      </c>
      <c r="J433" s="3" t="n">
        <v>141.3</v>
      </c>
      <c r="K433" s="3" t="n">
        <v>0</v>
      </c>
      <c r="L433" s="3" t="n">
        <f aca="false">SUM(H433:K433)</f>
        <v>1107.4</v>
      </c>
      <c r="M433" s="3" t="n">
        <v>30.5</v>
      </c>
      <c r="N433" s="3" t="n">
        <v>129.1</v>
      </c>
      <c r="O433" s="3" t="n">
        <v>0</v>
      </c>
      <c r="P433" s="3" t="n">
        <v>0</v>
      </c>
      <c r="Q433" s="3" t="n">
        <f aca="false">SUM(M433:P433)</f>
        <v>159.6</v>
      </c>
      <c r="R433" s="3" t="n">
        <v>30.9</v>
      </c>
      <c r="S433" s="3" t="n">
        <v>0.7</v>
      </c>
      <c r="T433" s="3" t="n">
        <v>14.8</v>
      </c>
      <c r="U433" s="3" t="n">
        <v>0</v>
      </c>
      <c r="V433" s="3" t="n">
        <f aca="false">SUM(R433:U433)</f>
        <v>46.4</v>
      </c>
      <c r="W433" s="3" t="n">
        <v>560.3</v>
      </c>
      <c r="X433" s="3" t="n">
        <v>1875.4</v>
      </c>
      <c r="Y433" s="3" t="n">
        <v>367.9</v>
      </c>
      <c r="Z433" s="3" t="n">
        <v>0</v>
      </c>
      <c r="AA433" s="3" t="n">
        <f aca="false">SUM(W433:Z433)</f>
        <v>2803.6</v>
      </c>
      <c r="AB433" s="3" t="n">
        <v>428.6</v>
      </c>
      <c r="AC433" s="3" t="n">
        <v>2.9</v>
      </c>
      <c r="AD433" s="3" t="n">
        <v>32.2</v>
      </c>
      <c r="AE433" s="3" t="n">
        <v>0</v>
      </c>
      <c r="AF433" s="3" t="n">
        <f aca="false">SUM(AB433:AE433)</f>
        <v>463.7</v>
      </c>
      <c r="AG433" s="3" t="n">
        <v>17.8</v>
      </c>
      <c r="AH433" s="3" t="n">
        <v>32.3</v>
      </c>
      <c r="AI433" s="3" t="n">
        <v>1143</v>
      </c>
      <c r="AJ433" s="3" t="n">
        <v>0</v>
      </c>
      <c r="AK433" s="3" t="n">
        <f aca="false">SUM(AG433:AJ433)</f>
        <v>1193.1</v>
      </c>
      <c r="AL433" s="3" t="n">
        <v>2815.8</v>
      </c>
      <c r="AM433" s="3" t="n">
        <v>1376.5</v>
      </c>
      <c r="AN433" s="3" t="n">
        <v>1536.2</v>
      </c>
      <c r="AO433" s="3" t="n">
        <v>64.2</v>
      </c>
      <c r="AP433" s="3" t="n">
        <f aca="false">SUM(AL433:AO433)</f>
        <v>5792.7</v>
      </c>
      <c r="AQ433" s="3" t="n">
        <v>0</v>
      </c>
      <c r="AR433" s="3" t="n">
        <v>0</v>
      </c>
      <c r="AS433" s="3" t="n">
        <v>1143</v>
      </c>
      <c r="AT433" s="3" t="n">
        <v>0</v>
      </c>
      <c r="AU433" s="3" t="n">
        <f aca="false">SUM(AQ433:AT433)</f>
        <v>1143</v>
      </c>
      <c r="AV433" s="3" t="n">
        <v>30.8</v>
      </c>
      <c r="AW433" s="3" t="n">
        <v>0</v>
      </c>
      <c r="AX433" s="3" t="n">
        <v>0</v>
      </c>
      <c r="AY433" s="3" t="n">
        <v>0</v>
      </c>
      <c r="AZ433" s="3" t="n">
        <f aca="false">SUM(AV433:AY433)</f>
        <v>30.8</v>
      </c>
      <c r="BA433" s="3" t="n">
        <v>129.3</v>
      </c>
      <c r="BB433" s="3" t="n">
        <v>0</v>
      </c>
      <c r="BC433" s="3" t="n">
        <v>11.2</v>
      </c>
      <c r="BD433" s="3" t="n">
        <v>0</v>
      </c>
      <c r="BE433" s="3" t="n">
        <f aca="false">SUM(BA433:BD433)</f>
        <v>140.5</v>
      </c>
      <c r="BF433" s="3" t="n">
        <v>0</v>
      </c>
      <c r="BG433" s="3" t="n">
        <v>0</v>
      </c>
      <c r="BH433" s="3" t="n">
        <v>0</v>
      </c>
      <c r="BI433" s="3" t="n">
        <v>0</v>
      </c>
      <c r="BJ433" s="3" t="n">
        <f aca="false">SUM(BF433:BI433)</f>
        <v>0</v>
      </c>
      <c r="BK433" s="3" t="n">
        <v>0</v>
      </c>
      <c r="BL433" s="3" t="n">
        <v>0</v>
      </c>
      <c r="BM433" s="3" t="n">
        <v>0</v>
      </c>
      <c r="BN433" s="3" t="n">
        <v>64.2</v>
      </c>
      <c r="BO433" s="3" t="n">
        <f aca="false">SUM(BK433:BN433)</f>
        <v>64.2</v>
      </c>
      <c r="BP433" s="3" t="n">
        <v>41.9</v>
      </c>
      <c r="BQ433" s="3" t="n">
        <v>37</v>
      </c>
      <c r="BR433" s="3" t="n">
        <v>79.7</v>
      </c>
      <c r="BS433" s="3" t="n">
        <v>0</v>
      </c>
      <c r="BT433" s="3" t="n">
        <f aca="false">SUM(BP433:BS433)</f>
        <v>158.6</v>
      </c>
      <c r="BU433" s="3" t="n">
        <f aca="false">+C433+H433+M433+R433+W433+AB433+AG433+AL433+CK433</f>
        <v>7063.2</v>
      </c>
      <c r="BV433" s="3" t="n">
        <f aca="false">+D433+I433+N433+S433+X433+AC433+AH433+AM433+CL433</f>
        <v>3899.4</v>
      </c>
      <c r="BW433" s="3" t="n">
        <f aca="false">+E433+J433+O433+T433+Y433+AD433+AI433+AN433+CM433</f>
        <v>4201.9</v>
      </c>
      <c r="BX433" s="3" t="n">
        <f aca="false">+F433+K433+P433+U433+Z433+AE433+AJ433+AO433+CN433</f>
        <v>64.2</v>
      </c>
      <c r="BY433" s="3" t="n">
        <f aca="false">SUM(BU433:BX433)</f>
        <v>15228.7</v>
      </c>
      <c r="BZ433" s="3" t="n">
        <f aca="false">AQ433+AV433+BA433+BF433+BK433+BP433</f>
        <v>202</v>
      </c>
      <c r="CA433" s="3" t="n">
        <f aca="false">AR433+AW433+BB433+BG433+BL433+BQ433</f>
        <v>37</v>
      </c>
      <c r="CB433" s="3" t="n">
        <f aca="false">AS433+AX433+BC433+BH433+BM433+BR433</f>
        <v>1233.9</v>
      </c>
      <c r="CC433" s="3" t="n">
        <f aca="false">AT433+AY433+BD433+BI433+BN433+BS433</f>
        <v>64.2</v>
      </c>
      <c r="CD433" s="3" t="n">
        <f aca="false">SUM(BZ433:CC433)</f>
        <v>1537.1</v>
      </c>
      <c r="CE433" s="4" t="n">
        <v>1618.7</v>
      </c>
      <c r="CF433" s="4" t="n">
        <v>3670.1</v>
      </c>
      <c r="CG433" s="4" t="n">
        <v>187.8</v>
      </c>
      <c r="CH433" s="3" t="n">
        <v>0</v>
      </c>
      <c r="CI433" s="4" t="n">
        <v>651.7</v>
      </c>
      <c r="CJ433" s="4" t="n">
        <f aca="false">SUM(CE433:CI433)</f>
        <v>6128.3</v>
      </c>
    </row>
    <row r="434" customFormat="false" ht="12.75" hidden="false" customHeight="false" outlineLevel="0" collapsed="false">
      <c r="A434" s="1" t="n">
        <v>1999</v>
      </c>
      <c r="B434" s="2" t="s">
        <v>118</v>
      </c>
      <c r="C434" s="3" t="n">
        <v>469</v>
      </c>
      <c r="D434" s="3" t="n">
        <v>73</v>
      </c>
      <c r="E434" s="3" t="n">
        <v>2</v>
      </c>
      <c r="F434" s="3" t="n">
        <v>0</v>
      </c>
      <c r="G434" s="3" t="n">
        <f aca="false">SUM(C434:F434)</f>
        <v>544</v>
      </c>
      <c r="H434" s="3" t="n">
        <v>116</v>
      </c>
      <c r="I434" s="3" t="n">
        <v>36</v>
      </c>
      <c r="J434" s="3" t="n">
        <v>124</v>
      </c>
      <c r="K434" s="3" t="n">
        <v>0</v>
      </c>
      <c r="L434" s="3" t="n">
        <f aca="false">SUM(H434:K434)</f>
        <v>276</v>
      </c>
      <c r="M434" s="3" t="n">
        <v>10</v>
      </c>
      <c r="N434" s="3" t="n">
        <v>21</v>
      </c>
      <c r="O434" s="3" t="n">
        <v>0</v>
      </c>
      <c r="P434" s="3" t="n">
        <v>0</v>
      </c>
      <c r="Q434" s="3" t="n">
        <f aca="false">SUM(M434:P434)</f>
        <v>31</v>
      </c>
      <c r="R434" s="3" t="n">
        <v>0</v>
      </c>
      <c r="S434" s="3" t="n">
        <v>0</v>
      </c>
      <c r="T434" s="3" t="n">
        <v>0</v>
      </c>
      <c r="U434" s="3" t="n">
        <v>0</v>
      </c>
      <c r="V434" s="3" t="n">
        <f aca="false">SUM(R434:U434)</f>
        <v>0</v>
      </c>
      <c r="W434" s="3" t="n">
        <v>97</v>
      </c>
      <c r="X434" s="3" t="n">
        <v>290</v>
      </c>
      <c r="Y434" s="3" t="n">
        <v>10</v>
      </c>
      <c r="Z434" s="3" t="n">
        <v>0</v>
      </c>
      <c r="AA434" s="3" t="n">
        <f aca="false">SUM(W434:Z434)</f>
        <v>397</v>
      </c>
      <c r="AB434" s="3" t="n">
        <v>82</v>
      </c>
      <c r="AC434" s="3" t="n">
        <v>1</v>
      </c>
      <c r="AD434" s="3" t="n">
        <v>6</v>
      </c>
      <c r="AE434" s="3" t="n">
        <v>0</v>
      </c>
      <c r="AF434" s="3" t="n">
        <f aca="false">SUM(AB434:AE434)</f>
        <v>89</v>
      </c>
      <c r="AG434" s="3" t="n">
        <v>8</v>
      </c>
      <c r="AH434" s="3" t="n">
        <v>221</v>
      </c>
      <c r="AI434" s="3" t="n">
        <v>178</v>
      </c>
      <c r="AJ434" s="3" t="n">
        <v>0</v>
      </c>
      <c r="AK434" s="3" t="n">
        <f aca="false">SUM(AG434:AJ434)</f>
        <v>407</v>
      </c>
      <c r="AL434" s="3" t="n">
        <v>255</v>
      </c>
      <c r="AM434" s="3" t="n">
        <v>313</v>
      </c>
      <c r="AN434" s="3" t="n">
        <v>305</v>
      </c>
      <c r="AO434" s="3" t="n">
        <v>0</v>
      </c>
      <c r="AP434" s="3" t="n">
        <f aca="false">SUM(AL434:AO434)</f>
        <v>873</v>
      </c>
      <c r="AQ434" s="3" t="n">
        <v>0</v>
      </c>
      <c r="AR434" s="3" t="n">
        <v>0</v>
      </c>
      <c r="AS434" s="3" t="n">
        <v>0</v>
      </c>
      <c r="AT434" s="3" t="n">
        <v>0</v>
      </c>
      <c r="AU434" s="3" t="n">
        <f aca="false">SUM(AQ434:AT434)</f>
        <v>0</v>
      </c>
      <c r="AV434" s="3" t="n">
        <v>0</v>
      </c>
      <c r="AW434" s="3" t="n">
        <v>0</v>
      </c>
      <c r="AX434" s="3" t="n">
        <v>0</v>
      </c>
      <c r="AY434" s="3" t="n">
        <v>0</v>
      </c>
      <c r="AZ434" s="3" t="n">
        <f aca="false">SUM(AV434:AY434)</f>
        <v>0</v>
      </c>
      <c r="BA434" s="3" t="n">
        <v>0</v>
      </c>
      <c r="BB434" s="3" t="n">
        <v>0</v>
      </c>
      <c r="BC434" s="3" t="n">
        <v>0</v>
      </c>
      <c r="BD434" s="3" t="n">
        <v>0</v>
      </c>
      <c r="BE434" s="3" t="n">
        <f aca="false">SUM(BA434:BD434)</f>
        <v>0</v>
      </c>
      <c r="BF434" s="3" t="n">
        <v>0</v>
      </c>
      <c r="BG434" s="3" t="n">
        <v>0</v>
      </c>
      <c r="BH434" s="3" t="n">
        <v>0</v>
      </c>
      <c r="BI434" s="3" t="n">
        <v>0</v>
      </c>
      <c r="BJ434" s="3" t="n">
        <f aca="false">SUM(BF434:BI434)</f>
        <v>0</v>
      </c>
      <c r="BK434" s="3" t="n">
        <v>0</v>
      </c>
      <c r="BL434" s="3" t="n">
        <v>0</v>
      </c>
      <c r="BM434" s="3" t="n">
        <v>0</v>
      </c>
      <c r="BN434" s="3" t="n">
        <v>0</v>
      </c>
      <c r="BO434" s="3" t="n">
        <f aca="false">SUM(BK434:BN434)</f>
        <v>0</v>
      </c>
      <c r="BP434" s="3" t="n">
        <v>0</v>
      </c>
      <c r="BQ434" s="3" t="n">
        <v>0</v>
      </c>
      <c r="BR434" s="3" t="n">
        <v>0</v>
      </c>
      <c r="BS434" s="3" t="n">
        <v>0</v>
      </c>
      <c r="BT434" s="3" t="n">
        <f aca="false">SUM(BP434:BS434)</f>
        <v>0</v>
      </c>
      <c r="BU434" s="3" t="n">
        <f aca="false">+C434+H434+M434+R434+W434+AB434+AG434+AL434+CK434</f>
        <v>1037</v>
      </c>
      <c r="BV434" s="3" t="n">
        <f aca="false">+D434+I434+N434+S434+X434+AC434+AH434+AM434+CL434</f>
        <v>955</v>
      </c>
      <c r="BW434" s="3" t="n">
        <f aca="false">+E434+J434+O434+T434+Y434+AD434+AI434+AN434+CM434</f>
        <v>625</v>
      </c>
      <c r="BX434" s="3" t="n">
        <f aca="false">+F434+K434+P434+U434+Z434+AE434+AJ434+AO434+CN434</f>
        <v>0</v>
      </c>
      <c r="BY434" s="3" t="n">
        <f aca="false">SUM(BU434:BX434)</f>
        <v>2617</v>
      </c>
      <c r="BZ434" s="3" t="n">
        <f aca="false">AQ434+AV434+BA434+BF434+BK434+BP434</f>
        <v>0</v>
      </c>
      <c r="CA434" s="3" t="n">
        <f aca="false">AR434+AW434+BB434+BG434+BL434+BQ434</f>
        <v>0</v>
      </c>
      <c r="CB434" s="3" t="n">
        <f aca="false">AS434+AX434+BC434+BH434+BM434+BR434</f>
        <v>0</v>
      </c>
      <c r="CC434" s="3" t="n">
        <f aca="false">AT434+AY434+BD434+BI434+BN434+BS434</f>
        <v>0</v>
      </c>
      <c r="CD434" s="3" t="n">
        <f aca="false">SUM(BZ434:CC434)</f>
        <v>0</v>
      </c>
      <c r="CE434" s="3" t="n">
        <v>0</v>
      </c>
      <c r="CF434" s="3" t="n">
        <v>483</v>
      </c>
      <c r="CG434" s="3" t="n">
        <v>80</v>
      </c>
      <c r="CH434" s="3" t="n">
        <v>13</v>
      </c>
      <c r="CI434" s="3" t="n">
        <v>494</v>
      </c>
      <c r="CJ434" s="3" t="n">
        <f aca="false">SUM(CE434:CI434)</f>
        <v>1070</v>
      </c>
    </row>
    <row r="435" customFormat="false" ht="12.75" hidden="false" customHeight="false" outlineLevel="0" collapsed="false">
      <c r="A435" s="1" t="n">
        <v>1999</v>
      </c>
      <c r="B435" s="2" t="s">
        <v>119</v>
      </c>
      <c r="C435" s="20" t="n">
        <v>752.5</v>
      </c>
      <c r="D435" s="20" t="n">
        <v>167.7</v>
      </c>
      <c r="E435" s="20" t="n">
        <v>45.4</v>
      </c>
      <c r="F435" s="3" t="n">
        <v>0</v>
      </c>
      <c r="G435" s="3" t="n">
        <f aca="false">SUM(C435:F435)</f>
        <v>965.6</v>
      </c>
      <c r="H435" s="20" t="n">
        <v>454.7</v>
      </c>
      <c r="I435" s="20" t="n">
        <v>120</v>
      </c>
      <c r="J435" s="20" t="n">
        <v>613.5</v>
      </c>
      <c r="K435" s="3" t="n">
        <v>0</v>
      </c>
      <c r="L435" s="3" t="n">
        <f aca="false">SUM(H435:K435)</f>
        <v>1188.2</v>
      </c>
      <c r="M435" s="20" t="n">
        <v>19.3</v>
      </c>
      <c r="N435" s="20" t="n">
        <v>30.9</v>
      </c>
      <c r="O435" s="3" t="n">
        <v>0</v>
      </c>
      <c r="P435" s="3" t="n">
        <v>0</v>
      </c>
      <c r="Q435" s="3" t="n">
        <f aca="false">SUM(M435:P435)</f>
        <v>50.2</v>
      </c>
      <c r="R435" s="20" t="n">
        <v>5.6</v>
      </c>
      <c r="S435" s="3" t="n">
        <v>0</v>
      </c>
      <c r="T435" s="3" t="n">
        <v>0</v>
      </c>
      <c r="U435" s="3" t="n">
        <v>0</v>
      </c>
      <c r="V435" s="3" t="n">
        <f aca="false">SUM(R435:U435)</f>
        <v>5.6</v>
      </c>
      <c r="W435" s="20" t="n">
        <v>303.5</v>
      </c>
      <c r="X435" s="20" t="n">
        <v>600.6</v>
      </c>
      <c r="Y435" s="3" t="n">
        <v>0</v>
      </c>
      <c r="Z435" s="3" t="n">
        <v>0</v>
      </c>
      <c r="AA435" s="3" t="n">
        <f aca="false">SUM(W435:Z435)</f>
        <v>904.1</v>
      </c>
      <c r="AB435" s="3" t="n">
        <v>102</v>
      </c>
      <c r="AC435" s="3" t="n">
        <v>9.8</v>
      </c>
      <c r="AD435" s="3" t="n">
        <v>20.9</v>
      </c>
      <c r="AE435" s="3" t="n">
        <v>0</v>
      </c>
      <c r="AF435" s="3" t="n">
        <f aca="false">SUM(AB435:AE435)</f>
        <v>132.7</v>
      </c>
      <c r="AG435" s="3" t="n">
        <v>0.8</v>
      </c>
      <c r="AH435" s="3" t="n">
        <v>1.5</v>
      </c>
      <c r="AI435" s="3" t="n">
        <v>510.4</v>
      </c>
      <c r="AJ435" s="3" t="n">
        <v>0</v>
      </c>
      <c r="AK435" s="3" t="n">
        <f aca="false">SUM(AG435:AJ435)</f>
        <v>512.7</v>
      </c>
      <c r="AL435" s="20" t="n">
        <v>596.8</v>
      </c>
      <c r="AM435" s="20" t="n">
        <v>424.2</v>
      </c>
      <c r="AN435" s="20" t="n">
        <v>578.2</v>
      </c>
      <c r="AO435" s="3" t="n">
        <v>0</v>
      </c>
      <c r="AP435" s="3" t="n">
        <f aca="false">SUM(AL435:AO435)</f>
        <v>1599.2</v>
      </c>
      <c r="AQ435" s="3" t="n">
        <v>0</v>
      </c>
      <c r="AR435" s="3" t="n">
        <v>0</v>
      </c>
      <c r="AS435" s="20" t="n">
        <v>479.7</v>
      </c>
      <c r="AT435" s="3" t="n">
        <v>0</v>
      </c>
      <c r="AU435" s="3" t="n">
        <f aca="false">SUM(AQ435:AT435)</f>
        <v>479.7</v>
      </c>
      <c r="AV435" s="20" t="n">
        <v>7.3</v>
      </c>
      <c r="AW435" s="3" t="n">
        <v>0</v>
      </c>
      <c r="AX435" s="20" t="n">
        <v>1.9</v>
      </c>
      <c r="AY435" s="3" t="n">
        <v>0</v>
      </c>
      <c r="AZ435" s="3" t="n">
        <f aca="false">SUM(AV435:AY435)</f>
        <v>9.2</v>
      </c>
      <c r="BA435" s="20" t="n">
        <v>14.7</v>
      </c>
      <c r="BB435" s="3" t="n">
        <v>0</v>
      </c>
      <c r="BC435" s="20" t="n">
        <v>41.1</v>
      </c>
      <c r="BD435" s="3" t="n">
        <v>0</v>
      </c>
      <c r="BE435" s="3" t="n">
        <f aca="false">SUM(BA435:BD435)</f>
        <v>55.8</v>
      </c>
      <c r="BF435" s="3" t="n">
        <v>0</v>
      </c>
      <c r="BG435" s="3" t="n">
        <v>0</v>
      </c>
      <c r="BH435" s="3" t="n">
        <v>0</v>
      </c>
      <c r="BI435" s="3" t="n">
        <v>0</v>
      </c>
      <c r="BJ435" s="3" t="n">
        <f aca="false">SUM(BF435:BI435)</f>
        <v>0</v>
      </c>
      <c r="BK435" s="3" t="n">
        <v>0</v>
      </c>
      <c r="BL435" s="3" t="n">
        <v>0</v>
      </c>
      <c r="BM435" s="3" t="n">
        <v>0</v>
      </c>
      <c r="BN435" s="3" t="n">
        <v>0</v>
      </c>
      <c r="BO435" s="3" t="n">
        <f aca="false">SUM(BK435:BN435)</f>
        <v>0</v>
      </c>
      <c r="BP435" s="20" t="n">
        <v>12.7</v>
      </c>
      <c r="BQ435" s="20" t="n">
        <v>1.4</v>
      </c>
      <c r="BR435" s="20" t="n">
        <v>8.7</v>
      </c>
      <c r="BS435" s="3" t="n">
        <v>0</v>
      </c>
      <c r="BT435" s="3" t="n">
        <f aca="false">SUM(BP435:BS435)</f>
        <v>22.8</v>
      </c>
      <c r="BU435" s="3" t="n">
        <f aca="false">+C435+H435+M435+R435+W435+AB435+AG435+AL435+CK435</f>
        <v>2235.2</v>
      </c>
      <c r="BV435" s="3" t="n">
        <f aca="false">+D435+I435+N435+S435+X435+AC435+AH435+AM435+CL435</f>
        <v>1354.7</v>
      </c>
      <c r="BW435" s="3" t="n">
        <f aca="false">+E435+J435+O435+T435+Y435+AD435+AI435+AN435+CM435</f>
        <v>1768.4</v>
      </c>
      <c r="BX435" s="3" t="n">
        <f aca="false">+F435+K435+P435+U435+Z435+AE435+AJ435+AO435+CN435</f>
        <v>0</v>
      </c>
      <c r="BY435" s="3" t="n">
        <f aca="false">SUM(BU435:BX435)</f>
        <v>5358.3</v>
      </c>
      <c r="BZ435" s="3" t="n">
        <f aca="false">AQ435+AV435+BA435+BF435+BK435+BP435</f>
        <v>34.7</v>
      </c>
      <c r="CA435" s="3" t="n">
        <f aca="false">AR435+AW435+BB435+BG435+BL435+BQ435</f>
        <v>1.4</v>
      </c>
      <c r="CB435" s="3" t="n">
        <f aca="false">AS435+AX435+BC435+BH435+BM435+BR435</f>
        <v>531.4</v>
      </c>
      <c r="CC435" s="3" t="n">
        <f aca="false">AT435+AY435+BD435+BI435+BN435+BS435</f>
        <v>0</v>
      </c>
      <c r="CD435" s="3" t="n">
        <f aca="false">SUM(BZ435:CC435)</f>
        <v>567.5</v>
      </c>
      <c r="CE435" s="4" t="n">
        <v>744.6</v>
      </c>
      <c r="CF435" s="4" t="n">
        <v>1078.5</v>
      </c>
      <c r="CG435" s="4" t="n">
        <v>135</v>
      </c>
      <c r="CH435" s="3" t="n">
        <v>0</v>
      </c>
      <c r="CI435" s="4" t="n">
        <v>165.8</v>
      </c>
      <c r="CJ435" s="4" t="n">
        <f aca="false">SUM(CE435:CI435)</f>
        <v>2123.9</v>
      </c>
    </row>
    <row r="436" customFormat="false" ht="12.75" hidden="false" customHeight="false" outlineLevel="0" collapsed="false">
      <c r="A436" s="1" t="n">
        <v>1999</v>
      </c>
      <c r="B436" s="2" t="s">
        <v>120</v>
      </c>
      <c r="C436" s="3" t="n">
        <v>507</v>
      </c>
      <c r="D436" s="3" t="n">
        <v>68</v>
      </c>
      <c r="E436" s="3" t="n">
        <v>197.3</v>
      </c>
      <c r="F436" s="3" t="n">
        <v>0</v>
      </c>
      <c r="G436" s="3" t="n">
        <f aca="false">SUM(C436:F436)</f>
        <v>772.3</v>
      </c>
      <c r="H436" s="3" t="n">
        <v>315.5</v>
      </c>
      <c r="I436" s="3" t="n">
        <v>8.5</v>
      </c>
      <c r="J436" s="3" t="n">
        <v>149.5</v>
      </c>
      <c r="K436" s="3" t="n">
        <v>131.9</v>
      </c>
      <c r="L436" s="3" t="n">
        <f aca="false">SUM(H436:K436)</f>
        <v>605.4</v>
      </c>
      <c r="M436" s="3" t="n">
        <v>5.4</v>
      </c>
      <c r="N436" s="3" t="n">
        <v>13.3</v>
      </c>
      <c r="O436" s="3" t="n">
        <v>0</v>
      </c>
      <c r="P436" s="3" t="n">
        <v>0</v>
      </c>
      <c r="Q436" s="3" t="n">
        <f aca="false">SUM(M436:P436)</f>
        <v>18.7</v>
      </c>
      <c r="R436" s="3" t="n">
        <v>14.3</v>
      </c>
      <c r="S436" s="3" t="n">
        <v>0</v>
      </c>
      <c r="T436" s="3" t="n">
        <v>0</v>
      </c>
      <c r="U436" s="3" t="n">
        <v>0</v>
      </c>
      <c r="V436" s="3" t="n">
        <f aca="false">SUM(R436:U436)</f>
        <v>14.3</v>
      </c>
      <c r="W436" s="20" t="n">
        <v>229</v>
      </c>
      <c r="X436" s="20" t="n">
        <v>290.2</v>
      </c>
      <c r="Y436" s="20" t="n">
        <v>14.7</v>
      </c>
      <c r="Z436" s="3" t="n">
        <v>0</v>
      </c>
      <c r="AA436" s="3" t="n">
        <f aca="false">SUM(W436:Z436)</f>
        <v>533.9</v>
      </c>
      <c r="AB436" s="3" t="n">
        <v>160.9</v>
      </c>
      <c r="AC436" s="3" t="n">
        <v>16.3</v>
      </c>
      <c r="AD436" s="3" t="n">
        <v>32.8</v>
      </c>
      <c r="AE436" s="3" t="n">
        <v>52.4</v>
      </c>
      <c r="AF436" s="3" t="n">
        <f aca="false">SUM(AB436:AE436)</f>
        <v>262.4</v>
      </c>
      <c r="AG436" s="3" t="n">
        <v>0</v>
      </c>
      <c r="AH436" s="3" t="n">
        <v>166.4</v>
      </c>
      <c r="AI436" s="3" t="n">
        <v>261</v>
      </c>
      <c r="AJ436" s="3" t="n">
        <v>0</v>
      </c>
      <c r="AK436" s="3" t="n">
        <f aca="false">SUM(AG436:AJ436)</f>
        <v>427.4</v>
      </c>
      <c r="AL436" s="3" t="n">
        <v>350.4</v>
      </c>
      <c r="AM436" s="3" t="n">
        <v>396.7</v>
      </c>
      <c r="AN436" s="3" t="n">
        <v>3749.2</v>
      </c>
      <c r="AO436" s="3" t="n">
        <v>43.5</v>
      </c>
      <c r="AP436" s="3" t="n">
        <f aca="false">SUM(AL436:AO436)</f>
        <v>4539.8</v>
      </c>
      <c r="AQ436" s="3" t="n">
        <v>0</v>
      </c>
      <c r="AR436" s="3" t="n">
        <v>150.1</v>
      </c>
      <c r="AS436" s="3" t="n">
        <v>129</v>
      </c>
      <c r="AT436" s="3" t="n">
        <v>0</v>
      </c>
      <c r="AU436" s="3" t="n">
        <f aca="false">SUM(AQ436:AT436)</f>
        <v>279.1</v>
      </c>
      <c r="AV436" s="3" t="n">
        <v>0</v>
      </c>
      <c r="AW436" s="3" t="n">
        <v>11</v>
      </c>
      <c r="AX436" s="3" t="n">
        <v>0.2</v>
      </c>
      <c r="AY436" s="3" t="n">
        <v>36.9</v>
      </c>
      <c r="AZ436" s="3" t="n">
        <f aca="false">SUM(AV436:AY436)</f>
        <v>48.1</v>
      </c>
      <c r="BA436" s="3" t="n">
        <v>5.7</v>
      </c>
      <c r="BB436" s="3" t="n">
        <v>1</v>
      </c>
      <c r="BC436" s="3" t="n">
        <v>33.5</v>
      </c>
      <c r="BD436" s="3" t="n">
        <v>85.8</v>
      </c>
      <c r="BE436" s="3" t="n">
        <f aca="false">SUM(BA436:BD436)</f>
        <v>126</v>
      </c>
      <c r="BF436" s="3" t="n">
        <v>0</v>
      </c>
      <c r="BG436" s="3" t="n">
        <v>0</v>
      </c>
      <c r="BH436" s="3" t="n">
        <v>0</v>
      </c>
      <c r="BI436" s="3" t="n">
        <v>0</v>
      </c>
      <c r="BJ436" s="3" t="n">
        <f aca="false">SUM(BF436:BI436)</f>
        <v>0</v>
      </c>
      <c r="BK436" s="3" t="n">
        <v>0</v>
      </c>
      <c r="BL436" s="3" t="n">
        <v>0</v>
      </c>
      <c r="BM436" s="3" t="n">
        <v>0</v>
      </c>
      <c r="BN436" s="3" t="n">
        <v>1.8</v>
      </c>
      <c r="BO436" s="3" t="n">
        <f aca="false">SUM(BK436:BN436)</f>
        <v>1.8</v>
      </c>
      <c r="BP436" s="3" t="n">
        <v>0</v>
      </c>
      <c r="BQ436" s="3" t="n">
        <v>8.3</v>
      </c>
      <c r="BR436" s="3" t="n">
        <v>14.3</v>
      </c>
      <c r="BS436" s="3" t="n">
        <v>31.9</v>
      </c>
      <c r="BT436" s="3" t="n">
        <f aca="false">SUM(BP436:BS436)</f>
        <v>54.5</v>
      </c>
      <c r="BU436" s="3" t="n">
        <f aca="false">+C436+H436+M436+R436+W436+AB436+AG436+AL436+CK436</f>
        <v>1582.5</v>
      </c>
      <c r="BV436" s="3" t="n">
        <f aca="false">+D436+I436+N436+S436+X436+AC436+AH436+AM436+CL436</f>
        <v>959.4</v>
      </c>
      <c r="BW436" s="3" t="n">
        <f aca="false">+E436+J436+O436+T436+Y436+AD436+AI436+AN436+CM436</f>
        <v>4404.5</v>
      </c>
      <c r="BX436" s="3" t="n">
        <f aca="false">+F436+K436+P436+U436+Z436+AE436+AJ436+AO436+CN436</f>
        <v>227.8</v>
      </c>
      <c r="BY436" s="3" t="n">
        <f aca="false">SUM(BU436:BX436)</f>
        <v>7174.2</v>
      </c>
      <c r="BZ436" s="3" t="n">
        <f aca="false">AQ436+AV436+BA436+BF436+BK436+BP436</f>
        <v>5.7</v>
      </c>
      <c r="CA436" s="3" t="n">
        <f aca="false">AR436+AW436+BB436+BG436+BL436+BQ436</f>
        <v>170.4</v>
      </c>
      <c r="CB436" s="3" t="n">
        <f aca="false">AS436+AX436+BC436+BH436+BM436+BR436</f>
        <v>177</v>
      </c>
      <c r="CC436" s="3" t="n">
        <f aca="false">AT436+AY436+BD436+BI436+BN436+BS436</f>
        <v>156.4</v>
      </c>
      <c r="CD436" s="3" t="n">
        <f aca="false">SUM(BZ436:CC436)</f>
        <v>509.5</v>
      </c>
      <c r="CE436" s="12"/>
      <c r="CF436" s="12"/>
      <c r="CG436" s="12"/>
      <c r="CH436" s="12"/>
      <c r="CI436" s="12"/>
      <c r="CJ436" s="12" t="n">
        <f aca="false">SUM(CE436:CI436)</f>
        <v>0</v>
      </c>
    </row>
    <row r="437" customFormat="false" ht="12.75" hidden="false" customHeight="false" outlineLevel="0" collapsed="false">
      <c r="A437" s="1" t="n">
        <v>1999</v>
      </c>
      <c r="B437" s="2" t="s">
        <v>121</v>
      </c>
      <c r="C437" s="3" t="n">
        <v>57.5</v>
      </c>
      <c r="D437" s="3" t="n">
        <v>89.6</v>
      </c>
      <c r="E437" s="3" t="n">
        <v>64.6</v>
      </c>
      <c r="F437" s="3" t="n">
        <v>4.7</v>
      </c>
      <c r="G437" s="3" t="n">
        <f aca="false">SUM(C437:F437)</f>
        <v>216.4</v>
      </c>
      <c r="H437" s="3" t="n">
        <v>90.5</v>
      </c>
      <c r="I437" s="3" t="n">
        <v>9.1</v>
      </c>
      <c r="J437" s="3" t="n">
        <v>32.8</v>
      </c>
      <c r="K437" s="3" t="n">
        <v>5.1</v>
      </c>
      <c r="L437" s="3" t="n">
        <f aca="false">SUM(H437:K437)</f>
        <v>137.5</v>
      </c>
      <c r="M437" s="3" t="n">
        <v>16.6</v>
      </c>
      <c r="N437" s="3" t="n">
        <v>25.9</v>
      </c>
      <c r="O437" s="3" t="n">
        <v>0</v>
      </c>
      <c r="P437" s="3" t="n">
        <v>0</v>
      </c>
      <c r="Q437" s="3" t="n">
        <f aca="false">SUM(M437:P437)</f>
        <v>42.5</v>
      </c>
      <c r="R437" s="3" t="n">
        <v>5.9</v>
      </c>
      <c r="S437" s="3" t="n">
        <v>0</v>
      </c>
      <c r="T437" s="3" t="n">
        <v>5.3</v>
      </c>
      <c r="U437" s="3" t="n">
        <v>0</v>
      </c>
      <c r="V437" s="3" t="n">
        <f aca="false">SUM(R437:U437)</f>
        <v>11.2</v>
      </c>
      <c r="W437" s="3" t="n">
        <v>258</v>
      </c>
      <c r="X437" s="3" t="n">
        <v>411.3</v>
      </c>
      <c r="Y437" s="3" t="n">
        <v>133</v>
      </c>
      <c r="Z437" s="3" t="n">
        <v>0</v>
      </c>
      <c r="AA437" s="3" t="n">
        <f aca="false">SUM(W437:Z437)</f>
        <v>802.3</v>
      </c>
      <c r="AB437" s="3" t="n">
        <v>49.2</v>
      </c>
      <c r="AC437" s="3" t="n">
        <v>1.2</v>
      </c>
      <c r="AD437" s="3" t="n">
        <v>3.7</v>
      </c>
      <c r="AE437" s="3" t="n">
        <v>16.3</v>
      </c>
      <c r="AF437" s="3" t="n">
        <f aca="false">SUM(AB437:AE437)</f>
        <v>70.4</v>
      </c>
      <c r="AG437" s="3" t="n">
        <v>2.1</v>
      </c>
      <c r="AH437" s="3" t="n">
        <v>125.1</v>
      </c>
      <c r="AI437" s="3" t="n">
        <v>231.1</v>
      </c>
      <c r="AJ437" s="3" t="n">
        <v>6.9</v>
      </c>
      <c r="AK437" s="3" t="n">
        <f aca="false">SUM(AG437:AJ437)</f>
        <v>365.2</v>
      </c>
      <c r="AL437" s="3" t="n">
        <v>461</v>
      </c>
      <c r="AM437" s="3" t="n">
        <v>261</v>
      </c>
      <c r="AN437" s="3" t="n">
        <v>154.3</v>
      </c>
      <c r="AO437" s="3" t="n">
        <v>22.3</v>
      </c>
      <c r="AP437" s="3" t="n">
        <f aca="false">SUM(AL437:AO437)</f>
        <v>898.6</v>
      </c>
      <c r="AQ437" s="3" t="n">
        <v>0</v>
      </c>
      <c r="AR437" s="3" t="n">
        <v>11.7</v>
      </c>
      <c r="AS437" s="3" t="n">
        <v>129.6</v>
      </c>
      <c r="AT437" s="3" t="n">
        <v>6.9</v>
      </c>
      <c r="AU437" s="3" t="n">
        <f aca="false">SUM(AQ437:AT437)</f>
        <v>148.2</v>
      </c>
      <c r="AV437" s="3" t="n">
        <v>0</v>
      </c>
      <c r="AW437" s="3" t="n">
        <v>0</v>
      </c>
      <c r="AX437" s="3" t="n">
        <v>0</v>
      </c>
      <c r="AY437" s="12" t="n">
        <v>16.3</v>
      </c>
      <c r="AZ437" s="3" t="n">
        <f aca="false">SUM(AV437:AY437)</f>
        <v>16.3</v>
      </c>
      <c r="BA437" s="3" t="n">
        <v>0</v>
      </c>
      <c r="BB437" s="3" t="n">
        <v>0</v>
      </c>
      <c r="BC437" s="3" t="n">
        <v>0</v>
      </c>
      <c r="BD437" s="3" t="n">
        <v>5.1</v>
      </c>
      <c r="BE437" s="3" t="n">
        <f aca="false">SUM(BA437:BD437)</f>
        <v>5.1</v>
      </c>
      <c r="BF437" s="3" t="n">
        <v>0</v>
      </c>
      <c r="BG437" s="3" t="n">
        <v>0</v>
      </c>
      <c r="BH437" s="3" t="n">
        <v>0</v>
      </c>
      <c r="BI437" s="3" t="n">
        <v>0</v>
      </c>
      <c r="BJ437" s="3" t="n">
        <f aca="false">SUM(BF437:BI437)</f>
        <v>0</v>
      </c>
      <c r="BK437" s="3" t="n">
        <v>0</v>
      </c>
      <c r="BL437" s="3" t="n">
        <v>0</v>
      </c>
      <c r="BM437" s="3" t="n">
        <v>0</v>
      </c>
      <c r="BN437" s="3" t="n">
        <v>5.5</v>
      </c>
      <c r="BO437" s="3" t="n">
        <f aca="false">SUM(BK437:BN437)</f>
        <v>5.5</v>
      </c>
      <c r="BP437" s="3" t="n">
        <v>0</v>
      </c>
      <c r="BQ437" s="3" t="n">
        <v>0</v>
      </c>
      <c r="BR437" s="3" t="n">
        <v>0</v>
      </c>
      <c r="BS437" s="3" t="n">
        <v>21.5</v>
      </c>
      <c r="BT437" s="3" t="n">
        <f aca="false">SUM(BP437:BS437)</f>
        <v>21.5</v>
      </c>
      <c r="BU437" s="3" t="n">
        <f aca="false">+C437+H437+M437+R437+W437+AB437+AG437+AL437+CK437</f>
        <v>940.8</v>
      </c>
      <c r="BV437" s="3" t="n">
        <f aca="false">+D437+I437+N437+S437+X437+AC437+AH437+AM437+CL437</f>
        <v>923.2</v>
      </c>
      <c r="BW437" s="3" t="n">
        <f aca="false">+E437+J437+O437+T437+Y437+AD437+AI437+AN437+CM437</f>
        <v>624.8</v>
      </c>
      <c r="BX437" s="3" t="n">
        <f aca="false">+F437+K437+P437+U437+Z437+AE437+AJ437+AO437+CN437</f>
        <v>55.3</v>
      </c>
      <c r="BY437" s="3" t="n">
        <f aca="false">SUM(BU437:BX437)</f>
        <v>2544.1</v>
      </c>
      <c r="BZ437" s="3" t="n">
        <f aca="false">AQ437+AV437+BA437+BF437+BK437+BP437</f>
        <v>0</v>
      </c>
      <c r="CA437" s="3" t="n">
        <f aca="false">AR437+AW437+BB437+BG437+BL437+BQ437</f>
        <v>11.7</v>
      </c>
      <c r="CB437" s="3" t="n">
        <f aca="false">AS437+AX437+BC437+BH437+BM437+BR437</f>
        <v>129.6</v>
      </c>
      <c r="CC437" s="3" t="n">
        <f aca="false">AT437+AY437+BD437+BI437+BN437+BS437</f>
        <v>55.3</v>
      </c>
      <c r="CD437" s="3" t="n">
        <f aca="false">SUM(BZ437:CC437)</f>
        <v>196.6</v>
      </c>
      <c r="CE437" s="3" t="n">
        <v>0</v>
      </c>
      <c r="CF437" s="3" t="n">
        <v>0</v>
      </c>
      <c r="CG437" s="4" t="n">
        <v>257.8</v>
      </c>
      <c r="CH437" s="12" t="n">
        <v>3.4</v>
      </c>
      <c r="CI437" s="4" t="n">
        <v>777.8</v>
      </c>
      <c r="CJ437" s="4" t="n">
        <f aca="false">SUM(CE437:CI437)</f>
        <v>1039</v>
      </c>
    </row>
    <row r="438" customFormat="false" ht="12.75" hidden="false" customHeight="false" outlineLevel="0" collapsed="false">
      <c r="A438" s="1" t="n">
        <v>1999</v>
      </c>
      <c r="B438" s="2" t="s">
        <v>122</v>
      </c>
      <c r="C438" s="3" t="n">
        <v>5940</v>
      </c>
      <c r="D438" s="3" t="n">
        <v>407</v>
      </c>
      <c r="E438" s="3" t="n">
        <v>12</v>
      </c>
      <c r="F438" s="3" t="n">
        <v>0</v>
      </c>
      <c r="G438" s="3" t="n">
        <f aca="false">SUM(C438:F438)</f>
        <v>6359</v>
      </c>
      <c r="H438" s="3" t="n">
        <v>1560.3</v>
      </c>
      <c r="I438" s="3" t="n">
        <v>14</v>
      </c>
      <c r="J438" s="3" t="n">
        <v>532</v>
      </c>
      <c r="K438" s="3" t="n">
        <v>13.7</v>
      </c>
      <c r="L438" s="3" t="n">
        <f aca="false">SUM(H438:K438)</f>
        <v>2120</v>
      </c>
      <c r="M438" s="3" t="n">
        <v>128.8</v>
      </c>
      <c r="N438" s="3" t="n">
        <v>166.1</v>
      </c>
      <c r="O438" s="3" t="n">
        <v>0</v>
      </c>
      <c r="P438" s="3" t="n">
        <v>0</v>
      </c>
      <c r="Q438" s="3" t="n">
        <f aca="false">SUM(M438:P438)</f>
        <v>294.9</v>
      </c>
      <c r="R438" s="3" t="n">
        <v>134.4</v>
      </c>
      <c r="S438" s="3" t="n">
        <v>0</v>
      </c>
      <c r="T438" s="3" t="n">
        <v>0</v>
      </c>
      <c r="U438" s="3" t="n">
        <v>0</v>
      </c>
      <c r="V438" s="3" t="n">
        <f aca="false">SUM(R438:U438)</f>
        <v>134.4</v>
      </c>
      <c r="W438" s="3" t="n">
        <v>2010</v>
      </c>
      <c r="X438" s="3" t="n">
        <v>1941</v>
      </c>
      <c r="Y438" s="3" t="n">
        <v>0</v>
      </c>
      <c r="Z438" s="3" t="n">
        <v>0</v>
      </c>
      <c r="AA438" s="3" t="n">
        <f aca="false">SUM(W438:Z438)</f>
        <v>3951</v>
      </c>
      <c r="AB438" s="3" t="n">
        <v>948.4</v>
      </c>
      <c r="AC438" s="3" t="n">
        <v>19.2</v>
      </c>
      <c r="AD438" s="3" t="n">
        <v>0</v>
      </c>
      <c r="AE438" s="3" t="n">
        <v>0.5</v>
      </c>
      <c r="AF438" s="3" t="n">
        <f aca="false">SUM(AB438:AE438)</f>
        <v>968.1</v>
      </c>
      <c r="AG438" s="3" t="n">
        <v>924.5</v>
      </c>
      <c r="AH438" s="3" t="n">
        <v>580</v>
      </c>
      <c r="AI438" s="3" t="n">
        <v>0</v>
      </c>
      <c r="AJ438" s="3" t="n">
        <v>530.8</v>
      </c>
      <c r="AK438" s="3" t="n">
        <f aca="false">SUM(AG438:AJ438)</f>
        <v>2035.3</v>
      </c>
      <c r="AL438" s="3" t="n">
        <v>6423.8</v>
      </c>
      <c r="AM438" s="3" t="n">
        <v>2244.8</v>
      </c>
      <c r="AN438" s="3" t="n">
        <v>2125.4</v>
      </c>
      <c r="AO438" s="3" t="n">
        <v>298.2</v>
      </c>
      <c r="AP438" s="3" t="n">
        <f aca="false">SUM(AL438:AO438)</f>
        <v>11092.2</v>
      </c>
      <c r="AQ438" s="3" t="n">
        <v>465.2</v>
      </c>
      <c r="AR438" s="3" t="n">
        <v>552.5</v>
      </c>
      <c r="AS438" s="3" t="n">
        <v>0</v>
      </c>
      <c r="AT438" s="3" t="n">
        <v>530.8</v>
      </c>
      <c r="AU438" s="3" t="n">
        <f aca="false">SUM(AQ438:AT438)</f>
        <v>1548.5</v>
      </c>
      <c r="AV438" s="3" t="n">
        <v>9.3</v>
      </c>
      <c r="AW438" s="3" t="n">
        <v>0</v>
      </c>
      <c r="AX438" s="3" t="n">
        <v>0</v>
      </c>
      <c r="AY438" s="3" t="n">
        <v>0.5</v>
      </c>
      <c r="AZ438" s="3" t="n">
        <f aca="false">SUM(AV438:AY438)</f>
        <v>9.8</v>
      </c>
      <c r="BA438" s="3" t="n">
        <v>8.82</v>
      </c>
      <c r="BB438" s="3" t="n">
        <v>0</v>
      </c>
      <c r="BC438" s="3" t="n">
        <v>0</v>
      </c>
      <c r="BD438" s="3" t="n">
        <v>13.7</v>
      </c>
      <c r="BE438" s="3" t="n">
        <f aca="false">SUM(BA438:BD438)</f>
        <v>22.52</v>
      </c>
      <c r="BF438" s="3" t="n">
        <v>0</v>
      </c>
      <c r="BG438" s="3" t="n">
        <v>0</v>
      </c>
      <c r="BH438" s="3" t="n">
        <v>0</v>
      </c>
      <c r="BI438" s="3" t="n">
        <v>0</v>
      </c>
      <c r="BJ438" s="3" t="n">
        <f aca="false">SUM(BF438:BI438)</f>
        <v>0</v>
      </c>
      <c r="BK438" s="3" t="n">
        <v>76.8</v>
      </c>
      <c r="BL438" s="3" t="n">
        <v>5.6</v>
      </c>
      <c r="BM438" s="3" t="n">
        <v>0</v>
      </c>
      <c r="BN438" s="3" t="n">
        <v>262.3</v>
      </c>
      <c r="BO438" s="3" t="n">
        <f aca="false">SUM(BK438:BN438)</f>
        <v>344.7</v>
      </c>
      <c r="BP438" s="3" t="n">
        <v>119.5</v>
      </c>
      <c r="BQ438" s="3" t="n">
        <v>0</v>
      </c>
      <c r="BR438" s="3" t="n">
        <v>0</v>
      </c>
      <c r="BS438" s="3" t="n">
        <v>35.9</v>
      </c>
      <c r="BT438" s="3" t="n">
        <f aca="false">SUM(BP438:BS438)</f>
        <v>155.4</v>
      </c>
      <c r="BU438" s="3" t="n">
        <f aca="false">+C438+H438+M438+R438+W438+AB438+AG438+AL438+CK438</f>
        <v>18070.2</v>
      </c>
      <c r="BV438" s="3" t="n">
        <f aca="false">+D438+I438+N438+S438+X438+AC438+AH438+AM438+CL438</f>
        <v>5372.1</v>
      </c>
      <c r="BW438" s="3" t="n">
        <f aca="false">+E438+J438+O438+T438+Y438+AD438+AI438+AN438+CM438</f>
        <v>2669.4</v>
      </c>
      <c r="BX438" s="3" t="n">
        <f aca="false">+F438+K438+P438+U438+Z438+AE438+AJ438+AO438+CN438</f>
        <v>843.2</v>
      </c>
      <c r="BY438" s="3" t="n">
        <f aca="false">SUM(BU438:BX438)</f>
        <v>26954.9</v>
      </c>
      <c r="BZ438" s="3" t="n">
        <f aca="false">AQ438+AV438+BA438+BF438+BK438+BP438</f>
        <v>679.62</v>
      </c>
      <c r="CA438" s="3" t="n">
        <f aca="false">AR438+AW438+BB438+BG438+BL438+BQ438</f>
        <v>558.1</v>
      </c>
      <c r="CB438" s="3" t="n">
        <f aca="false">AS438+AX438+BC438+BH438+BM438+BR438</f>
        <v>0</v>
      </c>
      <c r="CC438" s="3" t="n">
        <f aca="false">AT438+AY438+BD438+BI438+BN438+BS438</f>
        <v>843.2</v>
      </c>
      <c r="CD438" s="3" t="n">
        <f aca="false">SUM(BZ438:CC438)</f>
        <v>2080.92</v>
      </c>
      <c r="CE438" s="11" t="n">
        <v>5054</v>
      </c>
      <c r="CF438" s="11" t="n">
        <v>6324</v>
      </c>
      <c r="CG438" s="11" t="n">
        <v>1465</v>
      </c>
      <c r="CH438" s="11" t="n">
        <v>668</v>
      </c>
      <c r="CI438" s="11" t="n">
        <v>4653</v>
      </c>
      <c r="CJ438" s="11" t="n">
        <f aca="false">SUM(CE438:CI438)</f>
        <v>18164</v>
      </c>
    </row>
    <row r="439" customFormat="false" ht="12.75" hidden="false" customHeight="false" outlineLevel="0" collapsed="false">
      <c r="A439" s="1" t="n">
        <v>1999</v>
      </c>
      <c r="B439" s="2" t="s">
        <v>123</v>
      </c>
      <c r="C439" s="11" t="n">
        <v>1647</v>
      </c>
      <c r="D439" s="11" t="n">
        <v>143.1</v>
      </c>
      <c r="E439" s="11" t="n">
        <v>62.4</v>
      </c>
      <c r="F439" s="11"/>
      <c r="G439" s="3" t="n">
        <f aca="false">SUM(C439:F439)</f>
        <v>1852.5</v>
      </c>
      <c r="H439" s="11" t="n">
        <v>516.9</v>
      </c>
      <c r="I439" s="11" t="n">
        <v>195.8</v>
      </c>
      <c r="J439" s="11" t="n">
        <v>856.8</v>
      </c>
      <c r="K439" s="11"/>
      <c r="L439" s="3" t="n">
        <f aca="false">SUM(H439:K439)</f>
        <v>1569.5</v>
      </c>
      <c r="M439" s="11" t="n">
        <v>7.9</v>
      </c>
      <c r="N439" s="11" t="n">
        <v>118.4</v>
      </c>
      <c r="O439" s="11" t="n">
        <v>0</v>
      </c>
      <c r="P439" s="11" t="n">
        <v>0</v>
      </c>
      <c r="Q439" s="3" t="n">
        <f aca="false">SUM(M439:P439)</f>
        <v>126.3</v>
      </c>
      <c r="R439" s="3" t="n">
        <v>8.2</v>
      </c>
      <c r="S439" s="3" t="n">
        <v>169.6</v>
      </c>
      <c r="T439" s="3" t="n">
        <v>0</v>
      </c>
      <c r="U439" s="0"/>
      <c r="V439" s="3" t="n">
        <f aca="false">SUM(R439:U439)</f>
        <v>177.8</v>
      </c>
      <c r="W439" s="3" t="n">
        <v>232.1</v>
      </c>
      <c r="X439" s="3" t="n">
        <v>794.7</v>
      </c>
      <c r="Y439" s="3" t="n">
        <v>50.1</v>
      </c>
      <c r="Z439" s="11" t="n">
        <v>0</v>
      </c>
      <c r="AA439" s="3" t="n">
        <f aca="false">SUM(W439:Z439)</f>
        <v>1076.9</v>
      </c>
      <c r="AB439" s="11" t="n">
        <v>148.4</v>
      </c>
      <c r="AC439" s="11" t="n">
        <v>1.3</v>
      </c>
      <c r="AD439" s="11" t="n">
        <v>18.4</v>
      </c>
      <c r="AE439" s="11"/>
      <c r="AF439" s="3" t="n">
        <f aca="false">SUM(AB439:AE439)</f>
        <v>168.1</v>
      </c>
      <c r="AG439" s="11" t="n">
        <v>0</v>
      </c>
      <c r="AH439" s="11" t="n">
        <v>358.6</v>
      </c>
      <c r="AI439" s="11" t="n">
        <v>351.8</v>
      </c>
      <c r="AJ439" s="11"/>
      <c r="AK439" s="3" t="n">
        <f aca="false">SUM(AG439:AJ439)</f>
        <v>710.4</v>
      </c>
      <c r="AL439" s="11" t="n">
        <v>467</v>
      </c>
      <c r="AM439" s="11" t="n">
        <v>309</v>
      </c>
      <c r="AN439" s="11" t="n">
        <v>399.6</v>
      </c>
      <c r="AO439" s="11"/>
      <c r="AP439" s="3" t="n">
        <f aca="false">SUM(AL439:AO439)</f>
        <v>1175.6</v>
      </c>
      <c r="AQ439" s="3" t="n">
        <v>0</v>
      </c>
      <c r="AR439" s="3" t="n">
        <v>0</v>
      </c>
      <c r="AS439" s="3" t="n">
        <v>274</v>
      </c>
      <c r="AT439" s="0"/>
      <c r="AU439" s="3" t="n">
        <f aca="false">SUM(AQ439:AT439)</f>
        <v>274</v>
      </c>
      <c r="AV439" s="11" t="n">
        <v>0</v>
      </c>
      <c r="AW439" s="11" t="n">
        <v>0</v>
      </c>
      <c r="AX439" s="11" t="n">
        <v>4.5</v>
      </c>
      <c r="AY439" s="11"/>
      <c r="AZ439" s="3" t="n">
        <f aca="false">SUM(AV439:AY439)</f>
        <v>4.5</v>
      </c>
      <c r="BA439" s="11"/>
      <c r="BB439" s="11"/>
      <c r="BC439" s="11"/>
      <c r="BD439" s="11"/>
      <c r="BE439" s="3" t="n">
        <f aca="false">SUM(BA439:BD439)</f>
        <v>0</v>
      </c>
      <c r="BF439" s="3" t="n">
        <v>0</v>
      </c>
      <c r="BG439" s="3" t="n">
        <v>0</v>
      </c>
      <c r="BH439" s="3" t="n">
        <v>0</v>
      </c>
      <c r="BI439" s="3" t="n">
        <v>0</v>
      </c>
      <c r="BJ439" s="3" t="n">
        <f aca="false">SUM(BF439:BI439)</f>
        <v>0</v>
      </c>
      <c r="BK439" s="11"/>
      <c r="BL439" s="11"/>
      <c r="BM439" s="11"/>
      <c r="BN439" s="11"/>
      <c r="BO439" s="3" t="n">
        <f aca="false">SUM(BK439:BN439)</f>
        <v>0</v>
      </c>
      <c r="BP439" s="11"/>
      <c r="BQ439" s="11"/>
      <c r="BR439" s="11"/>
      <c r="BS439" s="11"/>
      <c r="BT439" s="3" t="n">
        <f aca="false">SUM(BP439:BS439)</f>
        <v>0</v>
      </c>
      <c r="BU439" s="3" t="n">
        <f aca="false">+C439+H439+M439+R439+W439+AB439+AG439+AL439+CK439</f>
        <v>3027.5</v>
      </c>
      <c r="BV439" s="3" t="n">
        <f aca="false">+D439+I439+N439+S439+X439+AC439+AH439+AM439+CL439</f>
        <v>2090.5</v>
      </c>
      <c r="BW439" s="3" t="n">
        <f aca="false">+E439+J439+O439+T439+Y439+AD439+AI439+AN439+CM439</f>
        <v>1739.1</v>
      </c>
      <c r="BX439" s="3" t="n">
        <f aca="false">+F439+K439+P439+U439+Z439+AE439+AJ439+AO439+CN439</f>
        <v>0</v>
      </c>
      <c r="BY439" s="3" t="n">
        <f aca="false">SUM(BU439:BX439)</f>
        <v>6857.1</v>
      </c>
      <c r="BZ439" s="3" t="n">
        <f aca="false">AQ439+AV439+BA439+BF439+BK439+BP439</f>
        <v>0</v>
      </c>
      <c r="CA439" s="3" t="n">
        <f aca="false">AR439+AW439+BB439+BG439+BL439+BQ439</f>
        <v>0</v>
      </c>
      <c r="CB439" s="3" t="n">
        <f aca="false">AS439+AX439+BC439+BH439+BM439+BR439</f>
        <v>278.5</v>
      </c>
      <c r="CC439" s="3" t="n">
        <f aca="false">AT439+AY439+BD439+BI439+BN439+BS439</f>
        <v>0</v>
      </c>
      <c r="CD439" s="3" t="n">
        <f aca="false">SUM(BZ439:CC439)</f>
        <v>278.5</v>
      </c>
      <c r="CE439" s="3" t="n">
        <v>1362.1</v>
      </c>
      <c r="CF439" s="3" t="n">
        <v>803.3</v>
      </c>
      <c r="CG439" s="3" t="n">
        <v>160.7</v>
      </c>
      <c r="CH439" s="3" t="n">
        <v>2.2</v>
      </c>
      <c r="CI439" s="3" t="n">
        <v>190.6</v>
      </c>
      <c r="CJ439" s="3" t="n">
        <f aca="false">SUM(CE439:CI439)</f>
        <v>2518.9</v>
      </c>
    </row>
    <row r="440" customFormat="false" ht="12.75" hidden="false" customHeight="false" outlineLevel="0" collapsed="false">
      <c r="A440" s="1" t="n">
        <v>1999</v>
      </c>
      <c r="B440" s="2" t="s">
        <v>124</v>
      </c>
      <c r="C440" s="3" t="n">
        <v>10975</v>
      </c>
      <c r="D440" s="3" t="n">
        <v>1814</v>
      </c>
      <c r="E440" s="3" t="n">
        <v>1584</v>
      </c>
      <c r="F440" s="3" t="n">
        <v>0</v>
      </c>
      <c r="G440" s="3" t="n">
        <f aca="false">SUM(C440:F440)</f>
        <v>14373</v>
      </c>
      <c r="H440" s="3" t="n">
        <v>2635</v>
      </c>
      <c r="I440" s="3" t="n">
        <v>123</v>
      </c>
      <c r="J440" s="3" t="n">
        <v>2017</v>
      </c>
      <c r="K440" s="3" t="n">
        <v>171</v>
      </c>
      <c r="L440" s="3" t="n">
        <f aca="false">SUM(H440:K440)</f>
        <v>4946</v>
      </c>
      <c r="M440" s="3" t="n">
        <v>429</v>
      </c>
      <c r="N440" s="3" t="n">
        <v>978</v>
      </c>
      <c r="O440" s="3" t="n">
        <v>422</v>
      </c>
      <c r="P440" s="3" t="n">
        <v>0</v>
      </c>
      <c r="Q440" s="3" t="n">
        <f aca="false">SUM(M440:P440)</f>
        <v>1829</v>
      </c>
      <c r="R440" s="3" t="n">
        <v>997</v>
      </c>
      <c r="S440" s="3" t="n">
        <v>52</v>
      </c>
      <c r="T440" s="3" t="n">
        <v>355</v>
      </c>
      <c r="U440" s="3" t="n">
        <v>0</v>
      </c>
      <c r="V440" s="3" t="n">
        <f aca="false">SUM(R440:U440)</f>
        <v>1404</v>
      </c>
      <c r="W440" s="3" t="n">
        <v>5645</v>
      </c>
      <c r="X440" s="3" t="n">
        <v>13612</v>
      </c>
      <c r="Y440" s="3" t="n">
        <v>4811</v>
      </c>
      <c r="Z440" s="3" t="n">
        <v>0</v>
      </c>
      <c r="AA440" s="3" t="n">
        <f aca="false">SUM(W440:Z440)</f>
        <v>24068</v>
      </c>
      <c r="AB440" s="3" t="n">
        <v>2401</v>
      </c>
      <c r="AC440" s="3" t="n">
        <v>139</v>
      </c>
      <c r="AD440" s="3" t="n">
        <v>23</v>
      </c>
      <c r="AE440" s="3" t="n">
        <v>336</v>
      </c>
      <c r="AF440" s="3" t="n">
        <f aca="false">SUM(AB440:AE440)</f>
        <v>2899</v>
      </c>
      <c r="AG440" s="3" t="n">
        <v>383</v>
      </c>
      <c r="AH440" s="3" t="n">
        <v>1107</v>
      </c>
      <c r="AI440" s="3" t="n">
        <v>2168</v>
      </c>
      <c r="AJ440" s="3" t="n">
        <v>780</v>
      </c>
      <c r="AK440" s="3" t="n">
        <f aca="false">SUM(AG440:AJ440)</f>
        <v>4438</v>
      </c>
      <c r="AL440" s="3" t="n">
        <v>10252</v>
      </c>
      <c r="AM440" s="3" t="n">
        <v>2855</v>
      </c>
      <c r="AN440" s="3" t="n">
        <v>3657</v>
      </c>
      <c r="AO440" s="3" t="n">
        <v>619</v>
      </c>
      <c r="AP440" s="3" t="n">
        <f aca="false">SUM(AL440:AO440)</f>
        <v>17383</v>
      </c>
      <c r="AQ440" s="3" t="n">
        <v>0</v>
      </c>
      <c r="AR440" s="3" t="n">
        <v>1085</v>
      </c>
      <c r="AS440" s="3" t="n">
        <v>619</v>
      </c>
      <c r="AT440" s="3" t="n">
        <v>780</v>
      </c>
      <c r="AU440" s="3" t="n">
        <f aca="false">SUM(AQ440:AT440)</f>
        <v>2484</v>
      </c>
      <c r="AV440" s="3" t="n">
        <v>0</v>
      </c>
      <c r="AW440" s="3" t="n">
        <v>30</v>
      </c>
      <c r="AX440" s="3" t="n">
        <v>3</v>
      </c>
      <c r="AY440" s="3" t="n">
        <v>336</v>
      </c>
      <c r="AZ440" s="3" t="n">
        <f aca="false">SUM(AV440:AY440)</f>
        <v>369</v>
      </c>
      <c r="BA440" s="3" t="n">
        <v>0</v>
      </c>
      <c r="BB440" s="3" t="n">
        <v>0</v>
      </c>
      <c r="BC440" s="3" t="n">
        <v>60</v>
      </c>
      <c r="BD440" s="3" t="n">
        <v>171</v>
      </c>
      <c r="BE440" s="3" t="n">
        <f aca="false">SUM(BA440:BD440)</f>
        <v>231</v>
      </c>
      <c r="BF440" s="3" t="n">
        <v>0</v>
      </c>
      <c r="BG440" s="3" t="n">
        <v>6</v>
      </c>
      <c r="BH440" s="3" t="n">
        <v>0</v>
      </c>
      <c r="BI440" s="3" t="n">
        <v>105</v>
      </c>
      <c r="BJ440" s="3" t="n">
        <f aca="false">SUM(BF440:BI440)</f>
        <v>111</v>
      </c>
      <c r="BK440" s="3" t="n">
        <v>0</v>
      </c>
      <c r="BL440" s="3" t="n">
        <v>72</v>
      </c>
      <c r="BM440" s="3" t="n">
        <v>128</v>
      </c>
      <c r="BN440" s="3" t="n">
        <v>225</v>
      </c>
      <c r="BO440" s="3" t="n">
        <f aca="false">SUM(BK440:BN440)</f>
        <v>425</v>
      </c>
      <c r="BP440" s="3" t="n">
        <v>0</v>
      </c>
      <c r="BQ440" s="3" t="n">
        <v>39</v>
      </c>
      <c r="BR440" s="3" t="n">
        <v>114</v>
      </c>
      <c r="BS440" s="3" t="n">
        <v>288</v>
      </c>
      <c r="BT440" s="3" t="n">
        <f aca="false">SUM(BP440:BS440)</f>
        <v>441</v>
      </c>
      <c r="BU440" s="3" t="n">
        <f aca="false">+C440+H440+M440+R440+W440+AB440+AG440+AL440+CK440</f>
        <v>33717</v>
      </c>
      <c r="BV440" s="3" t="n">
        <f aca="false">+D440+I440+N440+S440+X440+AC440+AH440+AM440+CL440</f>
        <v>20680</v>
      </c>
      <c r="BW440" s="3" t="n">
        <f aca="false">+E440+J440+O440+T440+Y440+AD440+AI440+AN440+CM440</f>
        <v>15037</v>
      </c>
      <c r="BX440" s="3" t="n">
        <f aca="false">+F440+K440+P440+U440+Z440+AE440+AJ440+AO440+CN440</f>
        <v>1906</v>
      </c>
      <c r="BY440" s="3" t="n">
        <f aca="false">SUM(BU440:BX440)</f>
        <v>71340</v>
      </c>
      <c r="BZ440" s="3" t="n">
        <f aca="false">AQ440+AV440+BA440+BF440+BK440+BP440</f>
        <v>0</v>
      </c>
      <c r="CA440" s="3" t="n">
        <f aca="false">AR440+AW440+BB440+BG440+BL440+BQ440</f>
        <v>1232</v>
      </c>
      <c r="CB440" s="3" t="n">
        <f aca="false">AS440+AX440+BC440+BH440+BM440+BR440</f>
        <v>924</v>
      </c>
      <c r="CC440" s="3" t="n">
        <f aca="false">AT440+AY440+BD440+BI440+BN440+BS440</f>
        <v>1905</v>
      </c>
      <c r="CD440" s="3" t="n">
        <f aca="false">SUM(BZ440:CC440)</f>
        <v>4061</v>
      </c>
      <c r="CE440" s="3" t="n">
        <v>5697</v>
      </c>
      <c r="CF440" s="3" t="n">
        <v>20080</v>
      </c>
      <c r="CG440" s="3" t="n">
        <v>4857</v>
      </c>
      <c r="CH440" s="3" t="n">
        <v>37</v>
      </c>
      <c r="CI440" s="8" t="n">
        <v>2648</v>
      </c>
      <c r="CJ440" s="8" t="n">
        <f aca="false">SUM(CE440:CI440)</f>
        <v>33319</v>
      </c>
    </row>
    <row r="441" customFormat="false" ht="12.75" hidden="false" customHeight="false" outlineLevel="0" collapsed="false">
      <c r="A441" s="1" t="n">
        <v>1999</v>
      </c>
      <c r="B441" s="2" t="s">
        <v>125</v>
      </c>
      <c r="C441" s="3" t="n">
        <v>5038.2</v>
      </c>
      <c r="D441" s="3" t="n">
        <v>509.9</v>
      </c>
      <c r="E441" s="3" t="n">
        <v>53.5</v>
      </c>
      <c r="F441" s="3" t="n">
        <v>450</v>
      </c>
      <c r="G441" s="3" t="n">
        <f aca="false">SUM(C441:F441)</f>
        <v>6051.6</v>
      </c>
      <c r="H441" s="3" t="n">
        <v>2208.9</v>
      </c>
      <c r="I441" s="3" t="n">
        <v>36.7</v>
      </c>
      <c r="J441" s="3" t="n">
        <v>900</v>
      </c>
      <c r="K441" s="3" t="n">
        <v>0</v>
      </c>
      <c r="L441" s="3" t="n">
        <f aca="false">SUM(H441:K441)</f>
        <v>3145.6</v>
      </c>
      <c r="M441" s="3" t="n">
        <v>62.7</v>
      </c>
      <c r="N441" s="3" t="n">
        <v>284.4</v>
      </c>
      <c r="O441" s="3" t="n">
        <v>93.1</v>
      </c>
      <c r="P441" s="3" t="n">
        <v>0</v>
      </c>
      <c r="Q441" s="3" t="n">
        <f aca="false">SUM(M441:P441)</f>
        <v>440.2</v>
      </c>
      <c r="R441" s="3" t="n">
        <v>0</v>
      </c>
      <c r="S441" s="3" t="n">
        <v>0</v>
      </c>
      <c r="T441" s="3" t="n">
        <v>0</v>
      </c>
      <c r="U441" s="3" t="n">
        <v>0</v>
      </c>
      <c r="V441" s="3" t="n">
        <f aca="false">SUM(R441:U441)</f>
        <v>0</v>
      </c>
      <c r="W441" s="3" t="n">
        <v>1301.8</v>
      </c>
      <c r="X441" s="3" t="n">
        <v>2988.7</v>
      </c>
      <c r="Y441" s="3" t="n">
        <v>643.6</v>
      </c>
      <c r="Z441" s="3" t="n">
        <v>0</v>
      </c>
      <c r="AA441" s="3" t="n">
        <f aca="false">SUM(W441:Z441)</f>
        <v>4934.1</v>
      </c>
      <c r="AB441" s="3" t="n">
        <v>887.7</v>
      </c>
      <c r="AC441" s="3" t="n">
        <v>4</v>
      </c>
      <c r="AD441" s="3" t="n">
        <v>26.4</v>
      </c>
      <c r="AE441" s="3" t="n">
        <v>0</v>
      </c>
      <c r="AF441" s="3" t="n">
        <f aca="false">SUM(AB441:AE441)</f>
        <v>918.1</v>
      </c>
      <c r="AG441" s="3" t="n">
        <v>11.2</v>
      </c>
      <c r="AH441" s="3" t="n">
        <v>739.2</v>
      </c>
      <c r="AI441" s="3" t="n">
        <v>1701</v>
      </c>
      <c r="AJ441" s="3" t="n">
        <v>0</v>
      </c>
      <c r="AK441" s="3" t="n">
        <f aca="false">SUM(AG441:AJ441)</f>
        <v>2451.4</v>
      </c>
      <c r="AL441" s="3" t="n">
        <v>3451.2</v>
      </c>
      <c r="AM441" s="3" t="n">
        <v>1558.8</v>
      </c>
      <c r="AN441" s="3" t="n">
        <v>744.6</v>
      </c>
      <c r="AO441" s="3" t="n">
        <v>0</v>
      </c>
      <c r="AP441" s="3" t="n">
        <f aca="false">SUM(AL441:AO441)</f>
        <v>5754.6</v>
      </c>
      <c r="AQ441" s="3" t="n">
        <v>0</v>
      </c>
      <c r="AR441" s="3" t="n">
        <v>0</v>
      </c>
      <c r="AS441" s="3" t="n">
        <v>4.1</v>
      </c>
      <c r="AT441" s="3" t="n">
        <v>0</v>
      </c>
      <c r="AU441" s="3" t="n">
        <f aca="false">SUM(AQ441:AT441)</f>
        <v>4.1</v>
      </c>
      <c r="AV441" s="3" t="n">
        <v>2.5</v>
      </c>
      <c r="AW441" s="3" t="n">
        <v>0</v>
      </c>
      <c r="AX441" s="3" t="n">
        <v>0</v>
      </c>
      <c r="AY441" s="3" t="n">
        <v>0</v>
      </c>
      <c r="AZ441" s="3" t="n">
        <f aca="false">SUM(AV441:AY441)</f>
        <v>2.5</v>
      </c>
      <c r="BA441" s="3" t="n">
        <v>188.7</v>
      </c>
      <c r="BB441" s="3" t="n">
        <v>0</v>
      </c>
      <c r="BC441" s="3" t="n">
        <v>0</v>
      </c>
      <c r="BD441" s="3" t="n">
        <v>0</v>
      </c>
      <c r="BE441" s="3" t="n">
        <f aca="false">SUM(BA441:BD441)</f>
        <v>188.7</v>
      </c>
      <c r="BF441" s="3" t="n">
        <v>0</v>
      </c>
      <c r="BG441" s="3" t="n">
        <v>0</v>
      </c>
      <c r="BH441" s="3" t="n">
        <v>0</v>
      </c>
      <c r="BI441" s="3" t="n">
        <v>0</v>
      </c>
      <c r="BJ441" s="3" t="n">
        <f aca="false">SUM(BF441:BI441)</f>
        <v>0</v>
      </c>
      <c r="BK441" s="3" t="n">
        <v>35.7</v>
      </c>
      <c r="BL441" s="3" t="n">
        <v>0</v>
      </c>
      <c r="BM441" s="3" t="n">
        <v>0</v>
      </c>
      <c r="BN441" s="3" t="n">
        <v>0</v>
      </c>
      <c r="BO441" s="3" t="n">
        <f aca="false">SUM(BK441:BN441)</f>
        <v>35.7</v>
      </c>
      <c r="BP441" s="3" t="n">
        <v>110.3</v>
      </c>
      <c r="BQ441" s="3" t="n">
        <v>0</v>
      </c>
      <c r="BR441" s="3" t="n">
        <v>0</v>
      </c>
      <c r="BS441" s="3" t="n">
        <v>450</v>
      </c>
      <c r="BT441" s="3" t="n">
        <f aca="false">SUM(BP441:BS441)</f>
        <v>560.3</v>
      </c>
      <c r="BU441" s="3" t="n">
        <f aca="false">+C441+H441+M441+R441+W441+AB441+AG441+AL441+CK441</f>
        <v>12961.7</v>
      </c>
      <c r="BV441" s="3" t="n">
        <f aca="false">+D441+I441+N441+S441+X441+AC441+AH441+AM441+CL441</f>
        <v>6121.7</v>
      </c>
      <c r="BW441" s="3" t="n">
        <f aca="false">+E441+J441+O441+T441+Y441+AD441+AI441+AN441+CM441</f>
        <v>4162.2</v>
      </c>
      <c r="BX441" s="3" t="n">
        <f aca="false">+F441+K441+P441+U441+Z441+AE441+AJ441+AO441+CN441</f>
        <v>450</v>
      </c>
      <c r="BY441" s="3" t="n">
        <f aca="false">SUM(BU441:BX441)</f>
        <v>23695.6</v>
      </c>
      <c r="BZ441" s="3" t="n">
        <f aca="false">AQ441+AV441+BA441+BF441+BK441+BP441</f>
        <v>337.2</v>
      </c>
      <c r="CA441" s="3" t="n">
        <f aca="false">AR441+AW441+BB441+BG441+BL441+BQ441</f>
        <v>0</v>
      </c>
      <c r="CB441" s="3" t="n">
        <f aca="false">AS441+AX441+BC441+BH441+BM441+BR441</f>
        <v>4.1</v>
      </c>
      <c r="CC441" s="3" t="n">
        <f aca="false">AT441+AY441+BD441+BI441+BN441+BS441</f>
        <v>450</v>
      </c>
      <c r="CD441" s="3" t="n">
        <f aca="false">SUM(BZ441:CC441)</f>
        <v>791.3</v>
      </c>
      <c r="CE441" s="3" t="n">
        <v>3376.2</v>
      </c>
      <c r="CF441" s="3" t="n">
        <v>6606.5</v>
      </c>
      <c r="CG441" s="3" t="n">
        <v>848.5</v>
      </c>
      <c r="CH441" s="3" t="n">
        <v>0</v>
      </c>
      <c r="CI441" s="3" t="n">
        <v>1902.6</v>
      </c>
      <c r="CJ441" s="3" t="n">
        <f aca="false">SUM(CE441:CI441)</f>
        <v>12733.8</v>
      </c>
    </row>
    <row r="442" customFormat="false" ht="12.75" hidden="false" customHeight="false" outlineLevel="0" collapsed="false">
      <c r="A442" s="1" t="n">
        <v>1999</v>
      </c>
      <c r="B442" s="2" t="s">
        <v>126</v>
      </c>
      <c r="C442" s="3" t="n">
        <v>267.7</v>
      </c>
      <c r="D442" s="3" t="n">
        <v>68.4</v>
      </c>
      <c r="E442" s="3" t="n">
        <v>30.4</v>
      </c>
      <c r="F442" s="3" t="n">
        <v>0</v>
      </c>
      <c r="G442" s="3" t="n">
        <f aca="false">SUM(C442:F442)</f>
        <v>366.5</v>
      </c>
      <c r="H442" s="3" t="n">
        <v>159.5</v>
      </c>
      <c r="I442" s="3" t="n">
        <v>0.3</v>
      </c>
      <c r="J442" s="3" t="n">
        <v>90.2</v>
      </c>
      <c r="K442" s="3" t="n">
        <v>3.4</v>
      </c>
      <c r="L442" s="3" t="n">
        <f aca="false">SUM(H442:K442)</f>
        <v>253.4</v>
      </c>
      <c r="M442" s="3" t="n">
        <v>0.2</v>
      </c>
      <c r="N442" s="3" t="n">
        <v>12.3</v>
      </c>
      <c r="O442" s="3" t="n">
        <v>1.3</v>
      </c>
      <c r="P442" s="3" t="n">
        <v>0</v>
      </c>
      <c r="Q442" s="3" t="n">
        <f aca="false">SUM(M442:P442)</f>
        <v>13.8</v>
      </c>
      <c r="R442" s="11" t="n">
        <v>0</v>
      </c>
      <c r="S442" s="11" t="n">
        <v>0.1</v>
      </c>
      <c r="T442" s="11" t="n">
        <v>0</v>
      </c>
      <c r="U442" s="11" t="n">
        <v>0</v>
      </c>
      <c r="V442" s="3" t="n">
        <f aca="false">SUM(R442:U442)</f>
        <v>0.1</v>
      </c>
      <c r="W442" s="3" t="n">
        <v>105.7</v>
      </c>
      <c r="X442" s="3" t="n">
        <v>249.8</v>
      </c>
      <c r="Y442" s="3" t="n">
        <v>0.2</v>
      </c>
      <c r="Z442" s="3" t="n">
        <v>0</v>
      </c>
      <c r="AA442" s="3" t="n">
        <f aca="false">SUM(W442:Z442)</f>
        <v>355.7</v>
      </c>
      <c r="AB442" s="3" t="n">
        <v>24.4</v>
      </c>
      <c r="AC442" s="3" t="n">
        <v>7.3</v>
      </c>
      <c r="AD442" s="3" t="n">
        <v>5.4</v>
      </c>
      <c r="AE442" s="3" t="n">
        <v>0</v>
      </c>
      <c r="AF442" s="3" t="n">
        <f aca="false">SUM(AB442:AE442)</f>
        <v>37.1</v>
      </c>
      <c r="AG442" s="3" t="n">
        <v>0</v>
      </c>
      <c r="AH442" s="3" t="n">
        <v>158.4</v>
      </c>
      <c r="AI442" s="3" t="n">
        <v>125</v>
      </c>
      <c r="AJ442" s="3" t="n">
        <v>0</v>
      </c>
      <c r="AK442" s="3" t="n">
        <f aca="false">SUM(AG442:AJ442)</f>
        <v>283.4</v>
      </c>
      <c r="AL442" s="3" t="n">
        <v>218.9</v>
      </c>
      <c r="AM442" s="3" t="n">
        <v>313.2</v>
      </c>
      <c r="AN442" s="3" t="n">
        <v>281.5</v>
      </c>
      <c r="AO442" s="3" t="n">
        <v>0</v>
      </c>
      <c r="AP442" s="3" t="n">
        <f aca="false">SUM(AL442:AO442)</f>
        <v>813.6</v>
      </c>
      <c r="AQ442" s="3" t="n">
        <v>0</v>
      </c>
      <c r="AR442" s="3" t="n">
        <v>133.2</v>
      </c>
      <c r="AS442" s="3" t="n">
        <v>58</v>
      </c>
      <c r="AT442" s="3" t="n">
        <v>0</v>
      </c>
      <c r="AU442" s="3" t="n">
        <f aca="false">SUM(AQ442:AT442)</f>
        <v>191.2</v>
      </c>
      <c r="AV442" s="3" t="n">
        <v>0.4</v>
      </c>
      <c r="AW442" s="3" t="n">
        <v>1.9</v>
      </c>
      <c r="AX442" s="3" t="n">
        <v>0.4</v>
      </c>
      <c r="AY442" s="3" t="n">
        <v>0</v>
      </c>
      <c r="AZ442" s="3" t="n">
        <f aca="false">SUM(AV442:AY442)</f>
        <v>2.7</v>
      </c>
      <c r="BA442" s="3" t="n">
        <v>10.1</v>
      </c>
      <c r="BB442" s="3" t="n">
        <v>0</v>
      </c>
      <c r="BC442" s="3" t="n">
        <v>5.1</v>
      </c>
      <c r="BD442" s="3" t="n">
        <v>3.4</v>
      </c>
      <c r="BE442" s="3" t="n">
        <f aca="false">SUM(BA442:BD442)</f>
        <v>18.6</v>
      </c>
      <c r="BF442" s="3" t="n">
        <v>0</v>
      </c>
      <c r="BG442" s="3" t="n">
        <v>0</v>
      </c>
      <c r="BH442" s="3" t="n">
        <v>0</v>
      </c>
      <c r="BI442" s="3" t="n">
        <v>0</v>
      </c>
      <c r="BJ442" s="3" t="n">
        <f aca="false">SUM(BF442:BI442)</f>
        <v>0</v>
      </c>
      <c r="BK442" s="3" t="n">
        <v>0.2</v>
      </c>
      <c r="BL442" s="3" t="n">
        <v>2.4</v>
      </c>
      <c r="BM442" s="3" t="n">
        <v>0.2</v>
      </c>
      <c r="BN442" s="3" t="n">
        <v>0</v>
      </c>
      <c r="BO442" s="3" t="n">
        <f aca="false">SUM(BK442:BN442)</f>
        <v>2.8</v>
      </c>
      <c r="BP442" s="3" t="n">
        <v>5.7</v>
      </c>
      <c r="BQ442" s="3" t="n">
        <v>8.7</v>
      </c>
      <c r="BR442" s="3" t="n">
        <v>8.2</v>
      </c>
      <c r="BS442" s="3" t="n">
        <v>0</v>
      </c>
      <c r="BT442" s="3" t="n">
        <f aca="false">SUM(BP442:BS442)</f>
        <v>22.6</v>
      </c>
      <c r="BU442" s="3" t="n">
        <f aca="false">+C442+H442+M442+R442+W442+AB442+AG442+AL442+CK442</f>
        <v>776.4</v>
      </c>
      <c r="BV442" s="3" t="n">
        <f aca="false">+D442+I442+N442+S442+X442+AC442+AH442+AM442+CL442</f>
        <v>809.8</v>
      </c>
      <c r="BW442" s="3" t="n">
        <f aca="false">+E442+J442+O442+T442+Y442+AD442+AI442+AN442+CM442</f>
        <v>534</v>
      </c>
      <c r="BX442" s="3" t="n">
        <f aca="false">+F442+K442+P442+U442+Z442+AE442+AJ442+AO442+CN442</f>
        <v>3.4</v>
      </c>
      <c r="BY442" s="3" t="n">
        <f aca="false">SUM(BU442:BX442)</f>
        <v>2123.6</v>
      </c>
      <c r="BZ442" s="3" t="n">
        <f aca="false">AQ442+AV442+BA442+BF442+BK442+BP442</f>
        <v>16.4</v>
      </c>
      <c r="CA442" s="3" t="n">
        <f aca="false">AR442+AW442+BB442+BG442+BL442+BQ442</f>
        <v>146.2</v>
      </c>
      <c r="CB442" s="3" t="n">
        <f aca="false">AS442+AX442+BC442+BH442+BM442+BR442</f>
        <v>71.9</v>
      </c>
      <c r="CC442" s="3" t="n">
        <f aca="false">AT442+AY442+BD442+BI442+BN442+BS442</f>
        <v>3.4</v>
      </c>
      <c r="CD442" s="3" t="n">
        <f aca="false">SUM(BZ442:CC442)</f>
        <v>237.9</v>
      </c>
      <c r="CE442" s="3" t="n">
        <v>344.8</v>
      </c>
      <c r="CF442" s="3" t="n">
        <v>180.8</v>
      </c>
      <c r="CG442" s="3" t="n">
        <v>57.9</v>
      </c>
      <c r="CH442" s="3" t="n">
        <v>11.1</v>
      </c>
      <c r="CI442" s="3" t="n">
        <v>145.6</v>
      </c>
      <c r="CJ442" s="3" t="n">
        <f aca="false">SUM(CE442:CI442)</f>
        <v>740.2</v>
      </c>
    </row>
    <row r="443" customFormat="false" ht="12.75" hidden="false" customHeight="false" outlineLevel="0" collapsed="false">
      <c r="A443" s="1" t="n">
        <v>1999</v>
      </c>
      <c r="B443" s="2" t="s">
        <v>127</v>
      </c>
      <c r="C443" s="3" t="n">
        <v>4721.5</v>
      </c>
      <c r="D443" s="3" t="n">
        <v>852.3</v>
      </c>
      <c r="E443" s="3" t="n">
        <v>939.8</v>
      </c>
      <c r="F443" s="3" t="n">
        <v>141.3</v>
      </c>
      <c r="G443" s="3" t="n">
        <f aca="false">SUM(C443:F443)</f>
        <v>6654.9</v>
      </c>
      <c r="H443" s="3" t="n">
        <v>2300.7</v>
      </c>
      <c r="I443" s="3" t="n">
        <v>4.6</v>
      </c>
      <c r="J443" s="3" t="n">
        <v>3.5</v>
      </c>
      <c r="K443" s="3" t="n">
        <v>263.9</v>
      </c>
      <c r="L443" s="3" t="n">
        <f aca="false">SUM(H443:K443)</f>
        <v>2572.7</v>
      </c>
      <c r="M443" s="3" t="n">
        <v>423.3</v>
      </c>
      <c r="N443" s="3" t="n">
        <v>0</v>
      </c>
      <c r="O443" s="3" t="n">
        <v>0</v>
      </c>
      <c r="P443" s="3" t="n">
        <v>0</v>
      </c>
      <c r="Q443" s="3" t="n">
        <f aca="false">SUM(M443:P443)</f>
        <v>423.3</v>
      </c>
      <c r="R443" s="3" t="n">
        <v>15</v>
      </c>
      <c r="S443" s="3" t="n">
        <v>0</v>
      </c>
      <c r="T443" s="3" t="n">
        <v>0</v>
      </c>
      <c r="U443" s="3" t="n">
        <v>0</v>
      </c>
      <c r="V443" s="3" t="n">
        <f aca="false">SUM(R443:U443)</f>
        <v>15</v>
      </c>
      <c r="W443" s="3" t="n">
        <v>5654.8</v>
      </c>
      <c r="X443" s="3" t="n">
        <v>1049.2</v>
      </c>
      <c r="Y443" s="3" t="n">
        <v>288.5</v>
      </c>
      <c r="Z443" s="3" t="n">
        <v>0</v>
      </c>
      <c r="AA443" s="3" t="n">
        <f aca="false">SUM(W443:Z443)</f>
        <v>6992.5</v>
      </c>
      <c r="AB443" s="3" t="n">
        <v>1377.4</v>
      </c>
      <c r="AC443" s="3" t="n">
        <v>33.2</v>
      </c>
      <c r="AD443" s="3" t="n">
        <v>150.9</v>
      </c>
      <c r="AE443" s="3" t="n">
        <v>108.6</v>
      </c>
      <c r="AF443" s="3" t="n">
        <f aca="false">SUM(AB443:AE443)</f>
        <v>1670.1</v>
      </c>
      <c r="AG443" s="3" t="n">
        <v>37.2</v>
      </c>
      <c r="AH443" s="3" t="n">
        <v>570.2</v>
      </c>
      <c r="AI443" s="3" t="n">
        <v>2014.8</v>
      </c>
      <c r="AJ443" s="3" t="n">
        <v>335</v>
      </c>
      <c r="AK443" s="3" t="n">
        <f aca="false">SUM(AG443:AJ443)</f>
        <v>2957.2</v>
      </c>
      <c r="AL443" s="3" t="n">
        <v>3487.1</v>
      </c>
      <c r="AM443" s="3" t="n">
        <v>1904.6</v>
      </c>
      <c r="AN443" s="3" t="n">
        <v>9316.6</v>
      </c>
      <c r="AO443" s="3" t="n">
        <v>216.8</v>
      </c>
      <c r="AP443" s="3" t="n">
        <f aca="false">SUM(AL443:AO443)</f>
        <v>14925.1</v>
      </c>
      <c r="AQ443" s="3" t="n">
        <v>8.2</v>
      </c>
      <c r="AR443" s="3" t="n">
        <v>569.3</v>
      </c>
      <c r="AS443" s="3" t="n">
        <v>427.9</v>
      </c>
      <c r="AT443" s="3" t="n">
        <v>335</v>
      </c>
      <c r="AU443" s="3" t="n">
        <f aca="false">SUM(AQ443:AT443)</f>
        <v>1340.4</v>
      </c>
      <c r="AV443" s="3" t="n">
        <v>0</v>
      </c>
      <c r="AW443" s="3" t="n">
        <v>0</v>
      </c>
      <c r="AX443" s="3" t="n">
        <v>0</v>
      </c>
      <c r="AY443" s="3" t="n">
        <v>108.6</v>
      </c>
      <c r="AZ443" s="3" t="n">
        <f aca="false">SUM(AV443:AY443)</f>
        <v>108.6</v>
      </c>
      <c r="BA443" s="3" t="n">
        <v>0</v>
      </c>
      <c r="BB443" s="3" t="n">
        <v>0</v>
      </c>
      <c r="BC443" s="3" t="n">
        <v>0</v>
      </c>
      <c r="BD443" s="3" t="n">
        <v>263.9</v>
      </c>
      <c r="BE443" s="3" t="n">
        <f aca="false">SUM(BA443:BD443)</f>
        <v>263.9</v>
      </c>
      <c r="BF443" s="3" t="n">
        <v>0</v>
      </c>
      <c r="BG443" s="3" t="n">
        <v>12</v>
      </c>
      <c r="BH443" s="3" t="n">
        <v>14.2</v>
      </c>
      <c r="BI443" s="3" t="n">
        <v>0</v>
      </c>
      <c r="BJ443" s="3" t="n">
        <f aca="false">SUM(BF443:BI443)</f>
        <v>26.2</v>
      </c>
      <c r="BK443" s="3" t="n">
        <v>0.5</v>
      </c>
      <c r="BL443" s="3" t="n">
        <v>0</v>
      </c>
      <c r="BM443" s="3" t="n">
        <v>2.7</v>
      </c>
      <c r="BN443" s="3" t="n">
        <v>98.2</v>
      </c>
      <c r="BO443" s="3" t="n">
        <f aca="false">SUM(BK443:BN443)</f>
        <v>101.4</v>
      </c>
      <c r="BP443" s="3" t="n">
        <v>9.5</v>
      </c>
      <c r="BQ443" s="3" t="n">
        <v>0</v>
      </c>
      <c r="BR443" s="3" t="n">
        <v>0.8</v>
      </c>
      <c r="BS443" s="3" t="n">
        <v>303.5</v>
      </c>
      <c r="BT443" s="3" t="n">
        <f aca="false">SUM(BP443:BS443)</f>
        <v>313.8</v>
      </c>
      <c r="BU443" s="3" t="n">
        <f aca="false">+C443+H443+M443+R443+W443+AB443+AG443+AL443+CK443</f>
        <v>18017</v>
      </c>
      <c r="BV443" s="3" t="n">
        <f aca="false">+D443+I443+N443+S443+X443+AC443+AH443+AM443+CL443</f>
        <v>4414.1</v>
      </c>
      <c r="BW443" s="3" t="n">
        <f aca="false">+E443+J443+O443+T443+Y443+AD443+AI443+AN443+CM443</f>
        <v>12714.1</v>
      </c>
      <c r="BX443" s="3" t="n">
        <f aca="false">+F443+K443+P443+U443+Z443+AE443+AJ443+AO443+CN443</f>
        <v>1065.6</v>
      </c>
      <c r="BY443" s="3" t="n">
        <f aca="false">SUM(BU443:BX443)</f>
        <v>36210.8</v>
      </c>
      <c r="BZ443" s="3" t="n">
        <f aca="false">AQ443+AV443+BA443+BF443+BK443+BP443</f>
        <v>18.2</v>
      </c>
      <c r="CA443" s="3" t="n">
        <f aca="false">AR443+AW443+BB443+BG443+BL443+BQ443</f>
        <v>581.3</v>
      </c>
      <c r="CB443" s="3" t="n">
        <f aca="false">AS443+AX443+BC443+BH443+BM443+BR443</f>
        <v>445.6</v>
      </c>
      <c r="CC443" s="3" t="n">
        <f aca="false">AT443+AY443+BD443+BI443+BN443+BS443</f>
        <v>1109.2</v>
      </c>
      <c r="CD443" s="3" t="n">
        <f aca="false">SUM(BZ443:CC443)</f>
        <v>2154.3</v>
      </c>
      <c r="CE443" s="10" t="n">
        <v>5545.3</v>
      </c>
      <c r="CF443" s="10" t="n">
        <v>6416.8</v>
      </c>
      <c r="CG443" s="10" t="n">
        <v>1084.1</v>
      </c>
      <c r="CH443" s="10" t="n">
        <v>0</v>
      </c>
      <c r="CI443" s="10" t="n">
        <v>2590.7</v>
      </c>
      <c r="CJ443" s="10" t="n">
        <f aca="false">SUM(CE443:CI443)</f>
        <v>15636.9</v>
      </c>
    </row>
    <row r="444" s="4" customFormat="true" ht="12.75" hidden="false" customHeight="false" outlineLevel="0" collapsed="false">
      <c r="A444" s="1" t="n">
        <v>1999</v>
      </c>
      <c r="B444" s="2" t="s">
        <v>128</v>
      </c>
      <c r="C444" s="3" t="n">
        <v>1716.2</v>
      </c>
      <c r="D444" s="3" t="n">
        <v>293.5</v>
      </c>
      <c r="E444" s="3" t="n">
        <v>458</v>
      </c>
      <c r="F444" s="3" t="n">
        <v>0</v>
      </c>
      <c r="G444" s="3" t="n">
        <f aca="false">SUM(C444:F444)</f>
        <v>2467.7</v>
      </c>
      <c r="H444" s="3" t="n">
        <v>886.9</v>
      </c>
      <c r="I444" s="3" t="n">
        <v>133.7</v>
      </c>
      <c r="J444" s="3" t="n">
        <v>273.2</v>
      </c>
      <c r="K444" s="3" t="n">
        <v>48.1</v>
      </c>
      <c r="L444" s="3" t="n">
        <f aca="false">SUM(H444:K444)</f>
        <v>1341.9</v>
      </c>
      <c r="M444" s="3" t="n">
        <v>50.5</v>
      </c>
      <c r="N444" s="3" t="n">
        <v>57.3</v>
      </c>
      <c r="O444" s="3" t="n">
        <v>0</v>
      </c>
      <c r="P444" s="3" t="n">
        <v>0</v>
      </c>
      <c r="Q444" s="3" t="n">
        <f aca="false">SUM(M444:P444)</f>
        <v>107.8</v>
      </c>
      <c r="R444" s="3" t="n">
        <v>38.7</v>
      </c>
      <c r="S444" s="3" t="n">
        <v>0</v>
      </c>
      <c r="T444" s="3" t="n">
        <v>0</v>
      </c>
      <c r="U444" s="3" t="n">
        <v>0</v>
      </c>
      <c r="V444" s="3" t="n">
        <f aca="false">SUM(R444:U444)</f>
        <v>38.7</v>
      </c>
      <c r="W444" s="3" t="n">
        <v>433.6</v>
      </c>
      <c r="X444" s="3" t="n">
        <v>937.4</v>
      </c>
      <c r="Y444" s="3" t="n">
        <v>111.9</v>
      </c>
      <c r="Z444" s="3" t="n">
        <v>0</v>
      </c>
      <c r="AA444" s="3" t="n">
        <f aca="false">SUM(W444:Z444)</f>
        <v>1482.9</v>
      </c>
      <c r="AB444" s="3" t="n">
        <v>322.2</v>
      </c>
      <c r="AC444" s="3" t="n">
        <v>4.6</v>
      </c>
      <c r="AD444" s="3" t="n">
        <v>37.6</v>
      </c>
      <c r="AE444" s="3" t="n">
        <v>0</v>
      </c>
      <c r="AF444" s="3" t="n">
        <f aca="false">SUM(AB444:AE444)</f>
        <v>364.4</v>
      </c>
      <c r="AG444" s="3" t="n">
        <v>49.3</v>
      </c>
      <c r="AH444" s="3" t="n">
        <v>281.4</v>
      </c>
      <c r="AI444" s="3" t="n">
        <v>632.7</v>
      </c>
      <c r="AJ444" s="3" t="n">
        <v>0.7</v>
      </c>
      <c r="AK444" s="3" t="n">
        <f aca="false">SUM(AG444:AJ444)</f>
        <v>964.1</v>
      </c>
      <c r="AL444" s="3" t="n">
        <v>896.1</v>
      </c>
      <c r="AM444" s="3" t="n">
        <v>1224.6</v>
      </c>
      <c r="AN444" s="3" t="n">
        <v>1108.3</v>
      </c>
      <c r="AO444" s="3" t="n">
        <v>4.2</v>
      </c>
      <c r="AP444" s="3" t="n">
        <f aca="false">SUM(AL444:AO444)</f>
        <v>3233.2</v>
      </c>
      <c r="AQ444" s="3" t="n">
        <v>41.5</v>
      </c>
      <c r="AR444" s="3" t="n">
        <v>281.4</v>
      </c>
      <c r="AS444" s="3" t="n">
        <v>409.1</v>
      </c>
      <c r="AT444" s="3" t="n">
        <v>0.7</v>
      </c>
      <c r="AU444" s="3" t="n">
        <f aca="false">SUM(AQ444:AT444)</f>
        <v>732.7</v>
      </c>
      <c r="AV444" s="3" t="n">
        <v>0</v>
      </c>
      <c r="AW444" s="3" t="n">
        <v>0</v>
      </c>
      <c r="AX444" s="3" t="n">
        <v>0.3</v>
      </c>
      <c r="AY444" s="3" t="n">
        <v>0</v>
      </c>
      <c r="AZ444" s="3" t="n">
        <f aca="false">SUM(AV444:AY444)</f>
        <v>0.3</v>
      </c>
      <c r="BA444" s="3" t="n">
        <v>3.1</v>
      </c>
      <c r="BB444" s="3" t="n">
        <v>0.3</v>
      </c>
      <c r="BC444" s="3" t="n">
        <v>58.6</v>
      </c>
      <c r="BD444" s="3" t="n">
        <v>48.1</v>
      </c>
      <c r="BE444" s="3" t="n">
        <f aca="false">SUM(BA444:BD444)</f>
        <v>110.1</v>
      </c>
      <c r="BF444" s="3" t="n">
        <v>0</v>
      </c>
      <c r="BG444" s="3" t="n">
        <v>0</v>
      </c>
      <c r="BH444" s="3" t="n">
        <v>0</v>
      </c>
      <c r="BI444" s="3" t="n">
        <v>0</v>
      </c>
      <c r="BJ444" s="3" t="n">
        <f aca="false">SUM(BF444:BI444)</f>
        <v>0</v>
      </c>
      <c r="BK444" s="3" t="n">
        <v>4.4</v>
      </c>
      <c r="BL444" s="3" t="n">
        <v>5</v>
      </c>
      <c r="BM444" s="3" t="n">
        <v>47.6</v>
      </c>
      <c r="BN444" s="3" t="n">
        <v>0.5</v>
      </c>
      <c r="BO444" s="3" t="n">
        <f aca="false">SUM(BK444:BN444)</f>
        <v>57.5</v>
      </c>
      <c r="BP444" s="3" t="n">
        <v>18.2</v>
      </c>
      <c r="BQ444" s="3" t="n">
        <v>22.2</v>
      </c>
      <c r="BR444" s="3" t="n">
        <v>138.1</v>
      </c>
      <c r="BS444" s="3" t="n">
        <v>3.7</v>
      </c>
      <c r="BT444" s="3" t="n">
        <f aca="false">SUM(BP444:BS444)</f>
        <v>182.2</v>
      </c>
      <c r="BU444" s="3" t="n">
        <f aca="false">+C444+H444+M444+R444+W444+AB444+AG444+AL444+CK444</f>
        <v>4393.5</v>
      </c>
      <c r="BV444" s="3" t="n">
        <f aca="false">+D444+I444+N444+S444+X444+AC444+AH444+AM444+CL444</f>
        <v>2932.5</v>
      </c>
      <c r="BW444" s="3" t="n">
        <f aca="false">+E444+J444+O444+T444+Y444+AD444+AI444+AN444+CM444</f>
        <v>2621.7</v>
      </c>
      <c r="BX444" s="3" t="n">
        <f aca="false">+F444+K444+P444+U444+Z444+AE444+AJ444+AO444+CN444</f>
        <v>53</v>
      </c>
      <c r="BY444" s="3" t="n">
        <f aca="false">SUM(BU444:BX444)</f>
        <v>10000.7</v>
      </c>
      <c r="BZ444" s="3" t="n">
        <f aca="false">AQ444+AV444+BA444+BF444+BK444+BP444</f>
        <v>67.2</v>
      </c>
      <c r="CA444" s="3" t="n">
        <f aca="false">AR444+AW444+BB444+BG444+BL444+BQ444</f>
        <v>308.9</v>
      </c>
      <c r="CB444" s="3" t="n">
        <f aca="false">AS444+AX444+BC444+BH444+BM444+BR444</f>
        <v>653.7</v>
      </c>
      <c r="CC444" s="3" t="n">
        <f aca="false">AT444+AY444+BD444+BI444+BN444+BS444</f>
        <v>53</v>
      </c>
      <c r="CD444" s="3" t="n">
        <f aca="false">SUM(BZ444:CC444)</f>
        <v>1082.8</v>
      </c>
      <c r="CJ444" s="4" t="n">
        <f aca="false">SUM(CE444:CI444)</f>
        <v>0</v>
      </c>
      <c r="CP444" s="3"/>
    </row>
    <row r="445" customFormat="false" ht="12.75" hidden="false" customHeight="false" outlineLevel="0" collapsed="false">
      <c r="A445" s="1" t="n">
        <v>1999</v>
      </c>
      <c r="B445" s="2" t="s">
        <v>129</v>
      </c>
      <c r="C445" s="3" t="n">
        <v>1852.1</v>
      </c>
      <c r="D445" s="3" t="n">
        <v>212.4</v>
      </c>
      <c r="E445" s="3" t="n">
        <v>174.5</v>
      </c>
      <c r="F445" s="3" t="n">
        <v>150</v>
      </c>
      <c r="G445" s="3" t="n">
        <f aca="false">SUM(C445:F445)</f>
        <v>2389</v>
      </c>
      <c r="H445" s="3" t="n">
        <v>517.5</v>
      </c>
      <c r="I445" s="3" t="n">
        <v>48.7</v>
      </c>
      <c r="J445" s="3" t="n">
        <v>917.4</v>
      </c>
      <c r="K445" s="3" t="n">
        <v>0</v>
      </c>
      <c r="L445" s="3" t="n">
        <f aca="false">SUM(H445:K445)</f>
        <v>1483.6</v>
      </c>
      <c r="M445" s="3" t="n">
        <v>66.4</v>
      </c>
      <c r="N445" s="3" t="n">
        <v>165.2</v>
      </c>
      <c r="O445" s="3" t="n">
        <v>11.5</v>
      </c>
      <c r="P445" s="3" t="n">
        <v>0</v>
      </c>
      <c r="Q445" s="3" t="n">
        <f aca="false">SUM(M445:P445)</f>
        <v>243.1</v>
      </c>
      <c r="R445" s="3" t="n">
        <v>16.1</v>
      </c>
      <c r="S445" s="3" t="n">
        <v>0</v>
      </c>
      <c r="T445" s="3" t="n">
        <v>5.3</v>
      </c>
      <c r="U445" s="3" t="n">
        <v>0</v>
      </c>
      <c r="V445" s="3" t="n">
        <f aca="false">SUM(R445:U445)</f>
        <v>21.4</v>
      </c>
      <c r="W445" s="4" t="n">
        <v>660.4</v>
      </c>
      <c r="X445" s="4" t="n">
        <v>1240.8</v>
      </c>
      <c r="Y445" s="4" t="n">
        <v>144.9</v>
      </c>
      <c r="Z445" s="3" t="n">
        <v>0</v>
      </c>
      <c r="AA445" s="3" t="n">
        <f aca="false">SUM(W445:Z445)</f>
        <v>2046.1</v>
      </c>
      <c r="AB445" s="3" t="n">
        <v>390.4</v>
      </c>
      <c r="AC445" s="3" t="n">
        <v>14.7</v>
      </c>
      <c r="AD445" s="3" t="n">
        <v>145.4</v>
      </c>
      <c r="AE445" s="3" t="n">
        <v>0</v>
      </c>
      <c r="AF445" s="3" t="n">
        <f aca="false">SUM(AB445:AE445)</f>
        <v>550.5</v>
      </c>
      <c r="AG445" s="3" t="n">
        <v>0.3</v>
      </c>
      <c r="AH445" s="3" t="n">
        <v>12.2</v>
      </c>
      <c r="AI445" s="3" t="n">
        <v>858.7</v>
      </c>
      <c r="AJ445" s="3" t="n">
        <v>0</v>
      </c>
      <c r="AK445" s="3" t="n">
        <f aca="false">SUM(AG445:AJ445)</f>
        <v>871.2</v>
      </c>
      <c r="AL445" s="3" t="n">
        <v>621.6</v>
      </c>
      <c r="AM445" s="3" t="n">
        <v>763.3</v>
      </c>
      <c r="AN445" s="3" t="n">
        <v>741.7</v>
      </c>
      <c r="AO445" s="3" t="n">
        <v>208.6</v>
      </c>
      <c r="AP445" s="3" t="n">
        <f aca="false">SUM(AL445:AO445)</f>
        <v>2335.2</v>
      </c>
      <c r="AQ445" s="3" t="n">
        <v>0</v>
      </c>
      <c r="AR445" s="3" t="n">
        <v>0</v>
      </c>
      <c r="AS445" s="3" t="n">
        <v>0</v>
      </c>
      <c r="AT445" s="3" t="n">
        <v>0</v>
      </c>
      <c r="AU445" s="3" t="n">
        <f aca="false">SUM(AQ445:AT445)</f>
        <v>0</v>
      </c>
      <c r="AV445" s="3" t="n">
        <v>0</v>
      </c>
      <c r="AW445" s="3" t="n">
        <v>0</v>
      </c>
      <c r="AX445" s="3" t="n">
        <v>0</v>
      </c>
      <c r="AY445" s="3" t="n">
        <v>0</v>
      </c>
      <c r="AZ445" s="3" t="n">
        <f aca="false">SUM(AV445:AY445)</f>
        <v>0</v>
      </c>
      <c r="BA445" s="3" t="n">
        <v>0</v>
      </c>
      <c r="BB445" s="3" t="n">
        <v>0</v>
      </c>
      <c r="BC445" s="3" t="n">
        <v>0</v>
      </c>
      <c r="BD445" s="3" t="n">
        <v>0</v>
      </c>
      <c r="BE445" s="3" t="n">
        <f aca="false">SUM(BA445:BD445)</f>
        <v>0</v>
      </c>
      <c r="BF445" s="3" t="n">
        <v>0</v>
      </c>
      <c r="BG445" s="3" t="n">
        <v>0</v>
      </c>
      <c r="BH445" s="3" t="n">
        <v>0</v>
      </c>
      <c r="BI445" s="3" t="n">
        <v>208.6</v>
      </c>
      <c r="BJ445" s="3" t="n">
        <f aca="false">SUM(BF445:BI445)</f>
        <v>208.6</v>
      </c>
      <c r="BK445" s="3" t="n">
        <v>0</v>
      </c>
      <c r="BL445" s="3" t="n">
        <v>0</v>
      </c>
      <c r="BM445" s="3" t="n">
        <v>0</v>
      </c>
      <c r="BN445" s="3" t="n">
        <v>0</v>
      </c>
      <c r="BO445" s="3" t="n">
        <f aca="false">SUM(BK445:BN445)</f>
        <v>0</v>
      </c>
      <c r="BP445" s="3" t="n">
        <v>0</v>
      </c>
      <c r="BQ445" s="3" t="n">
        <v>0</v>
      </c>
      <c r="BR445" s="3" t="n">
        <v>0</v>
      </c>
      <c r="BS445" s="3" t="n">
        <v>150</v>
      </c>
      <c r="BT445" s="3" t="n">
        <f aca="false">SUM(BP445:BS445)</f>
        <v>150</v>
      </c>
      <c r="BU445" s="3" t="n">
        <f aca="false">+C445+H445+M445+R445+W445+AB445+AG445+AL445+CK445</f>
        <v>4124.8</v>
      </c>
      <c r="BV445" s="3" t="n">
        <f aca="false">+D445+I445+N445+S445+X445+AC445+AH445+AM445+CL445</f>
        <v>2457.3</v>
      </c>
      <c r="BW445" s="3" t="n">
        <f aca="false">+E445+J445+O445+T445+Y445+AD445+AI445+AN445+CM445</f>
        <v>2999.4</v>
      </c>
      <c r="BX445" s="3" t="n">
        <f aca="false">+F445+K445+P445+U445+Z445+AE445+AJ445+AO445+CN445</f>
        <v>358.6</v>
      </c>
      <c r="BY445" s="3" t="n">
        <f aca="false">SUM(BU445:BX445)</f>
        <v>9940.1</v>
      </c>
      <c r="BZ445" s="3" t="n">
        <f aca="false">AQ445+AV445+BA445+BF445+BK445+BP445</f>
        <v>0</v>
      </c>
      <c r="CA445" s="3" t="n">
        <f aca="false">AR445+AW445+BB445+BG445+BL445+BQ445</f>
        <v>0</v>
      </c>
      <c r="CB445" s="3" t="n">
        <f aca="false">AS445+AX445+BC445+BH445+BM445+BR445</f>
        <v>0</v>
      </c>
      <c r="CC445" s="3" t="n">
        <f aca="false">AT445+AY445+BD445+BI445+BN445+BS445</f>
        <v>358.6</v>
      </c>
      <c r="CD445" s="3" t="n">
        <f aca="false">SUM(BZ445:CC445)</f>
        <v>358.6</v>
      </c>
      <c r="CE445" s="11" t="n">
        <v>0</v>
      </c>
      <c r="CF445" s="11" t="n">
        <v>3702</v>
      </c>
      <c r="CG445" s="11" t="n">
        <v>313.9</v>
      </c>
      <c r="CH445" s="11" t="n">
        <v>0</v>
      </c>
      <c r="CI445" s="11" t="n">
        <v>311.6</v>
      </c>
      <c r="CJ445" s="11" t="n">
        <f aca="false">SUM(CE445:CI445)</f>
        <v>4327.5</v>
      </c>
    </row>
    <row r="446" customFormat="false" ht="12.75" hidden="false" customHeight="false" outlineLevel="0" collapsed="false">
      <c r="A446" s="1" t="n">
        <v>1999</v>
      </c>
      <c r="B446" s="2" t="s">
        <v>130</v>
      </c>
      <c r="C446" s="3" t="n">
        <v>6133.5</v>
      </c>
      <c r="D446" s="3" t="n">
        <v>888.7</v>
      </c>
      <c r="E446" s="3" t="n">
        <v>2.1</v>
      </c>
      <c r="F446" s="3" t="n">
        <v>0</v>
      </c>
      <c r="G446" s="3" t="n">
        <f aca="false">SUM(C446:F446)</f>
        <v>7024.3</v>
      </c>
      <c r="H446" s="3" t="n">
        <v>1641.7</v>
      </c>
      <c r="I446" s="3" t="n">
        <v>416.1</v>
      </c>
      <c r="J446" s="3" t="n">
        <v>117.2</v>
      </c>
      <c r="K446" s="3" t="n">
        <v>101.8</v>
      </c>
      <c r="L446" s="3" t="n">
        <f aca="false">SUM(H446:K446)</f>
        <v>2276.8</v>
      </c>
      <c r="M446" s="3" t="n">
        <v>141.1</v>
      </c>
      <c r="N446" s="3" t="n">
        <v>392</v>
      </c>
      <c r="O446" s="3" t="n">
        <v>0</v>
      </c>
      <c r="P446" s="3" t="n">
        <v>0</v>
      </c>
      <c r="Q446" s="3" t="n">
        <f aca="false">SUM(M446:P446)</f>
        <v>533.1</v>
      </c>
      <c r="R446" s="3" t="n">
        <v>245.6</v>
      </c>
      <c r="S446" s="3" t="n">
        <v>205.2</v>
      </c>
      <c r="T446" s="3" t="n">
        <v>27</v>
      </c>
      <c r="U446" s="3" t="n">
        <v>0</v>
      </c>
      <c r="V446" s="3" t="n">
        <f aca="false">SUM(R446:U446)</f>
        <v>477.8</v>
      </c>
      <c r="W446" s="3" t="n">
        <v>3787.9</v>
      </c>
      <c r="X446" s="3" t="n">
        <v>5436.9</v>
      </c>
      <c r="Y446" s="3" t="n">
        <v>859.5</v>
      </c>
      <c r="Z446" s="3" t="n">
        <v>0</v>
      </c>
      <c r="AA446" s="3" t="n">
        <f aca="false">SUM(W446:Z446)</f>
        <v>10084.3</v>
      </c>
      <c r="AB446" s="3" t="n">
        <v>1226.9</v>
      </c>
      <c r="AC446" s="3" t="n">
        <v>36.3</v>
      </c>
      <c r="AD446" s="3" t="n">
        <v>49.4</v>
      </c>
      <c r="AE446" s="3" t="n">
        <v>66.8</v>
      </c>
      <c r="AF446" s="3" t="n">
        <f aca="false">SUM(AB446:AE446)</f>
        <v>1379.4</v>
      </c>
      <c r="AG446" s="3" t="n">
        <v>287.6</v>
      </c>
      <c r="AH446" s="3" t="n">
        <v>892</v>
      </c>
      <c r="AI446" s="3" t="n">
        <v>2579.4</v>
      </c>
      <c r="AJ446" s="3" t="n">
        <v>142.4</v>
      </c>
      <c r="AK446" s="3" t="n">
        <f aca="false">SUM(AG446:AJ446)</f>
        <v>3901.4</v>
      </c>
      <c r="AL446" s="3" t="n">
        <v>4799</v>
      </c>
      <c r="AM446" s="3" t="n">
        <v>2412.2</v>
      </c>
      <c r="AN446" s="3" t="n">
        <v>3626.6</v>
      </c>
      <c r="AO446" s="3" t="n">
        <v>348.7</v>
      </c>
      <c r="AP446" s="3" t="n">
        <f aca="false">SUM(AL446:AO446)</f>
        <v>11186.5</v>
      </c>
      <c r="AQ446" s="3" t="n">
        <v>0</v>
      </c>
      <c r="AR446" s="3" t="n">
        <v>0</v>
      </c>
      <c r="AS446" s="3" t="n">
        <v>0</v>
      </c>
      <c r="AT446" s="3" t="n">
        <v>142.4</v>
      </c>
      <c r="AU446" s="3" t="n">
        <f aca="false">SUM(AQ446:AT446)</f>
        <v>142.4</v>
      </c>
      <c r="AV446" s="3" t="n">
        <v>0</v>
      </c>
      <c r="AW446" s="3" t="n">
        <v>0</v>
      </c>
      <c r="AX446" s="3" t="n">
        <v>0</v>
      </c>
      <c r="AY446" s="3" t="n">
        <v>66.8</v>
      </c>
      <c r="AZ446" s="3" t="n">
        <f aca="false">SUM(AV446:AY446)</f>
        <v>66.8</v>
      </c>
      <c r="BA446" s="3" t="n">
        <v>0</v>
      </c>
      <c r="BB446" s="3" t="n">
        <v>0</v>
      </c>
      <c r="BC446" s="3" t="n">
        <v>0</v>
      </c>
      <c r="BD446" s="3" t="n">
        <v>101.8</v>
      </c>
      <c r="BE446" s="3" t="n">
        <f aca="false">SUM(BA446:BD446)</f>
        <v>101.8</v>
      </c>
      <c r="BF446" s="3" t="n">
        <v>0</v>
      </c>
      <c r="BG446" s="3" t="n">
        <v>0</v>
      </c>
      <c r="BH446" s="3" t="n">
        <v>0</v>
      </c>
      <c r="BI446" s="3" t="n">
        <v>0</v>
      </c>
      <c r="BJ446" s="3" t="n">
        <f aca="false">SUM(BF446:BI446)</f>
        <v>0</v>
      </c>
      <c r="BK446" s="3" t="n">
        <v>0</v>
      </c>
      <c r="BL446" s="3" t="n">
        <v>0</v>
      </c>
      <c r="BM446" s="3" t="n">
        <v>0</v>
      </c>
      <c r="BN446" s="3" t="n">
        <v>18.5</v>
      </c>
      <c r="BO446" s="3" t="n">
        <f aca="false">SUM(BK446:BN446)</f>
        <v>18.5</v>
      </c>
      <c r="BP446" s="3" t="n">
        <v>0</v>
      </c>
      <c r="BQ446" s="3" t="n">
        <v>0</v>
      </c>
      <c r="BR446" s="3" t="n">
        <v>0</v>
      </c>
      <c r="BS446" s="3" t="n">
        <v>330.2</v>
      </c>
      <c r="BT446" s="3" t="n">
        <f aca="false">SUM(BP446:BS446)</f>
        <v>330.2</v>
      </c>
      <c r="BU446" s="3" t="n">
        <f aca="false">+C446+H446+M446+R446+W446+AB446+AG446+AL446+CK446</f>
        <v>18263.3</v>
      </c>
      <c r="BV446" s="3" t="n">
        <f aca="false">+D446+I446+N446+S446+X446+AC446+AH446+AM446+CL446</f>
        <v>10679.4</v>
      </c>
      <c r="BW446" s="3" t="n">
        <f aca="false">+E446+J446+O446+T446+Y446+AD446+AI446+AN446+CM446</f>
        <v>7261.2</v>
      </c>
      <c r="BX446" s="3" t="n">
        <f aca="false">+F446+K446+P446+U446+Z446+AE446+AJ446+AO446+CN446</f>
        <v>659.7</v>
      </c>
      <c r="BY446" s="3" t="n">
        <f aca="false">SUM(BU446:BX446)</f>
        <v>36863.6</v>
      </c>
      <c r="BZ446" s="3" t="n">
        <f aca="false">AQ446+AV446+BA446+BF446+BK446+BP446</f>
        <v>0</v>
      </c>
      <c r="CA446" s="3" t="n">
        <f aca="false">AR446+AW446+BB446+BG446+BL446+BQ446</f>
        <v>0</v>
      </c>
      <c r="CB446" s="3" t="n">
        <f aca="false">AS446+AX446+BC446+BH446+BM446+BR446</f>
        <v>0</v>
      </c>
      <c r="CC446" s="3" t="n">
        <f aca="false">AT446+AY446+BD446+BI446+BN446+BS446</f>
        <v>659.7</v>
      </c>
      <c r="CD446" s="3" t="n">
        <f aca="false">SUM(BZ446:CC446)</f>
        <v>659.7</v>
      </c>
      <c r="CE446" s="3" t="n">
        <v>6605.8</v>
      </c>
      <c r="CF446" s="3" t="n">
        <v>6683.6</v>
      </c>
      <c r="CG446" s="3" t="n">
        <v>1724.9</v>
      </c>
      <c r="CH446" s="23" t="n">
        <v>0</v>
      </c>
      <c r="CI446" s="3" t="n">
        <v>4212.4</v>
      </c>
      <c r="CJ446" s="3" t="n">
        <f aca="false">SUM(CE446:CI446)</f>
        <v>19226.7</v>
      </c>
    </row>
    <row r="447" customFormat="false" ht="12.75" hidden="false" customHeight="false" outlineLevel="0" collapsed="false">
      <c r="A447" s="1" t="n">
        <v>1999</v>
      </c>
      <c r="B447" s="2" t="s">
        <v>143</v>
      </c>
      <c r="C447" s="3" t="n">
        <v>1493.8</v>
      </c>
      <c r="D447" s="3" t="n">
        <v>570</v>
      </c>
      <c r="E447" s="3" t="n">
        <v>10.2</v>
      </c>
      <c r="F447" s="0"/>
      <c r="G447" s="3" t="n">
        <f aca="false">SUM(C447:F447)</f>
        <v>2074</v>
      </c>
      <c r="H447" s="3" t="n">
        <v>519.8</v>
      </c>
      <c r="I447" s="3" t="n">
        <v>168.7</v>
      </c>
      <c r="J447" s="3" t="n">
        <v>316.9</v>
      </c>
      <c r="K447" s="0"/>
      <c r="L447" s="3" t="n">
        <f aca="false">SUM(H447:K447)</f>
        <v>1005.4</v>
      </c>
      <c r="M447" s="3" t="n">
        <v>11.5</v>
      </c>
      <c r="N447" s="3" t="n">
        <v>34.4</v>
      </c>
      <c r="O447" s="3" t="n">
        <v>0</v>
      </c>
      <c r="P447" s="0"/>
      <c r="Q447" s="3" t="n">
        <f aca="false">SUM(M447:P447)</f>
        <v>45.9</v>
      </c>
      <c r="R447" s="3" t="n">
        <v>4.2</v>
      </c>
      <c r="S447" s="3" t="n">
        <v>30.3</v>
      </c>
      <c r="T447" s="3" t="n">
        <v>0</v>
      </c>
      <c r="U447" s="0"/>
      <c r="V447" s="3" t="n">
        <f aca="false">SUM(R447:U447)</f>
        <v>34.5</v>
      </c>
      <c r="W447" s="3" t="n">
        <v>171.5</v>
      </c>
      <c r="X447" s="3" t="n">
        <v>171.5</v>
      </c>
      <c r="Y447" s="3" t="n">
        <v>0</v>
      </c>
      <c r="Z447" s="0"/>
      <c r="AA447" s="3" t="n">
        <f aca="false">SUM(W447:Z447)</f>
        <v>343</v>
      </c>
      <c r="AB447" s="3" t="n">
        <v>379.5</v>
      </c>
      <c r="AC447" s="3" t="n">
        <v>4.8</v>
      </c>
      <c r="AD447" s="3" t="n">
        <v>28.2</v>
      </c>
      <c r="AE447" s="0"/>
      <c r="AF447" s="3" t="n">
        <f aca="false">SUM(AB447:AE447)</f>
        <v>412.5</v>
      </c>
      <c r="AG447" s="3" t="n">
        <v>64.1</v>
      </c>
      <c r="AH447" s="3" t="n">
        <v>227.4</v>
      </c>
      <c r="AI447" s="3" t="n">
        <v>1106.7</v>
      </c>
      <c r="AJ447" s="0"/>
      <c r="AK447" s="3" t="n">
        <f aca="false">SUM(AG447:AJ447)</f>
        <v>1398.2</v>
      </c>
      <c r="AL447" s="3" t="n">
        <v>4069.1</v>
      </c>
      <c r="AM447" s="3" t="n">
        <v>2470</v>
      </c>
      <c r="AN447" s="3" t="n">
        <v>7408.3</v>
      </c>
      <c r="AO447" s="0"/>
      <c r="AP447" s="3" t="n">
        <f aca="false">SUM(AL447:AO447)</f>
        <v>13947.4</v>
      </c>
      <c r="AQ447" s="3" t="n">
        <v>0</v>
      </c>
      <c r="AR447" s="3" t="n">
        <v>225.7</v>
      </c>
      <c r="AS447" s="3" t="n">
        <v>806.7</v>
      </c>
      <c r="AT447" s="0"/>
      <c r="AU447" s="3" t="n">
        <f aca="false">SUM(AQ447:AT447)</f>
        <v>1032.4</v>
      </c>
      <c r="AV447" s="3" t="n">
        <v>0</v>
      </c>
      <c r="AW447" s="3" t="n">
        <v>0</v>
      </c>
      <c r="AX447" s="3" t="n">
        <v>26.1</v>
      </c>
      <c r="AY447" s="0"/>
      <c r="AZ447" s="3" t="n">
        <f aca="false">SUM(AV447:AY447)</f>
        <v>26.1</v>
      </c>
      <c r="BA447" s="3" t="n">
        <v>0</v>
      </c>
      <c r="BB447" s="3" t="n">
        <v>0</v>
      </c>
      <c r="BC447" s="3" t="n">
        <v>96.3</v>
      </c>
      <c r="BD447" s="0"/>
      <c r="BE447" s="3" t="n">
        <f aca="false">SUM(BA447:BD447)</f>
        <v>96.3</v>
      </c>
      <c r="BF447" s="3" t="n">
        <v>0</v>
      </c>
      <c r="BG447" s="3" t="n">
        <v>100.3</v>
      </c>
      <c r="BH447" s="3" t="n">
        <v>60.2</v>
      </c>
      <c r="BI447" s="0"/>
      <c r="BJ447" s="3" t="n">
        <f aca="false">SUM(BF447:BI447)</f>
        <v>160.5</v>
      </c>
      <c r="BK447" s="3" t="n">
        <v>0</v>
      </c>
      <c r="BL447" s="3" t="n">
        <v>0</v>
      </c>
      <c r="BM447" s="3" t="n">
        <v>56.6</v>
      </c>
      <c r="BN447" s="0"/>
      <c r="BO447" s="3" t="n">
        <f aca="false">SUM(BK447:BN447)</f>
        <v>56.6</v>
      </c>
      <c r="BP447" s="3" t="n">
        <v>36.1</v>
      </c>
      <c r="BQ447" s="3" t="n">
        <v>99.1</v>
      </c>
      <c r="BR447" s="3" t="n">
        <v>2082.5</v>
      </c>
      <c r="BS447" s="0"/>
      <c r="BT447" s="3" t="n">
        <f aca="false">SUM(BP447:BS447)</f>
        <v>2217.7</v>
      </c>
      <c r="BU447" s="3" t="n">
        <f aca="false">+C447+H447+M447+R447+W447+AB447+AG447+AL447+CK447</f>
        <v>6713.5</v>
      </c>
      <c r="BV447" s="3" t="n">
        <f aca="false">+D447+I447+N447+S447+X447+AC447+AH447+AM447+CL447</f>
        <v>3677.1</v>
      </c>
      <c r="BW447" s="3" t="n">
        <f aca="false">+E447+J447+O447+T447+Y447+AD447+AI447+AN447+CM447</f>
        <v>8870.3</v>
      </c>
      <c r="BX447" s="3" t="n">
        <f aca="false">+F447+K447+P447+U447+Z447+AE447+AJ447+AO447+CN447</f>
        <v>0</v>
      </c>
      <c r="BY447" s="3" t="n">
        <f aca="false">SUM(BU447:BX447)</f>
        <v>19260.9</v>
      </c>
      <c r="BZ447" s="3" t="n">
        <f aca="false">AQ447+AV447+BA447+BF447+BK447+BP447</f>
        <v>36.1</v>
      </c>
      <c r="CA447" s="3" t="n">
        <f aca="false">AR447+AW447+BB447+BG447+BL447+BQ447</f>
        <v>425.1</v>
      </c>
      <c r="CB447" s="3" t="n">
        <f aca="false">AS447+AX447+BC447+BH447+BM447+BR447</f>
        <v>3128.4</v>
      </c>
      <c r="CC447" s="3" t="n">
        <f aca="false">AT447+AY447+BD447+BI447+BN447+BS447</f>
        <v>0</v>
      </c>
      <c r="CD447" s="3" t="n">
        <f aca="false">SUM(BZ447:CC447)</f>
        <v>3589.6</v>
      </c>
      <c r="CE447" s="11" t="n">
        <v>520.4</v>
      </c>
      <c r="CF447" s="11" t="n">
        <v>2310.4</v>
      </c>
      <c r="CG447" s="11" t="n">
        <v>1544.8</v>
      </c>
      <c r="CH447" s="11" t="n">
        <v>112.2</v>
      </c>
      <c r="CI447" s="11" t="n">
        <v>2378.6</v>
      </c>
      <c r="CJ447" s="11" t="n">
        <f aca="false">SUM(CE447:CI447)</f>
        <v>6866.4</v>
      </c>
    </row>
    <row r="448" customFormat="false" ht="12.75" hidden="false" customHeight="false" outlineLevel="0" collapsed="false">
      <c r="A448" s="1" t="n">
        <v>1999</v>
      </c>
      <c r="B448" s="2" t="s">
        <v>131</v>
      </c>
      <c r="C448" s="3" t="n">
        <v>563.3</v>
      </c>
      <c r="D448" s="3" t="n">
        <v>88.9</v>
      </c>
      <c r="E448" s="3" t="n">
        <v>1.2</v>
      </c>
      <c r="F448" s="3" t="n">
        <v>4.7</v>
      </c>
      <c r="G448" s="3" t="n">
        <f aca="false">SUM(C448:F448)</f>
        <v>658.1</v>
      </c>
      <c r="H448" s="3" t="n">
        <v>160.7</v>
      </c>
      <c r="I448" s="3" t="n">
        <v>2.5</v>
      </c>
      <c r="J448" s="3" t="n">
        <v>250.5</v>
      </c>
      <c r="K448" s="3" t="n">
        <v>12.5</v>
      </c>
      <c r="L448" s="3" t="n">
        <f aca="false">SUM(H448:K448)</f>
        <v>426.2</v>
      </c>
      <c r="M448" s="3" t="n">
        <v>42.1</v>
      </c>
      <c r="N448" s="3" t="n">
        <v>72.5</v>
      </c>
      <c r="O448" s="3" t="n">
        <v>0</v>
      </c>
      <c r="P448" s="3" t="n">
        <v>0</v>
      </c>
      <c r="Q448" s="3" t="n">
        <f aca="false">SUM(M448:P448)</f>
        <v>114.6</v>
      </c>
      <c r="R448" s="3" t="n">
        <v>29.7</v>
      </c>
      <c r="S448" s="3" t="n">
        <v>57.4</v>
      </c>
      <c r="T448" s="3" t="n">
        <v>0</v>
      </c>
      <c r="U448" s="3" t="n">
        <v>0</v>
      </c>
      <c r="V448" s="3" t="n">
        <f aca="false">SUM(R448:U448)</f>
        <v>87.1</v>
      </c>
      <c r="W448" s="3" t="n">
        <v>471</v>
      </c>
      <c r="X448" s="3" t="n">
        <v>548.9</v>
      </c>
      <c r="Y448" s="3" t="n">
        <v>7.5</v>
      </c>
      <c r="Z448" s="3" t="n">
        <v>0</v>
      </c>
      <c r="AA448" s="3" t="n">
        <f aca="false">SUM(W448:Z448)</f>
        <v>1027.4</v>
      </c>
      <c r="AB448" s="3" t="n">
        <v>148.3</v>
      </c>
      <c r="AC448" s="3" t="n">
        <v>4.9</v>
      </c>
      <c r="AD448" s="3" t="n">
        <v>2.4</v>
      </c>
      <c r="AE448" s="3" t="n">
        <v>0</v>
      </c>
      <c r="AF448" s="3" t="n">
        <f aca="false">SUM(AB448:AE448)</f>
        <v>155.6</v>
      </c>
      <c r="AG448" s="3" t="n">
        <v>0</v>
      </c>
      <c r="AH448" s="3" t="n">
        <v>184.7</v>
      </c>
      <c r="AI448" s="3" t="n">
        <v>111.7</v>
      </c>
      <c r="AJ448" s="3" t="n">
        <v>32.2</v>
      </c>
      <c r="AK448" s="3" t="n">
        <f aca="false">SUM(AG448:AJ448)</f>
        <v>328.6</v>
      </c>
      <c r="AL448" s="3" t="n">
        <v>447.4</v>
      </c>
      <c r="AM448" s="3" t="n">
        <v>271.4</v>
      </c>
      <c r="AN448" s="3" t="n">
        <v>432.6</v>
      </c>
      <c r="AO448" s="3" t="n">
        <v>23.3</v>
      </c>
      <c r="AP448" s="3" t="n">
        <f aca="false">SUM(AL448:AO448)</f>
        <v>1174.7</v>
      </c>
      <c r="AQ448" s="3" t="n">
        <v>0</v>
      </c>
      <c r="AR448" s="3" t="n">
        <v>105</v>
      </c>
      <c r="AS448" s="3" t="n">
        <v>57.5</v>
      </c>
      <c r="AT448" s="3" t="n">
        <v>32.2</v>
      </c>
      <c r="AU448" s="3" t="n">
        <f aca="false">SUM(AQ448:AT448)</f>
        <v>194.7</v>
      </c>
      <c r="AV448" s="3" t="n">
        <v>12.8</v>
      </c>
      <c r="AW448" s="3" t="n">
        <v>0</v>
      </c>
      <c r="AX448" s="3" t="n">
        <v>1.5</v>
      </c>
      <c r="AY448" s="3" t="n">
        <v>0</v>
      </c>
      <c r="AZ448" s="3" t="n">
        <f aca="false">SUM(AV448:AY448)</f>
        <v>14.3</v>
      </c>
      <c r="BA448" s="3" t="n">
        <v>11.2</v>
      </c>
      <c r="BB448" s="3" t="n">
        <v>0</v>
      </c>
      <c r="BC448" s="3" t="n">
        <v>5.1</v>
      </c>
      <c r="BD448" s="3" t="n">
        <v>12.5</v>
      </c>
      <c r="BE448" s="3" t="n">
        <f aca="false">SUM(BA448:BD448)</f>
        <v>28.8</v>
      </c>
      <c r="BF448" s="3" t="n">
        <v>0</v>
      </c>
      <c r="BG448" s="3" t="n">
        <v>0</v>
      </c>
      <c r="BH448" s="3" t="n">
        <v>0</v>
      </c>
      <c r="BI448" s="3" t="n">
        <v>0</v>
      </c>
      <c r="BJ448" s="3" t="n">
        <f aca="false">SUM(BF448:BI448)</f>
        <v>0</v>
      </c>
      <c r="BK448" s="3" t="n">
        <v>3</v>
      </c>
      <c r="BL448" s="3" t="n">
        <v>2.4</v>
      </c>
      <c r="BM448" s="3" t="n">
        <v>29.8</v>
      </c>
      <c r="BN448" s="3" t="n">
        <v>10.8</v>
      </c>
      <c r="BO448" s="3" t="n">
        <f aca="false">SUM(BK448:BN448)</f>
        <v>46</v>
      </c>
      <c r="BP448" s="3" t="n">
        <v>52.8</v>
      </c>
      <c r="BQ448" s="3" t="n">
        <v>0.9</v>
      </c>
      <c r="BR448" s="3" t="n">
        <v>1.1</v>
      </c>
      <c r="BS448" s="3" t="n">
        <v>17.2</v>
      </c>
      <c r="BT448" s="3" t="n">
        <f aca="false">SUM(BP448:BS448)</f>
        <v>72</v>
      </c>
      <c r="BU448" s="3" t="n">
        <f aca="false">+C448+H448+M448+R448+W448+AB448+AG448+AL448+CK448</f>
        <v>1862.5</v>
      </c>
      <c r="BV448" s="3" t="n">
        <f aca="false">+D448+I448+N448+S448+X448+AC448+AH448+AM448+CL448</f>
        <v>1231.2</v>
      </c>
      <c r="BW448" s="3" t="n">
        <f aca="false">+E448+J448+O448+T448+Y448+AD448+AI448+AN448+CM448</f>
        <v>805.9</v>
      </c>
      <c r="BX448" s="3" t="n">
        <f aca="false">+F448+K448+P448+U448+Z448+AE448+AJ448+AO448+CN448</f>
        <v>72.7</v>
      </c>
      <c r="BY448" s="3" t="n">
        <f aca="false">SUM(BU448:BX448)</f>
        <v>3972.3</v>
      </c>
      <c r="BZ448" s="3" t="n">
        <f aca="false">AQ448+AV448+BA448+BF448+BK448+BP448</f>
        <v>79.8</v>
      </c>
      <c r="CA448" s="3" t="n">
        <f aca="false">AR448+AW448+BB448+BG448+BL448+BQ448</f>
        <v>108.3</v>
      </c>
      <c r="CB448" s="3" t="n">
        <f aca="false">AS448+AX448+BC448+BH448+BM448+BR448</f>
        <v>95</v>
      </c>
      <c r="CC448" s="3" t="n">
        <f aca="false">AT448+AY448+BD448+BI448+BN448+BS448</f>
        <v>72.7</v>
      </c>
      <c r="CD448" s="3" t="n">
        <f aca="false">SUM(BZ448:CC448)</f>
        <v>355.8</v>
      </c>
      <c r="CE448" s="4" t="n">
        <v>564.8</v>
      </c>
      <c r="CF448" s="4" t="n">
        <v>757.6</v>
      </c>
      <c r="CG448" s="4" t="n">
        <v>66.5</v>
      </c>
      <c r="CH448" s="4" t="n">
        <v>139.3</v>
      </c>
      <c r="CI448" s="4" t="n">
        <v>520.2</v>
      </c>
      <c r="CJ448" s="4" t="n">
        <f aca="false">SUM(CE448:CI448)</f>
        <v>2048.4</v>
      </c>
    </row>
    <row r="449" customFormat="false" ht="12.75" hidden="false" customHeight="false" outlineLevel="0" collapsed="false">
      <c r="A449" s="1" t="n">
        <v>1999</v>
      </c>
      <c r="B449" s="2" t="s">
        <v>132</v>
      </c>
      <c r="C449" s="3" t="n">
        <v>1551.9</v>
      </c>
      <c r="D449" s="3" t="n">
        <v>326.4</v>
      </c>
      <c r="E449" s="3" t="n">
        <v>489.1</v>
      </c>
      <c r="F449" s="3" t="n">
        <v>0</v>
      </c>
      <c r="G449" s="3" t="n">
        <f aca="false">SUM(C449:F449)</f>
        <v>2367.4</v>
      </c>
      <c r="H449" s="11" t="n">
        <v>745.5</v>
      </c>
      <c r="I449" s="11" t="n">
        <v>20.8</v>
      </c>
      <c r="J449" s="11" t="n">
        <v>103.3</v>
      </c>
      <c r="K449" s="11" t="n">
        <v>58.2</v>
      </c>
      <c r="L449" s="3" t="n">
        <f aca="false">SUM(H449:K449)</f>
        <v>927.8</v>
      </c>
      <c r="M449" s="11" t="n">
        <v>14.1</v>
      </c>
      <c r="N449" s="11" t="n">
        <v>25.2</v>
      </c>
      <c r="O449" s="11" t="n">
        <v>0</v>
      </c>
      <c r="P449" s="11" t="n">
        <v>0</v>
      </c>
      <c r="Q449" s="3" t="n">
        <f aca="false">SUM(M449:P449)</f>
        <v>39.3</v>
      </c>
      <c r="R449" s="11" t="n">
        <v>14.5</v>
      </c>
      <c r="S449" s="11" t="n">
        <v>0</v>
      </c>
      <c r="T449" s="11" t="n">
        <v>0</v>
      </c>
      <c r="U449" s="11" t="n">
        <v>0</v>
      </c>
      <c r="V449" s="3" t="n">
        <f aca="false">SUM(R449:U449)</f>
        <v>14.5</v>
      </c>
      <c r="W449" s="3" t="n">
        <v>370.5</v>
      </c>
      <c r="X449" s="3" t="n">
        <v>1715.5</v>
      </c>
      <c r="Y449" s="3" t="n">
        <v>373.8</v>
      </c>
      <c r="Z449" s="3" t="n">
        <v>0</v>
      </c>
      <c r="AA449" s="3" t="n">
        <f aca="false">SUM(W449:Z449)</f>
        <v>2459.8</v>
      </c>
      <c r="AB449" s="11" t="n">
        <v>399.1</v>
      </c>
      <c r="AC449" s="11" t="n">
        <v>17.9</v>
      </c>
      <c r="AD449" s="11" t="n">
        <v>74.5</v>
      </c>
      <c r="AE449" s="11" t="n">
        <v>2.3</v>
      </c>
      <c r="AF449" s="3" t="n">
        <f aca="false">SUM(AB449:AE449)</f>
        <v>493.8</v>
      </c>
      <c r="AG449" s="11" t="n">
        <v>16.6</v>
      </c>
      <c r="AH449" s="11" t="n">
        <v>295.8</v>
      </c>
      <c r="AI449" s="11" t="n">
        <v>479.3</v>
      </c>
      <c r="AJ449" s="11" t="n">
        <v>14.5</v>
      </c>
      <c r="AK449" s="3" t="n">
        <f aca="false">SUM(AG449:AJ449)</f>
        <v>806.2</v>
      </c>
      <c r="AL449" s="11" t="n">
        <v>2015.8</v>
      </c>
      <c r="AM449" s="11" t="n">
        <v>2782.2</v>
      </c>
      <c r="AN449" s="11" t="n">
        <v>1570.3</v>
      </c>
      <c r="AO449" s="11" t="n">
        <v>10.4</v>
      </c>
      <c r="AP449" s="3" t="n">
        <f aca="false">SUM(AL449:AO449)</f>
        <v>6378.7</v>
      </c>
      <c r="AQ449" s="11" t="n">
        <v>4.1</v>
      </c>
      <c r="AR449" s="11" t="n">
        <v>0</v>
      </c>
      <c r="AS449" s="11" t="n">
        <v>426.8</v>
      </c>
      <c r="AT449" s="11" t="n">
        <v>14.5</v>
      </c>
      <c r="AU449" s="3" t="n">
        <f aca="false">SUM(AQ449:AT449)</f>
        <v>445.4</v>
      </c>
      <c r="AV449" s="11" t="n">
        <v>12.5</v>
      </c>
      <c r="AW449" s="11" t="n">
        <v>11.7</v>
      </c>
      <c r="AX449" s="11" t="n">
        <v>0.5</v>
      </c>
      <c r="AY449" s="11" t="n">
        <v>2.3</v>
      </c>
      <c r="AZ449" s="3" t="n">
        <f aca="false">SUM(AV449:AY449)</f>
        <v>27</v>
      </c>
      <c r="BA449" s="11" t="n">
        <v>1.7</v>
      </c>
      <c r="BB449" s="11" t="n">
        <v>17</v>
      </c>
      <c r="BC449" s="11" t="n">
        <v>145.8</v>
      </c>
      <c r="BD449" s="11" t="n">
        <v>58.2</v>
      </c>
      <c r="BE449" s="3" t="n">
        <f aca="false">SUM(BA449:BD449)</f>
        <v>222.7</v>
      </c>
      <c r="BF449" s="3" t="n">
        <v>0</v>
      </c>
      <c r="BG449" s="3" t="n">
        <v>0</v>
      </c>
      <c r="BH449" s="3" t="n">
        <v>0</v>
      </c>
      <c r="BI449" s="3" t="n">
        <v>0</v>
      </c>
      <c r="BJ449" s="3" t="n">
        <f aca="false">SUM(BF449:BI449)</f>
        <v>0</v>
      </c>
      <c r="BK449" s="11" t="n">
        <v>1.5</v>
      </c>
      <c r="BL449" s="11" t="n">
        <v>0.7</v>
      </c>
      <c r="BM449" s="11" t="n">
        <v>5.5</v>
      </c>
      <c r="BN449" s="11" t="n">
        <v>0.1</v>
      </c>
      <c r="BO449" s="3" t="n">
        <f aca="false">SUM(BK449:BN449)</f>
        <v>7.8</v>
      </c>
      <c r="BP449" s="11" t="n">
        <v>17.6</v>
      </c>
      <c r="BQ449" s="11" t="n">
        <v>11.9</v>
      </c>
      <c r="BR449" s="11" t="n">
        <v>31.6</v>
      </c>
      <c r="BS449" s="11" t="n">
        <v>10.3</v>
      </c>
      <c r="BT449" s="3" t="n">
        <f aca="false">SUM(BP449:BS449)</f>
        <v>71.4</v>
      </c>
      <c r="BU449" s="3" t="n">
        <f aca="false">+C449+H449+M449+R449+W449+AB449+AG449+AL449+CK449</f>
        <v>5128</v>
      </c>
      <c r="BV449" s="3" t="n">
        <f aca="false">+D449+I449+N449+S449+X449+AC449+AH449+AM449+CL449</f>
        <v>5183.8</v>
      </c>
      <c r="BW449" s="3" t="n">
        <f aca="false">+E449+J449+O449+T449+Y449+AD449+AI449+AN449+CM449</f>
        <v>3090.3</v>
      </c>
      <c r="BX449" s="3" t="n">
        <f aca="false">+F449+K449+P449+U449+Z449+AE449+AJ449+AO449+CN449</f>
        <v>85.4</v>
      </c>
      <c r="BY449" s="3" t="n">
        <f aca="false">SUM(BU449:BX449)</f>
        <v>13487.5</v>
      </c>
      <c r="BZ449" s="3" t="n">
        <f aca="false">AQ449+AV449+BA449+BF449+BK449+BP449</f>
        <v>37.4</v>
      </c>
      <c r="CA449" s="3" t="n">
        <f aca="false">AR449+AW449+BB449+BG449+BL449+BQ449</f>
        <v>41.3</v>
      </c>
      <c r="CB449" s="3" t="n">
        <f aca="false">AS449+AX449+BC449+BH449+BM449+BR449</f>
        <v>610.2</v>
      </c>
      <c r="CC449" s="3" t="n">
        <f aca="false">AT449+AY449+BD449+BI449+BN449+BS449</f>
        <v>85.4</v>
      </c>
      <c r="CD449" s="3" t="n">
        <f aca="false">SUM(BZ449:CC449)</f>
        <v>774.3</v>
      </c>
      <c r="CE449" s="12" t="n">
        <v>1889.6</v>
      </c>
      <c r="CF449" s="12" t="n">
        <v>1986.2</v>
      </c>
      <c r="CG449" s="12" t="n">
        <v>215.3</v>
      </c>
      <c r="CH449" s="12" t="n">
        <v>0</v>
      </c>
      <c r="CI449" s="12" t="n">
        <v>839.5</v>
      </c>
      <c r="CJ449" s="12" t="n">
        <f aca="false">SUM(CE449:CI449)</f>
        <v>4930.6</v>
      </c>
    </row>
    <row r="450" customFormat="false" ht="12.75" hidden="false" customHeight="false" outlineLevel="0" collapsed="false">
      <c r="A450" s="1" t="n">
        <v>1999</v>
      </c>
      <c r="B450" s="2" t="s">
        <v>133</v>
      </c>
      <c r="C450" s="3" t="n">
        <v>286.1</v>
      </c>
      <c r="D450" s="3" t="n">
        <v>0</v>
      </c>
      <c r="E450" s="3" t="n">
        <v>0.3</v>
      </c>
      <c r="F450" s="3" t="n">
        <v>0</v>
      </c>
      <c r="G450" s="3" t="n">
        <f aca="false">SUM(C450:F450)</f>
        <v>286.4</v>
      </c>
      <c r="H450" s="12" t="n">
        <v>116.8</v>
      </c>
      <c r="I450" s="12" t="n">
        <v>44.1</v>
      </c>
      <c r="J450" s="12" t="n">
        <v>144.9</v>
      </c>
      <c r="K450" s="12" t="n">
        <v>1.5</v>
      </c>
      <c r="L450" s="3" t="n">
        <f aca="false">SUM(H450:K450)</f>
        <v>307.3</v>
      </c>
      <c r="M450" s="3" t="n">
        <v>6.4</v>
      </c>
      <c r="N450" s="3" t="n">
        <v>5.8</v>
      </c>
      <c r="O450" s="3" t="n">
        <v>0</v>
      </c>
      <c r="P450" s="3" t="n">
        <v>0</v>
      </c>
      <c r="Q450" s="3" t="n">
        <f aca="false">SUM(M450:P450)</f>
        <v>12.2</v>
      </c>
      <c r="R450" s="3" t="n">
        <v>0</v>
      </c>
      <c r="S450" s="3" t="n">
        <v>0</v>
      </c>
      <c r="T450" s="3" t="n">
        <v>0</v>
      </c>
      <c r="U450" s="3" t="n">
        <v>0</v>
      </c>
      <c r="V450" s="3" t="n">
        <f aca="false">SUM(R450:U450)</f>
        <v>0</v>
      </c>
      <c r="W450" s="3" t="n">
        <v>116.2</v>
      </c>
      <c r="X450" s="3" t="n">
        <v>274.1</v>
      </c>
      <c r="Y450" s="3" t="n">
        <v>0</v>
      </c>
      <c r="Z450" s="3" t="n">
        <v>0</v>
      </c>
      <c r="AA450" s="3" t="n">
        <f aca="false">SUM(W450:Z450)</f>
        <v>390.3</v>
      </c>
      <c r="AB450" s="3" t="n">
        <v>40.7</v>
      </c>
      <c r="AC450" s="3" t="n">
        <v>3.6</v>
      </c>
      <c r="AD450" s="3" t="n">
        <v>5.1</v>
      </c>
      <c r="AE450" s="3" t="n">
        <v>0</v>
      </c>
      <c r="AF450" s="3" t="n">
        <f aca="false">SUM(AB450:AE450)</f>
        <v>49.4</v>
      </c>
      <c r="AG450" s="3" t="n">
        <v>0.4</v>
      </c>
      <c r="AH450" s="3" t="n">
        <v>159.6</v>
      </c>
      <c r="AI450" s="3" t="n">
        <v>140.9</v>
      </c>
      <c r="AJ450" s="3" t="n">
        <v>0</v>
      </c>
      <c r="AK450" s="3" t="n">
        <f aca="false">SUM(AG450:AJ450)</f>
        <v>300.9</v>
      </c>
      <c r="AL450" s="3" t="n">
        <v>163.6</v>
      </c>
      <c r="AM450" s="3" t="n">
        <v>218.5</v>
      </c>
      <c r="AN450" s="3" t="n">
        <v>208.2</v>
      </c>
      <c r="AO450" s="3" t="n">
        <v>0</v>
      </c>
      <c r="AP450" s="3" t="n">
        <f aca="false">SUM(AL450:AO450)</f>
        <v>590.3</v>
      </c>
      <c r="AQ450" s="3" t="n">
        <v>0</v>
      </c>
      <c r="AR450" s="3" t="n">
        <v>150.6</v>
      </c>
      <c r="AS450" s="3" t="n">
        <v>63.1</v>
      </c>
      <c r="AT450" s="3" t="n">
        <v>0</v>
      </c>
      <c r="AU450" s="3" t="n">
        <f aca="false">SUM(AQ450:AT450)</f>
        <v>213.7</v>
      </c>
      <c r="AV450" s="3" t="n">
        <v>0.3</v>
      </c>
      <c r="AW450" s="3" t="n">
        <v>0</v>
      </c>
      <c r="AX450" s="3" t="n">
        <v>0.2</v>
      </c>
      <c r="AY450" s="3" t="n">
        <v>0</v>
      </c>
      <c r="AZ450" s="3" t="n">
        <f aca="false">SUM(AV450:AY450)</f>
        <v>0.5</v>
      </c>
      <c r="BA450" s="3" t="n">
        <v>2.4</v>
      </c>
      <c r="BB450" s="3" t="n">
        <v>1.4</v>
      </c>
      <c r="BC450" s="3" t="n">
        <v>35.3</v>
      </c>
      <c r="BD450" s="3" t="n">
        <v>1.5</v>
      </c>
      <c r="BE450" s="3" t="n">
        <f aca="false">SUM(BA450:BD450)</f>
        <v>40.6</v>
      </c>
      <c r="BF450" s="3" t="n">
        <v>0</v>
      </c>
      <c r="BG450" s="3" t="n">
        <v>0</v>
      </c>
      <c r="BH450" s="3" t="n">
        <v>0</v>
      </c>
      <c r="BI450" s="3" t="n">
        <v>0</v>
      </c>
      <c r="BJ450" s="3" t="n">
        <f aca="false">SUM(BF450:BI450)</f>
        <v>0</v>
      </c>
      <c r="BK450" s="3" t="n">
        <v>0</v>
      </c>
      <c r="BL450" s="3" t="n">
        <v>0.1</v>
      </c>
      <c r="BM450" s="3" t="n">
        <v>0</v>
      </c>
      <c r="BN450" s="3" t="n">
        <v>0</v>
      </c>
      <c r="BO450" s="3" t="n">
        <f aca="false">SUM(BK450:BN450)</f>
        <v>0.1</v>
      </c>
      <c r="BP450" s="3" t="n">
        <v>4.3</v>
      </c>
      <c r="BQ450" s="3" t="n">
        <v>6.2</v>
      </c>
      <c r="BR450" s="3" t="n">
        <v>15</v>
      </c>
      <c r="BS450" s="3" t="n">
        <v>0</v>
      </c>
      <c r="BT450" s="3" t="n">
        <f aca="false">SUM(BP450:BS450)</f>
        <v>25.5</v>
      </c>
      <c r="BU450" s="3" t="n">
        <f aca="false">+C450+H450+M450+R450+W450+AB450+AG450+AL450+CK450</f>
        <v>730.2</v>
      </c>
      <c r="BV450" s="3" t="n">
        <f aca="false">+D450+I450+N450+S450+X450+AC450+AH450+AM450+CL450</f>
        <v>705.7</v>
      </c>
      <c r="BW450" s="3" t="n">
        <f aca="false">+E450+J450+O450+T450+Y450+AD450+AI450+AN450+CM450</f>
        <v>499.4</v>
      </c>
      <c r="BX450" s="3" t="n">
        <f aca="false">+F450+K450+P450+U450+Z450+AE450+AJ450+AO450+CN450</f>
        <v>1.5</v>
      </c>
      <c r="BY450" s="3" t="n">
        <f aca="false">SUM(BU450:BX450)</f>
        <v>1936.8</v>
      </c>
      <c r="BZ450" s="3" t="n">
        <f aca="false">AQ450+AV450+BA450+BF450+BK450+BP450</f>
        <v>7</v>
      </c>
      <c r="CA450" s="3" t="n">
        <f aca="false">AR450+AW450+BB450+BG450+BL450+BQ450</f>
        <v>158.3</v>
      </c>
      <c r="CB450" s="3" t="n">
        <f aca="false">AS450+AX450+BC450+BH450+BM450+BR450</f>
        <v>113.6</v>
      </c>
      <c r="CC450" s="3" t="n">
        <f aca="false">AT450+AY450+BD450+BI450+BN450+BS450</f>
        <v>1.5</v>
      </c>
      <c r="CD450" s="3" t="n">
        <f aca="false">SUM(BZ450:CC450)</f>
        <v>280.4</v>
      </c>
      <c r="CE450" s="11" t="n">
        <v>406.4</v>
      </c>
      <c r="CF450" s="11" t="n">
        <v>0</v>
      </c>
      <c r="CG450" s="11" t="n">
        <v>0</v>
      </c>
      <c r="CH450" s="11" t="n">
        <v>91.2</v>
      </c>
      <c r="CI450" s="11" t="n">
        <v>253.5</v>
      </c>
      <c r="CJ450" s="11" t="n">
        <f aca="false">SUM(CE450:CI450)</f>
        <v>751.1</v>
      </c>
    </row>
    <row r="451" customFormat="false" ht="12.75" hidden="false" customHeight="false" outlineLevel="0" collapsed="false">
      <c r="A451" s="1" t="n">
        <v>1999</v>
      </c>
      <c r="B451" s="2" t="s">
        <v>134</v>
      </c>
      <c r="C451" s="3" t="n">
        <v>2405.3</v>
      </c>
      <c r="D451" s="3" t="n">
        <v>421.9</v>
      </c>
      <c r="E451" s="3" t="n">
        <v>12.2</v>
      </c>
      <c r="F451" s="3" t="n">
        <v>0</v>
      </c>
      <c r="G451" s="3" t="n">
        <f aca="false">SUM(C451:F451)</f>
        <v>2839.4</v>
      </c>
      <c r="H451" s="3" t="n">
        <v>972.6</v>
      </c>
      <c r="I451" s="3" t="n">
        <v>89.8</v>
      </c>
      <c r="J451" s="3" t="n">
        <v>801.6</v>
      </c>
      <c r="K451" s="3" t="n">
        <v>196.2</v>
      </c>
      <c r="L451" s="3" t="n">
        <f aca="false">SUM(H451:K451)</f>
        <v>2060.2</v>
      </c>
      <c r="M451" s="3" t="n">
        <v>28.4</v>
      </c>
      <c r="N451" s="3" t="n">
        <v>76.5</v>
      </c>
      <c r="O451" s="3" t="n">
        <v>4</v>
      </c>
      <c r="P451" s="3" t="n">
        <v>0</v>
      </c>
      <c r="Q451" s="3" t="n">
        <f aca="false">SUM(M451:P451)</f>
        <v>108.9</v>
      </c>
      <c r="R451" s="3" t="n">
        <v>0</v>
      </c>
      <c r="S451" s="3" t="n">
        <v>0</v>
      </c>
      <c r="T451" s="3" t="n">
        <v>0</v>
      </c>
      <c r="U451" s="3" t="n">
        <v>0</v>
      </c>
      <c r="V451" s="3" t="n">
        <f aca="false">SUM(R451:U451)</f>
        <v>0</v>
      </c>
      <c r="W451" s="3" t="n">
        <v>1189.6</v>
      </c>
      <c r="X451" s="3" t="n">
        <v>2717.8</v>
      </c>
      <c r="Y451" s="3" t="n">
        <v>70.9</v>
      </c>
      <c r="Z451" s="3" t="n">
        <v>0</v>
      </c>
      <c r="AA451" s="3" t="n">
        <f aca="false">SUM(W451:Z451)</f>
        <v>3978.3</v>
      </c>
      <c r="AB451" s="3" t="n">
        <v>374.7</v>
      </c>
      <c r="AC451" s="3" t="n">
        <v>10.74</v>
      </c>
      <c r="AD451" s="3" t="n">
        <v>29.1</v>
      </c>
      <c r="AE451" s="3" t="n">
        <v>0</v>
      </c>
      <c r="AF451" s="3" t="n">
        <f aca="false">SUM(AB451:AE451)</f>
        <v>414.54</v>
      </c>
      <c r="AG451" s="3" t="n">
        <v>0</v>
      </c>
      <c r="AH451" s="3" t="n">
        <v>457.2</v>
      </c>
      <c r="AI451" s="3" t="n">
        <v>459.2</v>
      </c>
      <c r="AJ451" s="3" t="n">
        <v>0</v>
      </c>
      <c r="AK451" s="3" t="n">
        <f aca="false">SUM(AG451:AJ451)</f>
        <v>916.4</v>
      </c>
      <c r="AL451" s="3" t="n">
        <v>1535.4</v>
      </c>
      <c r="AM451" s="3" t="n">
        <v>1454.9</v>
      </c>
      <c r="AN451" s="3" t="n">
        <v>1435.4</v>
      </c>
      <c r="AO451" s="3" t="n">
        <v>48.4</v>
      </c>
      <c r="AP451" s="3" t="n">
        <f aca="false">SUM(AL451:AO451)</f>
        <v>4474.1</v>
      </c>
      <c r="AQ451" s="3" t="n">
        <v>0</v>
      </c>
      <c r="AR451" s="3" t="n">
        <v>457.2</v>
      </c>
      <c r="AS451" s="3" t="n">
        <v>459.2</v>
      </c>
      <c r="AT451" s="3" t="n">
        <v>0</v>
      </c>
      <c r="AU451" s="3" t="n">
        <f aca="false">SUM(AQ451:AT451)</f>
        <v>916.4</v>
      </c>
      <c r="AV451" s="3" t="n">
        <v>0</v>
      </c>
      <c r="AW451" s="3" t="n">
        <v>9.7</v>
      </c>
      <c r="AX451" s="3" t="n">
        <v>11.7</v>
      </c>
      <c r="AY451" s="3" t="n">
        <v>0</v>
      </c>
      <c r="AZ451" s="3" t="n">
        <f aca="false">SUM(AV451:AY451)</f>
        <v>21.4</v>
      </c>
      <c r="BA451" s="3" t="n">
        <v>5.7</v>
      </c>
      <c r="BB451" s="3" t="n">
        <v>0</v>
      </c>
      <c r="BC451" s="3" t="n">
        <v>10</v>
      </c>
      <c r="BD451" s="3" t="n">
        <v>196.2</v>
      </c>
      <c r="BE451" s="3" t="n">
        <f aca="false">SUM(BA451:BD451)</f>
        <v>211.9</v>
      </c>
      <c r="BF451" s="3" t="n">
        <v>0</v>
      </c>
      <c r="BG451" s="3" t="n">
        <v>0</v>
      </c>
      <c r="BH451" s="3" t="n">
        <v>0</v>
      </c>
      <c r="BI451" s="3" t="n">
        <v>0</v>
      </c>
      <c r="BJ451" s="3" t="n">
        <f aca="false">SUM(BF451:BI451)</f>
        <v>0</v>
      </c>
      <c r="BK451" s="3" t="n">
        <v>0</v>
      </c>
      <c r="BL451" s="3" t="n">
        <v>0</v>
      </c>
      <c r="BM451" s="3" t="n">
        <v>0</v>
      </c>
      <c r="BN451" s="3" t="n">
        <v>0</v>
      </c>
      <c r="BO451" s="3" t="n">
        <f aca="false">SUM(BK451:BN451)</f>
        <v>0</v>
      </c>
      <c r="BP451" s="3" t="n">
        <v>12.4</v>
      </c>
      <c r="BQ451" s="3" t="n">
        <v>2.3</v>
      </c>
      <c r="BR451" s="3" t="n">
        <v>7.9</v>
      </c>
      <c r="BS451" s="3" t="n">
        <v>48.4</v>
      </c>
      <c r="BT451" s="3" t="n">
        <f aca="false">SUM(BP451:BS451)</f>
        <v>71</v>
      </c>
      <c r="BU451" s="3" t="n">
        <f aca="false">+C451+H451+M451+R451+W451+AB451+AG451+AL451+CK451</f>
        <v>6506</v>
      </c>
      <c r="BV451" s="3" t="n">
        <f aca="false">+D451+I451+N451+S451+X451+AC451+AH451+AM451+CL451</f>
        <v>5228.84</v>
      </c>
      <c r="BW451" s="3" t="n">
        <f aca="false">+E451+J451+O451+T451+Y451+AD451+AI451+AN451+CM451</f>
        <v>2812.4</v>
      </c>
      <c r="BX451" s="3" t="n">
        <f aca="false">+F451+K451+P451+U451+Z451+AE451+AJ451+AO451+CN451</f>
        <v>244.6</v>
      </c>
      <c r="BY451" s="3" t="n">
        <f aca="false">SUM(BU451:BX451)</f>
        <v>14791.84</v>
      </c>
      <c r="BZ451" s="3" t="n">
        <f aca="false">AQ451+AV451+BA451+BF451+BK451+BP451</f>
        <v>18.1</v>
      </c>
      <c r="CA451" s="3" t="n">
        <f aca="false">AR451+AW451+BB451+BG451+BL451+BQ451</f>
        <v>469.2</v>
      </c>
      <c r="CB451" s="3" t="n">
        <f aca="false">AS451+AX451+BC451+BH451+BM451+BR451</f>
        <v>488.8</v>
      </c>
      <c r="CC451" s="3" t="n">
        <f aca="false">AT451+AY451+BD451+BI451+BN451+BS451</f>
        <v>244.6</v>
      </c>
      <c r="CD451" s="3" t="n">
        <f aca="false">SUM(BZ451:CC451)</f>
        <v>1220.7</v>
      </c>
      <c r="CE451" s="12" t="n">
        <v>4123.5</v>
      </c>
      <c r="CF451" s="12" t="n">
        <v>104.6</v>
      </c>
      <c r="CG451" s="12" t="n">
        <v>446.5</v>
      </c>
      <c r="CH451" s="12" t="n">
        <v>0</v>
      </c>
      <c r="CI451" s="12" t="n">
        <v>1494.4</v>
      </c>
      <c r="CJ451" s="12" t="n">
        <f aca="false">SUM(CE451:CI451)</f>
        <v>6169</v>
      </c>
    </row>
    <row r="452" customFormat="false" ht="12.75" hidden="false" customHeight="false" outlineLevel="0" collapsed="false">
      <c r="A452" s="1" t="n">
        <v>1999</v>
      </c>
      <c r="B452" s="2" t="s">
        <v>135</v>
      </c>
      <c r="C452" s="3" t="n">
        <v>10989.3</v>
      </c>
      <c r="D452" s="3" t="n">
        <v>1921.2</v>
      </c>
      <c r="E452" s="3" t="n">
        <v>447.8</v>
      </c>
      <c r="F452" s="3" t="n">
        <v>0</v>
      </c>
      <c r="G452" s="3" t="n">
        <f aca="false">SUM(C452:F452)</f>
        <v>13358.3</v>
      </c>
      <c r="H452" s="3" t="n">
        <v>3996.6</v>
      </c>
      <c r="I452" s="3" t="n">
        <v>105.2</v>
      </c>
      <c r="J452" s="3" t="n">
        <v>1832.6</v>
      </c>
      <c r="K452" s="3" t="n">
        <v>0</v>
      </c>
      <c r="L452" s="3" t="n">
        <f aca="false">SUM(H452:K452)</f>
        <v>5934.4</v>
      </c>
      <c r="M452" s="3" t="n">
        <v>133.5</v>
      </c>
      <c r="N452" s="3" t="n">
        <v>107.8</v>
      </c>
      <c r="O452" s="3" t="n">
        <v>0</v>
      </c>
      <c r="P452" s="3" t="n">
        <v>0</v>
      </c>
      <c r="Q452" s="3" t="n">
        <f aca="false">SUM(M452:P452)</f>
        <v>241.3</v>
      </c>
      <c r="R452" s="3" t="n">
        <v>0</v>
      </c>
      <c r="S452" s="3" t="n">
        <v>0</v>
      </c>
      <c r="T452" s="3" t="n">
        <v>0</v>
      </c>
      <c r="U452" s="3" t="n">
        <v>0</v>
      </c>
      <c r="V452" s="3" t="n">
        <f aca="false">SUM(R452:U452)</f>
        <v>0</v>
      </c>
      <c r="W452" s="3" t="n">
        <v>3783.2</v>
      </c>
      <c r="X452" s="3" t="n">
        <v>6882.9</v>
      </c>
      <c r="Y452" s="3" t="n">
        <v>382</v>
      </c>
      <c r="Z452" s="3" t="n">
        <v>0</v>
      </c>
      <c r="AA452" s="3" t="n">
        <f aca="false">SUM(W452:Z452)</f>
        <v>11048.1</v>
      </c>
      <c r="AB452" s="3" t="n">
        <v>2364</v>
      </c>
      <c r="AC452" s="3" t="n">
        <v>69</v>
      </c>
      <c r="AD452" s="3" t="n">
        <v>240</v>
      </c>
      <c r="AE452" s="3" t="n">
        <v>0</v>
      </c>
      <c r="AF452" s="3" t="n">
        <f aca="false">SUM(AB452:AE452)</f>
        <v>2673</v>
      </c>
      <c r="AG452" s="3" t="n">
        <v>16.6</v>
      </c>
      <c r="AH452" s="3" t="n">
        <v>1512.9</v>
      </c>
      <c r="AI452" s="3" t="n">
        <v>2423.4</v>
      </c>
      <c r="AJ452" s="3" t="n">
        <v>0</v>
      </c>
      <c r="AK452" s="3" t="n">
        <f aca="false">SUM(AG452:AJ452)</f>
        <v>3952.9</v>
      </c>
      <c r="AL452" s="3" t="n">
        <v>3600</v>
      </c>
      <c r="AM452" s="3" t="n">
        <v>2794.8</v>
      </c>
      <c r="AN452" s="3" t="n">
        <v>1675.4</v>
      </c>
      <c r="AO452" s="3" t="n">
        <v>0</v>
      </c>
      <c r="AP452" s="3" t="n">
        <f aca="false">SUM(AL452:AO452)</f>
        <v>8070.2</v>
      </c>
      <c r="AQ452" s="3" t="n">
        <v>0</v>
      </c>
      <c r="AR452" s="3" t="n">
        <v>0</v>
      </c>
      <c r="AS452" s="3" t="n">
        <v>136.1</v>
      </c>
      <c r="AT452" s="3" t="n">
        <v>0</v>
      </c>
      <c r="AU452" s="3" t="n">
        <f aca="false">SUM(AQ452:AT452)</f>
        <v>136.1</v>
      </c>
      <c r="AV452" s="3" t="n">
        <v>42</v>
      </c>
      <c r="AW452" s="3" t="n">
        <v>0</v>
      </c>
      <c r="AX452" s="3" t="n">
        <v>0</v>
      </c>
      <c r="AY452" s="3" t="n">
        <v>0</v>
      </c>
      <c r="AZ452" s="3" t="n">
        <f aca="false">SUM(AV452:AY452)</f>
        <v>42</v>
      </c>
      <c r="BA452" s="3" t="n">
        <v>224</v>
      </c>
      <c r="BB452" s="3" t="n">
        <v>0</v>
      </c>
      <c r="BC452" s="3" t="n">
        <v>0</v>
      </c>
      <c r="BD452" s="3" t="n">
        <v>0</v>
      </c>
      <c r="BE452" s="3" t="n">
        <f aca="false">SUM(BA452:BD452)</f>
        <v>224</v>
      </c>
      <c r="BF452" s="12" t="n">
        <v>0.1</v>
      </c>
      <c r="BG452" s="12" t="n">
        <v>0.08</v>
      </c>
      <c r="BH452" s="12" t="n">
        <v>0.3</v>
      </c>
      <c r="BI452" s="3" t="n">
        <v>0</v>
      </c>
      <c r="BJ452" s="3" t="n">
        <f aca="false">SUM(BF452:BI452)</f>
        <v>0.48</v>
      </c>
      <c r="BK452" s="3" t="n">
        <v>51.5</v>
      </c>
      <c r="BL452" s="3" t="n">
        <v>0</v>
      </c>
      <c r="BM452" s="3" t="n">
        <v>0</v>
      </c>
      <c r="BN452" s="3" t="n">
        <v>0</v>
      </c>
      <c r="BO452" s="3" t="n">
        <f aca="false">SUM(BK452:BN452)</f>
        <v>51.5</v>
      </c>
      <c r="BP452" s="3" t="n">
        <v>0</v>
      </c>
      <c r="BQ452" s="3" t="n">
        <v>0</v>
      </c>
      <c r="BR452" s="3" t="n">
        <v>0</v>
      </c>
      <c r="BS452" s="3" t="n">
        <v>0</v>
      </c>
      <c r="BT452" s="3" t="n">
        <f aca="false">SUM(BP452:BS452)</f>
        <v>0</v>
      </c>
      <c r="BU452" s="3" t="n">
        <f aca="false">+C452+H452+M452+R452+W452+AB452+AG452+AL452+CK452</f>
        <v>24883.2</v>
      </c>
      <c r="BV452" s="3" t="n">
        <f aca="false">+D452+I452+N452+S452+X452+AC452+AH452+AM452+CL452</f>
        <v>13393.8</v>
      </c>
      <c r="BW452" s="3" t="n">
        <f aca="false">+E452+J452+O452+T452+Y452+AD452+AI452+AN452+CM452</f>
        <v>7001.2</v>
      </c>
      <c r="BX452" s="3" t="n">
        <f aca="false">+F452+K452+P452+U452+Z452+AE452+AJ452+AO452+CN452</f>
        <v>0</v>
      </c>
      <c r="BY452" s="3" t="n">
        <f aca="false">SUM(BU452:BX452)</f>
        <v>45278.2</v>
      </c>
      <c r="BZ452" s="3" t="n">
        <f aca="false">AQ452+AV452+BA452+BF452+BK452+BP452</f>
        <v>317.6</v>
      </c>
      <c r="CA452" s="3" t="n">
        <f aca="false">AR452+AW452+BB452+BG452+BL452+BQ452</f>
        <v>0.08</v>
      </c>
      <c r="CB452" s="3" t="n">
        <f aca="false">AS452+AX452+BC452+BH452+BM452+BR452</f>
        <v>136.4</v>
      </c>
      <c r="CC452" s="3" t="n">
        <f aca="false">AT452+AY452+BD452+BI452+BN452+BS452</f>
        <v>0</v>
      </c>
      <c r="CD452" s="3" t="n">
        <f aca="false">SUM(BZ452:CC452)</f>
        <v>454.08</v>
      </c>
      <c r="CE452" s="11" t="n">
        <v>13040.5</v>
      </c>
      <c r="CF452" s="11" t="n">
        <v>0</v>
      </c>
      <c r="CG452" s="11" t="n">
        <v>2077.6</v>
      </c>
      <c r="CH452" s="11" t="n">
        <v>0</v>
      </c>
      <c r="CI452" s="11" t="n">
        <v>12758.2</v>
      </c>
      <c r="CJ452" s="11" t="n">
        <f aca="false">SUM(CE452:CI452)</f>
        <v>27876.3</v>
      </c>
    </row>
    <row r="453" customFormat="false" ht="12.75" hidden="false" customHeight="false" outlineLevel="0" collapsed="false">
      <c r="A453" s="1" t="n">
        <v>1999</v>
      </c>
      <c r="B453" s="2" t="s">
        <v>136</v>
      </c>
      <c r="C453" s="3" t="n">
        <v>1487.8</v>
      </c>
      <c r="D453" s="3" t="n">
        <v>211.8</v>
      </c>
      <c r="E453" s="3" t="n">
        <v>48.6</v>
      </c>
      <c r="F453" s="3" t="n">
        <v>0</v>
      </c>
      <c r="G453" s="3" t="n">
        <f aca="false">SUM(C453:F453)</f>
        <v>1748.2</v>
      </c>
      <c r="H453" s="11" t="n">
        <v>527.3</v>
      </c>
      <c r="I453" s="11" t="n">
        <v>4.7</v>
      </c>
      <c r="J453" s="11" t="n">
        <v>171.9</v>
      </c>
      <c r="K453" s="11" t="n">
        <v>11.2</v>
      </c>
      <c r="L453" s="3" t="n">
        <f aca="false">SUM(H453:K453)</f>
        <v>715.1</v>
      </c>
      <c r="M453" s="3" t="n">
        <v>22.7</v>
      </c>
      <c r="N453" s="3" t="n">
        <v>65.9</v>
      </c>
      <c r="O453" s="3" t="n">
        <v>0</v>
      </c>
      <c r="P453" s="3" t="n">
        <v>0</v>
      </c>
      <c r="Q453" s="3" t="n">
        <f aca="false">SUM(M453:P453)</f>
        <v>88.6</v>
      </c>
      <c r="R453" s="3" t="n">
        <v>3.3</v>
      </c>
      <c r="S453" s="3" t="n">
        <v>2</v>
      </c>
      <c r="T453" s="3" t="n">
        <v>0</v>
      </c>
      <c r="U453" s="3" t="n">
        <v>0</v>
      </c>
      <c r="V453" s="3" t="n">
        <f aca="false">SUM(R453:U453)</f>
        <v>5.3</v>
      </c>
      <c r="W453" s="11" t="n">
        <v>133.6</v>
      </c>
      <c r="X453" s="11" t="n">
        <v>526.1</v>
      </c>
      <c r="Y453" s="11" t="n">
        <v>88.8</v>
      </c>
      <c r="Z453" s="11" t="n">
        <v>0</v>
      </c>
      <c r="AA453" s="3" t="n">
        <f aca="false">SUM(W453:Z453)</f>
        <v>748.5</v>
      </c>
      <c r="AB453" s="11" t="n">
        <v>219.3</v>
      </c>
      <c r="AC453" s="11" t="n">
        <v>3.5</v>
      </c>
      <c r="AD453" s="11" t="n">
        <v>16.7</v>
      </c>
      <c r="AE453" s="11" t="n">
        <v>8.8</v>
      </c>
      <c r="AF453" s="3" t="n">
        <f aca="false">SUM(AB453:AE453)</f>
        <v>248.3</v>
      </c>
      <c r="AG453" s="11" t="n">
        <v>111.1</v>
      </c>
      <c r="AH453" s="11" t="n">
        <v>243.6</v>
      </c>
      <c r="AI453" s="11" t="n">
        <v>361.4</v>
      </c>
      <c r="AJ453" s="11" t="n">
        <v>240</v>
      </c>
      <c r="AK453" s="3" t="n">
        <f aca="false">SUM(AG453:AJ453)</f>
        <v>956.1</v>
      </c>
      <c r="AL453" s="11" t="n">
        <v>743.2</v>
      </c>
      <c r="AM453" s="11" t="n">
        <v>422.7</v>
      </c>
      <c r="AN453" s="11" t="n">
        <v>700.8</v>
      </c>
      <c r="AO453" s="11" t="n">
        <v>28.5</v>
      </c>
      <c r="AP453" s="3" t="n">
        <f aca="false">SUM(AL453:AO453)</f>
        <v>1895.2</v>
      </c>
      <c r="AQ453" s="11" t="n">
        <v>110</v>
      </c>
      <c r="AR453" s="11" t="n">
        <v>211.8</v>
      </c>
      <c r="AS453" s="11" t="n">
        <v>207.6</v>
      </c>
      <c r="AT453" s="11" t="n">
        <v>240</v>
      </c>
      <c r="AU453" s="3" t="n">
        <f aca="false">SUM(AQ453:AT453)</f>
        <v>769.4</v>
      </c>
      <c r="AV453" s="3" t="n">
        <v>8.5</v>
      </c>
      <c r="AW453" s="3" t="n">
        <v>0</v>
      </c>
      <c r="AX453" s="3" t="n">
        <v>3.5</v>
      </c>
      <c r="AY453" s="3" t="n">
        <v>8.8</v>
      </c>
      <c r="AZ453" s="3" t="n">
        <f aca="false">SUM(AV453:AY453)</f>
        <v>20.8</v>
      </c>
      <c r="BA453" s="3" t="n">
        <v>19.5</v>
      </c>
      <c r="BB453" s="3" t="n">
        <v>0</v>
      </c>
      <c r="BC453" s="3" t="n">
        <v>0</v>
      </c>
      <c r="BD453" s="3" t="n">
        <v>11.2</v>
      </c>
      <c r="BE453" s="3" t="n">
        <f aca="false">SUM(BA453:BD453)</f>
        <v>30.7</v>
      </c>
      <c r="BF453" s="3" t="n">
        <v>1.5</v>
      </c>
      <c r="BG453" s="3" t="n">
        <v>3</v>
      </c>
      <c r="BH453" s="3" t="n">
        <v>0</v>
      </c>
      <c r="BI453" s="3" t="n">
        <v>0</v>
      </c>
      <c r="BJ453" s="3" t="n">
        <f aca="false">SUM(BF453:BI453)</f>
        <v>4.5</v>
      </c>
      <c r="BK453" s="3" t="n">
        <v>0</v>
      </c>
      <c r="BL453" s="3" t="n">
        <v>3</v>
      </c>
      <c r="BM453" s="3" t="n">
        <v>0</v>
      </c>
      <c r="BN453" s="3" t="n">
        <v>0</v>
      </c>
      <c r="BO453" s="3" t="n">
        <f aca="false">SUM(BK453:BN453)</f>
        <v>3</v>
      </c>
      <c r="BP453" s="11" t="n">
        <v>161.6</v>
      </c>
      <c r="BQ453" s="11" t="n">
        <v>1.3</v>
      </c>
      <c r="BR453" s="11" t="n">
        <v>66.4</v>
      </c>
      <c r="BS453" s="11" t="n">
        <v>28.5</v>
      </c>
      <c r="BT453" s="3" t="n">
        <f aca="false">SUM(BP453:BS453)</f>
        <v>257.8</v>
      </c>
      <c r="BU453" s="3" t="n">
        <f aca="false">+C453+H453+M453+R453+W453+AB453+AG453+AL453+CK453</f>
        <v>3248.3</v>
      </c>
      <c r="BV453" s="3" t="n">
        <f aca="false">+D453+I453+N453+S453+X453+AC453+AH453+AM453+CL453</f>
        <v>1480.3</v>
      </c>
      <c r="BW453" s="3" t="n">
        <f aca="false">+E453+J453+O453+T453+Y453+AD453+AI453+AN453+CM453</f>
        <v>1388.2</v>
      </c>
      <c r="BX453" s="3" t="n">
        <f aca="false">+F453+K453+P453+U453+Z453+AE453+AJ453+AO453+CN453</f>
        <v>288.5</v>
      </c>
      <c r="BY453" s="3" t="n">
        <f aca="false">SUM(BU453:BX453)</f>
        <v>6405.3</v>
      </c>
      <c r="BZ453" s="3" t="n">
        <f aca="false">AQ453+AV453+BA453+BF453+BK453+BP453</f>
        <v>301.1</v>
      </c>
      <c r="CA453" s="3" t="n">
        <f aca="false">AR453+AW453+BB453+BG453+BL453+BQ453</f>
        <v>219.1</v>
      </c>
      <c r="CB453" s="3" t="n">
        <f aca="false">AS453+AX453+BC453+BH453+BM453+BR453</f>
        <v>277.5</v>
      </c>
      <c r="CC453" s="3" t="n">
        <f aca="false">AT453+AY453+BD453+BI453+BN453+BS453</f>
        <v>288.5</v>
      </c>
      <c r="CD453" s="3" t="n">
        <f aca="false">SUM(BZ453:CC453)</f>
        <v>1086.2</v>
      </c>
      <c r="CE453" s="3" t="n">
        <v>1316.4</v>
      </c>
      <c r="CF453" s="3" t="n">
        <v>1463.9</v>
      </c>
      <c r="CG453" s="3" t="n">
        <v>184.3</v>
      </c>
      <c r="CH453" s="3" t="n">
        <v>0</v>
      </c>
      <c r="CI453" s="3" t="n">
        <v>226.3</v>
      </c>
      <c r="CJ453" s="3" t="n">
        <f aca="false">SUM(CE453:CI453)</f>
        <v>3190.9</v>
      </c>
    </row>
    <row r="454" customFormat="false" ht="12.75" hidden="false" customHeight="false" outlineLevel="0" collapsed="false">
      <c r="A454" s="1" t="n">
        <v>1999</v>
      </c>
      <c r="B454" s="2" t="s">
        <v>137</v>
      </c>
      <c r="C454" s="3" t="n">
        <v>254.9</v>
      </c>
      <c r="D454" s="3" t="n">
        <v>62.9</v>
      </c>
      <c r="E454" s="3" t="n">
        <v>84.2</v>
      </c>
      <c r="F454" s="3" t="n">
        <v>3.6</v>
      </c>
      <c r="G454" s="3" t="n">
        <f aca="false">SUM(C454:F454)</f>
        <v>405.6</v>
      </c>
      <c r="H454" s="3" t="n">
        <v>59.2</v>
      </c>
      <c r="I454" s="3" t="n">
        <v>0</v>
      </c>
      <c r="J454" s="3" t="n">
        <v>0</v>
      </c>
      <c r="K454" s="3" t="n">
        <v>3.4</v>
      </c>
      <c r="L454" s="3" t="n">
        <f aca="false">SUM(H454:K454)</f>
        <v>62.6</v>
      </c>
      <c r="M454" s="3" t="n">
        <v>19.2</v>
      </c>
      <c r="N454" s="3" t="n">
        <v>27.1</v>
      </c>
      <c r="O454" s="3" t="n">
        <v>1.2</v>
      </c>
      <c r="P454" s="3" t="n">
        <v>0</v>
      </c>
      <c r="Q454" s="3" t="n">
        <f aca="false">SUM(M454:P454)</f>
        <v>47.5</v>
      </c>
      <c r="R454" s="3" t="n">
        <v>16.3</v>
      </c>
      <c r="S454" s="3" t="n">
        <v>4.9</v>
      </c>
      <c r="T454" s="3" t="n">
        <v>0</v>
      </c>
      <c r="U454" s="3" t="n">
        <v>0</v>
      </c>
      <c r="V454" s="3" t="n">
        <f aca="false">SUM(R454:U454)</f>
        <v>21.2</v>
      </c>
      <c r="W454" s="3" t="n">
        <v>117.5</v>
      </c>
      <c r="X454" s="3" t="n">
        <v>271.9</v>
      </c>
      <c r="Y454" s="3" t="n">
        <v>48</v>
      </c>
      <c r="Z454" s="3" t="n">
        <v>0</v>
      </c>
      <c r="AA454" s="3" t="n">
        <f aca="false">SUM(W454:Z454)</f>
        <v>437.4</v>
      </c>
      <c r="AB454" s="3" t="n">
        <v>58.7</v>
      </c>
      <c r="AC454" s="3" t="n">
        <v>0</v>
      </c>
      <c r="AD454" s="3" t="n">
        <v>1</v>
      </c>
      <c r="AE454" s="3" t="n">
        <v>0.7</v>
      </c>
      <c r="AF454" s="3" t="n">
        <f aca="false">SUM(AB454:AE454)</f>
        <v>60.4</v>
      </c>
      <c r="AG454" s="3" t="n">
        <v>0</v>
      </c>
      <c r="AH454" s="3" t="n">
        <v>112.9</v>
      </c>
      <c r="AI454" s="3" t="n">
        <v>126.5</v>
      </c>
      <c r="AJ454" s="3" t="n">
        <v>0.7</v>
      </c>
      <c r="AK454" s="3" t="n">
        <f aca="false">SUM(AG454:AJ454)</f>
        <v>240.1</v>
      </c>
      <c r="AL454" s="3" t="n">
        <v>246.1</v>
      </c>
      <c r="AM454" s="3" t="n">
        <v>241.9</v>
      </c>
      <c r="AN454" s="3" t="n">
        <v>226.8</v>
      </c>
      <c r="AO454" s="3" t="n">
        <v>29.8</v>
      </c>
      <c r="AP454" s="3" t="n">
        <f aca="false">SUM(AL454:AO454)</f>
        <v>744.6</v>
      </c>
      <c r="AQ454" s="3" t="n">
        <v>0</v>
      </c>
      <c r="AR454" s="3" t="n">
        <v>0</v>
      </c>
      <c r="AS454" s="3" t="n">
        <v>0</v>
      </c>
      <c r="AT454" s="3" t="n">
        <v>0.7</v>
      </c>
      <c r="AU454" s="3" t="n">
        <f aca="false">SUM(AQ454:AT454)</f>
        <v>0.7</v>
      </c>
      <c r="AV454" s="3" t="n">
        <v>0</v>
      </c>
      <c r="AW454" s="3" t="n">
        <v>0</v>
      </c>
      <c r="AX454" s="3" t="n">
        <v>0</v>
      </c>
      <c r="AY454" s="3" t="n">
        <v>0.7</v>
      </c>
      <c r="AZ454" s="3" t="n">
        <f aca="false">SUM(AV454:AY454)</f>
        <v>0.7</v>
      </c>
      <c r="BA454" s="3" t="n">
        <v>0</v>
      </c>
      <c r="BB454" s="3" t="n">
        <v>0</v>
      </c>
      <c r="BC454" s="3" t="n">
        <v>0</v>
      </c>
      <c r="BD454" s="3" t="n">
        <v>3.4</v>
      </c>
      <c r="BE454" s="3" t="n">
        <f aca="false">SUM(BA454:BD454)</f>
        <v>3.4</v>
      </c>
      <c r="BF454" s="3" t="n">
        <v>0</v>
      </c>
      <c r="BG454" s="3" t="n">
        <v>0</v>
      </c>
      <c r="BH454" s="3" t="n">
        <v>0</v>
      </c>
      <c r="BI454" s="3" t="n">
        <v>2.5</v>
      </c>
      <c r="BJ454" s="3" t="n">
        <f aca="false">SUM(BF454:BI454)</f>
        <v>2.5</v>
      </c>
      <c r="BK454" s="3" t="n">
        <v>0</v>
      </c>
      <c r="BL454" s="3" t="n">
        <v>0</v>
      </c>
      <c r="BM454" s="3" t="n">
        <v>0</v>
      </c>
      <c r="BN454" s="3" t="n">
        <v>9.1</v>
      </c>
      <c r="BO454" s="3" t="n">
        <f aca="false">SUM(BK454:BN454)</f>
        <v>9.1</v>
      </c>
      <c r="BP454" s="3" t="n">
        <v>0</v>
      </c>
      <c r="BQ454" s="3" t="n">
        <v>0</v>
      </c>
      <c r="BR454" s="3" t="n">
        <v>0</v>
      </c>
      <c r="BS454" s="3" t="n">
        <v>21.8</v>
      </c>
      <c r="BT454" s="3" t="n">
        <f aca="false">SUM(BP454:BS454)</f>
        <v>21.8</v>
      </c>
      <c r="BU454" s="3" t="n">
        <f aca="false">+C454+H454+M454+R454+W454+AB454+AG454+AL454+CK454</f>
        <v>771.9</v>
      </c>
      <c r="BV454" s="3" t="n">
        <f aca="false">+D454+I454+N454+S454+X454+AC454+AH454+AM454+CL454</f>
        <v>721.6</v>
      </c>
      <c r="BW454" s="3" t="n">
        <f aca="false">+E454+J454+O454+T454+Y454+AD454+AI454+AN454+CM454</f>
        <v>487.7</v>
      </c>
      <c r="BX454" s="3" t="n">
        <f aca="false">+F454+K454+P454+U454+Z454+AE454+AJ454+AO454+CN454</f>
        <v>38.2</v>
      </c>
      <c r="BY454" s="3" t="n">
        <f aca="false">SUM(BU454:BX454)</f>
        <v>2019.4</v>
      </c>
      <c r="BZ454" s="3" t="n">
        <f aca="false">AQ454+AV454+BA454+BF454+BK454+BP454</f>
        <v>0</v>
      </c>
      <c r="CA454" s="3" t="n">
        <f aca="false">AR454+AW454+BB454+BG454+BL454+BQ454</f>
        <v>0</v>
      </c>
      <c r="CB454" s="3" t="n">
        <f aca="false">AS454+AX454+BC454+BH454+BM454+BR454</f>
        <v>0</v>
      </c>
      <c r="CC454" s="3" t="n">
        <f aca="false">AT454+AY454+BD454+BI454+BN454+BS454</f>
        <v>38.2</v>
      </c>
      <c r="CD454" s="3" t="n">
        <f aca="false">SUM(BZ454:CC454)</f>
        <v>38.2</v>
      </c>
      <c r="CE454" s="3" t="n">
        <v>205.6</v>
      </c>
      <c r="CF454" s="3" t="n">
        <v>383.5</v>
      </c>
      <c r="CG454" s="3" t="n">
        <v>46.2</v>
      </c>
      <c r="CH454" s="10" t="n">
        <v>0</v>
      </c>
      <c r="CI454" s="3" t="n">
        <v>205.8</v>
      </c>
      <c r="CJ454" s="3" t="n">
        <f aca="false">SUM(CE454:CI454)</f>
        <v>841.1</v>
      </c>
    </row>
    <row r="455" customFormat="false" ht="12.75" hidden="false" customHeight="false" outlineLevel="0" collapsed="false">
      <c r="A455" s="1" t="n">
        <v>1999</v>
      </c>
      <c r="B455" s="2" t="s">
        <v>138</v>
      </c>
      <c r="C455" s="3" t="n">
        <v>3577.1</v>
      </c>
      <c r="D455" s="3" t="n">
        <v>262.8</v>
      </c>
      <c r="E455" s="3" t="n">
        <v>12.2</v>
      </c>
      <c r="F455" s="3" t="n">
        <v>0</v>
      </c>
      <c r="G455" s="3" t="n">
        <f aca="false">SUM(C455:F455)</f>
        <v>3852.1</v>
      </c>
      <c r="H455" s="3" t="n">
        <v>1320.8</v>
      </c>
      <c r="I455" s="3" t="n">
        <v>318.2</v>
      </c>
      <c r="J455" s="3" t="n">
        <v>1152.3</v>
      </c>
      <c r="K455" s="3" t="n">
        <v>170.5</v>
      </c>
      <c r="L455" s="3" t="n">
        <f aca="false">SUM(H455:K455)</f>
        <v>2961.8</v>
      </c>
      <c r="M455" s="3" t="n">
        <v>60.5</v>
      </c>
      <c r="N455" s="3" t="n">
        <v>54.2</v>
      </c>
      <c r="O455" s="3" t="n">
        <v>0</v>
      </c>
      <c r="P455" s="3" t="n">
        <v>0</v>
      </c>
      <c r="Q455" s="3" t="n">
        <f aca="false">SUM(M455:P455)</f>
        <v>114.7</v>
      </c>
      <c r="R455" s="3" t="n">
        <v>6.2</v>
      </c>
      <c r="S455" s="3" t="n">
        <v>23.5</v>
      </c>
      <c r="T455" s="3" t="n">
        <v>0</v>
      </c>
      <c r="U455" s="3" t="n">
        <v>0</v>
      </c>
      <c r="V455" s="3" t="n">
        <f aca="false">SUM(R455:U455)</f>
        <v>29.7</v>
      </c>
      <c r="W455" s="3" t="n">
        <v>1189.7</v>
      </c>
      <c r="X455" s="3" t="n">
        <v>1267.9</v>
      </c>
      <c r="Y455" s="3" t="n">
        <v>0</v>
      </c>
      <c r="Z455" s="3" t="n">
        <v>0</v>
      </c>
      <c r="AA455" s="3" t="n">
        <f aca="false">SUM(W455:Z455)</f>
        <v>2457.6</v>
      </c>
      <c r="AB455" s="3" t="n">
        <v>850.1</v>
      </c>
      <c r="AC455" s="3" t="n">
        <v>19.4</v>
      </c>
      <c r="AD455" s="3" t="n">
        <v>41.9</v>
      </c>
      <c r="AE455" s="3" t="n">
        <v>16.7</v>
      </c>
      <c r="AF455" s="3" t="n">
        <f aca="false">SUM(AB455:AE455)</f>
        <v>928.1</v>
      </c>
      <c r="AG455" s="3" t="n">
        <v>2.7</v>
      </c>
      <c r="AH455" s="3" t="n">
        <v>547.6</v>
      </c>
      <c r="AI455" s="3" t="n">
        <v>2312.4</v>
      </c>
      <c r="AJ455" s="3" t="n">
        <v>90.1</v>
      </c>
      <c r="AK455" s="3" t="n">
        <f aca="false">SUM(AG455:AJ455)</f>
        <v>2952.8</v>
      </c>
      <c r="AL455" s="3" t="n">
        <v>2558.1</v>
      </c>
      <c r="AM455" s="3" t="n">
        <v>1010.3</v>
      </c>
      <c r="AN455" s="3" t="n">
        <v>3944.5</v>
      </c>
      <c r="AO455" s="3" t="n">
        <v>92.1</v>
      </c>
      <c r="AP455" s="3" t="n">
        <f aca="false">SUM(AL455:AO455)</f>
        <v>7605</v>
      </c>
      <c r="AQ455" s="3" t="n">
        <v>0</v>
      </c>
      <c r="AR455" s="3" t="n">
        <v>0</v>
      </c>
      <c r="AS455" s="3" t="n">
        <v>16.1</v>
      </c>
      <c r="AT455" s="3" t="n">
        <v>33.7</v>
      </c>
      <c r="AU455" s="3" t="n">
        <f aca="false">SUM(AQ455:AT455)</f>
        <v>49.8</v>
      </c>
      <c r="AV455" s="3" t="n">
        <v>2.3</v>
      </c>
      <c r="AW455" s="3" t="n">
        <v>0</v>
      </c>
      <c r="AX455" s="3" t="n">
        <v>9.1</v>
      </c>
      <c r="AY455" s="3" t="n">
        <v>16.7</v>
      </c>
      <c r="AZ455" s="3" t="n">
        <f aca="false">SUM(AV455:AY455)</f>
        <v>28.1</v>
      </c>
      <c r="BA455" s="3" t="n">
        <v>48.8</v>
      </c>
      <c r="BB455" s="3" t="n">
        <v>0.1</v>
      </c>
      <c r="BC455" s="3" t="n">
        <v>73</v>
      </c>
      <c r="BD455" s="3" t="n">
        <v>169.2</v>
      </c>
      <c r="BE455" s="3" t="n">
        <f aca="false">SUM(BA455:BD455)</f>
        <v>291.1</v>
      </c>
      <c r="BF455" s="3" t="n">
        <v>0</v>
      </c>
      <c r="BG455" s="3" t="n">
        <v>0</v>
      </c>
      <c r="BH455" s="3" t="n">
        <v>0</v>
      </c>
      <c r="BI455" s="3" t="n">
        <v>0</v>
      </c>
      <c r="BJ455" s="3" t="n">
        <f aca="false">SUM(BF455:BI455)</f>
        <v>0</v>
      </c>
      <c r="BK455" s="3" t="n">
        <v>1</v>
      </c>
      <c r="BL455" s="3" t="n">
        <v>1.8</v>
      </c>
      <c r="BM455" s="3" t="n">
        <v>6.2</v>
      </c>
      <c r="BN455" s="3" t="n">
        <v>20.1</v>
      </c>
      <c r="BO455" s="3" t="n">
        <f aca="false">SUM(BK455:BN455)</f>
        <v>29.1</v>
      </c>
      <c r="BP455" s="3" t="n">
        <v>28.3</v>
      </c>
      <c r="BQ455" s="3" t="n">
        <v>1.9</v>
      </c>
      <c r="BR455" s="3" t="n">
        <v>0.6</v>
      </c>
      <c r="BS455" s="3" t="n">
        <v>15.3</v>
      </c>
      <c r="BT455" s="3" t="n">
        <f aca="false">SUM(BP455:BS455)</f>
        <v>46.1</v>
      </c>
      <c r="BU455" s="3" t="n">
        <f aca="false">+C455+H455+M455+R455+W455+AB455+AG455+AL455+CK455</f>
        <v>9565.2</v>
      </c>
      <c r="BV455" s="3" t="n">
        <f aca="false">+D455+I455+N455+S455+X455+AC455+AH455+AM455+CL455</f>
        <v>3503.9</v>
      </c>
      <c r="BW455" s="3" t="n">
        <f aca="false">+E455+J455+O455+T455+Y455+AD455+AI455+AN455+CM455</f>
        <v>7463.3</v>
      </c>
      <c r="BX455" s="3" t="n">
        <f aca="false">+F455+K455+P455+U455+Z455+AE455+AJ455+AO455+CN455</f>
        <v>369.4</v>
      </c>
      <c r="BY455" s="3" t="n">
        <f aca="false">SUM(BU455:BX455)</f>
        <v>20901.8</v>
      </c>
      <c r="BZ455" s="3" t="n">
        <f aca="false">AQ455+AV455+BA455+BF455+BK455+BP455</f>
        <v>80.4</v>
      </c>
      <c r="CA455" s="3" t="n">
        <f aca="false">AR455+AW455+BB455+BG455+BL455+BQ455</f>
        <v>3.8</v>
      </c>
      <c r="CB455" s="3" t="n">
        <f aca="false">AS455+AX455+BC455+BH455+BM455+BR455</f>
        <v>105</v>
      </c>
      <c r="CC455" s="3" t="n">
        <f aca="false">AT455+AY455+BD455+BI455+BN455+BS455</f>
        <v>255</v>
      </c>
      <c r="CD455" s="3" t="n">
        <f aca="false">SUM(BZ455:CC455)</f>
        <v>444.2</v>
      </c>
      <c r="CE455" s="12" t="n">
        <v>2065.3</v>
      </c>
      <c r="CF455" s="12" t="n">
        <v>6087.9</v>
      </c>
      <c r="CG455" s="12" t="n">
        <v>420.4</v>
      </c>
      <c r="CH455" s="12" t="s">
        <v>145</v>
      </c>
      <c r="CI455" s="12" t="n">
        <v>1129.1</v>
      </c>
      <c r="CJ455" s="12" t="n">
        <f aca="false">SUM(CE455:CI455)</f>
        <v>9702.7</v>
      </c>
    </row>
    <row r="456" customFormat="false" ht="12.75" hidden="false" customHeight="false" outlineLevel="0" collapsed="false">
      <c r="A456" s="1" t="n">
        <v>1999</v>
      </c>
      <c r="B456" s="2" t="s">
        <v>139</v>
      </c>
      <c r="C456" s="3" t="n">
        <v>4508</v>
      </c>
      <c r="D456" s="3" t="n">
        <v>337.2</v>
      </c>
      <c r="E456" s="3" t="n">
        <v>250.170000000001</v>
      </c>
      <c r="F456" s="3" t="n">
        <v>2.73</v>
      </c>
      <c r="G456" s="3" t="n">
        <f aca="false">SUM(C456:F456)</f>
        <v>5098.1</v>
      </c>
      <c r="H456" s="3" t="n">
        <v>1135.3</v>
      </c>
      <c r="I456" s="3" t="n">
        <v>734.3</v>
      </c>
      <c r="J456" s="3" t="n">
        <v>1052.3</v>
      </c>
      <c r="K456" s="3" t="n">
        <v>301.1</v>
      </c>
      <c r="L456" s="3" t="n">
        <f aca="false">SUM(H456:K456)</f>
        <v>3223</v>
      </c>
      <c r="M456" s="3" t="n">
        <v>272.8</v>
      </c>
      <c r="N456" s="3" t="n">
        <v>242.1</v>
      </c>
      <c r="O456" s="3" t="n">
        <v>0</v>
      </c>
      <c r="P456" s="3" t="n">
        <v>0</v>
      </c>
      <c r="Q456" s="3" t="n">
        <f aca="false">SUM(M456:P456)</f>
        <v>514.9</v>
      </c>
      <c r="R456" s="3" t="n">
        <v>94.7</v>
      </c>
      <c r="S456" s="3" t="n">
        <v>2.8</v>
      </c>
      <c r="T456" s="3" t="n">
        <v>0</v>
      </c>
      <c r="U456" s="3" t="n">
        <v>0</v>
      </c>
      <c r="V456" s="3" t="n">
        <f aca="false">SUM(R456:U456)</f>
        <v>97.5</v>
      </c>
      <c r="W456" s="3" t="n">
        <v>1505</v>
      </c>
      <c r="X456" s="3" t="n">
        <v>2059</v>
      </c>
      <c r="Y456" s="3" t="n">
        <v>0</v>
      </c>
      <c r="Z456" s="3" t="n">
        <v>0</v>
      </c>
      <c r="AA456" s="3" t="n">
        <f aca="false">SUM(W456:Z456)</f>
        <v>3564</v>
      </c>
      <c r="AB456" s="3" t="n">
        <v>512.6</v>
      </c>
      <c r="AC456" s="3" t="n">
        <v>16.9</v>
      </c>
      <c r="AD456" s="3" t="n">
        <v>22.5999999999999</v>
      </c>
      <c r="AE456" s="3" t="n">
        <v>130.9</v>
      </c>
      <c r="AF456" s="3" t="n">
        <f aca="false">SUM(AB456:AE456)</f>
        <v>683</v>
      </c>
      <c r="AG456" s="3" t="n">
        <v>4.9</v>
      </c>
      <c r="AH456" s="3" t="n">
        <v>277.8</v>
      </c>
      <c r="AI456" s="3" t="n">
        <v>1127.7</v>
      </c>
      <c r="AJ456" s="3" t="n">
        <v>28</v>
      </c>
      <c r="AK456" s="3" t="n">
        <f aca="false">SUM(AG456:AJ456)</f>
        <v>1438.4</v>
      </c>
      <c r="AL456" s="3" t="n">
        <v>1792.7</v>
      </c>
      <c r="AM456" s="3" t="n">
        <v>1068.1</v>
      </c>
      <c r="AN456" s="3" t="n">
        <v>2737.13</v>
      </c>
      <c r="AO456" s="3" t="n">
        <v>203.37</v>
      </c>
      <c r="AP456" s="3" t="n">
        <f aca="false">SUM(AL456:AO456)</f>
        <v>5801.3</v>
      </c>
      <c r="AQ456" s="3" t="n">
        <v>0</v>
      </c>
      <c r="AR456" s="3" t="n">
        <v>262.6</v>
      </c>
      <c r="AS456" s="3" t="n">
        <v>583.3</v>
      </c>
      <c r="AT456" s="3" t="n">
        <v>28</v>
      </c>
      <c r="AU456" s="3" t="n">
        <f aca="false">SUM(AQ456:AT456)</f>
        <v>873.9</v>
      </c>
      <c r="AV456" s="3" t="n">
        <v>0</v>
      </c>
      <c r="AW456" s="3" t="n">
        <v>7.3</v>
      </c>
      <c r="AX456" s="3" t="n">
        <v>1.90000000000002</v>
      </c>
      <c r="AY456" s="3" t="n">
        <v>130.9</v>
      </c>
      <c r="AZ456" s="3" t="n">
        <f aca="false">SUM(AV456:AY456)</f>
        <v>140.1</v>
      </c>
      <c r="BA456" s="3" t="n">
        <v>0</v>
      </c>
      <c r="BB456" s="3" t="n">
        <v>1.3</v>
      </c>
      <c r="BC456" s="3" t="n">
        <v>24.9</v>
      </c>
      <c r="BD456" s="3" t="n">
        <v>301.1</v>
      </c>
      <c r="BE456" s="3" t="n">
        <f aca="false">SUM(BA456:BD456)</f>
        <v>327.3</v>
      </c>
      <c r="BF456" s="3" t="n">
        <v>0</v>
      </c>
      <c r="BG456" s="3" t="n">
        <v>0</v>
      </c>
      <c r="BH456" s="3" t="n">
        <v>0</v>
      </c>
      <c r="BI456" s="3" t="n">
        <v>26.9</v>
      </c>
      <c r="BJ456" s="3" t="n">
        <f aca="false">SUM(BF456:BI456)</f>
        <v>26.9</v>
      </c>
      <c r="BK456" s="3" t="n">
        <v>0</v>
      </c>
      <c r="BL456" s="3" t="n">
        <v>39.1</v>
      </c>
      <c r="BM456" s="3" t="n">
        <v>6.6</v>
      </c>
      <c r="BN456" s="3" t="n">
        <v>5.3</v>
      </c>
      <c r="BO456" s="3" t="n">
        <f aca="false">SUM(BK456:BN456)</f>
        <v>51</v>
      </c>
      <c r="BP456" s="3" t="n">
        <v>0</v>
      </c>
      <c r="BQ456" s="3" t="n">
        <v>11.9</v>
      </c>
      <c r="BR456" s="3" t="n">
        <v>426.2</v>
      </c>
      <c r="BS456" s="3" t="n">
        <v>173.9</v>
      </c>
      <c r="BT456" s="3" t="n">
        <f aca="false">SUM(BP456:BS456)</f>
        <v>612</v>
      </c>
      <c r="BU456" s="3" t="n">
        <f aca="false">+C456+H456+M456+R456+W456+AB456+AG456+AL456+CK456</f>
        <v>9826</v>
      </c>
      <c r="BV456" s="3" t="n">
        <f aca="false">+D456+I456+N456+S456+X456+AC456+AH456+AM456+CL456</f>
        <v>4738.2</v>
      </c>
      <c r="BW456" s="3" t="n">
        <f aca="false">+E456+J456+O456+T456+Y456+AD456+AI456+AN456+CM456</f>
        <v>5189.9</v>
      </c>
      <c r="BX456" s="3" t="n">
        <f aca="false">+F456+K456+P456+U456+Z456+AE456+AJ456+AO456+CN456</f>
        <v>666.1</v>
      </c>
      <c r="BY456" s="3" t="n">
        <f aca="false">SUM(BU456:BX456)</f>
        <v>20420.2</v>
      </c>
      <c r="BZ456" s="3" t="n">
        <f aca="false">AQ456+AV456+BA456+BF456+BK456+BP456</f>
        <v>0</v>
      </c>
      <c r="CA456" s="3" t="n">
        <f aca="false">AR456+AW456+BB456+BG456+BL456+BQ456</f>
        <v>322.2</v>
      </c>
      <c r="CB456" s="3" t="n">
        <f aca="false">AS456+AX456+BC456+BH456+BM456+BR456</f>
        <v>1042.9</v>
      </c>
      <c r="CC456" s="3" t="n">
        <f aca="false">AT456+AY456+BD456+BI456+BN456+BS456</f>
        <v>666.1</v>
      </c>
      <c r="CD456" s="3" t="n">
        <f aca="false">SUM(BZ456:CC456)</f>
        <v>2031.2</v>
      </c>
      <c r="CE456" s="12" t="n">
        <v>5321.6</v>
      </c>
      <c r="CF456" s="3" t="n">
        <v>0</v>
      </c>
      <c r="CG456" s="3" t="n">
        <v>0</v>
      </c>
      <c r="CH456" s="3" t="n">
        <v>0</v>
      </c>
      <c r="CI456" s="12" t="n">
        <v>4658.5</v>
      </c>
      <c r="CJ456" s="12" t="n">
        <f aca="false">SUM(CE456:CI456)</f>
        <v>9980.1</v>
      </c>
    </row>
    <row r="457" customFormat="false" ht="12.75" hidden="false" customHeight="false" outlineLevel="0" collapsed="false">
      <c r="A457" s="1" t="n">
        <v>1999</v>
      </c>
      <c r="B457" s="2" t="s">
        <v>140</v>
      </c>
      <c r="C457" s="3" t="n">
        <v>1351.3</v>
      </c>
      <c r="D457" s="3" t="n">
        <v>196.3</v>
      </c>
      <c r="E457" s="3" t="n">
        <v>30</v>
      </c>
      <c r="F457" s="3" t="n">
        <v>75.2</v>
      </c>
      <c r="G457" s="3" t="n">
        <f aca="false">SUM(C457:F457)</f>
        <v>1652.8</v>
      </c>
      <c r="H457" s="3" t="n">
        <v>372.6</v>
      </c>
      <c r="I457" s="3" t="n">
        <v>236.1</v>
      </c>
      <c r="J457" s="3" t="n">
        <v>461.3</v>
      </c>
      <c r="K457" s="3" t="n">
        <v>35.6</v>
      </c>
      <c r="L457" s="3" t="n">
        <f aca="false">SUM(H457:K457)</f>
        <v>1105.6</v>
      </c>
      <c r="M457" s="3" t="n">
        <v>30.4</v>
      </c>
      <c r="N457" s="3" t="n">
        <v>4.8</v>
      </c>
      <c r="O457" s="3" t="n">
        <v>0</v>
      </c>
      <c r="P457" s="3" t="n">
        <v>0</v>
      </c>
      <c r="Q457" s="3" t="n">
        <f aca="false">SUM(M457:P457)</f>
        <v>35.2</v>
      </c>
      <c r="R457" s="3" t="n">
        <v>4</v>
      </c>
      <c r="S457" s="3" t="n">
        <v>1.7</v>
      </c>
      <c r="T457" s="3" t="n">
        <v>0</v>
      </c>
      <c r="U457" s="3" t="n">
        <v>0</v>
      </c>
      <c r="V457" s="3" t="n">
        <f aca="false">SUM(R457:U457)</f>
        <v>5.7</v>
      </c>
      <c r="W457" s="3" t="n">
        <v>213</v>
      </c>
      <c r="X457" s="3" t="n">
        <v>989</v>
      </c>
      <c r="Y457" s="3" t="n">
        <v>129</v>
      </c>
      <c r="Z457" s="3" t="n">
        <v>0</v>
      </c>
      <c r="AA457" s="3" t="n">
        <f aca="false">SUM(W457:Z457)</f>
        <v>1331</v>
      </c>
      <c r="AB457" s="3" t="n">
        <v>76.7</v>
      </c>
      <c r="AC457" s="3" t="n">
        <v>7.18</v>
      </c>
      <c r="AD457" s="3" t="n">
        <v>6.3</v>
      </c>
      <c r="AE457" s="3" t="n">
        <v>0.2</v>
      </c>
      <c r="AF457" s="3" t="n">
        <f aca="false">SUM(AB457:AE457)</f>
        <v>90.38</v>
      </c>
      <c r="AG457" s="3" t="n">
        <v>1.9</v>
      </c>
      <c r="AH457" s="3" t="n">
        <v>273.5</v>
      </c>
      <c r="AI457" s="3" t="n">
        <v>506.5</v>
      </c>
      <c r="AJ457" s="3" t="n">
        <v>56.3</v>
      </c>
      <c r="AK457" s="3" t="n">
        <f aca="false">SUM(AG457:AJ457)</f>
        <v>838.2</v>
      </c>
      <c r="AL457" s="3" t="n">
        <v>105.5</v>
      </c>
      <c r="AM457" s="3" t="n">
        <v>246.8</v>
      </c>
      <c r="AN457" s="3" t="n">
        <v>655.6</v>
      </c>
      <c r="AO457" s="3" t="n">
        <v>0</v>
      </c>
      <c r="AP457" s="3" t="n">
        <f aca="false">SUM(AL457:AO457)</f>
        <v>1007.9</v>
      </c>
      <c r="AQ457" s="3" t="n">
        <v>0.3</v>
      </c>
      <c r="AR457" s="3" t="n">
        <v>270.5</v>
      </c>
      <c r="AS457" s="3" t="n">
        <v>211.4</v>
      </c>
      <c r="AT457" s="3" t="n">
        <v>56.3</v>
      </c>
      <c r="AU457" s="3" t="n">
        <f aca="false">SUM(AQ457:AT457)</f>
        <v>538.5</v>
      </c>
      <c r="AV457" s="3" t="n">
        <v>0</v>
      </c>
      <c r="AW457" s="3" t="n">
        <v>6.31</v>
      </c>
      <c r="AX457" s="3" t="n">
        <v>0.6</v>
      </c>
      <c r="AY457" s="3" t="n">
        <v>0.2</v>
      </c>
      <c r="AZ457" s="3" t="n">
        <f aca="false">SUM(AV457:AY457)</f>
        <v>7.11</v>
      </c>
      <c r="BA457" s="3" t="n">
        <v>0</v>
      </c>
      <c r="BB457" s="3" t="n">
        <v>0</v>
      </c>
      <c r="BC457" s="3" t="n">
        <v>50.8</v>
      </c>
      <c r="BD457" s="3" t="n">
        <v>35.6</v>
      </c>
      <c r="BE457" s="3" t="n">
        <f aca="false">SUM(BA457:BD457)</f>
        <v>86.4</v>
      </c>
      <c r="BF457" s="3" t="n">
        <v>0</v>
      </c>
      <c r="BG457" s="3" t="n">
        <v>0</v>
      </c>
      <c r="BH457" s="3" t="n">
        <v>0</v>
      </c>
      <c r="BI457" s="3" t="n">
        <v>0</v>
      </c>
      <c r="BJ457" s="3" t="n">
        <f aca="false">SUM(BF457:BI457)</f>
        <v>0</v>
      </c>
      <c r="BK457" s="3" t="n">
        <v>0.2</v>
      </c>
      <c r="BL457" s="3" t="n">
        <v>18.2</v>
      </c>
      <c r="BM457" s="3" t="n">
        <v>7.8</v>
      </c>
      <c r="BN457" s="3" t="n">
        <v>0</v>
      </c>
      <c r="BO457" s="3" t="n">
        <f aca="false">SUM(BK457:BN457)</f>
        <v>26.2</v>
      </c>
      <c r="BP457" s="3" t="n">
        <v>26.9</v>
      </c>
      <c r="BQ457" s="3" t="n">
        <v>6</v>
      </c>
      <c r="BR457" s="3" t="n">
        <v>38.8</v>
      </c>
      <c r="BS457" s="3" t="n">
        <v>0</v>
      </c>
      <c r="BT457" s="3" t="n">
        <f aca="false">SUM(BP457:BS457)</f>
        <v>71.7</v>
      </c>
      <c r="BU457" s="3" t="n">
        <f aca="false">+C457+H457+M457+R457+W457+AB457+AG457+AL457+CK457</f>
        <v>2155.4</v>
      </c>
      <c r="BV457" s="3" t="n">
        <f aca="false">+D457+I457+N457+S457+X457+AC457+AH457+AM457+CL457</f>
        <v>1955.38</v>
      </c>
      <c r="BW457" s="3" t="n">
        <f aca="false">+E457+J457+O457+T457+Y457+AD457+AI457+AN457+CM457</f>
        <v>1788.7</v>
      </c>
      <c r="BX457" s="3" t="n">
        <f aca="false">+F457+K457+P457+U457+Z457+AE457+AJ457+AO457+CN457</f>
        <v>167.3</v>
      </c>
      <c r="BY457" s="3" t="n">
        <f aca="false">SUM(BU457:BX457)</f>
        <v>6066.78</v>
      </c>
      <c r="BZ457" s="3" t="n">
        <f aca="false">AQ457+AV457+BA457+BF457+BK457+BP457</f>
        <v>27.4</v>
      </c>
      <c r="CA457" s="3" t="n">
        <f aca="false">AR457+AW457+BB457+BG457+BL457+BQ457</f>
        <v>301.01</v>
      </c>
      <c r="CB457" s="3" t="n">
        <f aca="false">AS457+AX457+BC457+BH457+BM457+BR457</f>
        <v>309.4</v>
      </c>
      <c r="CC457" s="3" t="n">
        <f aca="false">AT457+AY457+BD457+BI457+BN457+BS457</f>
        <v>92.1</v>
      </c>
      <c r="CD457" s="3" t="n">
        <f aca="false">SUM(BZ457:CC457)</f>
        <v>729.91</v>
      </c>
      <c r="CE457" s="11" t="n">
        <v>829</v>
      </c>
      <c r="CF457" s="11" t="n">
        <v>919.9</v>
      </c>
      <c r="CG457" s="11" t="n">
        <v>167.7</v>
      </c>
      <c r="CH457" s="11" t="n">
        <v>0</v>
      </c>
      <c r="CI457" s="11" t="n">
        <v>701.3</v>
      </c>
      <c r="CJ457" s="11" t="n">
        <f aca="false">SUM(CE457:CI457)</f>
        <v>2617.9</v>
      </c>
    </row>
    <row r="458" customFormat="false" ht="12.75" hidden="false" customHeight="false" outlineLevel="0" collapsed="false">
      <c r="A458" s="1" t="n">
        <v>1999</v>
      </c>
      <c r="B458" s="2" t="s">
        <v>141</v>
      </c>
      <c r="C458" s="3" t="n">
        <v>4333.4</v>
      </c>
      <c r="D458" s="3" t="n">
        <v>357.1</v>
      </c>
      <c r="E458" s="3" t="n">
        <v>139.2</v>
      </c>
      <c r="F458" s="3" t="n">
        <v>0</v>
      </c>
      <c r="G458" s="3" t="n">
        <f aca="false">SUM(C458:F458)</f>
        <v>4829.7</v>
      </c>
      <c r="H458" s="3" t="n">
        <v>1106.1</v>
      </c>
      <c r="I458" s="3" t="n">
        <v>561.3</v>
      </c>
      <c r="J458" s="3" t="n">
        <v>1263.5</v>
      </c>
      <c r="K458" s="23" t="n">
        <v>0</v>
      </c>
      <c r="L458" s="3" t="n">
        <f aca="false">SUM(H458:K458)</f>
        <v>2930.9</v>
      </c>
      <c r="M458" s="3" t="n">
        <v>42.9</v>
      </c>
      <c r="N458" s="3" t="n">
        <v>7.9</v>
      </c>
      <c r="O458" s="3" t="n">
        <v>0</v>
      </c>
      <c r="P458" s="3" t="n">
        <v>0</v>
      </c>
      <c r="Q458" s="3" t="n">
        <f aca="false">SUM(M458:P458)</f>
        <v>50.8</v>
      </c>
      <c r="R458" s="3" t="n">
        <v>129.9</v>
      </c>
      <c r="S458" s="3" t="n">
        <v>33.4</v>
      </c>
      <c r="T458" s="3" t="n">
        <v>0</v>
      </c>
      <c r="U458" s="3" t="n">
        <v>0</v>
      </c>
      <c r="V458" s="3" t="n">
        <f aca="false">SUM(R458:U458)</f>
        <v>163.3</v>
      </c>
      <c r="W458" s="23" t="n">
        <v>927.8</v>
      </c>
      <c r="X458" s="23" t="n">
        <v>1662.5</v>
      </c>
      <c r="Y458" s="23" t="n">
        <v>29.4</v>
      </c>
      <c r="Z458" s="23" t="n">
        <v>0</v>
      </c>
      <c r="AA458" s="3" t="n">
        <f aca="false">SUM(W458:Z458)</f>
        <v>2619.7</v>
      </c>
      <c r="AB458" s="3" t="n">
        <v>620.3</v>
      </c>
      <c r="AC458" s="3" t="n">
        <v>6.8</v>
      </c>
      <c r="AD458" s="3" t="n">
        <v>136.9</v>
      </c>
      <c r="AE458" s="3" t="n">
        <v>0</v>
      </c>
      <c r="AF458" s="3" t="n">
        <f aca="false">SUM(AB458:AE458)</f>
        <v>764</v>
      </c>
      <c r="AG458" s="3" t="n">
        <v>0</v>
      </c>
      <c r="AH458" s="3" t="n">
        <v>547</v>
      </c>
      <c r="AI458" s="3" t="n">
        <v>1294.4</v>
      </c>
      <c r="AJ458" s="3" t="n">
        <v>0</v>
      </c>
      <c r="AK458" s="3" t="n">
        <f aca="false">SUM(AG458:AJ458)</f>
        <v>1841.4</v>
      </c>
      <c r="AL458" s="3" t="n">
        <v>2685.1</v>
      </c>
      <c r="AM458" s="3" t="n">
        <v>1172.5</v>
      </c>
      <c r="AN458" s="3" t="n">
        <v>5738.2</v>
      </c>
      <c r="AO458" s="3" t="n">
        <v>0</v>
      </c>
      <c r="AP458" s="3" t="n">
        <f aca="false">SUM(AL458:AO458)</f>
        <v>9595.8</v>
      </c>
      <c r="AQ458" s="3" t="n">
        <v>0</v>
      </c>
      <c r="AR458" s="3" t="n">
        <v>0</v>
      </c>
      <c r="AS458" s="3" t="n">
        <v>0</v>
      </c>
      <c r="AT458" s="3" t="n">
        <v>0</v>
      </c>
      <c r="AU458" s="3" t="n">
        <f aca="false">SUM(AQ458:AT458)</f>
        <v>0</v>
      </c>
      <c r="AV458" s="3" t="n">
        <v>0</v>
      </c>
      <c r="AW458" s="3" t="n">
        <v>0</v>
      </c>
      <c r="AX458" s="3" t="n">
        <v>0</v>
      </c>
      <c r="AY458" s="3" t="n">
        <v>0</v>
      </c>
      <c r="AZ458" s="3" t="n">
        <f aca="false">SUM(AV458:AY458)</f>
        <v>0</v>
      </c>
      <c r="BA458" s="3" t="n">
        <v>0</v>
      </c>
      <c r="BB458" s="3" t="n">
        <v>0</v>
      </c>
      <c r="BC458" s="3" t="n">
        <v>0</v>
      </c>
      <c r="BD458" s="3" t="n">
        <v>0</v>
      </c>
      <c r="BE458" s="3" t="n">
        <f aca="false">SUM(BA458:BD458)</f>
        <v>0</v>
      </c>
      <c r="BF458" s="3" t="n">
        <v>0</v>
      </c>
      <c r="BG458" s="3" t="n">
        <v>0</v>
      </c>
      <c r="BH458" s="3" t="n">
        <v>0</v>
      </c>
      <c r="BI458" s="3" t="n">
        <v>0</v>
      </c>
      <c r="BJ458" s="3" t="n">
        <f aca="false">SUM(BF458:BI458)</f>
        <v>0</v>
      </c>
      <c r="BK458" s="3" t="n">
        <v>0</v>
      </c>
      <c r="BL458" s="3" t="n">
        <v>0</v>
      </c>
      <c r="BM458" s="3" t="n">
        <v>0</v>
      </c>
      <c r="BN458" s="3" t="n">
        <v>0</v>
      </c>
      <c r="BO458" s="3" t="n">
        <f aca="false">SUM(BK458:BN458)</f>
        <v>0</v>
      </c>
      <c r="BP458" s="3" t="n">
        <v>0</v>
      </c>
      <c r="BQ458" s="3" t="n">
        <v>0</v>
      </c>
      <c r="BR458" s="3" t="n">
        <v>0</v>
      </c>
      <c r="BS458" s="3" t="n">
        <v>0</v>
      </c>
      <c r="BT458" s="3" t="n">
        <f aca="false">SUM(BP458:BS458)</f>
        <v>0</v>
      </c>
      <c r="BU458" s="3" t="n">
        <f aca="false">+C458+H458+M458+R458+W458+AB458+AG458+AL458+CK458</f>
        <v>9845.5</v>
      </c>
      <c r="BV458" s="3" t="n">
        <f aca="false">+D458+I458+N458+S458+X458+AC458+AH458+AM458+CL458</f>
        <v>4348.5</v>
      </c>
      <c r="BW458" s="3" t="n">
        <f aca="false">+E458+J458+O458+T458+Y458+AD458+AI458+AN458+CM458</f>
        <v>8601.6</v>
      </c>
      <c r="BX458" s="3" t="n">
        <f aca="false">+F458+K458+P458+U458+Z458+AE458+AJ458+AO458+CN458</f>
        <v>0</v>
      </c>
      <c r="BY458" s="3" t="n">
        <f aca="false">SUM(BU458:BX458)</f>
        <v>22795.6</v>
      </c>
      <c r="BZ458" s="3" t="n">
        <f aca="false">AQ458+AV458+BA458+BF458+BK458+BP458</f>
        <v>0</v>
      </c>
      <c r="CA458" s="3" t="n">
        <f aca="false">AR458+AW458+BB458+BG458+BL458+BQ458</f>
        <v>0</v>
      </c>
      <c r="CB458" s="3" t="n">
        <f aca="false">AS458+AX458+BC458+BH458+BM458+BR458</f>
        <v>0</v>
      </c>
      <c r="CC458" s="3" t="n">
        <f aca="false">AT458+AY458+BD458+BI458+BN458+BS458</f>
        <v>0</v>
      </c>
      <c r="CD458" s="3" t="n">
        <f aca="false">SUM(BZ458:CC458)</f>
        <v>0</v>
      </c>
      <c r="CE458" s="3" t="n">
        <v>3284.7</v>
      </c>
      <c r="CF458" s="3" t="n">
        <v>5162.2</v>
      </c>
      <c r="CG458" s="3" t="n">
        <v>635.2</v>
      </c>
      <c r="CH458" s="3" t="n">
        <v>0</v>
      </c>
      <c r="CI458" s="3" t="n">
        <v>866.3</v>
      </c>
      <c r="CJ458" s="3" t="n">
        <f aca="false">SUM(CE458:CI458)</f>
        <v>9948.4</v>
      </c>
    </row>
    <row r="459" customFormat="false" ht="12.75" hidden="false" customHeight="false" outlineLevel="0" collapsed="false">
      <c r="A459" s="1" t="n">
        <v>1999</v>
      </c>
      <c r="B459" s="2" t="s">
        <v>142</v>
      </c>
      <c r="C459" s="12"/>
      <c r="D459" s="12"/>
      <c r="E459" s="12"/>
      <c r="F459" s="12"/>
      <c r="G459" s="3" t="n">
        <f aca="false">SUM(C459:F459)</f>
        <v>0</v>
      </c>
      <c r="H459" s="12"/>
      <c r="I459" s="12"/>
      <c r="J459" s="12"/>
      <c r="K459" s="12"/>
      <c r="L459" s="3" t="n">
        <f aca="false">SUM(H459:K459)</f>
        <v>0</v>
      </c>
      <c r="M459" s="12"/>
      <c r="N459" s="12"/>
      <c r="O459" s="0"/>
      <c r="P459" s="0"/>
      <c r="Q459" s="3" t="n">
        <f aca="false">SUM(M459:P459)</f>
        <v>0</v>
      </c>
      <c r="R459" s="12"/>
      <c r="S459" s="12"/>
      <c r="T459" s="12"/>
      <c r="U459" s="12"/>
      <c r="V459" s="3" t="n">
        <f aca="false">SUM(R459:U459)</f>
        <v>0</v>
      </c>
      <c r="W459" s="12"/>
      <c r="X459" s="12"/>
      <c r="Y459" s="12"/>
      <c r="Z459" s="12"/>
      <c r="AA459" s="3" t="n">
        <f aca="false">SUM(W459:Z459)</f>
        <v>0</v>
      </c>
      <c r="AB459" s="12"/>
      <c r="AC459" s="12"/>
      <c r="AD459" s="12"/>
      <c r="AE459" s="12"/>
      <c r="AF459" s="3" t="n">
        <f aca="false">SUM(AB459:AE459)</f>
        <v>0</v>
      </c>
      <c r="AG459" s="0"/>
      <c r="AH459" s="12"/>
      <c r="AI459" s="12"/>
      <c r="AJ459" s="0"/>
      <c r="AK459" s="3" t="n">
        <f aca="false">SUM(AG459:AJ459)</f>
        <v>0</v>
      </c>
      <c r="AL459" s="12"/>
      <c r="AM459" s="12"/>
      <c r="AN459" s="12"/>
      <c r="AO459" s="0"/>
      <c r="AP459" s="3" t="n">
        <f aca="false">SUM(AL459:AO459)</f>
        <v>0</v>
      </c>
      <c r="AQ459" s="12"/>
      <c r="AR459" s="12"/>
      <c r="AS459" s="12"/>
      <c r="AT459" s="12"/>
      <c r="AU459" s="3" t="n">
        <f aca="false">SUM(AQ459:AT459)</f>
        <v>0</v>
      </c>
      <c r="AV459" s="12"/>
      <c r="AW459" s="12"/>
      <c r="AX459" s="12"/>
      <c r="AY459" s="12"/>
      <c r="AZ459" s="3" t="n">
        <f aca="false">SUM(AV459:AY459)</f>
        <v>0</v>
      </c>
      <c r="BA459" s="12"/>
      <c r="BB459" s="12"/>
      <c r="BC459" s="12"/>
      <c r="BD459" s="12"/>
      <c r="BE459" s="3" t="n">
        <f aca="false">SUM(BA459:BD459)</f>
        <v>0</v>
      </c>
      <c r="BF459" s="0"/>
      <c r="BG459" s="0"/>
      <c r="BH459" s="0"/>
      <c r="BI459" s="0"/>
      <c r="BJ459" s="3" t="n">
        <f aca="false">SUM(BF459:BI459)</f>
        <v>0</v>
      </c>
      <c r="BK459" s="0"/>
      <c r="BL459" s="0"/>
      <c r="BM459" s="0"/>
      <c r="BN459" s="0"/>
      <c r="BO459" s="3" t="n">
        <f aca="false">SUM(BK459:BN459)</f>
        <v>0</v>
      </c>
      <c r="BP459" s="12"/>
      <c r="BQ459" s="12"/>
      <c r="BR459" s="12"/>
      <c r="BS459" s="12"/>
      <c r="BT459" s="3" t="n">
        <f aca="false">SUM(BP459:BS459)</f>
        <v>0</v>
      </c>
      <c r="BU459" s="3" t="n">
        <f aca="false">+C459+H459+M459+R459+W459+AB459+AG459+AL459+CK459</f>
        <v>0</v>
      </c>
      <c r="BV459" s="3" t="n">
        <f aca="false">+D459+I459+N459+S459+X459+AC459+AH459+AM459+CL459</f>
        <v>0</v>
      </c>
      <c r="BW459" s="3" t="n">
        <f aca="false">+E459+J459+O459+T459+Y459+AD459+AI459+AN459+CM459</f>
        <v>0</v>
      </c>
      <c r="BX459" s="3" t="n">
        <f aca="false">+F459+K459+P459+U459+Z459+AE459+AJ459+AO459+CN459</f>
        <v>0</v>
      </c>
      <c r="BY459" s="3" t="n">
        <f aca="false">SUM(BU459:BX459)</f>
        <v>0</v>
      </c>
      <c r="BZ459" s="3" t="n">
        <f aca="false">AQ459+AV459+BA459+BF459+BK459+BP459</f>
        <v>0</v>
      </c>
      <c r="CA459" s="3" t="n">
        <f aca="false">AR459+AW459+BB459+BG459+BL459+BQ459</f>
        <v>0</v>
      </c>
      <c r="CB459" s="3" t="n">
        <f aca="false">AS459+AX459+BC459+BH459+BM459+BR459</f>
        <v>0</v>
      </c>
      <c r="CC459" s="3" t="n">
        <f aca="false">AT459+AY459+BD459+BI459+BN459+BS459</f>
        <v>0</v>
      </c>
      <c r="CD459" s="3" t="n">
        <f aca="false">SUM(BZ459:CC459)</f>
        <v>0</v>
      </c>
      <c r="CE459" s="12"/>
      <c r="CF459" s="12"/>
      <c r="CG459" s="12"/>
      <c r="CH459" s="12"/>
      <c r="CI459" s="12"/>
      <c r="CJ459" s="12" t="n">
        <f aca="false">SUM(CE459:CI459)</f>
        <v>0</v>
      </c>
    </row>
    <row r="460" customFormat="false" ht="12.75" hidden="false" customHeight="false" outlineLevel="0" collapsed="false">
      <c r="A460" s="1" t="n">
        <v>2000</v>
      </c>
      <c r="B460" s="2" t="s">
        <v>93</v>
      </c>
      <c r="C460" s="2" t="n">
        <v>2817</v>
      </c>
      <c r="D460" s="2" t="n">
        <v>504</v>
      </c>
      <c r="E460" s="2" t="n">
        <v>358</v>
      </c>
      <c r="F460" s="2" t="n">
        <v>0</v>
      </c>
      <c r="G460" s="2" t="n">
        <f aca="false">SUM(C460:F460)</f>
        <v>3679</v>
      </c>
      <c r="H460" s="2" t="n">
        <v>1100</v>
      </c>
      <c r="I460" s="2" t="n">
        <v>599</v>
      </c>
      <c r="J460" s="2" t="n">
        <v>1928</v>
      </c>
      <c r="K460" s="2" t="n">
        <v>0</v>
      </c>
      <c r="L460" s="2" t="n">
        <f aca="false">SUM(H460:K460)</f>
        <v>3627</v>
      </c>
      <c r="M460" s="2" t="n">
        <v>2</v>
      </c>
      <c r="N460" s="2" t="n">
        <v>36</v>
      </c>
      <c r="O460" s="2" t="n">
        <v>34</v>
      </c>
      <c r="P460" s="2" t="n">
        <v>0</v>
      </c>
      <c r="Q460" s="2" t="n">
        <f aca="false">SUM(M460:P460)</f>
        <v>72</v>
      </c>
      <c r="R460" s="2" t="n">
        <v>0</v>
      </c>
      <c r="S460" s="2" t="n">
        <v>0</v>
      </c>
      <c r="T460" s="2" t="n">
        <v>0</v>
      </c>
      <c r="U460" s="2" t="n">
        <v>0</v>
      </c>
      <c r="V460" s="2" t="n">
        <f aca="false">SUM(R460:U460)</f>
        <v>0</v>
      </c>
      <c r="W460" s="2" t="n">
        <v>335</v>
      </c>
      <c r="X460" s="2" t="n">
        <v>1941</v>
      </c>
      <c r="Y460" s="2" t="n">
        <v>502</v>
      </c>
      <c r="Z460" s="2" t="n">
        <v>0</v>
      </c>
      <c r="AA460" s="2" t="n">
        <f aca="false">SUM(W460:Z460)</f>
        <v>2778</v>
      </c>
      <c r="AB460" s="2" t="n">
        <v>256</v>
      </c>
      <c r="AC460" s="2" t="n">
        <v>4</v>
      </c>
      <c r="AD460" s="2" t="n">
        <v>50</v>
      </c>
      <c r="AE460" s="2" t="n">
        <v>0</v>
      </c>
      <c r="AF460" s="2" t="n">
        <f aca="false">SUM(AB460:AE460)</f>
        <v>310</v>
      </c>
      <c r="AG460" s="2" t="n">
        <v>0</v>
      </c>
      <c r="AH460" s="2" t="n">
        <v>538</v>
      </c>
      <c r="AI460" s="2" t="n">
        <v>472</v>
      </c>
      <c r="AJ460" s="2" t="n">
        <v>0</v>
      </c>
      <c r="AK460" s="2" t="n">
        <f aca="false">SUM(AG460:AJ460)</f>
        <v>1010</v>
      </c>
      <c r="AL460" s="2" t="n">
        <v>710</v>
      </c>
      <c r="AM460" s="2" t="n">
        <v>657</v>
      </c>
      <c r="AN460" s="2" t="n">
        <v>1395</v>
      </c>
      <c r="AO460" s="2" t="n">
        <v>493</v>
      </c>
      <c r="AP460" s="2" t="n">
        <f aca="false">SUM(AL460:AO460)</f>
        <v>3255</v>
      </c>
      <c r="AQ460" s="2" t="n">
        <v>0</v>
      </c>
      <c r="AR460" s="2" t="n">
        <v>538</v>
      </c>
      <c r="AS460" s="2" t="n">
        <v>195</v>
      </c>
      <c r="AT460" s="2" t="n">
        <v>0</v>
      </c>
      <c r="AU460" s="2" t="n">
        <f aca="false">SUM(AQ460:AT460)</f>
        <v>733</v>
      </c>
      <c r="AV460" s="2" t="n">
        <v>0</v>
      </c>
      <c r="AW460" s="2" t="n">
        <v>2</v>
      </c>
      <c r="AX460" s="2" t="n">
        <v>0</v>
      </c>
      <c r="AY460" s="2" t="n">
        <v>0</v>
      </c>
      <c r="AZ460" s="2" t="n">
        <f aca="false">SUM(AV460:AY460)</f>
        <v>2</v>
      </c>
      <c r="BA460" s="3" t="n">
        <v>0</v>
      </c>
      <c r="BB460" s="3" t="n">
        <v>0</v>
      </c>
      <c r="BC460" s="3" t="n">
        <v>0</v>
      </c>
      <c r="BD460" s="3" t="n">
        <v>0</v>
      </c>
      <c r="BE460" s="2" t="n">
        <f aca="false">SUM(BA460:BD460)</f>
        <v>0</v>
      </c>
      <c r="BF460" s="3" t="n">
        <v>0</v>
      </c>
      <c r="BG460" s="3" t="n">
        <v>0</v>
      </c>
      <c r="BH460" s="3" t="n">
        <v>0</v>
      </c>
      <c r="BI460" s="3" t="n">
        <v>0</v>
      </c>
      <c r="BJ460" s="2" t="n">
        <f aca="false">SUM(BF460:BI460)</f>
        <v>0</v>
      </c>
      <c r="BK460" s="3" t="n">
        <v>0</v>
      </c>
      <c r="BL460" s="3" t="n">
        <v>0</v>
      </c>
      <c r="BM460" s="3" t="n">
        <v>0</v>
      </c>
      <c r="BN460" s="3" t="n">
        <v>0</v>
      </c>
      <c r="BO460" s="2" t="n">
        <f aca="false">SUM(BK460:BN460)</f>
        <v>0</v>
      </c>
      <c r="BP460" s="2" t="n">
        <v>2</v>
      </c>
      <c r="BQ460" s="2" t="n">
        <v>0</v>
      </c>
      <c r="BR460" s="2" t="n">
        <v>0</v>
      </c>
      <c r="BS460" s="2" t="n">
        <v>493</v>
      </c>
      <c r="BT460" s="2" t="n">
        <f aca="false">SUM(BP460:BS460)</f>
        <v>495</v>
      </c>
      <c r="BU460" s="2" t="n">
        <f aca="false">+C460+H460+M460+R460+W460+AB460+AG460+AL460+CK460</f>
        <v>5220</v>
      </c>
      <c r="BV460" s="2" t="n">
        <f aca="false">+D460+I460+N460+S460+X460+AC460+AH460+AM460+CL460</f>
        <v>4279</v>
      </c>
      <c r="BW460" s="2" t="n">
        <f aca="false">+E460+J460+O460+T460+Y460+AD460+AI460+AN460+CM460</f>
        <v>4739</v>
      </c>
      <c r="BX460" s="2" t="n">
        <f aca="false">+F460+K460+P460+U460+Z460+AE460+AJ460+AO460+CN460</f>
        <v>493</v>
      </c>
      <c r="BY460" s="2" t="n">
        <f aca="false">SUM(BU460:BX460)</f>
        <v>14731</v>
      </c>
      <c r="BZ460" s="2" t="n">
        <f aca="false">AQ460+AV460+BA460+BF460+BK460+BP460</f>
        <v>2</v>
      </c>
      <c r="CA460" s="2" t="n">
        <f aca="false">AR460+AW460+BB460+BG460+BL460+BQ460</f>
        <v>540</v>
      </c>
      <c r="CB460" s="2" t="n">
        <f aca="false">AS460+AX460+BC460+BH460+BM460+BR460</f>
        <v>195</v>
      </c>
      <c r="CC460" s="2" t="n">
        <f aca="false">AT460+AY460+BD460+BI460+BN460+BS460</f>
        <v>493</v>
      </c>
      <c r="CD460" s="2" t="n">
        <f aca="false">SUM(BZ460:CC460)</f>
        <v>1230</v>
      </c>
      <c r="CE460" s="3" t="n">
        <v>1557</v>
      </c>
      <c r="CF460" s="3" t="n">
        <v>2230</v>
      </c>
      <c r="CG460" s="3" t="n">
        <v>221</v>
      </c>
      <c r="CH460" s="3" t="n">
        <v>4</v>
      </c>
      <c r="CI460" s="3" t="n">
        <v>1233</v>
      </c>
      <c r="CJ460" s="3" t="n">
        <f aca="false">SUM(CE460:CI460)</f>
        <v>5245</v>
      </c>
    </row>
    <row r="461" customFormat="false" ht="12.75" hidden="false" customHeight="false" outlineLevel="0" collapsed="false">
      <c r="A461" s="1" t="n">
        <v>2000</v>
      </c>
      <c r="B461" s="2" t="s">
        <v>94</v>
      </c>
      <c r="C461" s="2"/>
      <c r="D461" s="2"/>
      <c r="E461" s="2"/>
      <c r="F461" s="2"/>
      <c r="G461" s="2" t="n">
        <f aca="false">SUM(C461:F461)</f>
        <v>0</v>
      </c>
      <c r="H461" s="2"/>
      <c r="I461" s="2"/>
      <c r="J461" s="2"/>
      <c r="K461" s="2"/>
      <c r="L461" s="2" t="n">
        <f aca="false">SUM(H461:K461)</f>
        <v>0</v>
      </c>
      <c r="M461" s="2"/>
      <c r="N461" s="2"/>
      <c r="O461" s="2"/>
      <c r="P461" s="2"/>
      <c r="Q461" s="2" t="n">
        <f aca="false">SUM(M461:P461)</f>
        <v>0</v>
      </c>
      <c r="R461" s="2"/>
      <c r="S461" s="2"/>
      <c r="T461" s="2"/>
      <c r="U461" s="2"/>
      <c r="V461" s="2" t="n">
        <f aca="false">SUM(R461:U461)</f>
        <v>0</v>
      </c>
      <c r="W461" s="2"/>
      <c r="X461" s="2"/>
      <c r="Y461" s="2"/>
      <c r="Z461" s="2"/>
      <c r="AA461" s="2" t="n">
        <f aca="false">SUM(W461:Z461)</f>
        <v>0</v>
      </c>
      <c r="AB461" s="2"/>
      <c r="AC461" s="2"/>
      <c r="AD461" s="2"/>
      <c r="AE461" s="2"/>
      <c r="AF461" s="2" t="n">
        <f aca="false">SUM(AB461:AE461)</f>
        <v>0</v>
      </c>
      <c r="AG461" s="2"/>
      <c r="AH461" s="2"/>
      <c r="AI461" s="2"/>
      <c r="AJ461" s="2"/>
      <c r="AK461" s="2" t="n">
        <f aca="false">SUM(AG461:AJ461)</f>
        <v>0</v>
      </c>
      <c r="AL461" s="2"/>
      <c r="AM461" s="2"/>
      <c r="AN461" s="2"/>
      <c r="AO461" s="2"/>
      <c r="AP461" s="2" t="n">
        <f aca="false">SUM(AL461:AO461)</f>
        <v>0</v>
      </c>
      <c r="AQ461" s="2"/>
      <c r="AR461" s="2"/>
      <c r="AS461" s="2"/>
      <c r="AT461" s="2"/>
      <c r="AU461" s="2" t="n">
        <f aca="false">SUM(AQ461:AT461)</f>
        <v>0</v>
      </c>
      <c r="AV461" s="2"/>
      <c r="AW461" s="2"/>
      <c r="AX461" s="2"/>
      <c r="AY461" s="2"/>
      <c r="AZ461" s="2" t="n">
        <f aca="false">SUM(AV461:AY461)</f>
        <v>0</v>
      </c>
      <c r="BA461" s="2"/>
      <c r="BB461" s="2"/>
      <c r="BC461" s="2"/>
      <c r="BD461" s="2"/>
      <c r="BE461" s="2" t="n">
        <f aca="false">SUM(BA461:BD461)</f>
        <v>0</v>
      </c>
      <c r="BF461" s="2"/>
      <c r="BG461" s="2"/>
      <c r="BH461" s="2"/>
      <c r="BI461" s="2"/>
      <c r="BJ461" s="2" t="n">
        <f aca="false">SUM(BF461:BI461)</f>
        <v>0</v>
      </c>
      <c r="BK461" s="2"/>
      <c r="BL461" s="2"/>
      <c r="BM461" s="2"/>
      <c r="BN461" s="2"/>
      <c r="BO461" s="2" t="n">
        <f aca="false">SUM(BK461:BN461)</f>
        <v>0</v>
      </c>
      <c r="BP461" s="2"/>
      <c r="BQ461" s="2"/>
      <c r="BR461" s="2"/>
      <c r="BS461" s="2"/>
      <c r="BT461" s="2" t="n">
        <f aca="false">SUM(BP461:BS461)</f>
        <v>0</v>
      </c>
      <c r="BU461" s="2" t="n">
        <f aca="false">+C461+H461+M461+R461+W461+AB461+AG461+AL461+CK461</f>
        <v>0</v>
      </c>
      <c r="BV461" s="2" t="n">
        <f aca="false">+D461+I461+N461+S461+X461+AC461+AH461+AM461+CL461</f>
        <v>0</v>
      </c>
      <c r="BW461" s="2" t="n">
        <f aca="false">+E461+J461+O461+T461+Y461+AD461+AI461+AN461+CM461</f>
        <v>0</v>
      </c>
      <c r="BX461" s="2" t="n">
        <f aca="false">+F461+K461+P461+U461+Z461+AE461+AJ461+AO461+CN461</f>
        <v>0</v>
      </c>
      <c r="BY461" s="2" t="n">
        <f aca="false">SUM(BU461:BX461)</f>
        <v>0</v>
      </c>
      <c r="BZ461" s="2" t="n">
        <f aca="false">AQ461+AV461+BA461+BF461+BK461+BP461</f>
        <v>0</v>
      </c>
      <c r="CA461" s="2" t="n">
        <f aca="false">AR461+AW461+BB461+BG461+BL461+BQ461</f>
        <v>0</v>
      </c>
      <c r="CB461" s="2" t="n">
        <f aca="false">AS461+AX461+BC461+BH461+BM461+BR461</f>
        <v>0</v>
      </c>
      <c r="CC461" s="2" t="n">
        <f aca="false">AT461+AY461+BD461+BI461+BN461+BS461</f>
        <v>0</v>
      </c>
      <c r="CD461" s="2" t="n">
        <f aca="false">SUM(BZ461:CC461)</f>
        <v>0</v>
      </c>
      <c r="CE461" s="13"/>
      <c r="CF461" s="13"/>
      <c r="CG461" s="0"/>
      <c r="CH461" s="0"/>
      <c r="CI461" s="0"/>
      <c r="CJ461" s="3" t="n">
        <f aca="false">SUM(CE461:CI461)</f>
        <v>0</v>
      </c>
    </row>
    <row r="462" customFormat="false" ht="12.75" hidden="false" customHeight="false" outlineLevel="0" collapsed="false">
      <c r="A462" s="1" t="n">
        <v>2000</v>
      </c>
      <c r="B462" s="2" t="s">
        <v>95</v>
      </c>
      <c r="C462" s="2" t="n">
        <v>2401</v>
      </c>
      <c r="D462" s="2" t="n">
        <v>447</v>
      </c>
      <c r="E462" s="2" t="n">
        <v>78</v>
      </c>
      <c r="F462" s="2" t="n">
        <v>0</v>
      </c>
      <c r="G462" s="2" t="n">
        <f aca="false">SUM(C462:F462)</f>
        <v>2926</v>
      </c>
      <c r="H462" s="2" t="n">
        <v>892</v>
      </c>
      <c r="I462" s="2" t="n">
        <v>341</v>
      </c>
      <c r="J462" s="2" t="n">
        <v>845</v>
      </c>
      <c r="K462" s="2" t="n">
        <v>0</v>
      </c>
      <c r="L462" s="2" t="n">
        <f aca="false">SUM(H462:K462)</f>
        <v>2078</v>
      </c>
      <c r="M462" s="2" t="n">
        <v>61</v>
      </c>
      <c r="N462" s="2" t="n">
        <v>51</v>
      </c>
      <c r="O462" s="2" t="n">
        <v>0</v>
      </c>
      <c r="P462" s="2" t="n">
        <v>0</v>
      </c>
      <c r="Q462" s="2" t="n">
        <f aca="false">SUM(M462:P462)</f>
        <v>112</v>
      </c>
      <c r="R462" s="2" t="n">
        <v>5</v>
      </c>
      <c r="S462" s="2" t="n">
        <v>2</v>
      </c>
      <c r="T462" s="2" t="n">
        <v>0</v>
      </c>
      <c r="U462" s="2" t="n">
        <v>0</v>
      </c>
      <c r="V462" s="2" t="n">
        <f aca="false">SUM(R462:U462)</f>
        <v>7</v>
      </c>
      <c r="W462" s="2" t="n">
        <v>463</v>
      </c>
      <c r="X462" s="2" t="n">
        <v>1360</v>
      </c>
      <c r="Y462" s="2" t="n">
        <v>258</v>
      </c>
      <c r="Z462" s="2" t="n">
        <v>0</v>
      </c>
      <c r="AA462" s="2" t="n">
        <f aca="false">SUM(W462:Z462)</f>
        <v>2081</v>
      </c>
      <c r="AB462" s="2" t="n">
        <v>621.5</v>
      </c>
      <c r="AC462" s="2" t="n">
        <v>15</v>
      </c>
      <c r="AD462" s="2" t="n">
        <v>52</v>
      </c>
      <c r="AE462" s="2" t="n">
        <v>0</v>
      </c>
      <c r="AF462" s="2" t="n">
        <f aca="false">SUM(AB462:AE462)</f>
        <v>688.5</v>
      </c>
      <c r="AG462" s="2" t="n">
        <v>0</v>
      </c>
      <c r="AH462" s="2" t="n">
        <v>430</v>
      </c>
      <c r="AI462" s="2" t="n">
        <v>966</v>
      </c>
      <c r="AJ462" s="2" t="n">
        <v>251</v>
      </c>
      <c r="AK462" s="2" t="n">
        <f aca="false">SUM(AG462:AJ462)</f>
        <v>1647</v>
      </c>
      <c r="AL462" s="2" t="n">
        <v>1568</v>
      </c>
      <c r="AM462" s="2" t="n">
        <v>899</v>
      </c>
      <c r="AN462" s="2" t="n">
        <v>3359</v>
      </c>
      <c r="AO462" s="2" t="n">
        <v>0</v>
      </c>
      <c r="AP462" s="2" t="n">
        <f aca="false">SUM(AL462:AO462)</f>
        <v>5826</v>
      </c>
      <c r="AQ462" s="2" t="n">
        <v>0</v>
      </c>
      <c r="AR462" s="2" t="n">
        <v>430</v>
      </c>
      <c r="AS462" s="2" t="n">
        <v>246</v>
      </c>
      <c r="AT462" s="2" t="n">
        <v>251</v>
      </c>
      <c r="AU462" s="2" t="n">
        <f aca="false">SUM(AQ462:AT462)</f>
        <v>927</v>
      </c>
      <c r="AV462" s="2" t="n">
        <v>1</v>
      </c>
      <c r="AW462" s="2" t="n">
        <v>0</v>
      </c>
      <c r="AX462" s="2" t="n">
        <v>18</v>
      </c>
      <c r="AY462" s="2" t="n">
        <v>0</v>
      </c>
      <c r="AZ462" s="2" t="n">
        <f aca="false">SUM(AV462:AY462)</f>
        <v>19</v>
      </c>
      <c r="BA462" s="2" t="n">
        <v>10</v>
      </c>
      <c r="BB462" s="2" t="n">
        <v>0</v>
      </c>
      <c r="BC462" s="2" t="n">
        <v>0</v>
      </c>
      <c r="BD462" s="2" t="n">
        <v>0</v>
      </c>
      <c r="BE462" s="2" t="n">
        <f aca="false">SUM(BA462:BD462)</f>
        <v>10</v>
      </c>
      <c r="BF462" s="2" t="n">
        <v>0</v>
      </c>
      <c r="BG462" s="2" t="n">
        <v>0</v>
      </c>
      <c r="BH462" s="2" t="n">
        <v>0</v>
      </c>
      <c r="BI462" s="2" t="n">
        <v>0</v>
      </c>
      <c r="BJ462" s="2" t="n">
        <f aca="false">SUM(BF462:BI462)</f>
        <v>0</v>
      </c>
      <c r="BK462" s="2" t="n">
        <v>0</v>
      </c>
      <c r="BL462" s="2" t="n">
        <v>0</v>
      </c>
      <c r="BM462" s="2" t="n">
        <v>0</v>
      </c>
      <c r="BN462" s="2" t="n">
        <v>0</v>
      </c>
      <c r="BO462" s="2" t="n">
        <f aca="false">SUM(BK462:BN462)</f>
        <v>0</v>
      </c>
      <c r="BP462" s="2" t="n">
        <v>208</v>
      </c>
      <c r="BQ462" s="2" t="n">
        <v>0</v>
      </c>
      <c r="BR462" s="2" t="n">
        <v>16</v>
      </c>
      <c r="BS462" s="2" t="n">
        <v>0</v>
      </c>
      <c r="BT462" s="2" t="n">
        <f aca="false">SUM(BP462:BS462)</f>
        <v>224</v>
      </c>
      <c r="BU462" s="2" t="n">
        <f aca="false">+C462+H462+M462+R462+W462+AB462+AG462+AL462+CK462</f>
        <v>6011.5</v>
      </c>
      <c r="BV462" s="2" t="n">
        <f aca="false">+D462+I462+N462+S462+X462+AC462+AH462+AM462+CL462</f>
        <v>3545</v>
      </c>
      <c r="BW462" s="2" t="n">
        <f aca="false">+E462+J462+O462+T462+Y462+AD462+AI462+AN462+CM462</f>
        <v>5558</v>
      </c>
      <c r="BX462" s="2" t="n">
        <f aca="false">+F462+K462+P462+U462+Z462+AE462+AJ462+AO462+CN462</f>
        <v>251</v>
      </c>
      <c r="BY462" s="2" t="n">
        <f aca="false">SUM(BU462:BX462)</f>
        <v>15365.5</v>
      </c>
      <c r="BZ462" s="2" t="n">
        <f aca="false">AQ462+AV462+BA462+BF462+BK462+BP462</f>
        <v>219</v>
      </c>
      <c r="CA462" s="2" t="n">
        <f aca="false">AR462+AW462+BB462+BG462+BL462+BQ462</f>
        <v>430</v>
      </c>
      <c r="CB462" s="2" t="n">
        <f aca="false">AS462+AX462+BC462+BH462+BM462+BR462</f>
        <v>280</v>
      </c>
      <c r="CC462" s="2" t="n">
        <f aca="false">AT462+AY462+BD462+BI462+BN462+BS462</f>
        <v>251</v>
      </c>
      <c r="CD462" s="2" t="n">
        <f aca="false">SUM(BZ462:CC462)</f>
        <v>1180</v>
      </c>
      <c r="CE462" s="3" t="n">
        <v>2829.3</v>
      </c>
      <c r="CF462" s="3" t="n">
        <v>2289.3</v>
      </c>
      <c r="CG462" s="3" t="n">
        <v>523.2</v>
      </c>
      <c r="CH462" s="3" t="n">
        <v>0</v>
      </c>
      <c r="CI462" s="3" t="n">
        <v>318.4</v>
      </c>
      <c r="CJ462" s="3" t="n">
        <f aca="false">SUM(CE462:CI462)</f>
        <v>5960.2</v>
      </c>
    </row>
    <row r="463" customFormat="false" ht="12.75" hidden="false" customHeight="false" outlineLevel="0" collapsed="false">
      <c r="A463" s="1" t="n">
        <v>2000</v>
      </c>
      <c r="B463" s="2" t="s">
        <v>96</v>
      </c>
      <c r="C463" s="2" t="n">
        <v>1494</v>
      </c>
      <c r="D463" s="2" t="n">
        <v>251</v>
      </c>
      <c r="E463" s="2" t="n">
        <v>220</v>
      </c>
      <c r="F463" s="2" t="n">
        <v>0</v>
      </c>
      <c r="G463" s="2" t="n">
        <f aca="false">SUM(C463:F463)</f>
        <v>1965</v>
      </c>
      <c r="H463" s="2" t="n">
        <v>526</v>
      </c>
      <c r="I463" s="2" t="n">
        <v>1</v>
      </c>
      <c r="J463" s="2" t="n">
        <v>1049</v>
      </c>
      <c r="K463" s="2" t="n">
        <v>31</v>
      </c>
      <c r="L463" s="2" t="n">
        <f aca="false">SUM(H463:K463)</f>
        <v>1607</v>
      </c>
      <c r="M463" s="2" t="n">
        <v>15.547</v>
      </c>
      <c r="N463" s="2" t="n">
        <v>64.504</v>
      </c>
      <c r="O463" s="2" t="n">
        <v>0.234</v>
      </c>
      <c r="P463" s="2" t="n">
        <v>0</v>
      </c>
      <c r="Q463" s="2" t="n">
        <f aca="false">SUM(M463:P463)</f>
        <v>80.285</v>
      </c>
      <c r="R463" s="2" t="n">
        <v>100.548</v>
      </c>
      <c r="S463" s="2" t="n">
        <v>105.444</v>
      </c>
      <c r="T463" s="2" t="n">
        <v>4.493</v>
      </c>
      <c r="U463" s="2" t="n">
        <v>0</v>
      </c>
      <c r="V463" s="2" t="n">
        <f aca="false">SUM(R463:U463)</f>
        <v>210.485</v>
      </c>
      <c r="W463" s="2" t="n">
        <v>349.273</v>
      </c>
      <c r="X463" s="2" t="n">
        <v>1187.278</v>
      </c>
      <c r="Y463" s="2" t="n">
        <v>94.814</v>
      </c>
      <c r="Z463" s="2" t="n">
        <v>0</v>
      </c>
      <c r="AA463" s="2" t="n">
        <f aca="false">SUM(W463:Z463)</f>
        <v>1631.365</v>
      </c>
      <c r="AB463" s="2" t="n">
        <v>160.663</v>
      </c>
      <c r="AC463" s="2" t="n">
        <v>7.449</v>
      </c>
      <c r="AD463" s="2" t="n">
        <v>33.974</v>
      </c>
      <c r="AE463" s="2" t="n">
        <v>0</v>
      </c>
      <c r="AF463" s="2" t="n">
        <f aca="false">SUM(AB463:AE463)</f>
        <v>202.086</v>
      </c>
      <c r="AG463" s="2" t="n">
        <v>0.53</v>
      </c>
      <c r="AH463" s="2" t="n">
        <v>284.359</v>
      </c>
      <c r="AI463" s="2" t="n">
        <v>395.643</v>
      </c>
      <c r="AJ463" s="2" t="n">
        <v>0</v>
      </c>
      <c r="AK463" s="2" t="n">
        <f aca="false">SUM(AG463:AJ463)</f>
        <v>680.532</v>
      </c>
      <c r="AL463" s="2" t="n">
        <v>472.966</v>
      </c>
      <c r="AM463" s="2" t="n">
        <v>607.248</v>
      </c>
      <c r="AN463" s="2" t="n">
        <v>2587.312</v>
      </c>
      <c r="AO463" s="2" t="n">
        <v>47.551</v>
      </c>
      <c r="AP463" s="2" t="n">
        <f aca="false">SUM(AL463:AO463)</f>
        <v>3715.077</v>
      </c>
      <c r="AQ463" s="2" t="n">
        <v>0</v>
      </c>
      <c r="AR463" s="2" t="n">
        <v>0</v>
      </c>
      <c r="AS463" s="2" t="n">
        <v>0</v>
      </c>
      <c r="AT463" s="2" t="n">
        <v>0</v>
      </c>
      <c r="AU463" s="2" t="n">
        <f aca="false">SUM(AQ463:AT463)</f>
        <v>0</v>
      </c>
      <c r="AV463" s="2" t="n">
        <v>0</v>
      </c>
      <c r="AW463" s="2" t="n">
        <v>0</v>
      </c>
      <c r="AX463" s="2" t="n">
        <v>19.12</v>
      </c>
      <c r="AY463" s="2" t="n">
        <v>0</v>
      </c>
      <c r="AZ463" s="2" t="n">
        <f aca="false">SUM(AV463:AY463)</f>
        <v>19.12</v>
      </c>
      <c r="BA463" s="2" t="n">
        <v>0</v>
      </c>
      <c r="BB463" s="2" t="n">
        <v>0</v>
      </c>
      <c r="BC463" s="2" t="n">
        <v>27.965</v>
      </c>
      <c r="BD463" s="2" t="n">
        <v>31.128</v>
      </c>
      <c r="BE463" s="2" t="n">
        <f aca="false">SUM(BA463:BD463)</f>
        <v>59.093</v>
      </c>
      <c r="BF463" s="2" t="n">
        <v>0</v>
      </c>
      <c r="BG463" s="2" t="n">
        <v>0</v>
      </c>
      <c r="BH463" s="2" t="n">
        <v>0</v>
      </c>
      <c r="BI463" s="2" t="n">
        <v>0</v>
      </c>
      <c r="BJ463" s="2" t="n">
        <f aca="false">SUM(BF463:BI463)</f>
        <v>0</v>
      </c>
      <c r="BK463" s="2" t="n">
        <v>0</v>
      </c>
      <c r="BL463" s="2" t="n">
        <v>0</v>
      </c>
      <c r="BM463" s="2" t="n">
        <v>6.733</v>
      </c>
      <c r="BN463" s="2" t="n">
        <v>0</v>
      </c>
      <c r="BO463" s="2" t="n">
        <f aca="false">SUM(BK463:BN463)</f>
        <v>6.733</v>
      </c>
      <c r="BP463" s="2" t="n">
        <v>0</v>
      </c>
      <c r="BQ463" s="2" t="n">
        <v>0</v>
      </c>
      <c r="BR463" s="2" t="n">
        <v>100.033</v>
      </c>
      <c r="BS463" s="2" t="n">
        <v>13.428</v>
      </c>
      <c r="BT463" s="2" t="n">
        <f aca="false">SUM(BP463:BS463)</f>
        <v>113.461</v>
      </c>
      <c r="BU463" s="2" t="n">
        <f aca="false">+C463+H463+M463+R463+W463+AB463+AG463+AL463+CK463</f>
        <v>3119.527</v>
      </c>
      <c r="BV463" s="2" t="n">
        <f aca="false">+D463+I463+N463+S463+X463+AC463+AH463+AM463+CL463</f>
        <v>2508.282</v>
      </c>
      <c r="BW463" s="2" t="n">
        <f aca="false">+E463+J463+O463+T463+Y463+AD463+AI463+AN463+CM463</f>
        <v>4385.47</v>
      </c>
      <c r="BX463" s="2" t="n">
        <f aca="false">+F463+K463+P463+U463+Z463+AE463+AJ463+AO463+CN463</f>
        <v>78.551</v>
      </c>
      <c r="BY463" s="2" t="n">
        <f aca="false">SUM(BU463:BX463)</f>
        <v>10091.83</v>
      </c>
      <c r="BZ463" s="2" t="n">
        <f aca="false">AQ463+AV463+BA463+BF463+BK463+BP463</f>
        <v>0</v>
      </c>
      <c r="CA463" s="2" t="n">
        <f aca="false">AR463+AW463+BB463+BG463+BL463+BQ463</f>
        <v>0</v>
      </c>
      <c r="CB463" s="2" t="n">
        <f aca="false">AS463+AX463+BC463+BH463+BM463+BR463</f>
        <v>153.851</v>
      </c>
      <c r="CC463" s="2" t="n">
        <f aca="false">AT463+AY463+BD463+BI463+BN463+BS463</f>
        <v>44.556</v>
      </c>
      <c r="CD463" s="2" t="n">
        <f aca="false">SUM(BZ463:CC463)</f>
        <v>198.407</v>
      </c>
      <c r="CE463" s="10" t="n">
        <v>1632.4</v>
      </c>
      <c r="CF463" s="10" t="n">
        <v>1712.4</v>
      </c>
      <c r="CG463" s="10" t="n">
        <v>253.2</v>
      </c>
      <c r="CH463" s="10" t="n">
        <v>6.3</v>
      </c>
      <c r="CI463" s="10" t="n">
        <v>247.1</v>
      </c>
      <c r="CJ463" s="10" t="n">
        <f aca="false">SUM(CE463:CI463)</f>
        <v>3851.4</v>
      </c>
    </row>
    <row r="464" customFormat="false" ht="12.75" hidden="false" customHeight="false" outlineLevel="0" collapsed="false">
      <c r="A464" s="1" t="n">
        <v>2000</v>
      </c>
      <c r="B464" s="2" t="s">
        <v>97</v>
      </c>
      <c r="C464" s="2" t="n">
        <v>26607</v>
      </c>
      <c r="D464" s="2" t="n">
        <v>3401</v>
      </c>
      <c r="E464" s="2" t="n">
        <v>51</v>
      </c>
      <c r="F464" s="2" t="n">
        <v>1655</v>
      </c>
      <c r="G464" s="2" t="n">
        <f aca="false">SUM(C464:F464)</f>
        <v>31714</v>
      </c>
      <c r="H464" s="2" t="n">
        <v>8021</v>
      </c>
      <c r="I464" s="2" t="n">
        <v>5016</v>
      </c>
      <c r="J464" s="2" t="n">
        <v>687</v>
      </c>
      <c r="K464" s="2" t="n">
        <v>618</v>
      </c>
      <c r="L464" s="2" t="n">
        <f aca="false">SUM(H464:K464)</f>
        <v>14342</v>
      </c>
      <c r="M464" s="2" t="n">
        <v>1991</v>
      </c>
      <c r="N464" s="2" t="n">
        <v>3353</v>
      </c>
      <c r="O464" s="2" t="n">
        <v>0</v>
      </c>
      <c r="P464" s="2" t="n">
        <v>0</v>
      </c>
      <c r="Q464" s="2" t="n">
        <f aca="false">SUM(M464:P464)</f>
        <v>5344</v>
      </c>
      <c r="R464" s="2" t="n">
        <v>3001</v>
      </c>
      <c r="S464" s="2" t="n">
        <v>534</v>
      </c>
      <c r="T464" s="2" t="n">
        <v>0</v>
      </c>
      <c r="U464" s="2" t="n">
        <v>0</v>
      </c>
      <c r="V464" s="2" t="n">
        <f aca="false">SUM(R464:U464)</f>
        <v>3535</v>
      </c>
      <c r="W464" s="2" t="n">
        <v>8065</v>
      </c>
      <c r="X464" s="2" t="n">
        <v>12064</v>
      </c>
      <c r="Y464" s="2" t="n">
        <v>0</v>
      </c>
      <c r="Z464" s="2" t="n">
        <v>0</v>
      </c>
      <c r="AA464" s="2" t="n">
        <f aca="false">SUM(W464:Z464)</f>
        <v>20129</v>
      </c>
      <c r="AB464" s="2" t="n">
        <v>4932</v>
      </c>
      <c r="AC464" s="2" t="n">
        <v>29</v>
      </c>
      <c r="AD464" s="2" t="n">
        <v>16</v>
      </c>
      <c r="AE464" s="2" t="n">
        <v>9</v>
      </c>
      <c r="AF464" s="2" t="n">
        <f aca="false">SUM(AB464:AE464)</f>
        <v>4986</v>
      </c>
      <c r="AG464" s="2" t="n">
        <v>42</v>
      </c>
      <c r="AH464" s="2" t="n">
        <v>2095</v>
      </c>
      <c r="AI464" s="2" t="n">
        <v>4922</v>
      </c>
      <c r="AJ464" s="2" t="n">
        <v>159</v>
      </c>
      <c r="AK464" s="2" t="n">
        <f aca="false">SUM(AG464:AJ464)</f>
        <v>7218</v>
      </c>
      <c r="AL464" s="2" t="n">
        <v>13835</v>
      </c>
      <c r="AM464" s="2" t="n">
        <v>10811</v>
      </c>
      <c r="AN464" s="2" t="n">
        <v>10111</v>
      </c>
      <c r="AO464" s="2" t="n">
        <v>142</v>
      </c>
      <c r="AP464" s="2" t="n">
        <f aca="false">SUM(AL464:AO464)</f>
        <v>34899</v>
      </c>
      <c r="AQ464" s="2" t="n">
        <v>17.5</v>
      </c>
      <c r="AR464" s="2" t="n">
        <v>1026</v>
      </c>
      <c r="AS464" s="2" t="n">
        <v>771</v>
      </c>
      <c r="AT464" s="2" t="n">
        <v>5</v>
      </c>
      <c r="AU464" s="2" t="n">
        <f aca="false">SUM(AQ464:AT464)</f>
        <v>1819.5</v>
      </c>
      <c r="AV464" s="2" t="n">
        <v>61</v>
      </c>
      <c r="AW464" s="2" t="n">
        <v>4</v>
      </c>
      <c r="AX464" s="2" t="n">
        <v>0</v>
      </c>
      <c r="AY464" s="2" t="n">
        <v>6</v>
      </c>
      <c r="AZ464" s="2" t="n">
        <f aca="false">SUM(AV464:AY464)</f>
        <v>71</v>
      </c>
      <c r="BA464" s="2" t="n">
        <v>1</v>
      </c>
      <c r="BB464" s="2" t="n">
        <v>0</v>
      </c>
      <c r="BC464" s="2" t="n">
        <v>0</v>
      </c>
      <c r="BD464" s="2" t="n">
        <v>617</v>
      </c>
      <c r="BE464" s="2" t="n">
        <f aca="false">SUM(BA464:BD464)</f>
        <v>618</v>
      </c>
      <c r="BF464" s="3" t="n">
        <v>0</v>
      </c>
      <c r="BG464" s="3" t="n">
        <v>0</v>
      </c>
      <c r="BH464" s="3" t="n">
        <v>0</v>
      </c>
      <c r="BI464" s="3" t="n">
        <v>0</v>
      </c>
      <c r="BJ464" s="2" t="n">
        <f aca="false">SUM(BF464:BI464)</f>
        <v>0</v>
      </c>
      <c r="BK464" s="2" t="n">
        <v>141</v>
      </c>
      <c r="BL464" s="2" t="n">
        <v>2</v>
      </c>
      <c r="BM464" s="2" t="n">
        <v>12</v>
      </c>
      <c r="BN464" s="2" t="n">
        <v>17</v>
      </c>
      <c r="BO464" s="2" t="n">
        <f aca="false">SUM(BK464:BN464)</f>
        <v>172</v>
      </c>
      <c r="BP464" s="2" t="n">
        <v>23.5</v>
      </c>
      <c r="BQ464" s="2" t="n">
        <v>67</v>
      </c>
      <c r="BR464" s="2" t="n">
        <v>13</v>
      </c>
      <c r="BS464" s="2" t="n">
        <v>36</v>
      </c>
      <c r="BT464" s="2" t="n">
        <f aca="false">SUM(BP464:BS464)</f>
        <v>139.5</v>
      </c>
      <c r="BU464" s="2" t="n">
        <f aca="false">+C464+H464+M464+R464+W464+AB464+AG464+AL464+CK464</f>
        <v>66494</v>
      </c>
      <c r="BV464" s="2" t="n">
        <f aca="false">+D464+I464+N464+S464+X464+AC464+AH464+AM464+CL464</f>
        <v>37303</v>
      </c>
      <c r="BW464" s="2" t="n">
        <f aca="false">+E464+J464+O464+T464+Y464+AD464+AI464+AN464+CM464</f>
        <v>15787</v>
      </c>
      <c r="BX464" s="2" t="n">
        <f aca="false">+F464+K464+P464+U464+Z464+AE464+AJ464+AO464+CN464</f>
        <v>2583</v>
      </c>
      <c r="BY464" s="2" t="n">
        <f aca="false">SUM(BU464:BX464)</f>
        <v>122167</v>
      </c>
      <c r="BZ464" s="2" t="n">
        <f aca="false">AQ464+AV464+BA464+BF464+BK464+BP464</f>
        <v>244</v>
      </c>
      <c r="CA464" s="2" t="n">
        <f aca="false">AR464+AW464+BB464+BG464+BL464+BQ464</f>
        <v>1099</v>
      </c>
      <c r="CB464" s="2" t="n">
        <f aca="false">AS464+AX464+BC464+BH464+BM464+BR464</f>
        <v>796</v>
      </c>
      <c r="CC464" s="2" t="n">
        <f aca="false">AT464+AY464+BD464+BI464+BN464+BS464</f>
        <v>681</v>
      </c>
      <c r="CD464" s="2" t="n">
        <f aca="false">SUM(BZ464:CC464)</f>
        <v>2820</v>
      </c>
      <c r="CE464" s="3" t="n">
        <v>21137</v>
      </c>
      <c r="CF464" s="3" t="n">
        <v>39575</v>
      </c>
      <c r="CG464" s="3" t="n">
        <v>6639</v>
      </c>
      <c r="CH464" s="3" t="n">
        <v>6</v>
      </c>
      <c r="CI464" s="3" t="n">
        <v>4574</v>
      </c>
      <c r="CJ464" s="3" t="n">
        <f aca="false">SUM(CE464:CI464)</f>
        <v>71931</v>
      </c>
    </row>
    <row r="465" customFormat="false" ht="12.75" hidden="false" customHeight="false" outlineLevel="0" collapsed="false">
      <c r="A465" s="1" t="n">
        <v>2000</v>
      </c>
      <c r="B465" s="2" t="s">
        <v>98</v>
      </c>
      <c r="C465" s="2" t="n">
        <v>2035</v>
      </c>
      <c r="D465" s="2" t="n">
        <v>242</v>
      </c>
      <c r="E465" s="2" t="n">
        <v>56</v>
      </c>
      <c r="F465" s="2" t="n">
        <v>0</v>
      </c>
      <c r="G465" s="2" t="n">
        <f aca="false">SUM(C465:F465)</f>
        <v>2333</v>
      </c>
      <c r="H465" s="2" t="n">
        <v>875</v>
      </c>
      <c r="I465" s="2" t="n">
        <v>16</v>
      </c>
      <c r="J465" s="2" t="n">
        <v>1060</v>
      </c>
      <c r="K465" s="3" t="n">
        <v>0</v>
      </c>
      <c r="L465" s="2" t="n">
        <f aca="false">SUM(H465:K465)</f>
        <v>1951</v>
      </c>
      <c r="M465" s="2" t="n">
        <v>6</v>
      </c>
      <c r="N465" s="2" t="n">
        <v>73</v>
      </c>
      <c r="O465" s="2" t="n">
        <v>29</v>
      </c>
      <c r="P465" s="2" t="n">
        <v>0</v>
      </c>
      <c r="Q465" s="2" t="n">
        <f aca="false">SUM(M465:P465)</f>
        <v>108</v>
      </c>
      <c r="R465" s="2" t="n">
        <v>11</v>
      </c>
      <c r="S465" s="2" t="n">
        <v>154</v>
      </c>
      <c r="T465" s="2" t="n">
        <v>73</v>
      </c>
      <c r="U465" s="2" t="n">
        <v>0</v>
      </c>
      <c r="V465" s="2" t="n">
        <f aca="false">SUM(R465:U465)</f>
        <v>238</v>
      </c>
      <c r="W465" s="2" t="n">
        <v>908</v>
      </c>
      <c r="X465" s="2" t="n">
        <v>985</v>
      </c>
      <c r="Y465" s="2" t="n">
        <v>77</v>
      </c>
      <c r="Z465" s="2" t="n">
        <v>0</v>
      </c>
      <c r="AA465" s="2" t="n">
        <f aca="false">SUM(W465:Z465)</f>
        <v>1970</v>
      </c>
      <c r="AB465" s="2" t="n">
        <v>389</v>
      </c>
      <c r="AC465" s="2" t="n">
        <v>6</v>
      </c>
      <c r="AD465" s="2" t="n">
        <v>42</v>
      </c>
      <c r="AE465" s="2" t="n">
        <v>0</v>
      </c>
      <c r="AF465" s="2" t="n">
        <f aca="false">SUM(AB465:AE465)</f>
        <v>437</v>
      </c>
      <c r="AG465" s="2" t="n">
        <v>179</v>
      </c>
      <c r="AH465" s="2" t="n">
        <v>285</v>
      </c>
      <c r="AI465" s="2" t="n">
        <v>604</v>
      </c>
      <c r="AJ465" s="2" t="n">
        <v>535</v>
      </c>
      <c r="AK465" s="2" t="n">
        <f aca="false">SUM(AG465:AJ465)</f>
        <v>1603</v>
      </c>
      <c r="AL465" s="2" t="n">
        <v>889</v>
      </c>
      <c r="AM465" s="2" t="n">
        <v>709</v>
      </c>
      <c r="AN465" s="2" t="n">
        <v>1425</v>
      </c>
      <c r="AO465" s="2" t="n">
        <v>0</v>
      </c>
      <c r="AP465" s="2" t="n">
        <f aca="false">SUM(AL465:AO465)</f>
        <v>3023</v>
      </c>
      <c r="AQ465" s="2" t="n">
        <v>5</v>
      </c>
      <c r="AR465" s="2" t="n">
        <v>0</v>
      </c>
      <c r="AS465" s="2" t="n">
        <v>0</v>
      </c>
      <c r="AT465" s="2" t="n">
        <v>0</v>
      </c>
      <c r="AU465" s="2" t="n">
        <f aca="false">SUM(AQ465:AT465)</f>
        <v>5</v>
      </c>
      <c r="AV465" s="2" t="n">
        <v>8</v>
      </c>
      <c r="AW465" s="2" t="n">
        <v>0</v>
      </c>
      <c r="AX465" s="2" t="n">
        <v>0</v>
      </c>
      <c r="AY465" s="2" t="n">
        <v>0</v>
      </c>
      <c r="AZ465" s="2" t="n">
        <f aca="false">SUM(AV465:AY465)</f>
        <v>8</v>
      </c>
      <c r="BA465" s="2" t="n">
        <v>156</v>
      </c>
      <c r="BB465" s="2" t="n">
        <v>39</v>
      </c>
      <c r="BC465" s="2" t="n">
        <v>322</v>
      </c>
      <c r="BD465" s="2" t="n">
        <v>0</v>
      </c>
      <c r="BE465" s="2" t="n">
        <f aca="false">SUM(BA465:BD465)</f>
        <v>517</v>
      </c>
      <c r="BF465" s="3" t="n">
        <v>0</v>
      </c>
      <c r="BG465" s="3" t="n">
        <v>0</v>
      </c>
      <c r="BH465" s="3" t="n">
        <v>0</v>
      </c>
      <c r="BI465" s="3" t="n">
        <v>0</v>
      </c>
      <c r="BJ465" s="2" t="n">
        <f aca="false">SUM(BF465:BI465)</f>
        <v>0</v>
      </c>
      <c r="BK465" s="2" t="n">
        <v>3</v>
      </c>
      <c r="BL465" s="2" t="n">
        <v>1</v>
      </c>
      <c r="BM465" s="2" t="n">
        <v>25</v>
      </c>
      <c r="BN465" s="2" t="n">
        <v>0</v>
      </c>
      <c r="BO465" s="2" t="n">
        <f aca="false">SUM(BK465:BN465)</f>
        <v>29</v>
      </c>
      <c r="BP465" s="2" t="n">
        <v>70</v>
      </c>
      <c r="BQ465" s="2" t="n">
        <v>32</v>
      </c>
      <c r="BR465" s="2" t="n">
        <v>71</v>
      </c>
      <c r="BS465" s="2" t="n">
        <v>0</v>
      </c>
      <c r="BT465" s="2" t="n">
        <f aca="false">SUM(BP465:BS465)</f>
        <v>173</v>
      </c>
      <c r="BU465" s="2" t="n">
        <f aca="false">+C465+H465+M465+R465+W465+AB465+AG465+AL465+CK465</f>
        <v>5292</v>
      </c>
      <c r="BV465" s="2" t="n">
        <f aca="false">+D465+I465+N465+S465+X465+AC465+AH465+AM465+CL465</f>
        <v>2470</v>
      </c>
      <c r="BW465" s="2" t="n">
        <f aca="false">+E465+J465+O465+T465+Y465+AD465+AI465+AN465+CM465</f>
        <v>3366</v>
      </c>
      <c r="BX465" s="2" t="n">
        <f aca="false">+F465+K465+P465+U465+Z465+AE465+AJ465+AO465+CN465</f>
        <v>535</v>
      </c>
      <c r="BY465" s="2" t="n">
        <f aca="false">SUM(BU465:BX465)</f>
        <v>11663</v>
      </c>
      <c r="BZ465" s="2" t="n">
        <f aca="false">AQ465+AV465+BA465+BF465+BK465+BP465</f>
        <v>242</v>
      </c>
      <c r="CA465" s="2" t="n">
        <f aca="false">AR465+AW465+BB465+BG465+BL465+BQ465</f>
        <v>72</v>
      </c>
      <c r="CB465" s="2" t="n">
        <f aca="false">AS465+AX465+BC465+BH465+BM465+BR465</f>
        <v>418</v>
      </c>
      <c r="CC465" s="2" t="n">
        <f aca="false">AT465+AY465+BD465+BI465+BN465+BS465</f>
        <v>0</v>
      </c>
      <c r="CD465" s="2" t="n">
        <f aca="false">SUM(BZ465:CC465)</f>
        <v>732</v>
      </c>
      <c r="CE465" s="10" t="n">
        <v>1887.3</v>
      </c>
      <c r="CF465" s="10" t="n">
        <v>3718</v>
      </c>
      <c r="CG465" s="10" t="n">
        <v>289</v>
      </c>
      <c r="CH465" s="10" t="n">
        <v>28.8</v>
      </c>
      <c r="CI465" s="10" t="n">
        <v>380</v>
      </c>
      <c r="CJ465" s="10" t="n">
        <f aca="false">SUM(CE465:CI465)</f>
        <v>6303.1</v>
      </c>
    </row>
    <row r="466" customFormat="false" ht="12.75" hidden="false" customHeight="false" outlineLevel="0" collapsed="false">
      <c r="A466" s="1" t="n">
        <v>2000</v>
      </c>
      <c r="B466" s="2" t="s">
        <v>99</v>
      </c>
      <c r="C466" s="2" t="n">
        <v>1825</v>
      </c>
      <c r="D466" s="2" t="n">
        <v>259</v>
      </c>
      <c r="E466" s="2" t="n">
        <v>5</v>
      </c>
      <c r="F466" s="2" t="n">
        <v>404</v>
      </c>
      <c r="G466" s="2" t="n">
        <f aca="false">SUM(C466:F466)</f>
        <v>2493</v>
      </c>
      <c r="H466" s="2" t="n">
        <v>567</v>
      </c>
      <c r="I466" s="2" t="n">
        <v>80</v>
      </c>
      <c r="J466" s="2" t="n">
        <v>938</v>
      </c>
      <c r="K466" s="2" t="n">
        <v>98</v>
      </c>
      <c r="L466" s="2" t="n">
        <f aca="false">SUM(H466:K466)</f>
        <v>1683</v>
      </c>
      <c r="M466" s="2" t="n">
        <v>168</v>
      </c>
      <c r="N466" s="2" t="n">
        <v>267</v>
      </c>
      <c r="O466" s="2" t="n">
        <v>0</v>
      </c>
      <c r="P466" s="2" t="n">
        <v>0</v>
      </c>
      <c r="Q466" s="2" t="n">
        <f aca="false">SUM(M466:P466)</f>
        <v>435</v>
      </c>
      <c r="R466" s="2" t="n">
        <v>113</v>
      </c>
      <c r="S466" s="3" t="n">
        <v>0</v>
      </c>
      <c r="T466" s="3" t="n">
        <v>0</v>
      </c>
      <c r="U466" s="3" t="n">
        <v>0</v>
      </c>
      <c r="V466" s="2" t="n">
        <f aca="false">SUM(R466:U466)</f>
        <v>113</v>
      </c>
      <c r="W466" s="2" t="n">
        <v>2813</v>
      </c>
      <c r="X466" s="2" t="n">
        <v>1616</v>
      </c>
      <c r="Y466" s="2" t="n">
        <v>314</v>
      </c>
      <c r="Z466" s="2" t="n">
        <v>0</v>
      </c>
      <c r="AA466" s="2" t="n">
        <f aca="false">SUM(W466:Z466)</f>
        <v>4743</v>
      </c>
      <c r="AB466" s="2" t="n">
        <v>499</v>
      </c>
      <c r="AC466" s="2" t="n">
        <v>4</v>
      </c>
      <c r="AD466" s="2" t="n">
        <v>1</v>
      </c>
      <c r="AE466" s="2" t="n">
        <v>10</v>
      </c>
      <c r="AF466" s="2" t="n">
        <f aca="false">SUM(AB466:AE466)</f>
        <v>514</v>
      </c>
      <c r="AG466" s="2" t="n">
        <v>0</v>
      </c>
      <c r="AH466" s="2" t="n">
        <v>473</v>
      </c>
      <c r="AI466" s="2" t="n">
        <v>460</v>
      </c>
      <c r="AJ466" s="2" t="n">
        <v>195</v>
      </c>
      <c r="AK466" s="2" t="n">
        <f aca="false">SUM(AG466:AJ466)</f>
        <v>1128</v>
      </c>
      <c r="AL466" s="2" t="n">
        <v>5216</v>
      </c>
      <c r="AM466" s="2" t="n">
        <v>362</v>
      </c>
      <c r="AN466" s="2" t="n">
        <v>888</v>
      </c>
      <c r="AO466" s="2" t="n">
        <v>587</v>
      </c>
      <c r="AP466" s="2" t="n">
        <f aca="false">SUM(AL466:AO466)</f>
        <v>7053</v>
      </c>
      <c r="AQ466" s="2" t="n">
        <v>0</v>
      </c>
      <c r="AR466" s="2" t="n">
        <v>473</v>
      </c>
      <c r="AS466" s="2" t="n">
        <v>47</v>
      </c>
      <c r="AT466" s="2" t="n">
        <v>195</v>
      </c>
      <c r="AU466" s="2" t="n">
        <f aca="false">SUM(AQ466:AT466)</f>
        <v>715</v>
      </c>
      <c r="AV466" s="2" t="n">
        <v>0</v>
      </c>
      <c r="AW466" s="2" t="n">
        <v>0</v>
      </c>
      <c r="AX466" s="2" t="n">
        <v>0</v>
      </c>
      <c r="AY466" s="2" t="n">
        <v>10</v>
      </c>
      <c r="AZ466" s="2" t="n">
        <f aca="false">SUM(AV466:AY466)</f>
        <v>10</v>
      </c>
      <c r="BA466" s="2" t="n">
        <v>0</v>
      </c>
      <c r="BB466" s="2" t="n">
        <v>0</v>
      </c>
      <c r="BC466" s="2" t="n">
        <v>0</v>
      </c>
      <c r="BD466" s="2" t="n">
        <v>98</v>
      </c>
      <c r="BE466" s="2" t="n">
        <f aca="false">SUM(BA466:BD466)</f>
        <v>98</v>
      </c>
      <c r="BF466" s="3" t="n">
        <v>0</v>
      </c>
      <c r="BG466" s="3" t="n">
        <v>0</v>
      </c>
      <c r="BH466" s="3" t="n">
        <v>0</v>
      </c>
      <c r="BI466" s="2" t="n">
        <v>13</v>
      </c>
      <c r="BJ466" s="2" t="n">
        <f aca="false">SUM(BF466:BI466)</f>
        <v>13</v>
      </c>
      <c r="BK466" s="3" t="n">
        <v>0</v>
      </c>
      <c r="BL466" s="3" t="n">
        <v>0</v>
      </c>
      <c r="BM466" s="3" t="n">
        <v>0</v>
      </c>
      <c r="BN466" s="2" t="n">
        <v>147</v>
      </c>
      <c r="BO466" s="2" t="n">
        <f aca="false">SUM(BK466:BN466)</f>
        <v>147</v>
      </c>
      <c r="BP466" s="3" t="n">
        <v>0</v>
      </c>
      <c r="BQ466" s="3" t="n">
        <v>0</v>
      </c>
      <c r="BR466" s="3" t="n">
        <v>0</v>
      </c>
      <c r="BS466" s="2" t="n">
        <v>831</v>
      </c>
      <c r="BT466" s="2" t="n">
        <f aca="false">SUM(BP466:BS466)</f>
        <v>831</v>
      </c>
      <c r="BU466" s="2" t="n">
        <f aca="false">+C466+H466+M466+R466+W466+AB466+AG466+AL466+CK466</f>
        <v>11201</v>
      </c>
      <c r="BV466" s="2" t="n">
        <f aca="false">+D466+I466+N466+S466+X466+AC466+AH466+AM466+CL466</f>
        <v>3061</v>
      </c>
      <c r="BW466" s="2" t="n">
        <f aca="false">+E466+J466+O466+T466+Y466+AD466+AI466+AN466+CM466</f>
        <v>2606</v>
      </c>
      <c r="BX466" s="2" t="n">
        <f aca="false">+F466+K466+P466+U466+Z466+AE466+AJ466+AO466+CN466</f>
        <v>1294</v>
      </c>
      <c r="BY466" s="2" t="n">
        <f aca="false">SUM(BU466:BX466)</f>
        <v>18162</v>
      </c>
      <c r="BZ466" s="2" t="n">
        <f aca="false">AQ466+AV466+BA466+BF466+BK466+BP466</f>
        <v>0</v>
      </c>
      <c r="CA466" s="2" t="n">
        <f aca="false">AR466+AW466+BB466+BG466+BL466+BQ466</f>
        <v>473</v>
      </c>
      <c r="CB466" s="2" t="n">
        <f aca="false">AS466+AX466+BC466+BH466+BM466+BR466</f>
        <v>47</v>
      </c>
      <c r="CC466" s="2" t="n">
        <f aca="false">AT466+AY466+BD466+BI466+BN466+BS466</f>
        <v>1294</v>
      </c>
      <c r="CD466" s="2" t="n">
        <f aca="false">SUM(BZ466:CC466)</f>
        <v>1814</v>
      </c>
      <c r="CE466" s="12" t="n">
        <v>3096.8</v>
      </c>
      <c r="CF466" s="12" t="n">
        <v>4238.2</v>
      </c>
      <c r="CG466" s="12" t="n">
        <v>587.8</v>
      </c>
      <c r="CH466" s="12" t="n">
        <v>578.8</v>
      </c>
      <c r="CI466" s="12" t="n">
        <v>2712</v>
      </c>
      <c r="CJ466" s="12" t="n">
        <f aca="false">SUM(CE466:CI466)</f>
        <v>11213.6</v>
      </c>
    </row>
    <row r="467" customFormat="false" ht="12.75" hidden="false" customHeight="false" outlineLevel="0" collapsed="false">
      <c r="A467" s="1" t="n">
        <v>2000</v>
      </c>
      <c r="B467" s="2" t="s">
        <v>100</v>
      </c>
      <c r="C467" s="2" t="n">
        <v>698</v>
      </c>
      <c r="D467" s="2" t="n">
        <v>79.7</v>
      </c>
      <c r="E467" s="2" t="n">
        <v>300.7</v>
      </c>
      <c r="F467" s="2" t="n">
        <v>37.7</v>
      </c>
      <c r="G467" s="2" t="n">
        <f aca="false">SUM(C467:F467)</f>
        <v>1116.1</v>
      </c>
      <c r="H467" s="2" t="n">
        <v>211.5</v>
      </c>
      <c r="I467" s="2" t="n">
        <v>19</v>
      </c>
      <c r="J467" s="2" t="n">
        <v>39</v>
      </c>
      <c r="K467" s="2" t="n">
        <v>3.6</v>
      </c>
      <c r="L467" s="2" t="n">
        <f aca="false">SUM(H467:K467)</f>
        <v>273.1</v>
      </c>
      <c r="M467" s="2" t="n">
        <v>2.3</v>
      </c>
      <c r="N467" s="2" t="n">
        <v>17.1</v>
      </c>
      <c r="O467" s="2" t="n">
        <v>0.2</v>
      </c>
      <c r="P467" s="2" t="n">
        <v>0</v>
      </c>
      <c r="Q467" s="2" t="n">
        <f aca="false">SUM(M467:P467)</f>
        <v>19.6</v>
      </c>
      <c r="R467" s="2" t="n">
        <v>30.1</v>
      </c>
      <c r="S467" s="2" t="n">
        <v>17.9</v>
      </c>
      <c r="T467" s="2" t="n">
        <v>0</v>
      </c>
      <c r="U467" s="2" t="n">
        <v>0</v>
      </c>
      <c r="V467" s="2" t="n">
        <f aca="false">SUM(R467:U467)</f>
        <v>48</v>
      </c>
      <c r="W467" s="2" t="n">
        <v>233.2</v>
      </c>
      <c r="X467" s="2" t="n">
        <v>255.6</v>
      </c>
      <c r="Y467" s="2" t="n">
        <v>15.7</v>
      </c>
      <c r="Z467" s="2" t="n">
        <v>0</v>
      </c>
      <c r="AA467" s="2" t="n">
        <f aca="false">SUM(W467:Z467)</f>
        <v>504.5</v>
      </c>
      <c r="AB467" s="2" t="n">
        <v>169</v>
      </c>
      <c r="AC467" s="2" t="n">
        <v>5.7</v>
      </c>
      <c r="AD467" s="2" t="n">
        <v>1.7</v>
      </c>
      <c r="AE467" s="2" t="n">
        <v>23.6</v>
      </c>
      <c r="AF467" s="2" t="n">
        <f aca="false">SUM(AB467:AE467)</f>
        <v>200</v>
      </c>
      <c r="AG467" s="2" t="n">
        <v>0</v>
      </c>
      <c r="AH467" s="2" t="n">
        <v>116.4</v>
      </c>
      <c r="AI467" s="2" t="n">
        <v>205.3</v>
      </c>
      <c r="AJ467" s="2" t="n">
        <v>84</v>
      </c>
      <c r="AK467" s="2" t="n">
        <f aca="false">SUM(AG467:AJ467)</f>
        <v>405.7</v>
      </c>
      <c r="AL467" s="2" t="n">
        <v>901.7</v>
      </c>
      <c r="AM467" s="2" t="n">
        <v>237.3</v>
      </c>
      <c r="AN467" s="2" t="n">
        <v>1286.5</v>
      </c>
      <c r="AO467" s="2" t="n">
        <v>22</v>
      </c>
      <c r="AP467" s="2" t="n">
        <f aca="false">SUM(AL467:AO467)</f>
        <v>2447.5</v>
      </c>
      <c r="AQ467" s="2" t="n">
        <v>0</v>
      </c>
      <c r="AR467" s="2" t="n">
        <v>115.3</v>
      </c>
      <c r="AS467" s="2" t="n">
        <v>75.9</v>
      </c>
      <c r="AT467" s="2" t="n">
        <v>84</v>
      </c>
      <c r="AU467" s="2" t="n">
        <f aca="false">SUM(AQ467:AT467)</f>
        <v>275.2</v>
      </c>
      <c r="AV467" s="2" t="n">
        <v>11.4</v>
      </c>
      <c r="AW467" s="2" t="n">
        <v>4.1</v>
      </c>
      <c r="AX467" s="2" t="n">
        <v>0</v>
      </c>
      <c r="AY467" s="2" t="n">
        <v>23.6</v>
      </c>
      <c r="AZ467" s="2" t="n">
        <f aca="false">SUM(AV467:AY467)</f>
        <v>39.1</v>
      </c>
      <c r="BA467" s="2" t="n">
        <v>10.2</v>
      </c>
      <c r="BB467" s="2" t="n">
        <v>0</v>
      </c>
      <c r="BC467" s="2" t="n">
        <v>4.7</v>
      </c>
      <c r="BD467" s="2" t="n">
        <v>3.7</v>
      </c>
      <c r="BE467" s="2" t="n">
        <f aca="false">SUM(BA467:BD467)</f>
        <v>18.6</v>
      </c>
      <c r="BF467" s="2" t="n">
        <v>0</v>
      </c>
      <c r="BG467" s="2" t="n">
        <v>0</v>
      </c>
      <c r="BH467" s="2" t="n">
        <v>0</v>
      </c>
      <c r="BI467" s="2" t="n">
        <v>0</v>
      </c>
      <c r="BJ467" s="2" t="n">
        <f aca="false">SUM(BF467:BI467)</f>
        <v>0</v>
      </c>
      <c r="BK467" s="2" t="n">
        <v>0.9</v>
      </c>
      <c r="BL467" s="2" t="n">
        <v>0</v>
      </c>
      <c r="BM467" s="2" t="n">
        <v>28.7</v>
      </c>
      <c r="BN467" s="2" t="n">
        <v>0</v>
      </c>
      <c r="BO467" s="2" t="n">
        <f aca="false">SUM(BK467:BN467)</f>
        <v>29.6</v>
      </c>
      <c r="BP467" s="2" t="n">
        <v>58</v>
      </c>
      <c r="BQ467" s="2" t="n">
        <v>0</v>
      </c>
      <c r="BR467" s="2" t="n">
        <v>38.9</v>
      </c>
      <c r="BS467" s="2" t="n">
        <v>59.6</v>
      </c>
      <c r="BT467" s="2" t="n">
        <f aca="false">SUM(BP467:BS467)</f>
        <v>156.5</v>
      </c>
      <c r="BU467" s="2" t="n">
        <f aca="false">+C467+H467+M467+R467+W467+AB467+AG467+AL467+CK467</f>
        <v>2245.8</v>
      </c>
      <c r="BV467" s="2" t="n">
        <f aca="false">+D467+I467+N467+S467+X467+AC467+AH467+AM467+CL467</f>
        <v>748.7</v>
      </c>
      <c r="BW467" s="2" t="n">
        <f aca="false">+E467+J467+O467+T467+Y467+AD467+AI467+AN467+CM467</f>
        <v>1849.1</v>
      </c>
      <c r="BX467" s="2" t="n">
        <f aca="false">+F467+K467+P467+U467+Z467+AE467+AJ467+AO467+CN467</f>
        <v>170.9</v>
      </c>
      <c r="BY467" s="2" t="n">
        <f aca="false">SUM(BU467:BX467)</f>
        <v>5014.5</v>
      </c>
      <c r="BZ467" s="2" t="n">
        <f aca="false">AQ467+AV467+BA467+BF467+BK467+BP467</f>
        <v>80.5</v>
      </c>
      <c r="CA467" s="2" t="n">
        <f aca="false">AR467+AW467+BB467+BG467+BL467+BQ467</f>
        <v>119.4</v>
      </c>
      <c r="CB467" s="2" t="n">
        <f aca="false">AS467+AX467+BC467+BH467+BM467+BR467</f>
        <v>148.2</v>
      </c>
      <c r="CC467" s="2" t="n">
        <f aca="false">AT467+AY467+BD467+BI467+BN467+BS467</f>
        <v>170.9</v>
      </c>
      <c r="CD467" s="2" t="n">
        <f aca="false">SUM(BZ467:CC467)</f>
        <v>519</v>
      </c>
      <c r="CE467" s="10" t="s">
        <v>145</v>
      </c>
      <c r="CF467" s="10" t="n">
        <v>732.8</v>
      </c>
      <c r="CG467" s="10" t="n">
        <v>106</v>
      </c>
      <c r="CH467" s="10" t="s">
        <v>145</v>
      </c>
      <c r="CI467" s="10" t="n">
        <v>1440.2</v>
      </c>
      <c r="CJ467" s="10" t="n">
        <f aca="false">SUM(CE467:CI467)</f>
        <v>2279</v>
      </c>
    </row>
    <row r="468" customFormat="false" ht="12.75" hidden="false" customHeight="false" outlineLevel="0" collapsed="false">
      <c r="A468" s="1" t="n">
        <v>2000</v>
      </c>
      <c r="B468" s="2" t="s">
        <v>101</v>
      </c>
      <c r="C468" s="2" t="n">
        <v>7054</v>
      </c>
      <c r="D468" s="2" t="n">
        <v>1210</v>
      </c>
      <c r="E468" s="2" t="n">
        <v>368</v>
      </c>
      <c r="F468" s="2" t="n">
        <v>756</v>
      </c>
      <c r="G468" s="2" t="n">
        <f aca="false">SUM(C468:F468)</f>
        <v>9388</v>
      </c>
      <c r="H468" s="2" t="n">
        <v>2956</v>
      </c>
      <c r="I468" s="2" t="n">
        <v>168</v>
      </c>
      <c r="J468" s="2" t="n">
        <v>852</v>
      </c>
      <c r="K468" s="2" t="n">
        <v>302</v>
      </c>
      <c r="L468" s="2" t="n">
        <f aca="false">SUM(H468:K468)</f>
        <v>4278</v>
      </c>
      <c r="M468" s="2" t="n">
        <v>245</v>
      </c>
      <c r="N468" s="2" t="n">
        <v>0</v>
      </c>
      <c r="O468" s="2" t="n">
        <v>0</v>
      </c>
      <c r="P468" s="2" t="n">
        <v>0</v>
      </c>
      <c r="Q468" s="2" t="n">
        <f aca="false">SUM(M468:P468)</f>
        <v>245</v>
      </c>
      <c r="R468" s="3" t="n">
        <v>0</v>
      </c>
      <c r="S468" s="3" t="n">
        <v>0</v>
      </c>
      <c r="T468" s="3" t="n">
        <v>0</v>
      </c>
      <c r="U468" s="3" t="n">
        <v>0</v>
      </c>
      <c r="V468" s="2" t="n">
        <f aca="false">SUM(R468:U468)</f>
        <v>0</v>
      </c>
      <c r="W468" s="2" t="n">
        <v>2681</v>
      </c>
      <c r="X468" s="2" t="n">
        <v>4326</v>
      </c>
      <c r="Y468" s="2" t="n">
        <v>663</v>
      </c>
      <c r="Z468" s="2" t="n">
        <v>0</v>
      </c>
      <c r="AA468" s="2" t="n">
        <f aca="false">SUM(W468:Z468)</f>
        <v>7670</v>
      </c>
      <c r="AB468" s="2" t="n">
        <v>1554</v>
      </c>
      <c r="AC468" s="2" t="n">
        <v>27</v>
      </c>
      <c r="AD468" s="2" t="n">
        <v>65</v>
      </c>
      <c r="AE468" s="2" t="n">
        <v>0</v>
      </c>
      <c r="AF468" s="2" t="n">
        <f aca="false">SUM(AB468:AE468)</f>
        <v>1646</v>
      </c>
      <c r="AG468" s="2" t="n">
        <v>0</v>
      </c>
      <c r="AH468" s="2" t="n">
        <v>1015</v>
      </c>
      <c r="AI468" s="2" t="n">
        <v>4290</v>
      </c>
      <c r="AJ468" s="2" t="n">
        <v>398</v>
      </c>
      <c r="AK468" s="2" t="n">
        <f aca="false">SUM(AG468:AJ468)</f>
        <v>5703</v>
      </c>
      <c r="AL468" s="2" t="n">
        <v>3916</v>
      </c>
      <c r="AM468" s="2" t="n">
        <v>3955</v>
      </c>
      <c r="AN468" s="2" t="n">
        <v>10385</v>
      </c>
      <c r="AO468" s="2" t="n">
        <v>331</v>
      </c>
      <c r="AP468" s="2" t="n">
        <f aca="false">SUM(AL468:AO468)</f>
        <v>18587</v>
      </c>
      <c r="AQ468" s="2" t="n">
        <v>0</v>
      </c>
      <c r="AR468" s="2" t="n">
        <v>1015</v>
      </c>
      <c r="AS468" s="2" t="n">
        <v>4290</v>
      </c>
      <c r="AT468" s="2" t="n">
        <v>398</v>
      </c>
      <c r="AU468" s="2" t="n">
        <f aca="false">SUM(AQ468:AT468)</f>
        <v>5703</v>
      </c>
      <c r="AV468" s="2" t="n">
        <v>30</v>
      </c>
      <c r="AW468" s="2" t="n">
        <v>42</v>
      </c>
      <c r="AX468" s="2" t="n">
        <v>0</v>
      </c>
      <c r="AY468" s="2" t="n">
        <v>0</v>
      </c>
      <c r="AZ468" s="2" t="n">
        <f aca="false">SUM(AV468:AY468)</f>
        <v>72</v>
      </c>
      <c r="BA468" s="2" t="n">
        <v>96</v>
      </c>
      <c r="BB468" s="2" t="n">
        <v>0</v>
      </c>
      <c r="BC468" s="2" t="n">
        <v>32</v>
      </c>
      <c r="BD468" s="2" t="n">
        <v>302</v>
      </c>
      <c r="BE468" s="2" t="n">
        <f aca="false">SUM(BA468:BD468)</f>
        <v>430</v>
      </c>
      <c r="BF468" s="2" t="n">
        <v>0</v>
      </c>
      <c r="BG468" s="2" t="n">
        <v>0</v>
      </c>
      <c r="BH468" s="2" t="n">
        <v>187</v>
      </c>
      <c r="BI468" s="2" t="n">
        <v>0</v>
      </c>
      <c r="BJ468" s="2" t="n">
        <f aca="false">SUM(BF468:BI468)</f>
        <v>187</v>
      </c>
      <c r="BK468" s="2" t="n">
        <v>56</v>
      </c>
      <c r="BL468" s="2" t="n">
        <v>175</v>
      </c>
      <c r="BM468" s="2" t="n">
        <v>438</v>
      </c>
      <c r="BN468" s="2" t="n">
        <v>300</v>
      </c>
      <c r="BO468" s="2" t="n">
        <f aca="false">SUM(BK468:BN468)</f>
        <v>969</v>
      </c>
      <c r="BP468" s="2" t="n">
        <v>95</v>
      </c>
      <c r="BQ468" s="2" t="n">
        <v>0</v>
      </c>
      <c r="BR468" s="2" t="n">
        <v>1082</v>
      </c>
      <c r="BS468" s="2" t="n">
        <v>787</v>
      </c>
      <c r="BT468" s="2" t="n">
        <f aca="false">SUM(BP468:BS468)</f>
        <v>1964</v>
      </c>
      <c r="BU468" s="2" t="n">
        <f aca="false">+C468+H468+M468+R468+W468+AB468+AG468+AL468+CK468</f>
        <v>18406</v>
      </c>
      <c r="BV468" s="2" t="n">
        <f aca="false">+D468+I468+N468+S468+X468+AC468+AH468+AM468+CL468</f>
        <v>10701</v>
      </c>
      <c r="BW468" s="2" t="n">
        <f aca="false">+E468+J468+O468+T468+Y468+AD468+AI468+AN468+CM468</f>
        <v>16623</v>
      </c>
      <c r="BX468" s="2" t="n">
        <f aca="false">+F468+K468+P468+U468+Z468+AE468+AJ468+AO468+CN468</f>
        <v>1787</v>
      </c>
      <c r="BY468" s="2" t="n">
        <f aca="false">SUM(BU468:BX468)</f>
        <v>47517</v>
      </c>
      <c r="BZ468" s="2" t="n">
        <f aca="false">AQ468+AV468+BA468+BF468+BK468+BP468</f>
        <v>277</v>
      </c>
      <c r="CA468" s="2" t="n">
        <f aca="false">AR468+AW468+BB468+BG468+BL468+BQ468</f>
        <v>1232</v>
      </c>
      <c r="CB468" s="2" t="n">
        <f aca="false">AS468+AX468+BC468+BH468+BM468+BR468</f>
        <v>6029</v>
      </c>
      <c r="CC468" s="2" t="n">
        <f aca="false">AT468+AY468+BD468+BI468+BN468+BS468</f>
        <v>1787</v>
      </c>
      <c r="CD468" s="2" t="n">
        <f aca="false">SUM(BZ468:CC468)</f>
        <v>9325</v>
      </c>
      <c r="CE468" s="3" t="n">
        <v>13784</v>
      </c>
      <c r="CF468" s="10" t="s">
        <v>145</v>
      </c>
      <c r="CG468" s="3" t="n">
        <v>1407</v>
      </c>
      <c r="CH468" s="3" t="n">
        <v>13</v>
      </c>
      <c r="CI468" s="3" t="n">
        <v>3614</v>
      </c>
      <c r="CJ468" s="3" t="n">
        <f aca="false">SUM(CE468:CI468)</f>
        <v>18818</v>
      </c>
    </row>
    <row r="469" customFormat="false" ht="12.75" hidden="false" customHeight="false" outlineLevel="0" collapsed="false">
      <c r="A469" s="1" t="n">
        <v>2000</v>
      </c>
      <c r="B469" s="2" t="s">
        <v>102</v>
      </c>
      <c r="C469" s="2" t="n">
        <v>5112</v>
      </c>
      <c r="D469" s="2" t="n">
        <v>905</v>
      </c>
      <c r="E469" s="2" t="n">
        <v>268</v>
      </c>
      <c r="F469" s="2" t="n">
        <v>93</v>
      </c>
      <c r="G469" s="2" t="n">
        <f aca="false">SUM(C469:F469)</f>
        <v>6378</v>
      </c>
      <c r="H469" s="2" t="n">
        <v>1933</v>
      </c>
      <c r="I469" s="2" t="n">
        <v>1277</v>
      </c>
      <c r="J469" s="2" t="n">
        <v>333</v>
      </c>
      <c r="K469" s="2" t="n">
        <v>202</v>
      </c>
      <c r="L469" s="2" t="n">
        <f aca="false">SUM(H469:K469)</f>
        <v>3745</v>
      </c>
      <c r="M469" s="2" t="n">
        <v>173</v>
      </c>
      <c r="N469" s="2" t="n">
        <v>224</v>
      </c>
      <c r="O469" s="2" t="n">
        <v>0</v>
      </c>
      <c r="P469" s="2" t="n">
        <v>0</v>
      </c>
      <c r="Q469" s="2" t="n">
        <f aca="false">SUM(M469:P469)</f>
        <v>397</v>
      </c>
      <c r="R469" s="2" t="n">
        <v>0</v>
      </c>
      <c r="S469" s="2" t="n">
        <v>0</v>
      </c>
      <c r="T469" s="2" t="n">
        <v>0</v>
      </c>
      <c r="U469" s="2" t="n">
        <v>0</v>
      </c>
      <c r="V469" s="2" t="n">
        <f aca="false">SUM(R469:U469)</f>
        <v>0</v>
      </c>
      <c r="W469" s="2" t="n">
        <v>1350</v>
      </c>
      <c r="X469" s="2" t="n">
        <v>2260</v>
      </c>
      <c r="Y469" s="2" t="n">
        <v>100</v>
      </c>
      <c r="Z469" s="2" t="n">
        <v>0</v>
      </c>
      <c r="AA469" s="2" t="n">
        <f aca="false">SUM(W469:Z469)</f>
        <v>3710</v>
      </c>
      <c r="AB469" s="2" t="n">
        <v>1091</v>
      </c>
      <c r="AC469" s="2" t="n">
        <v>22</v>
      </c>
      <c r="AD469" s="2" t="n">
        <v>31</v>
      </c>
      <c r="AE469" s="2" t="n">
        <v>18</v>
      </c>
      <c r="AF469" s="2" t="n">
        <f aca="false">SUM(AB469:AE469)</f>
        <v>1162</v>
      </c>
      <c r="AG469" s="2" t="n">
        <v>618</v>
      </c>
      <c r="AH469" s="2" t="n">
        <v>788</v>
      </c>
      <c r="AI469" s="2" t="n">
        <v>280</v>
      </c>
      <c r="AJ469" s="2" t="n">
        <v>137</v>
      </c>
      <c r="AK469" s="2" t="n">
        <f aca="false">SUM(AG469:AJ469)</f>
        <v>1823</v>
      </c>
      <c r="AL469" s="2" t="n">
        <v>3671</v>
      </c>
      <c r="AM469" s="2" t="n">
        <v>3852</v>
      </c>
      <c r="AN469" s="3" t="n">
        <v>0</v>
      </c>
      <c r="AO469" s="2" t="n">
        <v>118</v>
      </c>
      <c r="AP469" s="2" t="n">
        <f aca="false">SUM(AL469:AO469)</f>
        <v>7641</v>
      </c>
      <c r="AQ469" s="2" t="n">
        <v>11.4</v>
      </c>
      <c r="AR469" s="2" t="n">
        <v>647.7</v>
      </c>
      <c r="AS469" s="2" t="n">
        <v>279.9</v>
      </c>
      <c r="AT469" s="2" t="n">
        <v>136.8</v>
      </c>
      <c r="AU469" s="2" t="n">
        <f aca="false">SUM(AQ469:AT469)</f>
        <v>1075.8</v>
      </c>
      <c r="AV469" s="2" t="n">
        <v>1.1</v>
      </c>
      <c r="AW469" s="2" t="n">
        <v>0</v>
      </c>
      <c r="AX469" s="2" t="n">
        <v>0</v>
      </c>
      <c r="AY469" s="2" t="n">
        <v>18.1</v>
      </c>
      <c r="AZ469" s="2" t="n">
        <f aca="false">SUM(AV469:AY469)</f>
        <v>19.2</v>
      </c>
      <c r="BA469" s="3" t="n">
        <v>0</v>
      </c>
      <c r="BB469" s="3" t="n">
        <v>0</v>
      </c>
      <c r="BC469" s="2" t="n">
        <v>0</v>
      </c>
      <c r="BD469" s="2" t="n">
        <v>202</v>
      </c>
      <c r="BE469" s="2" t="n">
        <f aca="false">SUM(BA469:BD469)</f>
        <v>202</v>
      </c>
      <c r="BF469" s="3" t="n">
        <v>0</v>
      </c>
      <c r="BG469" s="3" t="n">
        <v>0</v>
      </c>
      <c r="BH469" s="3" t="n">
        <v>0</v>
      </c>
      <c r="BI469" s="3" t="n">
        <v>0</v>
      </c>
      <c r="BJ469" s="2" t="n">
        <f aca="false">SUM(BF469:BI469)</f>
        <v>0</v>
      </c>
      <c r="BK469" s="3" t="n">
        <v>0</v>
      </c>
      <c r="BL469" s="3" t="n">
        <v>0</v>
      </c>
      <c r="BM469" s="3" t="n">
        <v>0</v>
      </c>
      <c r="BN469" s="3" t="n">
        <v>0</v>
      </c>
      <c r="BO469" s="2" t="n">
        <f aca="false">SUM(BK469:BN469)</f>
        <v>0</v>
      </c>
      <c r="BP469" s="3" t="n">
        <v>0</v>
      </c>
      <c r="BQ469" s="3" t="n">
        <v>0</v>
      </c>
      <c r="BR469" s="3" t="n">
        <v>0</v>
      </c>
      <c r="BS469" s="2" t="n">
        <v>211</v>
      </c>
      <c r="BT469" s="2" t="n">
        <f aca="false">SUM(BP469:BS469)</f>
        <v>211</v>
      </c>
      <c r="BU469" s="2" t="n">
        <f aca="false">+C469+H469+M469+R469+W469+AB469+AG469+AL469+CK469</f>
        <v>13948</v>
      </c>
      <c r="BV469" s="2" t="n">
        <f aca="false">+D469+I469+N469+S469+X469+AC469+AH469+AM469+CL469</f>
        <v>9328</v>
      </c>
      <c r="BW469" s="2" t="n">
        <f aca="false">+E469+J469+O469+T469+Y469+AD469+AI469+AN469+CM469</f>
        <v>1012</v>
      </c>
      <c r="BX469" s="2" t="n">
        <f aca="false">+F469+K469+P469+U469+Z469+AE469+AJ469+AO469+CN469</f>
        <v>568</v>
      </c>
      <c r="BY469" s="2" t="n">
        <f aca="false">SUM(BU469:BX469)</f>
        <v>24856</v>
      </c>
      <c r="BZ469" s="2" t="n">
        <f aca="false">AQ469+AV469+BA469+BF469+BK469+BP469</f>
        <v>12.5</v>
      </c>
      <c r="CA469" s="2" t="n">
        <f aca="false">AR469+AW469+BB469+BG469+BL469+BQ469</f>
        <v>647.7</v>
      </c>
      <c r="CB469" s="2" t="n">
        <f aca="false">AS469+AX469+BC469+BH469+BM469+BR469</f>
        <v>279.9</v>
      </c>
      <c r="CC469" s="2" t="n">
        <f aca="false">AT469+AY469+BD469+BI469+BN469+BS469</f>
        <v>567.9</v>
      </c>
      <c r="CD469" s="2" t="n">
        <f aca="false">SUM(BZ469:CC469)</f>
        <v>1508</v>
      </c>
      <c r="CE469" s="3" t="n">
        <v>4567.5</v>
      </c>
      <c r="CF469" s="3" t="n">
        <v>7101.8</v>
      </c>
      <c r="CG469" s="18" t="s">
        <v>145</v>
      </c>
      <c r="CH469" s="18" t="s">
        <v>145</v>
      </c>
      <c r="CI469" s="3" t="n">
        <v>3290.6</v>
      </c>
      <c r="CJ469" s="3" t="n">
        <f aca="false">SUM(CE469:CI469)</f>
        <v>14959.9</v>
      </c>
    </row>
    <row r="470" customFormat="false" ht="12.75" hidden="false" customHeight="false" outlineLevel="0" collapsed="false">
      <c r="A470" s="1" t="n">
        <v>2000</v>
      </c>
      <c r="B470" s="2" t="s">
        <v>103</v>
      </c>
      <c r="C470" s="2" t="n">
        <v>903</v>
      </c>
      <c r="D470" s="2" t="n">
        <v>120</v>
      </c>
      <c r="E470" s="2" t="n">
        <v>31</v>
      </c>
      <c r="F470" s="2" t="n">
        <v>0</v>
      </c>
      <c r="G470" s="2" t="n">
        <f aca="false">SUM(C470:F470)</f>
        <v>1054</v>
      </c>
      <c r="H470" s="2" t="n">
        <v>281</v>
      </c>
      <c r="I470" s="2" t="n">
        <v>10</v>
      </c>
      <c r="J470" s="2" t="n">
        <v>196</v>
      </c>
      <c r="K470" s="2" t="n">
        <v>75</v>
      </c>
      <c r="L470" s="2" t="n">
        <f aca="false">SUM(H470:K470)</f>
        <v>562</v>
      </c>
      <c r="M470" s="2" t="n">
        <v>13</v>
      </c>
      <c r="N470" s="2" t="n">
        <v>74</v>
      </c>
      <c r="O470" s="2" t="n">
        <v>0</v>
      </c>
      <c r="P470" s="2" t="n">
        <v>0</v>
      </c>
      <c r="Q470" s="2" t="n">
        <f aca="false">SUM(M470:P470)</f>
        <v>87</v>
      </c>
      <c r="R470" s="2" t="n">
        <v>90</v>
      </c>
      <c r="S470" s="2" t="n">
        <v>0</v>
      </c>
      <c r="T470" s="2" t="n">
        <v>0</v>
      </c>
      <c r="U470" s="2" t="n">
        <v>0</v>
      </c>
      <c r="V470" s="2" t="n">
        <f aca="false">SUM(R470:U470)</f>
        <v>90</v>
      </c>
      <c r="W470" s="2" t="n">
        <v>287</v>
      </c>
      <c r="X470" s="2" t="n">
        <v>287</v>
      </c>
      <c r="Y470" s="2" t="n">
        <v>2</v>
      </c>
      <c r="Z470" s="2" t="n">
        <v>0</v>
      </c>
      <c r="AA470" s="2" t="n">
        <f aca="false">SUM(W470:Z470)</f>
        <v>576</v>
      </c>
      <c r="AB470" s="2" t="n">
        <v>132</v>
      </c>
      <c r="AC470" s="2" t="n">
        <v>-1</v>
      </c>
      <c r="AD470" s="2" t="n">
        <v>8</v>
      </c>
      <c r="AE470" s="2" t="n">
        <v>3</v>
      </c>
      <c r="AF470" s="2" t="n">
        <f aca="false">SUM(AB470:AE470)</f>
        <v>142</v>
      </c>
      <c r="AG470" s="2" t="n">
        <v>0</v>
      </c>
      <c r="AH470" s="2" t="n">
        <v>87</v>
      </c>
      <c r="AI470" s="2" t="n">
        <v>669</v>
      </c>
      <c r="AJ470" s="2" t="n">
        <v>33</v>
      </c>
      <c r="AK470" s="2" t="n">
        <f aca="false">SUM(AG470:AJ470)</f>
        <v>789</v>
      </c>
      <c r="AL470" s="2" t="n">
        <v>1495</v>
      </c>
      <c r="AM470" s="2" t="n">
        <v>440</v>
      </c>
      <c r="AN470" s="2" t="n">
        <v>1534</v>
      </c>
      <c r="AO470" s="2" t="n">
        <v>180</v>
      </c>
      <c r="AP470" s="2" t="n">
        <f aca="false">SUM(AL470:AO470)</f>
        <v>3649</v>
      </c>
      <c r="AQ470" s="2" t="n">
        <v>0</v>
      </c>
      <c r="AR470" s="2" t="n">
        <v>83</v>
      </c>
      <c r="AS470" s="2" t="n">
        <v>63</v>
      </c>
      <c r="AT470" s="2" t="n">
        <v>33</v>
      </c>
      <c r="AU470" s="2" t="n">
        <f aca="false">SUM(AQ470:AT470)</f>
        <v>179</v>
      </c>
      <c r="AV470" s="2" t="n">
        <v>0</v>
      </c>
      <c r="AW470" s="2" t="n">
        <v>-1</v>
      </c>
      <c r="AX470" s="2" t="n">
        <v>0</v>
      </c>
      <c r="AY470" s="2" t="n">
        <v>3</v>
      </c>
      <c r="AZ470" s="2" t="n">
        <f aca="false">SUM(AV470:AY470)</f>
        <v>2</v>
      </c>
      <c r="BA470" s="2" t="n">
        <v>0</v>
      </c>
      <c r="BB470" s="2" t="n">
        <v>0</v>
      </c>
      <c r="BC470" s="2" t="n">
        <v>1</v>
      </c>
      <c r="BD470" s="2" t="n">
        <v>75</v>
      </c>
      <c r="BE470" s="2" t="n">
        <f aca="false">SUM(BA470:BD470)</f>
        <v>76</v>
      </c>
      <c r="BF470" s="2" t="n">
        <v>0</v>
      </c>
      <c r="BG470" s="2" t="n">
        <v>0</v>
      </c>
      <c r="BH470" s="2" t="n">
        <v>0</v>
      </c>
      <c r="BI470" s="2" t="n">
        <v>1</v>
      </c>
      <c r="BJ470" s="2" t="n">
        <f aca="false">SUM(BF470:BI470)</f>
        <v>1</v>
      </c>
      <c r="BK470" s="2" t="n">
        <v>0</v>
      </c>
      <c r="BL470" s="2" t="n">
        <v>0</v>
      </c>
      <c r="BM470" s="2" t="n">
        <v>0</v>
      </c>
      <c r="BN470" s="2" t="n">
        <v>6</v>
      </c>
      <c r="BO470" s="2" t="n">
        <f aca="false">SUM(BK470:BN470)</f>
        <v>6</v>
      </c>
      <c r="BP470" s="2" t="n">
        <v>0</v>
      </c>
      <c r="BQ470" s="2" t="n">
        <v>2</v>
      </c>
      <c r="BR470" s="2" t="n">
        <v>156</v>
      </c>
      <c r="BS470" s="2" t="n">
        <v>173</v>
      </c>
      <c r="BT470" s="2" t="n">
        <f aca="false">SUM(BP470:BS470)</f>
        <v>331</v>
      </c>
      <c r="BU470" s="2" t="n">
        <f aca="false">+C470+H470+M470+R470+W470+AB470+AG470+AL470+CK470</f>
        <v>3201</v>
      </c>
      <c r="BV470" s="2" t="n">
        <f aca="false">+D470+I470+N470+S470+X470+AC470+AH470+AM470+CL470</f>
        <v>1017</v>
      </c>
      <c r="BW470" s="2" t="n">
        <f aca="false">+E470+J470+O470+T470+Y470+AD470+AI470+AN470+CM470</f>
        <v>2440</v>
      </c>
      <c r="BX470" s="2" t="n">
        <f aca="false">+F470+K470+P470+U470+Z470+AE470+AJ470+AO470+CN470</f>
        <v>291</v>
      </c>
      <c r="BY470" s="2" t="n">
        <f aca="false">SUM(BU470:BX470)</f>
        <v>6949</v>
      </c>
      <c r="BZ470" s="2" t="n">
        <f aca="false">AQ470+AV470+BA470+BF470+BK470+BP470</f>
        <v>0</v>
      </c>
      <c r="CA470" s="2" t="n">
        <f aca="false">AR470+AW470+BB470+BG470+BL470+BQ470</f>
        <v>84</v>
      </c>
      <c r="CB470" s="2" t="n">
        <f aca="false">AS470+AX470+BC470+BH470+BM470+BR470</f>
        <v>220</v>
      </c>
      <c r="CC470" s="2" t="n">
        <f aca="false">AT470+AY470+BD470+BI470+BN470+BS470</f>
        <v>291</v>
      </c>
      <c r="CD470" s="2" t="n">
        <f aca="false">SUM(BZ470:CC470)</f>
        <v>595</v>
      </c>
      <c r="CE470" s="3" t="n">
        <v>1529</v>
      </c>
      <c r="CF470" s="3" t="n">
        <v>1064</v>
      </c>
      <c r="CG470" s="3" t="n">
        <v>68</v>
      </c>
      <c r="CH470" s="0"/>
      <c r="CI470" s="3" t="n">
        <f aca="false">3284-1529-1064-68</f>
        <v>623</v>
      </c>
      <c r="CJ470" s="3" t="n">
        <f aca="false">SUM(CE470:CI470)</f>
        <v>3284</v>
      </c>
    </row>
    <row r="471" customFormat="false" ht="12.75" hidden="false" customHeight="false" outlineLevel="0" collapsed="false">
      <c r="A471" s="1" t="n">
        <v>2000</v>
      </c>
      <c r="B471" s="2" t="s">
        <v>104</v>
      </c>
      <c r="C471" s="2" t="n">
        <v>841</v>
      </c>
      <c r="D471" s="2" t="n">
        <v>109</v>
      </c>
      <c r="E471" s="2" t="n">
        <v>89</v>
      </c>
      <c r="F471" s="2" t="n">
        <v>0</v>
      </c>
      <c r="G471" s="2" t="n">
        <f aca="false">SUM(C471:F471)</f>
        <v>1039</v>
      </c>
      <c r="H471" s="2" t="n">
        <v>259</v>
      </c>
      <c r="I471" s="2" t="n">
        <v>2</v>
      </c>
      <c r="J471" s="2" t="n">
        <v>81</v>
      </c>
      <c r="K471" s="2" t="n">
        <v>1</v>
      </c>
      <c r="L471" s="2" t="n">
        <f aca="false">SUM(H471:K471)</f>
        <v>343</v>
      </c>
      <c r="M471" s="2" t="n">
        <v>11</v>
      </c>
      <c r="N471" s="2" t="n">
        <v>27</v>
      </c>
      <c r="O471" s="2" t="n">
        <v>0</v>
      </c>
      <c r="P471" s="2" t="n">
        <v>0</v>
      </c>
      <c r="Q471" s="2" t="n">
        <f aca="false">SUM(M471:P471)</f>
        <v>38</v>
      </c>
      <c r="R471" s="2" t="n">
        <v>9</v>
      </c>
      <c r="S471" s="2" t="n">
        <v>0</v>
      </c>
      <c r="T471" s="2" t="n">
        <v>0</v>
      </c>
      <c r="U471" s="2" t="n">
        <v>0</v>
      </c>
      <c r="V471" s="2" t="n">
        <f aca="false">SUM(R471:U471)</f>
        <v>9</v>
      </c>
      <c r="W471" s="2" t="n">
        <v>164</v>
      </c>
      <c r="X471" s="2" t="n">
        <v>386</v>
      </c>
      <c r="Y471" s="2" t="n">
        <v>32</v>
      </c>
      <c r="Z471" s="2" t="n">
        <v>0</v>
      </c>
      <c r="AA471" s="2" t="n">
        <f aca="false">SUM(W471:Z471)</f>
        <v>582</v>
      </c>
      <c r="AB471" s="2" t="n">
        <v>110</v>
      </c>
      <c r="AC471" s="2" t="n">
        <v>7</v>
      </c>
      <c r="AD471" s="2" t="n">
        <v>23</v>
      </c>
      <c r="AE471" s="2" t="n">
        <v>3</v>
      </c>
      <c r="AF471" s="2" t="n">
        <f aca="false">SUM(AB471:AE471)</f>
        <v>143</v>
      </c>
      <c r="AG471" s="2" t="n">
        <v>0</v>
      </c>
      <c r="AH471" s="2" t="n">
        <v>166</v>
      </c>
      <c r="AI471" s="2" t="n">
        <v>321</v>
      </c>
      <c r="AJ471" s="2" t="n">
        <v>0</v>
      </c>
      <c r="AK471" s="2" t="n">
        <f aca="false">SUM(AG471:AJ471)</f>
        <v>487</v>
      </c>
      <c r="AL471" s="2" t="n">
        <v>286</v>
      </c>
      <c r="AM471" s="2" t="n">
        <v>402</v>
      </c>
      <c r="AN471" s="2" t="n">
        <v>305</v>
      </c>
      <c r="AO471" s="2" t="n">
        <v>2</v>
      </c>
      <c r="AP471" s="2" t="n">
        <f aca="false">SUM(AL471:AO471)</f>
        <v>995</v>
      </c>
      <c r="AQ471" s="2" t="n">
        <v>0</v>
      </c>
      <c r="AR471" s="2" t="n">
        <v>141</v>
      </c>
      <c r="AS471" s="2" t="n">
        <v>85</v>
      </c>
      <c r="AT471" s="2" t="n">
        <v>0</v>
      </c>
      <c r="AU471" s="2" t="n">
        <f aca="false">SUM(AQ471:AT471)</f>
        <v>226</v>
      </c>
      <c r="AV471" s="2" t="n">
        <v>0</v>
      </c>
      <c r="AW471" s="2" t="n">
        <v>0</v>
      </c>
      <c r="AX471" s="2" t="n">
        <v>2</v>
      </c>
      <c r="AY471" s="2" t="n">
        <v>3</v>
      </c>
      <c r="AZ471" s="2" t="n">
        <f aca="false">SUM(AV471:AY471)</f>
        <v>5</v>
      </c>
      <c r="BA471" s="2" t="n">
        <v>0</v>
      </c>
      <c r="BB471" s="2" t="n">
        <v>0</v>
      </c>
      <c r="BC471" s="2" t="n">
        <v>14</v>
      </c>
      <c r="BD471" s="2" t="n">
        <v>1</v>
      </c>
      <c r="BE471" s="2" t="n">
        <f aca="false">SUM(BA471:BD471)</f>
        <v>15</v>
      </c>
      <c r="BF471" s="3" t="n">
        <v>0</v>
      </c>
      <c r="BG471" s="3" t="n">
        <v>0</v>
      </c>
      <c r="BH471" s="3" t="n">
        <v>0</v>
      </c>
      <c r="BI471" s="3" t="n">
        <v>0</v>
      </c>
      <c r="BJ471" s="2" t="n">
        <f aca="false">SUM(BF471:BI471)</f>
        <v>0</v>
      </c>
      <c r="BK471" s="3" t="n">
        <v>0</v>
      </c>
      <c r="BL471" s="3" t="n">
        <v>0</v>
      </c>
      <c r="BM471" s="3" t="n">
        <v>0</v>
      </c>
      <c r="BN471" s="3" t="n">
        <v>0</v>
      </c>
      <c r="BO471" s="2" t="n">
        <f aca="false">SUM(BK471:BN471)</f>
        <v>0</v>
      </c>
      <c r="BP471" s="27" t="n">
        <v>0</v>
      </c>
      <c r="BQ471" s="27" t="n">
        <v>0</v>
      </c>
      <c r="BR471" s="27" t="n">
        <v>8</v>
      </c>
      <c r="BS471" s="27" t="n">
        <v>2</v>
      </c>
      <c r="BT471" s="2" t="n">
        <f aca="false">SUM(BP471:BS471)</f>
        <v>10</v>
      </c>
      <c r="BU471" s="2" t="n">
        <f aca="false">+C471+H471+M471+R471+W471+AB471+AG471+AL471+CK471</f>
        <v>1680</v>
      </c>
      <c r="BV471" s="2" t="n">
        <f aca="false">+D471+I471+N471+S471+X471+AC471+AH471+AM471+CL471</f>
        <v>1099</v>
      </c>
      <c r="BW471" s="2" t="n">
        <f aca="false">+E471+J471+O471+T471+Y471+AD471+AI471+AN471+CM471</f>
        <v>851</v>
      </c>
      <c r="BX471" s="2" t="n">
        <f aca="false">+F471+K471+P471+U471+Z471+AE471+AJ471+AO471+CN471</f>
        <v>6</v>
      </c>
      <c r="BY471" s="2" t="n">
        <f aca="false">SUM(BU471:BX471)</f>
        <v>3636</v>
      </c>
      <c r="BZ471" s="2" t="n">
        <f aca="false">AQ471+AV471+BA471+BF471+BK471+BP471</f>
        <v>0</v>
      </c>
      <c r="CA471" s="2" t="n">
        <f aca="false">AR471+AW471+BB471+BG471+BL471+BQ471</f>
        <v>141</v>
      </c>
      <c r="CB471" s="2" t="n">
        <f aca="false">AS471+AX471+BC471+BH471+BM471+BR471</f>
        <v>109</v>
      </c>
      <c r="CC471" s="2" t="n">
        <f aca="false">AT471+AY471+BD471+BI471+BN471+BS471</f>
        <v>6</v>
      </c>
      <c r="CD471" s="2" t="n">
        <f aca="false">SUM(BZ471:CC471)</f>
        <v>256</v>
      </c>
      <c r="CE471" s="12" t="n">
        <v>628</v>
      </c>
      <c r="CF471" s="12" t="n">
        <v>960</v>
      </c>
      <c r="CG471" s="12" t="n">
        <v>125</v>
      </c>
      <c r="CH471" s="12" t="n">
        <v>0</v>
      </c>
      <c r="CI471" s="12" t="n">
        <v>109</v>
      </c>
      <c r="CJ471" s="12" t="n">
        <f aca="false">SUM(CE471:CI471)</f>
        <v>1822</v>
      </c>
    </row>
    <row r="472" customFormat="false" ht="12.75" hidden="false" customHeight="false" outlineLevel="0" collapsed="false">
      <c r="A472" s="1" t="n">
        <v>2000</v>
      </c>
      <c r="B472" s="2" t="s">
        <v>105</v>
      </c>
      <c r="C472" s="2" t="n">
        <v>5583</v>
      </c>
      <c r="D472" s="2" t="n">
        <v>1346.3</v>
      </c>
      <c r="E472" s="2" t="n">
        <v>102.2</v>
      </c>
      <c r="F472" s="2" t="n">
        <v>297.1</v>
      </c>
      <c r="G472" s="2" t="n">
        <f aca="false">SUM(C472:F472)</f>
        <v>7328.6</v>
      </c>
      <c r="H472" s="2" t="n">
        <v>2344.5</v>
      </c>
      <c r="I472" s="2" t="n">
        <v>5.2</v>
      </c>
      <c r="J472" s="2" t="n">
        <v>139</v>
      </c>
      <c r="K472" s="2" t="n">
        <v>115</v>
      </c>
      <c r="L472" s="2" t="n">
        <f aca="false">SUM(H472:K472)</f>
        <v>2603.7</v>
      </c>
      <c r="M472" s="2" t="n">
        <v>47.6</v>
      </c>
      <c r="N472" s="2" t="n">
        <v>243.3</v>
      </c>
      <c r="O472" s="2" t="n">
        <v>0</v>
      </c>
      <c r="P472" s="2" t="n">
        <v>0</v>
      </c>
      <c r="Q472" s="2" t="n">
        <f aca="false">SUM(M472:P472)</f>
        <v>290.9</v>
      </c>
      <c r="R472" s="2" t="n">
        <v>39.9</v>
      </c>
      <c r="S472" s="2" t="n">
        <v>4.6</v>
      </c>
      <c r="T472" s="2" t="n">
        <v>0</v>
      </c>
      <c r="U472" s="2" t="n">
        <v>0</v>
      </c>
      <c r="V472" s="2" t="n">
        <f aca="false">SUM(R472:U472)</f>
        <v>44.5</v>
      </c>
      <c r="W472" s="2" t="n">
        <v>3035.8</v>
      </c>
      <c r="X472" s="2" t="n">
        <v>3610.8</v>
      </c>
      <c r="Y472" s="2" t="n">
        <v>888.1</v>
      </c>
      <c r="Z472" s="2" t="n">
        <v>0</v>
      </c>
      <c r="AA472" s="2" t="n">
        <f aca="false">SUM(W472:Z472)</f>
        <v>7534.7</v>
      </c>
      <c r="AB472" s="2" t="n">
        <v>1105.5</v>
      </c>
      <c r="AC472" s="2" t="n">
        <v>0</v>
      </c>
      <c r="AD472" s="2" t="n">
        <v>74</v>
      </c>
      <c r="AE472" s="2" t="n">
        <v>151.4</v>
      </c>
      <c r="AF472" s="2" t="n">
        <f aca="false">SUM(AB472:AE472)</f>
        <v>1330.9</v>
      </c>
      <c r="AG472" s="2" t="n">
        <v>41.5</v>
      </c>
      <c r="AH472" s="2" t="n">
        <v>88.3</v>
      </c>
      <c r="AI472" s="2" t="n">
        <v>3008.8</v>
      </c>
      <c r="AJ472" s="2" t="n">
        <v>128.5</v>
      </c>
      <c r="AK472" s="2" t="n">
        <f aca="false">SUM(AG472:AJ472)</f>
        <v>3267.1</v>
      </c>
      <c r="AL472" s="2" t="n">
        <v>4965.9</v>
      </c>
      <c r="AM472" s="2" t="n">
        <v>2106</v>
      </c>
      <c r="AN472" s="2" t="n">
        <v>5364.4</v>
      </c>
      <c r="AO472" s="2" t="n">
        <v>248.4</v>
      </c>
      <c r="AP472" s="2" t="n">
        <f aca="false">SUM(AL472:AO472)</f>
        <v>12684.7</v>
      </c>
      <c r="AQ472" s="2" t="n">
        <v>0</v>
      </c>
      <c r="AR472" s="2" t="n">
        <v>0</v>
      </c>
      <c r="AS472" s="2" t="n">
        <v>1472.2</v>
      </c>
      <c r="AT472" s="2" t="n">
        <v>123.7</v>
      </c>
      <c r="AU472" s="2" t="n">
        <f aca="false">SUM(AQ472:AT472)</f>
        <v>1595.9</v>
      </c>
      <c r="AV472" s="2" t="n">
        <v>7</v>
      </c>
      <c r="AW472" s="2" t="n">
        <v>0</v>
      </c>
      <c r="AX472" s="2" t="n">
        <v>0</v>
      </c>
      <c r="AY472" s="2" t="n">
        <v>151.4</v>
      </c>
      <c r="AZ472" s="2" t="n">
        <f aca="false">SUM(AV472:AY472)</f>
        <v>158.4</v>
      </c>
      <c r="BA472" s="2" t="n">
        <v>1.6</v>
      </c>
      <c r="BB472" s="2" t="n">
        <v>0</v>
      </c>
      <c r="BC472" s="2" t="n">
        <v>0</v>
      </c>
      <c r="BD472" s="2" t="n">
        <v>111.8</v>
      </c>
      <c r="BE472" s="2" t="n">
        <f aca="false">SUM(BA472:BD472)</f>
        <v>113.4</v>
      </c>
      <c r="BF472" s="3" t="n">
        <v>0</v>
      </c>
      <c r="BG472" s="3" t="n">
        <v>0</v>
      </c>
      <c r="BH472" s="3" t="n">
        <v>0</v>
      </c>
      <c r="BI472" s="3" t="n">
        <v>0</v>
      </c>
      <c r="BJ472" s="2" t="n">
        <f aca="false">SUM(BF472:BI472)</f>
        <v>0</v>
      </c>
      <c r="BK472" s="2" t="n">
        <v>1.3</v>
      </c>
      <c r="BL472" s="2" t="n">
        <v>0</v>
      </c>
      <c r="BM472" s="2" t="n">
        <v>0</v>
      </c>
      <c r="BN472" s="2" t="n">
        <v>27.3</v>
      </c>
      <c r="BO472" s="2" t="n">
        <f aca="false">SUM(BK472:BN472)</f>
        <v>28.6</v>
      </c>
      <c r="BP472" s="2" t="n">
        <v>25.4</v>
      </c>
      <c r="BQ472" s="2" t="n">
        <v>0</v>
      </c>
      <c r="BR472" s="2" t="n">
        <v>6.3</v>
      </c>
      <c r="BS472" s="2" t="n">
        <v>415.3</v>
      </c>
      <c r="BT472" s="2" t="n">
        <f aca="false">SUM(BP472:BS472)</f>
        <v>447</v>
      </c>
      <c r="BU472" s="2" t="n">
        <f aca="false">+C472+H472+M472+R472+W472+AB472+AG472+AL472+CK472</f>
        <v>17163.7</v>
      </c>
      <c r="BV472" s="2" t="n">
        <f aca="false">+D472+I472+N472+S472+X472+AC472+AH472+AM472+CL472</f>
        <v>7404.5</v>
      </c>
      <c r="BW472" s="2" t="n">
        <f aca="false">+E472+J472+O472+T472+Y472+AD472+AI472+AN472+CM472</f>
        <v>9576.5</v>
      </c>
      <c r="BX472" s="2" t="n">
        <f aca="false">+F472+K472+P472+U472+Z472+AE472+AJ472+AO472+CN472</f>
        <v>940.4</v>
      </c>
      <c r="BY472" s="2" t="n">
        <f aca="false">SUM(BU472:BX472)</f>
        <v>35085.1</v>
      </c>
      <c r="BZ472" s="2" t="n">
        <f aca="false">AQ472+AV472+BA472+BF472+BK472+BP472</f>
        <v>35.3</v>
      </c>
      <c r="CA472" s="2" t="n">
        <f aca="false">AR472+AW472+BB472+BG472+BL472+BQ472</f>
        <v>0</v>
      </c>
      <c r="CB472" s="2" t="n">
        <f aca="false">AS472+AX472+BC472+BH472+BM472+BR472</f>
        <v>1478.5</v>
      </c>
      <c r="CC472" s="2" t="n">
        <f aca="false">AT472+AY472+BD472+BI472+BN472+BS472</f>
        <v>829.5</v>
      </c>
      <c r="CD472" s="2" t="n">
        <f aca="false">SUM(BZ472:CC472)</f>
        <v>2343.3</v>
      </c>
      <c r="CE472" s="4" t="n">
        <v>6027</v>
      </c>
      <c r="CF472" s="4" t="n">
        <v>7686</v>
      </c>
      <c r="CG472" s="4" t="n">
        <v>1237</v>
      </c>
      <c r="CH472" s="4" t="n">
        <v>852</v>
      </c>
      <c r="CI472" s="4" t="n">
        <v>3557</v>
      </c>
      <c r="CJ472" s="4" t="n">
        <f aca="false">SUM(CE472:CI472)</f>
        <v>19359</v>
      </c>
    </row>
    <row r="473" customFormat="false" ht="12.75" hidden="false" customHeight="false" outlineLevel="0" collapsed="false">
      <c r="A473" s="1" t="n">
        <v>2000</v>
      </c>
      <c r="B473" s="2" t="s">
        <v>106</v>
      </c>
      <c r="C473" s="2" t="n">
        <v>3869</v>
      </c>
      <c r="D473" s="2" t="n">
        <v>407</v>
      </c>
      <c r="E473" s="2" t="n">
        <v>57</v>
      </c>
      <c r="F473" s="2" t="n">
        <v>0</v>
      </c>
      <c r="G473" s="2" t="n">
        <f aca="false">SUM(C473:F473)</f>
        <v>4333</v>
      </c>
      <c r="H473" s="2" t="n">
        <v>1396</v>
      </c>
      <c r="I473" s="2" t="n">
        <v>3</v>
      </c>
      <c r="J473" s="2" t="n">
        <v>7</v>
      </c>
      <c r="K473" s="2" t="n">
        <v>191</v>
      </c>
      <c r="L473" s="2" t="n">
        <f aca="false">SUM(H473:K473)</f>
        <v>1597</v>
      </c>
      <c r="M473" s="2" t="n">
        <v>43</v>
      </c>
      <c r="N473" s="2" t="n">
        <v>27</v>
      </c>
      <c r="O473" s="2" t="n">
        <v>13</v>
      </c>
      <c r="P473" s="2" t="n">
        <v>0</v>
      </c>
      <c r="Q473" s="2" t="n">
        <f aca="false">SUM(M473:P473)</f>
        <v>83</v>
      </c>
      <c r="R473" s="2" t="n">
        <v>1</v>
      </c>
      <c r="S473" s="2" t="n">
        <v>3</v>
      </c>
      <c r="T473" s="2" t="n">
        <v>1</v>
      </c>
      <c r="U473" s="2" t="n">
        <v>0</v>
      </c>
      <c r="V473" s="2" t="n">
        <f aca="false">SUM(R473:U473)</f>
        <v>5</v>
      </c>
      <c r="W473" s="2" t="n">
        <v>1070</v>
      </c>
      <c r="X473" s="2" t="n">
        <v>1845</v>
      </c>
      <c r="Y473" s="2" t="n">
        <v>48</v>
      </c>
      <c r="Z473" s="2" t="n">
        <v>0</v>
      </c>
      <c r="AA473" s="2" t="n">
        <f aca="false">SUM(W473:Z473)</f>
        <v>2963</v>
      </c>
      <c r="AB473" s="2" t="n">
        <v>522</v>
      </c>
      <c r="AC473" s="2" t="n">
        <v>0</v>
      </c>
      <c r="AD473" s="2" t="n">
        <v>50</v>
      </c>
      <c r="AE473" s="2" t="n">
        <v>45</v>
      </c>
      <c r="AF473" s="2" t="n">
        <f aca="false">SUM(AB473:AE473)</f>
        <v>617</v>
      </c>
      <c r="AG473" s="2" t="n">
        <v>108</v>
      </c>
      <c r="AH473" s="2" t="n">
        <v>779</v>
      </c>
      <c r="AI473" s="2" t="n">
        <v>1396</v>
      </c>
      <c r="AJ473" s="2" t="n">
        <v>0</v>
      </c>
      <c r="AK473" s="2" t="n">
        <f aca="false">SUM(AG473:AJ473)</f>
        <v>2283</v>
      </c>
      <c r="AL473" s="2" t="n">
        <v>2441</v>
      </c>
      <c r="AM473" s="2" t="n">
        <v>1258</v>
      </c>
      <c r="AN473" s="2" t="n">
        <v>983</v>
      </c>
      <c r="AO473" s="2" t="n">
        <v>0</v>
      </c>
      <c r="AP473" s="2" t="n">
        <f aca="false">SUM(AL473:AO473)</f>
        <v>4682</v>
      </c>
      <c r="AQ473" s="2" t="n">
        <v>6</v>
      </c>
      <c r="AR473" s="2" t="n">
        <v>771</v>
      </c>
      <c r="AS473" s="2" t="n">
        <v>695</v>
      </c>
      <c r="AT473" s="2" t="n">
        <v>0</v>
      </c>
      <c r="AU473" s="2" t="n">
        <f aca="false">SUM(AQ473:AT473)</f>
        <v>1472</v>
      </c>
      <c r="AV473" s="2" t="n">
        <v>28</v>
      </c>
      <c r="AW473" s="2" t="n">
        <v>0</v>
      </c>
      <c r="AX473" s="2" t="n">
        <v>19</v>
      </c>
      <c r="AY473" s="2" t="n">
        <v>45</v>
      </c>
      <c r="AZ473" s="2" t="n">
        <f aca="false">SUM(AV473:AY473)</f>
        <v>92</v>
      </c>
      <c r="BA473" s="2" t="n">
        <v>69</v>
      </c>
      <c r="BB473" s="2" t="n">
        <v>0</v>
      </c>
      <c r="BC473" s="2" t="n">
        <v>1</v>
      </c>
      <c r="BD473" s="2" t="n">
        <v>191</v>
      </c>
      <c r="BE473" s="2" t="n">
        <f aca="false">SUM(BA473:BD473)</f>
        <v>261</v>
      </c>
      <c r="BF473" s="3" t="n">
        <v>0</v>
      </c>
      <c r="BG473" s="3" t="n">
        <v>0</v>
      </c>
      <c r="BH473" s="3" t="n">
        <v>0</v>
      </c>
      <c r="BI473" s="3" t="n">
        <v>0</v>
      </c>
      <c r="BJ473" s="2" t="n">
        <f aca="false">SUM(BF473:BI473)</f>
        <v>0</v>
      </c>
      <c r="BK473" s="3" t="n">
        <v>0</v>
      </c>
      <c r="BL473" s="3" t="n">
        <v>0</v>
      </c>
      <c r="BM473" s="3" t="n">
        <v>0</v>
      </c>
      <c r="BN473" s="3" t="n">
        <v>0</v>
      </c>
      <c r="BO473" s="2" t="n">
        <f aca="false">SUM(BK473:BN473)</f>
        <v>0</v>
      </c>
      <c r="BP473" s="2" t="n">
        <v>96</v>
      </c>
      <c r="BQ473" s="2" t="n">
        <v>0</v>
      </c>
      <c r="BR473" s="2" t="n">
        <v>117</v>
      </c>
      <c r="BS473" s="2" t="n">
        <v>0</v>
      </c>
      <c r="BT473" s="2" t="n">
        <f aca="false">SUM(BP473:BS473)</f>
        <v>213</v>
      </c>
      <c r="BU473" s="2" t="n">
        <f aca="false">+C473+H473+M473+R473+W473+AB473+AG473+AL473+CK473</f>
        <v>9450</v>
      </c>
      <c r="BV473" s="2" t="n">
        <f aca="false">+D473+I473+N473+S473+X473+AC473+AH473+AM473+CL473</f>
        <v>4322</v>
      </c>
      <c r="BW473" s="2" t="n">
        <f aca="false">+E473+J473+O473+T473+Y473+AD473+AI473+AN473+CM473</f>
        <v>2555</v>
      </c>
      <c r="BX473" s="2" t="n">
        <f aca="false">+F473+K473+P473+U473+Z473+AE473+AJ473+AO473+CN473</f>
        <v>236</v>
      </c>
      <c r="BY473" s="2" t="n">
        <f aca="false">SUM(BU473:BX473)</f>
        <v>16563</v>
      </c>
      <c r="BZ473" s="2" t="n">
        <f aca="false">AQ473+AV473+BA473+BF473+BK473+BP473</f>
        <v>199</v>
      </c>
      <c r="CA473" s="2" t="n">
        <f aca="false">AR473+AW473+BB473+BG473+BL473+BQ473</f>
        <v>771</v>
      </c>
      <c r="CB473" s="2" t="n">
        <f aca="false">AS473+AX473+BC473+BH473+BM473+BR473</f>
        <v>832</v>
      </c>
      <c r="CC473" s="2" t="n">
        <f aca="false">AT473+AY473+BD473+BI473+BN473+BS473</f>
        <v>236</v>
      </c>
      <c r="CD473" s="2" t="n">
        <f aca="false">SUM(BZ473:CC473)</f>
        <v>2038</v>
      </c>
      <c r="CE473" s="3" t="n">
        <v>3651</v>
      </c>
      <c r="CF473" s="3" t="n">
        <v>3753</v>
      </c>
      <c r="CG473" s="3" t="n">
        <v>985</v>
      </c>
      <c r="CH473" s="3" t="n">
        <v>0</v>
      </c>
      <c r="CI473" s="3" t="n">
        <v>753</v>
      </c>
      <c r="CJ473" s="3" t="n">
        <f aca="false">SUM(CE473:CI473)</f>
        <v>9142</v>
      </c>
    </row>
    <row r="474" customFormat="false" ht="12.75" hidden="false" customHeight="false" outlineLevel="0" collapsed="false">
      <c r="A474" s="1" t="n">
        <v>2000</v>
      </c>
      <c r="B474" s="2" t="s">
        <v>107</v>
      </c>
      <c r="C474" s="2" t="n">
        <v>1929</v>
      </c>
      <c r="D474" s="2" t="n">
        <v>288</v>
      </c>
      <c r="E474" s="2" t="n">
        <v>75</v>
      </c>
      <c r="F474" s="2" t="n">
        <v>0</v>
      </c>
      <c r="G474" s="2" t="n">
        <f aca="false">SUM(C474:F474)</f>
        <v>2292</v>
      </c>
      <c r="H474" s="2" t="n">
        <v>861</v>
      </c>
      <c r="I474" s="2" t="n">
        <v>269</v>
      </c>
      <c r="J474" s="2" t="n">
        <v>1752</v>
      </c>
      <c r="K474" s="2" t="n">
        <v>0</v>
      </c>
      <c r="L474" s="2" t="n">
        <f aca="false">SUM(H474:K474)</f>
        <v>2882</v>
      </c>
      <c r="M474" s="2" t="n">
        <v>34</v>
      </c>
      <c r="N474" s="2" t="n">
        <v>64</v>
      </c>
      <c r="O474" s="2" t="n">
        <v>16</v>
      </c>
      <c r="P474" s="2" t="n">
        <v>0</v>
      </c>
      <c r="Q474" s="2" t="n">
        <f aca="false">SUM(M474:P474)</f>
        <v>114</v>
      </c>
      <c r="R474" s="2" t="n">
        <v>20</v>
      </c>
      <c r="S474" s="2" t="n">
        <v>0</v>
      </c>
      <c r="T474" s="2" t="n">
        <v>0</v>
      </c>
      <c r="U474" s="2" t="n">
        <v>0</v>
      </c>
      <c r="V474" s="2" t="n">
        <f aca="false">SUM(R474:U474)</f>
        <v>20</v>
      </c>
      <c r="W474" s="2" t="n">
        <v>422</v>
      </c>
      <c r="X474" s="2" t="n">
        <v>909</v>
      </c>
      <c r="Y474" s="2" t="n">
        <v>184</v>
      </c>
      <c r="Z474" s="2" t="n">
        <v>0</v>
      </c>
      <c r="AA474" s="2" t="n">
        <f aca="false">SUM(W474:Z474)</f>
        <v>1515</v>
      </c>
      <c r="AB474" s="2" t="n">
        <v>238</v>
      </c>
      <c r="AC474" s="2" t="n">
        <v>6</v>
      </c>
      <c r="AD474" s="2" t="n">
        <v>51</v>
      </c>
      <c r="AE474" s="2" t="n">
        <v>0</v>
      </c>
      <c r="AF474" s="2" t="n">
        <f aca="false">SUM(AB474:AE474)</f>
        <v>295</v>
      </c>
      <c r="AG474" s="2" t="n">
        <v>14</v>
      </c>
      <c r="AH474" s="2" t="n">
        <v>383</v>
      </c>
      <c r="AI474" s="2" t="n">
        <v>802</v>
      </c>
      <c r="AJ474" s="2" t="n">
        <v>0</v>
      </c>
      <c r="AK474" s="2" t="n">
        <f aca="false">SUM(AG474:AJ474)</f>
        <v>1199</v>
      </c>
      <c r="AL474" s="2" t="n">
        <v>1203</v>
      </c>
      <c r="AM474" s="2" t="n">
        <v>850</v>
      </c>
      <c r="AN474" s="2" t="n">
        <v>1205</v>
      </c>
      <c r="AO474" s="2" t="n">
        <v>0</v>
      </c>
      <c r="AP474" s="2" t="n">
        <f aca="false">SUM(AL474:AO474)</f>
        <v>3258</v>
      </c>
      <c r="AQ474" s="2" t="n">
        <v>0</v>
      </c>
      <c r="AR474" s="2" t="n">
        <v>0</v>
      </c>
      <c r="AS474" s="2" t="n">
        <v>7</v>
      </c>
      <c r="AT474" s="2" t="n">
        <v>0</v>
      </c>
      <c r="AU474" s="2" t="n">
        <f aca="false">SUM(AQ474:AT474)</f>
        <v>7</v>
      </c>
      <c r="AV474" s="2" t="n">
        <v>0</v>
      </c>
      <c r="AW474" s="2" t="n">
        <v>0</v>
      </c>
      <c r="AX474" s="2" t="n">
        <v>12</v>
      </c>
      <c r="AY474" s="2" t="n">
        <v>0</v>
      </c>
      <c r="AZ474" s="2" t="n">
        <f aca="false">SUM(AV474:AY474)</f>
        <v>12</v>
      </c>
      <c r="BA474" s="2" t="n">
        <v>0</v>
      </c>
      <c r="BB474" s="2" t="n">
        <v>0</v>
      </c>
      <c r="BC474" s="2" t="n">
        <v>20</v>
      </c>
      <c r="BD474" s="2" t="n">
        <v>0</v>
      </c>
      <c r="BE474" s="2" t="n">
        <f aca="false">SUM(BA474:BD474)</f>
        <v>20</v>
      </c>
      <c r="BF474" s="3" t="n">
        <v>0</v>
      </c>
      <c r="BG474" s="3" t="n">
        <v>0</v>
      </c>
      <c r="BH474" s="3" t="n">
        <v>0</v>
      </c>
      <c r="BI474" s="3" t="n">
        <v>0</v>
      </c>
      <c r="BJ474" s="2" t="n">
        <f aca="false">SUM(BF474:BI474)</f>
        <v>0</v>
      </c>
      <c r="BK474" s="2" t="n">
        <v>0</v>
      </c>
      <c r="BL474" s="2" t="n">
        <v>0</v>
      </c>
      <c r="BM474" s="2" t="n">
        <v>28</v>
      </c>
      <c r="BN474" s="2" t="n">
        <v>0</v>
      </c>
      <c r="BO474" s="2" t="n">
        <f aca="false">SUM(BK474:BN474)</f>
        <v>28</v>
      </c>
      <c r="BP474" s="2" t="n">
        <v>0</v>
      </c>
      <c r="BQ474" s="2" t="n">
        <v>0</v>
      </c>
      <c r="BR474" s="2" t="n">
        <v>69</v>
      </c>
      <c r="BS474" s="2" t="n">
        <v>0</v>
      </c>
      <c r="BT474" s="2" t="n">
        <f aca="false">SUM(BP474:BS474)</f>
        <v>69</v>
      </c>
      <c r="BU474" s="2" t="n">
        <f aca="false">+C474+H474+M474+R474+W474+AB474+AG474+AL474+CK474</f>
        <v>4721</v>
      </c>
      <c r="BV474" s="2" t="n">
        <f aca="false">+D474+I474+N474+S474+X474+AC474+AH474+AM474+CL474</f>
        <v>2769</v>
      </c>
      <c r="BW474" s="2" t="n">
        <f aca="false">+E474+J474+O474+T474+Y474+AD474+AI474+AN474+CM474</f>
        <v>4085</v>
      </c>
      <c r="BX474" s="2" t="n">
        <f aca="false">+F474+K474+P474+U474+Z474+AE474+AJ474+AO474+CN474</f>
        <v>0</v>
      </c>
      <c r="BY474" s="2" t="n">
        <f aca="false">SUM(BU474:BX474)</f>
        <v>11575</v>
      </c>
      <c r="BZ474" s="2" t="n">
        <f aca="false">AQ474+AV474+BA474+BF474+BK474+BP474</f>
        <v>0</v>
      </c>
      <c r="CA474" s="2" t="n">
        <f aca="false">AR474+AW474+BB474+BG474+BL474+BQ474</f>
        <v>0</v>
      </c>
      <c r="CB474" s="2" t="n">
        <f aca="false">AS474+AX474+BC474+BH474+BM474+BR474</f>
        <v>136</v>
      </c>
      <c r="CC474" s="2" t="n">
        <f aca="false">AT474+AY474+BD474+BI474+BN474+BS474</f>
        <v>0</v>
      </c>
      <c r="CD474" s="2" t="n">
        <f aca="false">SUM(BZ474:CC474)</f>
        <v>136</v>
      </c>
      <c r="CE474" s="3" t="n">
        <v>1663</v>
      </c>
      <c r="CF474" s="3" t="n">
        <v>2376</v>
      </c>
      <c r="CG474" s="3" t="n">
        <v>326</v>
      </c>
      <c r="CH474" s="3" t="n">
        <v>97</v>
      </c>
      <c r="CI474" s="3" t="n">
        <v>676</v>
      </c>
      <c r="CJ474" s="3" t="n">
        <f aca="false">SUM(CE474:CI474)</f>
        <v>5138</v>
      </c>
    </row>
    <row r="475" customFormat="false" ht="12.75" hidden="false" customHeight="false" outlineLevel="0" collapsed="false">
      <c r="A475" s="1" t="n">
        <v>2000</v>
      </c>
      <c r="B475" s="2" t="s">
        <v>108</v>
      </c>
      <c r="C475" s="2" t="n">
        <v>2221</v>
      </c>
      <c r="D475" s="2" t="n">
        <v>245</v>
      </c>
      <c r="E475" s="2" t="n">
        <v>20</v>
      </c>
      <c r="F475" s="2" t="n">
        <v>0</v>
      </c>
      <c r="G475" s="2" t="n">
        <f aca="false">SUM(C475:F475)</f>
        <v>2486</v>
      </c>
      <c r="H475" s="2" t="n">
        <v>637.5</v>
      </c>
      <c r="I475" s="2" t="n">
        <v>240.7</v>
      </c>
      <c r="J475" s="2" t="n">
        <v>567</v>
      </c>
      <c r="K475" s="2" t="n">
        <v>26.4</v>
      </c>
      <c r="L475" s="2" t="n">
        <f aca="false">SUM(H475:K475)</f>
        <v>1471.6</v>
      </c>
      <c r="M475" s="2" t="n">
        <v>30.3</v>
      </c>
      <c r="N475" s="2" t="n">
        <v>18</v>
      </c>
      <c r="O475" s="2" t="n">
        <v>0</v>
      </c>
      <c r="P475" s="2" t="n">
        <v>0</v>
      </c>
      <c r="Q475" s="2" t="n">
        <f aca="false">SUM(M475:P475)</f>
        <v>48.3</v>
      </c>
      <c r="R475" s="2" t="n">
        <v>4.1</v>
      </c>
      <c r="S475" s="2" t="n">
        <v>0.1</v>
      </c>
      <c r="T475" s="2" t="n">
        <v>0</v>
      </c>
      <c r="U475" s="2" t="n">
        <v>0</v>
      </c>
      <c r="V475" s="2" t="n">
        <f aca="false">SUM(R475:U475)</f>
        <v>4.2</v>
      </c>
      <c r="W475" s="2" t="n">
        <v>444</v>
      </c>
      <c r="X475" s="2" t="n">
        <v>754</v>
      </c>
      <c r="Y475" s="2" t="n">
        <v>27</v>
      </c>
      <c r="Z475" s="2" t="n">
        <v>0</v>
      </c>
      <c r="AA475" s="2" t="n">
        <f aca="false">SUM(W475:Z475)</f>
        <v>1225</v>
      </c>
      <c r="AB475" s="2" t="n">
        <v>262.5</v>
      </c>
      <c r="AC475" s="2" t="n">
        <v>5.9</v>
      </c>
      <c r="AD475" s="2" t="n">
        <v>36.8</v>
      </c>
      <c r="AE475" s="2" t="n">
        <v>10.9</v>
      </c>
      <c r="AF475" s="2" t="n">
        <f aca="false">SUM(AB475:AE475)</f>
        <v>316.1</v>
      </c>
      <c r="AG475" s="2" t="n">
        <v>73.4</v>
      </c>
      <c r="AH475" s="2" t="n">
        <v>307.2</v>
      </c>
      <c r="AI475" s="2" t="n">
        <v>279</v>
      </c>
      <c r="AJ475" s="2" t="n">
        <v>96.3</v>
      </c>
      <c r="AK475" s="2" t="n">
        <f aca="false">SUM(AG475:AJ475)</f>
        <v>755.9</v>
      </c>
      <c r="AL475" s="2" t="n">
        <v>694.900000000001</v>
      </c>
      <c r="AM475" s="2" t="n">
        <v>654.4</v>
      </c>
      <c r="AN475" s="2" t="n">
        <v>760.7</v>
      </c>
      <c r="AO475" s="2" t="n">
        <v>1</v>
      </c>
      <c r="AP475" s="2" t="n">
        <f aca="false">SUM(AL475:AO475)</f>
        <v>2111</v>
      </c>
      <c r="AQ475" s="2" t="n">
        <v>62</v>
      </c>
      <c r="AR475" s="2" t="n">
        <v>94</v>
      </c>
      <c r="AS475" s="2" t="n">
        <v>43</v>
      </c>
      <c r="AT475" s="2" t="n">
        <v>96</v>
      </c>
      <c r="AU475" s="2" t="n">
        <f aca="false">SUM(AQ475:AT475)</f>
        <v>295</v>
      </c>
      <c r="AV475" s="2" t="n">
        <v>7</v>
      </c>
      <c r="AW475" s="2" t="n">
        <v>0</v>
      </c>
      <c r="AX475" s="2" t="n">
        <v>8</v>
      </c>
      <c r="AY475" s="2" t="n">
        <v>2</v>
      </c>
      <c r="AZ475" s="2" t="n">
        <f aca="false">SUM(AV475:AY475)</f>
        <v>17</v>
      </c>
      <c r="BA475" s="2" t="n">
        <v>1</v>
      </c>
      <c r="BB475" s="2" t="n">
        <v>0</v>
      </c>
      <c r="BC475" s="2" t="n">
        <v>5</v>
      </c>
      <c r="BD475" s="2" t="n">
        <v>26</v>
      </c>
      <c r="BE475" s="2" t="n">
        <f aca="false">SUM(BA475:BD475)</f>
        <v>32</v>
      </c>
      <c r="BF475" s="8"/>
      <c r="BG475" s="8"/>
      <c r="BH475" s="8"/>
      <c r="BI475" s="8"/>
      <c r="BJ475" s="2" t="n">
        <f aca="false">SUM(BF475:BI475)</f>
        <v>0</v>
      </c>
      <c r="BK475" s="8"/>
      <c r="BL475" s="8"/>
      <c r="BM475" s="8"/>
      <c r="BN475" s="8"/>
      <c r="BO475" s="2" t="n">
        <f aca="false">SUM(BK475:BN475)</f>
        <v>0</v>
      </c>
      <c r="BP475" s="2" t="n">
        <v>8</v>
      </c>
      <c r="BQ475" s="2" t="n">
        <v>2</v>
      </c>
      <c r="BR475" s="2" t="n">
        <v>20</v>
      </c>
      <c r="BS475" s="2" t="n">
        <v>1</v>
      </c>
      <c r="BT475" s="2" t="n">
        <f aca="false">SUM(BP475:BS475)</f>
        <v>31</v>
      </c>
      <c r="BU475" s="2" t="n">
        <f aca="false">+C475+H475+M475+R475+W475+AB475+AG475+AL475+CK475</f>
        <v>4367.7</v>
      </c>
      <c r="BV475" s="2" t="n">
        <f aca="false">+D475+I475+N475+S475+X475+AC475+AH475+AM475+CL475</f>
        <v>2225.3</v>
      </c>
      <c r="BW475" s="2" t="n">
        <f aca="false">+E475+J475+O475+T475+Y475+AD475+AI475+AN475+CM475</f>
        <v>1690.5</v>
      </c>
      <c r="BX475" s="2" t="n">
        <f aca="false">+F475+K475+P475+U475+Z475+AE475+AJ475+AO475+CN475</f>
        <v>134.6</v>
      </c>
      <c r="BY475" s="2" t="n">
        <f aca="false">SUM(BU475:BX475)</f>
        <v>8418.1</v>
      </c>
      <c r="BZ475" s="2" t="n">
        <f aca="false">AQ475+AV475+BA475+BF475+BK475+BP475</f>
        <v>78</v>
      </c>
      <c r="CA475" s="2" t="n">
        <f aca="false">AR475+AW475+BB475+BG475+BL475+BQ475</f>
        <v>96</v>
      </c>
      <c r="CB475" s="2" t="n">
        <f aca="false">AS475+AX475+BC475+BH475+BM475+BR475</f>
        <v>76</v>
      </c>
      <c r="CC475" s="2" t="n">
        <f aca="false">AT475+AY475+BD475+BI475+BN475+BS475</f>
        <v>125</v>
      </c>
      <c r="CD475" s="2" t="n">
        <f aca="false">SUM(BZ475:CC475)</f>
        <v>375</v>
      </c>
      <c r="CE475" s="3" t="n">
        <v>1650</v>
      </c>
      <c r="CF475" s="3" t="n">
        <v>1855</v>
      </c>
      <c r="CG475" s="3" t="n">
        <v>250</v>
      </c>
      <c r="CH475" s="3" t="n">
        <v>0</v>
      </c>
      <c r="CI475" s="3" t="n">
        <v>448</v>
      </c>
      <c r="CJ475" s="3" t="n">
        <f aca="false">SUM(CE475:CI475)</f>
        <v>4203</v>
      </c>
    </row>
    <row r="476" customFormat="false" ht="12.75" hidden="false" customHeight="false" outlineLevel="0" collapsed="false">
      <c r="A476" s="1" t="n">
        <v>2000</v>
      </c>
      <c r="B476" s="2" t="s">
        <v>109</v>
      </c>
      <c r="C476" s="2" t="n">
        <v>2859</v>
      </c>
      <c r="D476" s="2" t="n">
        <v>425</v>
      </c>
      <c r="E476" s="2" t="n">
        <v>10</v>
      </c>
      <c r="F476" s="2" t="n">
        <v>0</v>
      </c>
      <c r="G476" s="2" t="n">
        <f aca="false">SUM(C476:F476)</f>
        <v>3294</v>
      </c>
      <c r="H476" s="2" t="n">
        <v>974</v>
      </c>
      <c r="I476" s="2" t="n">
        <v>333</v>
      </c>
      <c r="J476" s="2" t="n">
        <v>1622</v>
      </c>
      <c r="K476" s="2" t="n">
        <v>0</v>
      </c>
      <c r="L476" s="2" t="n">
        <f aca="false">SUM(H476:K476)</f>
        <v>2929</v>
      </c>
      <c r="M476" s="2" t="n">
        <v>73</v>
      </c>
      <c r="N476" s="2" t="n">
        <v>145</v>
      </c>
      <c r="O476" s="2" t="n">
        <v>5</v>
      </c>
      <c r="P476" s="2" t="n">
        <v>0</v>
      </c>
      <c r="Q476" s="2" t="n">
        <f aca="false">SUM(M476:P476)</f>
        <v>223</v>
      </c>
      <c r="R476" s="3" t="n">
        <v>0</v>
      </c>
      <c r="S476" s="3" t="n">
        <v>0</v>
      </c>
      <c r="T476" s="3" t="n">
        <v>0</v>
      </c>
      <c r="U476" s="3" t="n">
        <v>0</v>
      </c>
      <c r="V476" s="2" t="n">
        <f aca="false">SUM(R476:U476)</f>
        <v>0</v>
      </c>
      <c r="W476" s="2" t="n">
        <v>640</v>
      </c>
      <c r="X476" s="2" t="n">
        <v>2178</v>
      </c>
      <c r="Y476" s="2" t="n">
        <v>271</v>
      </c>
      <c r="Z476" s="2" t="n">
        <v>0</v>
      </c>
      <c r="AA476" s="2" t="n">
        <f aca="false">SUM(W476:Z476)</f>
        <v>3089</v>
      </c>
      <c r="AB476" s="2" t="n">
        <v>333</v>
      </c>
      <c r="AC476" s="2" t="n">
        <v>17</v>
      </c>
      <c r="AD476" s="2" t="n">
        <v>60</v>
      </c>
      <c r="AE476" s="2" t="n">
        <v>0</v>
      </c>
      <c r="AF476" s="2" t="n">
        <f aca="false">SUM(AB476:AE476)</f>
        <v>410</v>
      </c>
      <c r="AG476" s="2" t="n">
        <v>7</v>
      </c>
      <c r="AH476" s="2" t="n">
        <v>526</v>
      </c>
      <c r="AI476" s="2" t="n">
        <v>1163</v>
      </c>
      <c r="AJ476" s="2" t="n">
        <v>0</v>
      </c>
      <c r="AK476" s="2" t="n">
        <f aca="false">SUM(AG476:AJ476)</f>
        <v>1696</v>
      </c>
      <c r="AL476" s="2" t="n">
        <v>1653</v>
      </c>
      <c r="AM476" s="2" t="n">
        <v>1148</v>
      </c>
      <c r="AN476" s="2" t="n">
        <v>1314</v>
      </c>
      <c r="AO476" s="2" t="n">
        <v>0</v>
      </c>
      <c r="AP476" s="2" t="n">
        <f aca="false">SUM(AL476:AO476)</f>
        <v>4115</v>
      </c>
      <c r="AQ476" s="2" t="n">
        <v>0</v>
      </c>
      <c r="AR476" s="2" t="n">
        <v>0</v>
      </c>
      <c r="AS476" s="2" t="n">
        <v>11</v>
      </c>
      <c r="AT476" s="2" t="n">
        <v>0</v>
      </c>
      <c r="AU476" s="2" t="n">
        <f aca="false">SUM(AQ476:AT476)</f>
        <v>11</v>
      </c>
      <c r="AV476" s="2" t="n">
        <v>0</v>
      </c>
      <c r="AW476" s="2" t="n">
        <v>0</v>
      </c>
      <c r="AX476" s="2" t="n">
        <v>19</v>
      </c>
      <c r="AY476" s="2" t="n">
        <v>0</v>
      </c>
      <c r="AZ476" s="2" t="n">
        <f aca="false">SUM(AV476:AY476)</f>
        <v>19</v>
      </c>
      <c r="BA476" s="2" t="n">
        <v>0</v>
      </c>
      <c r="BB476" s="2" t="n">
        <v>0</v>
      </c>
      <c r="BC476" s="2" t="n">
        <v>134</v>
      </c>
      <c r="BD476" s="2" t="n">
        <v>0</v>
      </c>
      <c r="BE476" s="2" t="n">
        <f aca="false">SUM(BA476:BD476)</f>
        <v>134</v>
      </c>
      <c r="BF476" s="3" t="n">
        <v>0</v>
      </c>
      <c r="BG476" s="3" t="n">
        <v>0</v>
      </c>
      <c r="BH476" s="3" t="n">
        <v>0</v>
      </c>
      <c r="BI476" s="3" t="n">
        <v>0</v>
      </c>
      <c r="BJ476" s="2" t="n">
        <f aca="false">SUM(BF476:BI476)</f>
        <v>0</v>
      </c>
      <c r="BK476" s="2" t="n">
        <v>0</v>
      </c>
      <c r="BL476" s="2" t="n">
        <v>0</v>
      </c>
      <c r="BM476" s="2" t="n">
        <v>2</v>
      </c>
      <c r="BN476" s="2" t="n">
        <v>0</v>
      </c>
      <c r="BO476" s="2" t="n">
        <f aca="false">SUM(BK476:BN476)</f>
        <v>2</v>
      </c>
      <c r="BP476" s="2" t="n">
        <v>0</v>
      </c>
      <c r="BQ476" s="2" t="n">
        <v>0</v>
      </c>
      <c r="BR476" s="2" t="n">
        <v>164</v>
      </c>
      <c r="BS476" s="2" t="n">
        <v>0</v>
      </c>
      <c r="BT476" s="2" t="n">
        <f aca="false">SUM(BP476:BS476)</f>
        <v>164</v>
      </c>
      <c r="BU476" s="2" t="n">
        <f aca="false">+C476+H476+M476+R476+W476+AB476+AG476+AL476+CK476</f>
        <v>6539</v>
      </c>
      <c r="BV476" s="2" t="n">
        <f aca="false">+D476+I476+N476+S476+X476+AC476+AH476+AM476+CL476</f>
        <v>4772</v>
      </c>
      <c r="BW476" s="2" t="n">
        <f aca="false">+E476+J476+O476+T476+Y476+AD476+AI476+AN476+CM476</f>
        <v>4445</v>
      </c>
      <c r="BX476" s="2" t="n">
        <f aca="false">+F476+K476+P476+U476+Z476+AE476+AJ476+AO476+CN476</f>
        <v>0</v>
      </c>
      <c r="BY476" s="2" t="n">
        <f aca="false">SUM(BU476:BX476)</f>
        <v>15756</v>
      </c>
      <c r="BZ476" s="2" t="n">
        <f aca="false">AQ476+AV476+BA476+BF476+BK476+BP476</f>
        <v>0</v>
      </c>
      <c r="CA476" s="2" t="n">
        <f aca="false">AR476+AW476+BB476+BG476+BL476+BQ476</f>
        <v>0</v>
      </c>
      <c r="CB476" s="2" t="n">
        <f aca="false">AS476+AX476+BC476+BH476+BM476+BR476</f>
        <v>330</v>
      </c>
      <c r="CC476" s="2" t="n">
        <f aca="false">AT476+AY476+BD476+BI476+BN476+BS476</f>
        <v>0</v>
      </c>
      <c r="CD476" s="2" t="n">
        <f aca="false">SUM(BZ476:CC476)</f>
        <v>330</v>
      </c>
      <c r="CE476" s="3" t="n">
        <v>2171</v>
      </c>
      <c r="CF476" s="3" t="n">
        <v>2702</v>
      </c>
      <c r="CG476" s="3" t="n">
        <v>306</v>
      </c>
      <c r="CH476" s="0"/>
      <c r="CI476" s="3" t="n">
        <f aca="false">1299+142</f>
        <v>1441</v>
      </c>
      <c r="CJ476" s="3" t="n">
        <f aca="false">SUM(CE476:CI476)</f>
        <v>6620</v>
      </c>
    </row>
    <row r="477" customFormat="false" ht="12.75" hidden="false" customHeight="false" outlineLevel="0" collapsed="false">
      <c r="A477" s="1" t="n">
        <v>2000</v>
      </c>
      <c r="B477" s="2" t="s">
        <v>110</v>
      </c>
      <c r="C477" s="2" t="n">
        <v>2300</v>
      </c>
      <c r="D477" s="2" t="n">
        <v>587</v>
      </c>
      <c r="E477" s="2" t="n">
        <v>166</v>
      </c>
      <c r="F477" s="2" t="n">
        <v>0</v>
      </c>
      <c r="G477" s="2" t="n">
        <f aca="false">SUM(C477:F477)</f>
        <v>3053</v>
      </c>
      <c r="H477" s="2" t="n">
        <v>916</v>
      </c>
      <c r="I477" s="2" t="n">
        <v>128</v>
      </c>
      <c r="J477" s="2" t="n">
        <v>975</v>
      </c>
      <c r="K477" s="2" t="n">
        <v>71</v>
      </c>
      <c r="L477" s="2" t="n">
        <f aca="false">SUM(H477:K477)</f>
        <v>2090</v>
      </c>
      <c r="M477" s="2" t="n">
        <v>20</v>
      </c>
      <c r="N477" s="2" t="n">
        <v>55</v>
      </c>
      <c r="O477" s="2" t="n">
        <v>0</v>
      </c>
      <c r="P477" s="2" t="n">
        <v>0</v>
      </c>
      <c r="Q477" s="2" t="n">
        <f aca="false">SUM(M477:P477)</f>
        <v>75</v>
      </c>
      <c r="R477" s="3" t="n">
        <v>0</v>
      </c>
      <c r="S477" s="3" t="n">
        <v>0</v>
      </c>
      <c r="T477" s="3" t="n">
        <v>0</v>
      </c>
      <c r="U477" s="3" t="n">
        <v>0</v>
      </c>
      <c r="V477" s="2" t="n">
        <f aca="false">SUM(R477:U477)</f>
        <v>0</v>
      </c>
      <c r="W477" s="2" t="n">
        <v>755</v>
      </c>
      <c r="X477" s="2" t="n">
        <v>2428</v>
      </c>
      <c r="Y477" s="2" t="n">
        <v>250</v>
      </c>
      <c r="Z477" s="2" t="n">
        <v>0</v>
      </c>
      <c r="AA477" s="2" t="n">
        <f aca="false">SUM(W477:Z477)</f>
        <v>3433</v>
      </c>
      <c r="AB477" s="2" t="n">
        <v>517</v>
      </c>
      <c r="AC477" s="2" t="n">
        <v>8</v>
      </c>
      <c r="AD477" s="2" t="n">
        <v>46</v>
      </c>
      <c r="AE477" s="2" t="n">
        <v>12</v>
      </c>
      <c r="AF477" s="2" t="n">
        <f aca="false">SUM(AB477:AE477)</f>
        <v>583</v>
      </c>
      <c r="AG477" s="2" t="n">
        <v>2</v>
      </c>
      <c r="AH477" s="2" t="n">
        <v>445</v>
      </c>
      <c r="AI477" s="2" t="n">
        <v>696</v>
      </c>
      <c r="AJ477" s="2" t="n">
        <v>16</v>
      </c>
      <c r="AK477" s="2" t="n">
        <f aca="false">SUM(AG477:AJ477)</f>
        <v>1159</v>
      </c>
      <c r="AL477" s="2" t="n">
        <v>1319</v>
      </c>
      <c r="AM477" s="2" t="n">
        <v>636</v>
      </c>
      <c r="AN477" s="2" t="n">
        <v>2396</v>
      </c>
      <c r="AO477" s="2" t="n">
        <v>120</v>
      </c>
      <c r="AP477" s="2" t="n">
        <f aca="false">SUM(AL477:AO477)</f>
        <v>4471</v>
      </c>
      <c r="AQ477" s="2" t="n">
        <v>0</v>
      </c>
      <c r="AR477" s="2" t="n">
        <v>409</v>
      </c>
      <c r="AS477" s="2" t="n">
        <v>308</v>
      </c>
      <c r="AT477" s="2" t="n">
        <v>16</v>
      </c>
      <c r="AU477" s="2" t="n">
        <f aca="false">SUM(AQ477:AT477)</f>
        <v>733</v>
      </c>
      <c r="AV477" s="2" t="n">
        <v>0</v>
      </c>
      <c r="AW477" s="2" t="n">
        <v>5</v>
      </c>
      <c r="AX477" s="2" t="n">
        <v>11</v>
      </c>
      <c r="AY477" s="2" t="n">
        <v>12</v>
      </c>
      <c r="AZ477" s="2" t="n">
        <f aca="false">SUM(AV477:AY477)</f>
        <v>28</v>
      </c>
      <c r="BA477" s="2" t="n">
        <v>2</v>
      </c>
      <c r="BB477" s="2" t="n">
        <v>0</v>
      </c>
      <c r="BC477" s="2" t="n">
        <v>257</v>
      </c>
      <c r="BD477" s="2" t="n">
        <v>71</v>
      </c>
      <c r="BE477" s="2" t="n">
        <f aca="false">SUM(BA477:BD477)</f>
        <v>330</v>
      </c>
      <c r="BF477" s="3" t="n">
        <v>0</v>
      </c>
      <c r="BG477" s="3" t="n">
        <v>0</v>
      </c>
      <c r="BH477" s="3" t="n">
        <v>0</v>
      </c>
      <c r="BI477" s="3" t="n">
        <v>0</v>
      </c>
      <c r="BJ477" s="2" t="n">
        <f aca="false">SUM(BF477:BI477)</f>
        <v>0</v>
      </c>
      <c r="BK477" s="3" t="n">
        <v>0</v>
      </c>
      <c r="BL477" s="3" t="n">
        <v>0</v>
      </c>
      <c r="BM477" s="3" t="n">
        <v>0</v>
      </c>
      <c r="BN477" s="3" t="n">
        <v>0</v>
      </c>
      <c r="BO477" s="2" t="n">
        <f aca="false">SUM(BK477:BN477)</f>
        <v>0</v>
      </c>
      <c r="BP477" s="2" t="n">
        <v>49</v>
      </c>
      <c r="BQ477" s="2" t="n">
        <v>36</v>
      </c>
      <c r="BR477" s="2" t="n">
        <v>68</v>
      </c>
      <c r="BS477" s="2" t="n">
        <v>120</v>
      </c>
      <c r="BT477" s="2" t="n">
        <f aca="false">SUM(BP477:BS477)</f>
        <v>273</v>
      </c>
      <c r="BU477" s="2" t="n">
        <f aca="false">+C477+H477+M477+R477+W477+AB477+AG477+AL477+CK477</f>
        <v>5829</v>
      </c>
      <c r="BV477" s="2" t="n">
        <f aca="false">+D477+I477+N477+S477+X477+AC477+AH477+AM477+CL477</f>
        <v>4287</v>
      </c>
      <c r="BW477" s="2" t="n">
        <f aca="false">+E477+J477+O477+T477+Y477+AD477+AI477+AN477+CM477</f>
        <v>4529</v>
      </c>
      <c r="BX477" s="2" t="n">
        <f aca="false">+F477+K477+P477+U477+Z477+AE477+AJ477+AO477+CN477</f>
        <v>219</v>
      </c>
      <c r="BY477" s="2" t="n">
        <f aca="false">SUM(BU477:BX477)</f>
        <v>14864</v>
      </c>
      <c r="BZ477" s="2" t="n">
        <f aca="false">AQ477+AV477+BA477+BF477+BK477+BP477</f>
        <v>51</v>
      </c>
      <c r="CA477" s="2" t="n">
        <f aca="false">AR477+AW477+BB477+BG477+BL477+BQ477</f>
        <v>450</v>
      </c>
      <c r="CB477" s="2" t="n">
        <f aca="false">AS477+AX477+BC477+BH477+BM477+BR477</f>
        <v>644</v>
      </c>
      <c r="CC477" s="2" t="n">
        <f aca="false">AT477+AY477+BD477+BI477+BN477+BS477</f>
        <v>219</v>
      </c>
      <c r="CD477" s="2" t="n">
        <f aca="false">SUM(BZ477:CC477)</f>
        <v>1364</v>
      </c>
      <c r="CE477" s="3" t="n">
        <f aca="false">2089.2+257-11.3-16-5</f>
        <v>2313.9</v>
      </c>
      <c r="CF477" s="3" t="n">
        <v>1594.8</v>
      </c>
      <c r="CG477" s="3" t="n">
        <v>222</v>
      </c>
      <c r="CH477" s="3" t="n">
        <f aca="false">96.2+61.7+269.7+144.9-2-55.7-41.3-95.7-42.3</f>
        <v>335.5</v>
      </c>
      <c r="CI477" s="3" t="n">
        <f aca="false">5862.8-4466</f>
        <v>1396.8</v>
      </c>
      <c r="CJ477" s="3" t="n">
        <f aca="false">SUM(CE477:CI477)</f>
        <v>5863</v>
      </c>
    </row>
    <row r="478" customFormat="false" ht="12.75" hidden="false" customHeight="false" outlineLevel="0" collapsed="false">
      <c r="A478" s="1" t="n">
        <v>2000</v>
      </c>
      <c r="B478" s="2" t="s">
        <v>111</v>
      </c>
      <c r="C478" s="2" t="n">
        <v>847</v>
      </c>
      <c r="D478" s="2" t="n">
        <v>112</v>
      </c>
      <c r="E478" s="2" t="n">
        <v>1</v>
      </c>
      <c r="F478" s="2" t="n">
        <v>1</v>
      </c>
      <c r="G478" s="2" t="n">
        <f aca="false">SUM(C478:F478)</f>
        <v>961</v>
      </c>
      <c r="H478" s="2" t="n">
        <v>204</v>
      </c>
      <c r="I478" s="3" t="n">
        <v>0</v>
      </c>
      <c r="J478" s="2" t="n">
        <v>1</v>
      </c>
      <c r="K478" s="2" t="n">
        <v>0</v>
      </c>
      <c r="L478" s="2" t="n">
        <f aca="false">SUM(H478:K478)</f>
        <v>205</v>
      </c>
      <c r="M478" s="2" t="n">
        <v>23</v>
      </c>
      <c r="N478" s="2" t="n">
        <v>40</v>
      </c>
      <c r="O478" s="2" t="n">
        <v>86</v>
      </c>
      <c r="P478" s="2" t="n">
        <v>0</v>
      </c>
      <c r="Q478" s="2" t="n">
        <f aca="false">SUM(M478:P478)</f>
        <v>149</v>
      </c>
      <c r="R478" s="2" t="n">
        <v>14</v>
      </c>
      <c r="S478" s="2" t="n">
        <v>1</v>
      </c>
      <c r="T478" s="2" t="n">
        <v>0</v>
      </c>
      <c r="U478" s="2" t="n">
        <v>0</v>
      </c>
      <c r="V478" s="2" t="n">
        <f aca="false">SUM(R478:U478)</f>
        <v>15</v>
      </c>
      <c r="W478" s="2" t="n">
        <v>416</v>
      </c>
      <c r="X478" s="2" t="n">
        <v>798</v>
      </c>
      <c r="Y478" s="2" t="n">
        <v>0</v>
      </c>
      <c r="Z478" s="2" t="n">
        <v>0</v>
      </c>
      <c r="AA478" s="2" t="n">
        <f aca="false">SUM(W478:Z478)</f>
        <v>1214</v>
      </c>
      <c r="AB478" s="2" t="n">
        <v>84</v>
      </c>
      <c r="AC478" s="2" t="n">
        <v>11</v>
      </c>
      <c r="AD478" s="2" t="n">
        <v>1</v>
      </c>
      <c r="AE478" s="2" t="n">
        <v>0</v>
      </c>
      <c r="AF478" s="2" t="n">
        <f aca="false">SUM(AB478:AE478)</f>
        <v>96</v>
      </c>
      <c r="AG478" s="2" t="n">
        <v>10</v>
      </c>
      <c r="AH478" s="2" t="n">
        <v>146</v>
      </c>
      <c r="AI478" s="2" t="n">
        <v>244</v>
      </c>
      <c r="AJ478" s="2" t="n">
        <v>19</v>
      </c>
      <c r="AK478" s="2" t="n">
        <f aca="false">SUM(AG478:AJ478)</f>
        <v>419</v>
      </c>
      <c r="AL478" s="2" t="n">
        <v>719</v>
      </c>
      <c r="AM478" s="2" t="n">
        <v>387</v>
      </c>
      <c r="AN478" s="2" t="n">
        <v>653</v>
      </c>
      <c r="AO478" s="2" t="n">
        <v>29</v>
      </c>
      <c r="AP478" s="2" t="n">
        <f aca="false">SUM(AL478:AO478)</f>
        <v>1788</v>
      </c>
      <c r="AQ478" s="2" t="n">
        <v>6</v>
      </c>
      <c r="AR478" s="2" t="n">
        <v>109</v>
      </c>
      <c r="AS478" s="2" t="n">
        <v>26</v>
      </c>
      <c r="AT478" s="2" t="n">
        <v>14</v>
      </c>
      <c r="AU478" s="2" t="n">
        <f aca="false">SUM(AQ478:AT478)</f>
        <v>155</v>
      </c>
      <c r="AV478" s="2" t="n">
        <v>0</v>
      </c>
      <c r="AW478" s="2" t="n">
        <v>4</v>
      </c>
      <c r="AX478" s="2" t="n">
        <v>0</v>
      </c>
      <c r="AY478" s="2" t="n">
        <v>0</v>
      </c>
      <c r="AZ478" s="2" t="n">
        <f aca="false">SUM(AV478:AY478)</f>
        <v>4</v>
      </c>
      <c r="BA478" s="2" t="n">
        <v>0</v>
      </c>
      <c r="BB478" s="2" t="n">
        <v>0</v>
      </c>
      <c r="BC478" s="2" t="n">
        <v>0</v>
      </c>
      <c r="BD478" s="2" t="n">
        <v>0</v>
      </c>
      <c r="BE478" s="2" t="n">
        <f aca="false">SUM(BA478:BD478)</f>
        <v>0</v>
      </c>
      <c r="BF478" s="2" t="n">
        <v>0</v>
      </c>
      <c r="BG478" s="2" t="n">
        <v>0</v>
      </c>
      <c r="BH478" s="2" t="n">
        <v>0</v>
      </c>
      <c r="BI478" s="2" t="n">
        <v>0</v>
      </c>
      <c r="BJ478" s="2" t="n">
        <f aca="false">SUM(BF478:BI478)</f>
        <v>0</v>
      </c>
      <c r="BK478" s="2" t="n">
        <v>0</v>
      </c>
      <c r="BL478" s="2" t="n">
        <v>0</v>
      </c>
      <c r="BM478" s="2" t="n">
        <v>0</v>
      </c>
      <c r="BN478" s="2" t="n">
        <v>0</v>
      </c>
      <c r="BO478" s="2" t="n">
        <f aca="false">SUM(BK478:BN478)</f>
        <v>0</v>
      </c>
      <c r="BP478" s="2" t="n">
        <v>16</v>
      </c>
      <c r="BQ478" s="2" t="n">
        <v>4</v>
      </c>
      <c r="BR478" s="2" t="n">
        <v>11</v>
      </c>
      <c r="BS478" s="2" t="n">
        <v>1</v>
      </c>
      <c r="BT478" s="2" t="n">
        <f aca="false">SUM(BP478:BS478)</f>
        <v>32</v>
      </c>
      <c r="BU478" s="2" t="n">
        <f aca="false">+C478+H478+M478+R478+W478+AB478+AG478+AL478+CK478</f>
        <v>2317</v>
      </c>
      <c r="BV478" s="2" t="n">
        <f aca="false">+D478+I478+N478+S478+X478+AC478+AH478+AM478+CL478</f>
        <v>1495</v>
      </c>
      <c r="BW478" s="2" t="n">
        <f aca="false">+E478+J478+O478+T478+Y478+AD478+AI478+AN478+CM478</f>
        <v>986</v>
      </c>
      <c r="BX478" s="2" t="n">
        <f aca="false">+F478+K478+P478+U478+Z478+AE478+AJ478+AO478+CN478</f>
        <v>49</v>
      </c>
      <c r="BY478" s="2" t="n">
        <f aca="false">SUM(BU478:BX478)</f>
        <v>4847</v>
      </c>
      <c r="BZ478" s="2" t="n">
        <f aca="false">AQ478+AV478+BA478+BF478+BK478+BP478</f>
        <v>22</v>
      </c>
      <c r="CA478" s="2" t="n">
        <f aca="false">AR478+AW478+BB478+BG478+BL478+BQ478</f>
        <v>117</v>
      </c>
      <c r="CB478" s="2" t="n">
        <f aca="false">AS478+AX478+BC478+BH478+BM478+BR478</f>
        <v>37</v>
      </c>
      <c r="CC478" s="2" t="n">
        <f aca="false">AT478+AY478+BD478+BI478+BN478+BS478</f>
        <v>15</v>
      </c>
      <c r="CD478" s="2" t="n">
        <f aca="false">SUM(BZ478:CC478)</f>
        <v>191</v>
      </c>
      <c r="CE478" s="11" t="n">
        <v>847</v>
      </c>
      <c r="CF478" s="11" t="n">
        <v>1075</v>
      </c>
      <c r="CG478" s="11" t="n">
        <v>150</v>
      </c>
      <c r="CH478" s="11" t="n">
        <v>1</v>
      </c>
      <c r="CI478" s="11" t="n">
        <v>322</v>
      </c>
      <c r="CJ478" s="11" t="n">
        <f aca="false">SUM(CE478:CI478)</f>
        <v>2395</v>
      </c>
    </row>
    <row r="479" customFormat="false" ht="12.75" hidden="false" customHeight="false" outlineLevel="0" collapsed="false">
      <c r="A479" s="1" t="n">
        <v>2000</v>
      </c>
      <c r="B479" s="2" t="s">
        <v>112</v>
      </c>
      <c r="C479" s="2" t="n">
        <v>2709</v>
      </c>
      <c r="D479" s="2" t="n">
        <v>492</v>
      </c>
      <c r="E479" s="2" t="n">
        <v>2</v>
      </c>
      <c r="F479" s="2" t="n">
        <v>0</v>
      </c>
      <c r="G479" s="2" t="n">
        <f aca="false">SUM(C479:F479)</f>
        <v>3203</v>
      </c>
      <c r="H479" s="2" t="n">
        <v>1067.7</v>
      </c>
      <c r="I479" s="2" t="n">
        <v>403</v>
      </c>
      <c r="J479" s="2" t="n">
        <v>1305</v>
      </c>
      <c r="K479" s="2" t="n">
        <v>113</v>
      </c>
      <c r="L479" s="2" t="n">
        <f aca="false">SUM(H479:K479)</f>
        <v>2888.7</v>
      </c>
      <c r="M479" s="2" t="n">
        <v>41</v>
      </c>
      <c r="N479" s="2" t="n">
        <v>58</v>
      </c>
      <c r="O479" s="2" t="n">
        <v>17</v>
      </c>
      <c r="P479" s="2" t="n">
        <v>0</v>
      </c>
      <c r="Q479" s="2" t="n">
        <f aca="false">SUM(M479:P479)</f>
        <v>116</v>
      </c>
      <c r="R479" s="2" t="n">
        <v>27</v>
      </c>
      <c r="S479" s="2" t="n">
        <v>1</v>
      </c>
      <c r="T479" s="2" t="n">
        <v>5</v>
      </c>
      <c r="U479" s="2" t="n">
        <v>0</v>
      </c>
      <c r="V479" s="2" t="n">
        <f aca="false">SUM(R479:U479)</f>
        <v>33</v>
      </c>
      <c r="W479" s="2" t="n">
        <v>1459</v>
      </c>
      <c r="X479" s="2" t="n">
        <v>1512</v>
      </c>
      <c r="Y479" s="2" t="n">
        <v>101</v>
      </c>
      <c r="Z479" s="2" t="n">
        <v>0</v>
      </c>
      <c r="AA479" s="2" t="n">
        <f aca="false">SUM(W479:Z479)</f>
        <v>3072</v>
      </c>
      <c r="AB479" s="2" t="n">
        <v>674</v>
      </c>
      <c r="AC479" s="2" t="n">
        <v>32</v>
      </c>
      <c r="AD479" s="2" t="n">
        <v>133</v>
      </c>
      <c r="AE479" s="2" t="n">
        <v>34</v>
      </c>
      <c r="AF479" s="2" t="n">
        <f aca="false">SUM(AB479:AE479)</f>
        <v>873</v>
      </c>
      <c r="AG479" s="2" t="n">
        <v>0</v>
      </c>
      <c r="AH479" s="2" t="n">
        <v>427</v>
      </c>
      <c r="AI479" s="2" t="n">
        <v>1891</v>
      </c>
      <c r="AJ479" s="2" t="n">
        <v>75</v>
      </c>
      <c r="AK479" s="2" t="n">
        <f aca="false">SUM(AG479:AJ479)</f>
        <v>2393</v>
      </c>
      <c r="AL479" s="2" t="n">
        <v>3053.3</v>
      </c>
      <c r="AM479" s="2" t="n">
        <v>855</v>
      </c>
      <c r="AN479" s="2" t="n">
        <v>1601</v>
      </c>
      <c r="AO479" s="2" t="n">
        <v>227</v>
      </c>
      <c r="AP479" s="2" t="n">
        <f aca="false">SUM(AL479:AO479)</f>
        <v>5736.3</v>
      </c>
      <c r="AQ479" s="2" t="n">
        <v>0</v>
      </c>
      <c r="AR479" s="2" t="n">
        <v>427</v>
      </c>
      <c r="AS479" s="2" t="n">
        <v>429</v>
      </c>
      <c r="AT479" s="2" t="n">
        <v>75</v>
      </c>
      <c r="AU479" s="2" t="n">
        <f aca="false">SUM(AQ479:AT479)</f>
        <v>931</v>
      </c>
      <c r="AV479" s="2" t="n">
        <v>5</v>
      </c>
      <c r="AW479" s="2" t="n">
        <v>11</v>
      </c>
      <c r="AX479" s="2" t="n">
        <v>10</v>
      </c>
      <c r="AY479" s="2" t="n">
        <v>53</v>
      </c>
      <c r="AZ479" s="2" t="n">
        <f aca="false">SUM(AV479:AY479)</f>
        <v>79</v>
      </c>
      <c r="BA479" s="2" t="n">
        <v>24.9</v>
      </c>
      <c r="BB479" s="2" t="n">
        <v>0</v>
      </c>
      <c r="BC479" s="2" t="n">
        <v>25</v>
      </c>
      <c r="BD479" s="2" t="n">
        <v>113</v>
      </c>
      <c r="BE479" s="2" t="n">
        <f aca="false">SUM(BA479:BD479)</f>
        <v>162.9</v>
      </c>
      <c r="BF479" s="2" t="n">
        <v>18</v>
      </c>
      <c r="BG479" s="2" t="n">
        <v>0</v>
      </c>
      <c r="BH479" s="2" t="n">
        <v>15</v>
      </c>
      <c r="BI479" s="2" t="n">
        <v>16</v>
      </c>
      <c r="BJ479" s="2" t="n">
        <f aca="false">SUM(BF479:BI479)</f>
        <v>49</v>
      </c>
      <c r="BK479" s="2" t="n">
        <v>26</v>
      </c>
      <c r="BL479" s="2" t="n">
        <v>0</v>
      </c>
      <c r="BM479" s="2" t="n">
        <v>283</v>
      </c>
      <c r="BN479" s="2" t="n">
        <v>40</v>
      </c>
      <c r="BO479" s="2" t="n">
        <f aca="false">SUM(BK479:BN479)</f>
        <v>349</v>
      </c>
      <c r="BP479" s="2" t="n">
        <v>247</v>
      </c>
      <c r="BQ479" s="2" t="n">
        <v>1</v>
      </c>
      <c r="BR479" s="2" t="n">
        <v>28</v>
      </c>
      <c r="BS479" s="2" t="n">
        <v>227</v>
      </c>
      <c r="BT479" s="2" t="n">
        <f aca="false">SUM(BP479:BS479)</f>
        <v>503</v>
      </c>
      <c r="BU479" s="2" t="n">
        <f aca="false">+C479+H479+M479+R479+W479+AB479+AG479+AL479+CK479</f>
        <v>9031</v>
      </c>
      <c r="BV479" s="2" t="n">
        <f aca="false">+D479+I479+N479+S479+X479+AC479+AH479+AM479+CL479</f>
        <v>3780</v>
      </c>
      <c r="BW479" s="2" t="n">
        <f aca="false">+E479+J479+O479+T479+Y479+AD479+AI479+AN479+CM479</f>
        <v>5055</v>
      </c>
      <c r="BX479" s="2" t="n">
        <f aca="false">+F479+K479+P479+U479+Z479+AE479+AJ479+AO479+CN479</f>
        <v>449</v>
      </c>
      <c r="BY479" s="2" t="n">
        <f aca="false">SUM(BU479:BX479)</f>
        <v>18315</v>
      </c>
      <c r="BZ479" s="2" t="n">
        <f aca="false">AQ479+AV479+BA479+BF479+BK479+BP479</f>
        <v>320.9</v>
      </c>
      <c r="CA479" s="2" t="n">
        <f aca="false">AR479+AW479+BB479+BG479+BL479+BQ479</f>
        <v>439</v>
      </c>
      <c r="CB479" s="2" t="n">
        <f aca="false">AS479+AX479+BC479+BH479+BM479+BR479</f>
        <v>790</v>
      </c>
      <c r="CC479" s="2" t="n">
        <f aca="false">AT479+AY479+BD479+BI479+BN479+BS479</f>
        <v>524</v>
      </c>
      <c r="CD479" s="2" t="n">
        <f aca="false">SUM(BZ479:CC479)</f>
        <v>2073.9</v>
      </c>
      <c r="CE479" s="3" t="n">
        <v>2479</v>
      </c>
      <c r="CF479" s="3" t="n">
        <v>4746</v>
      </c>
      <c r="CG479" s="3" t="n">
        <v>319</v>
      </c>
      <c r="CH479" s="3" t="n">
        <v>368</v>
      </c>
      <c r="CI479" s="3" t="n">
        <f aca="false">9220.119-4746.341-319.454-2478.539-367.763</f>
        <v>1308.022</v>
      </c>
      <c r="CJ479" s="3" t="n">
        <f aca="false">SUM(CE479:CI479)</f>
        <v>9220.022</v>
      </c>
    </row>
    <row r="480" customFormat="false" ht="12.75" hidden="false" customHeight="false" outlineLevel="0" collapsed="false">
      <c r="A480" s="1" t="n">
        <v>2000</v>
      </c>
      <c r="B480" s="2" t="s">
        <v>113</v>
      </c>
      <c r="C480" s="2" t="n">
        <v>4124</v>
      </c>
      <c r="D480" s="2" t="n">
        <v>523</v>
      </c>
      <c r="E480" s="2" t="n">
        <v>11.1</v>
      </c>
      <c r="F480" s="2" t="n">
        <v>4.5</v>
      </c>
      <c r="G480" s="2" t="n">
        <f aca="false">SUM(C480:F480)</f>
        <v>4662.6</v>
      </c>
      <c r="H480" s="2" t="n">
        <v>1003</v>
      </c>
      <c r="I480" s="2" t="n">
        <v>235.7</v>
      </c>
      <c r="J480" s="2" t="n">
        <v>75</v>
      </c>
      <c r="K480" s="2" t="n">
        <v>47</v>
      </c>
      <c r="L480" s="2" t="n">
        <f aca="false">SUM(H480:K480)</f>
        <v>1360.7</v>
      </c>
      <c r="M480" s="2" t="n">
        <v>172.4</v>
      </c>
      <c r="N480" s="2" t="n">
        <v>121.5</v>
      </c>
      <c r="O480" s="2" t="n">
        <v>0</v>
      </c>
      <c r="P480" s="2" t="n">
        <v>0</v>
      </c>
      <c r="Q480" s="2" t="n">
        <f aca="false">SUM(M480:P480)</f>
        <v>293.9</v>
      </c>
      <c r="R480" s="2" t="n">
        <v>287.6</v>
      </c>
      <c r="S480" s="2" t="n">
        <v>29.2</v>
      </c>
      <c r="T480" s="2" t="n">
        <v>0</v>
      </c>
      <c r="U480" s="2" t="n">
        <v>0</v>
      </c>
      <c r="V480" s="2" t="n">
        <f aca="false">SUM(R480:U480)</f>
        <v>316.8</v>
      </c>
      <c r="W480" s="2" t="n">
        <v>2425.9</v>
      </c>
      <c r="X480" s="2" t="n">
        <v>2551.7</v>
      </c>
      <c r="Y480" s="2" t="n">
        <v>148.6</v>
      </c>
      <c r="Z480" s="2" t="n">
        <v>0</v>
      </c>
      <c r="AA480" s="2" t="n">
        <f aca="false">SUM(W480:Z480)</f>
        <v>5126.2</v>
      </c>
      <c r="AB480" s="2" t="n">
        <v>723.4</v>
      </c>
      <c r="AC480" s="2" t="n">
        <v>1.3</v>
      </c>
      <c r="AD480" s="2" t="n">
        <v>15</v>
      </c>
      <c r="AE480" s="2" t="n">
        <v>34.3</v>
      </c>
      <c r="AF480" s="2" t="n">
        <f aca="false">SUM(AB480:AE480)</f>
        <v>774</v>
      </c>
      <c r="AG480" s="2" t="n">
        <v>811.82</v>
      </c>
      <c r="AH480" s="2" t="n">
        <v>493.32</v>
      </c>
      <c r="AI480" s="2" t="n">
        <v>1644.949</v>
      </c>
      <c r="AJ480" s="2" t="n">
        <v>521</v>
      </c>
      <c r="AK480" s="2" t="n">
        <f aca="false">SUM(AG480:AJ480)</f>
        <v>3471.089</v>
      </c>
      <c r="AL480" s="2" t="n">
        <v>9108.4</v>
      </c>
      <c r="AM480" s="2" t="n">
        <v>1961.1</v>
      </c>
      <c r="AN480" s="2" t="n">
        <v>515.1</v>
      </c>
      <c r="AO480" s="2" t="n">
        <v>383.6</v>
      </c>
      <c r="AP480" s="2" t="n">
        <f aca="false">SUM(AL480:AO480)</f>
        <v>11968.2</v>
      </c>
      <c r="AQ480" s="2" t="n">
        <v>52.8</v>
      </c>
      <c r="AR480" s="2" t="n">
        <v>484.6</v>
      </c>
      <c r="AS480" s="2" t="n">
        <v>1002.1</v>
      </c>
      <c r="AT480" s="2" t="n">
        <v>521</v>
      </c>
      <c r="AU480" s="2" t="n">
        <f aca="false">SUM(AQ480:AT480)</f>
        <v>2060.5</v>
      </c>
      <c r="AV480" s="2" t="n">
        <v>3</v>
      </c>
      <c r="AW480" s="2" t="n">
        <v>0</v>
      </c>
      <c r="AX480" s="2" t="n">
        <v>2.1</v>
      </c>
      <c r="AY480" s="2" t="n">
        <v>34.3</v>
      </c>
      <c r="AZ480" s="2" t="n">
        <f aca="false">SUM(AV480:AY480)</f>
        <v>39.4</v>
      </c>
      <c r="BA480" s="2" t="n">
        <v>15.2</v>
      </c>
      <c r="BB480" s="2" t="n">
        <v>0</v>
      </c>
      <c r="BC480" s="2" t="n">
        <v>73.1</v>
      </c>
      <c r="BD480" s="2" t="n">
        <v>47</v>
      </c>
      <c r="BE480" s="2" t="n">
        <f aca="false">SUM(BA480:BD480)</f>
        <v>135.3</v>
      </c>
      <c r="BF480" s="2" t="n">
        <v>0</v>
      </c>
      <c r="BG480" s="2" t="n">
        <v>0</v>
      </c>
      <c r="BH480" s="2" t="n">
        <v>0.9</v>
      </c>
      <c r="BI480" s="2" t="n">
        <v>79.3</v>
      </c>
      <c r="BJ480" s="2" t="n">
        <f aca="false">SUM(BF480:BI480)</f>
        <v>80.2</v>
      </c>
      <c r="BK480" s="2" t="n">
        <v>26.8</v>
      </c>
      <c r="BL480" s="2" t="n">
        <v>0</v>
      </c>
      <c r="BM480" s="2" t="n">
        <v>12.1</v>
      </c>
      <c r="BN480" s="2" t="n">
        <v>130.7</v>
      </c>
      <c r="BO480" s="2" t="n">
        <f aca="false">SUM(BK480:BN480)</f>
        <v>169.6</v>
      </c>
      <c r="BP480" s="2" t="n">
        <v>0</v>
      </c>
      <c r="BQ480" s="2" t="n">
        <v>2.5</v>
      </c>
      <c r="BR480" s="2" t="n">
        <v>13.8</v>
      </c>
      <c r="BS480" s="2" t="n">
        <v>178.1</v>
      </c>
      <c r="BT480" s="2" t="n">
        <f aca="false">SUM(BP480:BS480)</f>
        <v>194.4</v>
      </c>
      <c r="BU480" s="2" t="n">
        <f aca="false">+C480+H480+M480+R480+W480+AB480+AG480+AL480+CK480</f>
        <v>18656.52</v>
      </c>
      <c r="BV480" s="2" t="n">
        <f aca="false">+D480+I480+N480+S480+X480+AC480+AH480+AM480+CL480</f>
        <v>5916.82</v>
      </c>
      <c r="BW480" s="2" t="n">
        <f aca="false">+E480+J480+O480+T480+Y480+AD480+AI480+AN480+CM480</f>
        <v>2409.749</v>
      </c>
      <c r="BX480" s="2" t="n">
        <f aca="false">+F480+K480+P480+U480+Z480+AE480+AJ480+AO480+CN480</f>
        <v>990.4</v>
      </c>
      <c r="BY480" s="2" t="n">
        <f aca="false">SUM(BU480:BX480)</f>
        <v>27973.489</v>
      </c>
      <c r="BZ480" s="2" t="n">
        <f aca="false">AQ480+AV480+BA480+BF480+BK480+BP480</f>
        <v>97.8</v>
      </c>
      <c r="CA480" s="2" t="n">
        <f aca="false">AR480+AW480+BB480+BG480+BL480+BQ480</f>
        <v>487.1</v>
      </c>
      <c r="CB480" s="2" t="n">
        <f aca="false">AS480+AX480+BC480+BH480+BM480+BR480</f>
        <v>1104.1</v>
      </c>
      <c r="CC480" s="2" t="n">
        <f aca="false">AT480+AY480+BD480+BI480+BN480+BS480</f>
        <v>990.4</v>
      </c>
      <c r="CD480" s="2" t="n">
        <f aca="false">SUM(BZ480:CC480)</f>
        <v>2679.4</v>
      </c>
      <c r="CE480" s="3" t="n">
        <v>3565</v>
      </c>
      <c r="CF480" s="3" t="n">
        <v>9042</v>
      </c>
      <c r="CG480" s="3" t="n">
        <v>1131</v>
      </c>
      <c r="CH480" s="3" t="n">
        <v>8</v>
      </c>
      <c r="CI480" s="3" t="n">
        <v>1648</v>
      </c>
      <c r="CJ480" s="3" t="n">
        <f aca="false">SUM(CE480:CI480)</f>
        <v>15394</v>
      </c>
    </row>
    <row r="481" customFormat="false" ht="12.75" hidden="false" customHeight="false" outlineLevel="0" collapsed="false">
      <c r="A481" s="1" t="n">
        <v>2000</v>
      </c>
      <c r="B481" s="2" t="s">
        <v>114</v>
      </c>
      <c r="C481" s="2" t="n">
        <v>468.8</v>
      </c>
      <c r="D481" s="2" t="n">
        <v>899.3</v>
      </c>
      <c r="E481" s="2" t="n">
        <v>9576.3</v>
      </c>
      <c r="F481" s="2" t="n">
        <v>0</v>
      </c>
      <c r="G481" s="2" t="n">
        <f aca="false">SUM(C481:F481)</f>
        <v>10944.4</v>
      </c>
      <c r="H481" s="2" t="n">
        <v>2029.3</v>
      </c>
      <c r="I481" s="2" t="n">
        <v>17</v>
      </c>
      <c r="J481" s="2" t="n">
        <v>145</v>
      </c>
      <c r="K481" s="2" t="n">
        <v>195</v>
      </c>
      <c r="L481" s="2" t="n">
        <f aca="false">SUM(H481:K481)</f>
        <v>2386.3</v>
      </c>
      <c r="M481" s="2" t="n">
        <v>133.4</v>
      </c>
      <c r="N481" s="2" t="n">
        <v>143.9</v>
      </c>
      <c r="O481" s="2" t="n">
        <v>48.3</v>
      </c>
      <c r="P481" s="2" t="n">
        <v>0</v>
      </c>
      <c r="Q481" s="2" t="n">
        <f aca="false">SUM(M481:P481)</f>
        <v>325.6</v>
      </c>
      <c r="R481" s="2" t="n">
        <v>109</v>
      </c>
      <c r="S481" s="2" t="n">
        <v>2.4</v>
      </c>
      <c r="T481" s="2" t="n">
        <v>4.9</v>
      </c>
      <c r="U481" s="2" t="n">
        <v>0</v>
      </c>
      <c r="V481" s="2" t="n">
        <f aca="false">SUM(R481:U481)</f>
        <v>116.3</v>
      </c>
      <c r="W481" s="2" t="n">
        <v>1764.1</v>
      </c>
      <c r="X481" s="2" t="n">
        <v>3741.4</v>
      </c>
      <c r="Y481" s="2" t="n">
        <v>1268.8</v>
      </c>
      <c r="Z481" s="2" t="n">
        <v>0</v>
      </c>
      <c r="AA481" s="2" t="n">
        <f aca="false">SUM(W481:Z481)</f>
        <v>6774.3</v>
      </c>
      <c r="AB481" s="2" t="n">
        <v>1591.9</v>
      </c>
      <c r="AC481" s="2" t="n">
        <v>62.5</v>
      </c>
      <c r="AD481" s="2" t="n">
        <v>88.1</v>
      </c>
      <c r="AE481" s="2" t="n">
        <v>122.3</v>
      </c>
      <c r="AF481" s="2" t="n">
        <f aca="false">SUM(AB481:AE481)</f>
        <v>1864.8</v>
      </c>
      <c r="AG481" s="2" t="n">
        <v>15</v>
      </c>
      <c r="AH481" s="2" t="n">
        <v>1024.4</v>
      </c>
      <c r="AI481" s="2" t="n">
        <v>1838.2</v>
      </c>
      <c r="AJ481" s="2" t="n">
        <v>5.4</v>
      </c>
      <c r="AK481" s="2" t="n">
        <f aca="false">SUM(AG481:AJ481)</f>
        <v>2883</v>
      </c>
      <c r="AL481" s="2" t="n">
        <v>3293.1</v>
      </c>
      <c r="AM481" s="2" t="n">
        <v>2072.5</v>
      </c>
      <c r="AN481" s="2" t="n">
        <v>4188</v>
      </c>
      <c r="AO481" s="2" t="n">
        <v>128.2</v>
      </c>
      <c r="AP481" s="2" t="n">
        <f aca="false">SUM(AL481:AO481)</f>
        <v>9681.8</v>
      </c>
      <c r="AQ481" s="2" t="n">
        <v>15</v>
      </c>
      <c r="AR481" s="2" t="n">
        <v>1006.5</v>
      </c>
      <c r="AS481" s="2" t="n">
        <v>1287.5</v>
      </c>
      <c r="AT481" s="2" t="n">
        <v>5.4</v>
      </c>
      <c r="AU481" s="2" t="n">
        <f aca="false">SUM(AQ481:AT481)</f>
        <v>2314.4</v>
      </c>
      <c r="AV481" s="2" t="n">
        <v>4.4</v>
      </c>
      <c r="AW481" s="2" t="n">
        <v>9.9</v>
      </c>
      <c r="AX481" s="2" t="n">
        <v>0</v>
      </c>
      <c r="AY481" s="2" t="n">
        <v>122.2</v>
      </c>
      <c r="AZ481" s="2" t="n">
        <f aca="false">SUM(AV481:AY481)</f>
        <v>136.5</v>
      </c>
      <c r="BA481" s="2" t="n">
        <v>0</v>
      </c>
      <c r="BB481" s="2" t="n">
        <v>0</v>
      </c>
      <c r="BC481" s="2" t="n">
        <v>0</v>
      </c>
      <c r="BD481" s="2" t="n">
        <v>195</v>
      </c>
      <c r="BE481" s="2" t="n">
        <f aca="false">SUM(BA481:BD481)</f>
        <v>195</v>
      </c>
      <c r="BF481" s="2" t="n">
        <v>0</v>
      </c>
      <c r="BG481" s="2" t="n">
        <v>62.9</v>
      </c>
      <c r="BH481" s="2" t="n">
        <v>14.1</v>
      </c>
      <c r="BI481" s="2" t="n">
        <v>0.6</v>
      </c>
      <c r="BJ481" s="2" t="n">
        <f aca="false">SUM(BF481:BI481)</f>
        <v>77.6</v>
      </c>
      <c r="BK481" s="2" t="n">
        <v>37.1</v>
      </c>
      <c r="BL481" s="2" t="n">
        <v>98.9</v>
      </c>
      <c r="BM481" s="2" t="n">
        <v>159</v>
      </c>
      <c r="BN481" s="2" t="n">
        <v>62.6</v>
      </c>
      <c r="BO481" s="2" t="n">
        <f aca="false">SUM(BK481:BN481)</f>
        <v>357.6</v>
      </c>
      <c r="BP481" s="2" t="n">
        <v>270.9</v>
      </c>
      <c r="BQ481" s="2" t="n">
        <v>4.7</v>
      </c>
      <c r="BR481" s="2" t="n">
        <v>9.8</v>
      </c>
      <c r="BS481" s="2" t="n">
        <v>65.7</v>
      </c>
      <c r="BT481" s="2" t="n">
        <f aca="false">SUM(BP481:BS481)</f>
        <v>351.1</v>
      </c>
      <c r="BU481" s="2" t="n">
        <f aca="false">+C481+H481+M481+R481+W481+AB481+AG481+AL481+CK481</f>
        <v>9404.6</v>
      </c>
      <c r="BV481" s="2" t="n">
        <f aca="false">+D481+I481+N481+S481+X481+AC481+AH481+AM481+CL481</f>
        <v>7963.4</v>
      </c>
      <c r="BW481" s="2" t="n">
        <f aca="false">+E481+J481+O481+T481+Y481+AD481+AI481+AN481+CM481</f>
        <v>17157.6</v>
      </c>
      <c r="BX481" s="2" t="n">
        <f aca="false">+F481+K481+P481+U481+Z481+AE481+AJ481+AO481+CN481</f>
        <v>450.9</v>
      </c>
      <c r="BY481" s="2" t="n">
        <f aca="false">SUM(BU481:BX481)</f>
        <v>34976.5</v>
      </c>
      <c r="BZ481" s="2" t="n">
        <f aca="false">AQ481+AV481+BA481+BF481+BK481+BP481</f>
        <v>327.4</v>
      </c>
      <c r="CA481" s="2" t="n">
        <f aca="false">AR481+AW481+BB481+BG481+BL481+BQ481</f>
        <v>1182.9</v>
      </c>
      <c r="CB481" s="2" t="n">
        <f aca="false">AS481+AX481+BC481+BH481+BM481+BR481</f>
        <v>1470.4</v>
      </c>
      <c r="CC481" s="2" t="n">
        <f aca="false">AT481+AY481+BD481+BI481+BN481+BS481</f>
        <v>451.5</v>
      </c>
      <c r="CD481" s="2" t="n">
        <f aca="false">SUM(BZ481:CC481)</f>
        <v>3432.2</v>
      </c>
      <c r="CE481" s="8" t="n">
        <v>1048</v>
      </c>
      <c r="CF481" s="8" t="n">
        <v>5166</v>
      </c>
      <c r="CG481" s="8" t="n">
        <v>2324.4</v>
      </c>
      <c r="CH481" s="8" t="n">
        <v>7</v>
      </c>
      <c r="CI481" s="8" t="n">
        <v>1242.3</v>
      </c>
      <c r="CJ481" s="8" t="n">
        <f aca="false">SUM(CE481:CI481)</f>
        <v>9787.7</v>
      </c>
    </row>
    <row r="482" customFormat="false" ht="12.75" hidden="false" customHeight="false" outlineLevel="0" collapsed="false">
      <c r="A482" s="1" t="n">
        <v>2000</v>
      </c>
      <c r="B482" s="2" t="s">
        <v>115</v>
      </c>
      <c r="C482" s="28" t="n">
        <v>4018</v>
      </c>
      <c r="D482" s="28" t="n">
        <v>494</v>
      </c>
      <c r="E482" s="28" t="n">
        <v>30</v>
      </c>
      <c r="F482" s="28" t="n">
        <v>19</v>
      </c>
      <c r="G482" s="2" t="n">
        <f aca="false">SUM(C482:F482)</f>
        <v>4561</v>
      </c>
      <c r="H482" s="28" t="n">
        <v>1793</v>
      </c>
      <c r="I482" s="28" t="n">
        <v>39</v>
      </c>
      <c r="J482" s="28" t="n">
        <v>24</v>
      </c>
      <c r="K482" s="28" t="n">
        <v>117</v>
      </c>
      <c r="L482" s="2" t="n">
        <f aca="false">SUM(H482:K482)</f>
        <v>1973</v>
      </c>
      <c r="M482" s="28" t="n">
        <v>69</v>
      </c>
      <c r="N482" s="28" t="n">
        <v>268</v>
      </c>
      <c r="O482" s="28" t="n">
        <v>0</v>
      </c>
      <c r="P482" s="28" t="n">
        <v>0</v>
      </c>
      <c r="Q482" s="2" t="n">
        <f aca="false">SUM(M482:P482)</f>
        <v>337</v>
      </c>
      <c r="R482" s="28" t="n">
        <v>62</v>
      </c>
      <c r="S482" s="28" t="n">
        <v>0</v>
      </c>
      <c r="T482" s="28" t="n">
        <v>0</v>
      </c>
      <c r="U482" s="28" t="n">
        <v>0</v>
      </c>
      <c r="V482" s="2" t="n">
        <f aca="false">SUM(R482:U482)</f>
        <v>62</v>
      </c>
      <c r="W482" s="28" t="n">
        <v>1697</v>
      </c>
      <c r="X482" s="28" t="n">
        <v>1709</v>
      </c>
      <c r="Y482" s="28" t="n">
        <v>0</v>
      </c>
      <c r="Z482" s="28" t="n">
        <v>0</v>
      </c>
      <c r="AA482" s="2" t="n">
        <f aca="false">SUM(W482:Z482)</f>
        <v>3406</v>
      </c>
      <c r="AB482" s="28" t="n">
        <v>342</v>
      </c>
      <c r="AC482" s="28" t="n">
        <v>7</v>
      </c>
      <c r="AD482" s="28" t="n">
        <v>11</v>
      </c>
      <c r="AE482" s="28" t="n">
        <v>21</v>
      </c>
      <c r="AF482" s="2" t="n">
        <f aca="false">SUM(AB482:AE482)</f>
        <v>381</v>
      </c>
      <c r="AG482" s="28" t="n">
        <v>76</v>
      </c>
      <c r="AH482" s="28" t="n">
        <v>157</v>
      </c>
      <c r="AI482" s="28" t="n">
        <v>1437</v>
      </c>
      <c r="AJ482" s="28" t="n">
        <v>19</v>
      </c>
      <c r="AK482" s="2" t="n">
        <f aca="false">SUM(AG482:AJ482)</f>
        <v>1689</v>
      </c>
      <c r="AL482" s="28" t="n">
        <v>3642</v>
      </c>
      <c r="AM482" s="28" t="n">
        <v>1011</v>
      </c>
      <c r="AN482" s="28" t="n">
        <v>1205</v>
      </c>
      <c r="AO482" s="28" t="n">
        <v>137</v>
      </c>
      <c r="AP482" s="2" t="n">
        <f aca="false">SUM(AL482:AO482)</f>
        <v>5995</v>
      </c>
      <c r="AQ482" s="28" t="n">
        <v>62</v>
      </c>
      <c r="AR482" s="28" t="n">
        <v>77</v>
      </c>
      <c r="AS482" s="28" t="n">
        <v>501</v>
      </c>
      <c r="AT482" s="28" t="n">
        <v>19</v>
      </c>
      <c r="AU482" s="2" t="n">
        <f aca="false">SUM(AQ482:AT482)</f>
        <v>659</v>
      </c>
      <c r="AV482" s="28" t="n">
        <v>5</v>
      </c>
      <c r="AW482" s="28" t="n">
        <v>4</v>
      </c>
      <c r="AX482" s="28" t="n">
        <v>0</v>
      </c>
      <c r="AY482" s="28" t="n">
        <v>21</v>
      </c>
      <c r="AZ482" s="2" t="n">
        <f aca="false">SUM(AV482:AY482)</f>
        <v>30</v>
      </c>
      <c r="BA482" s="28" t="n">
        <v>39</v>
      </c>
      <c r="BB482" s="28" t="n">
        <v>1</v>
      </c>
      <c r="BC482" s="28" t="n">
        <v>0</v>
      </c>
      <c r="BD482" s="28" t="n">
        <v>117</v>
      </c>
      <c r="BE482" s="2" t="n">
        <f aca="false">SUM(BA482:BD482)</f>
        <v>157</v>
      </c>
      <c r="BF482" s="3" t="n">
        <v>2</v>
      </c>
      <c r="BG482" s="3" t="n">
        <v>0</v>
      </c>
      <c r="BH482" s="3" t="n">
        <v>0</v>
      </c>
      <c r="BI482" s="3" t="n">
        <v>0</v>
      </c>
      <c r="BJ482" s="2" t="n">
        <f aca="false">SUM(BF482:BI482)</f>
        <v>2</v>
      </c>
      <c r="BK482" s="28" t="n">
        <v>13</v>
      </c>
      <c r="BL482" s="28" t="n">
        <v>2</v>
      </c>
      <c r="BM482" s="28" t="n">
        <v>17</v>
      </c>
      <c r="BN482" s="28" t="n">
        <v>23</v>
      </c>
      <c r="BO482" s="2" t="n">
        <f aca="false">SUM(BK482:BN482)</f>
        <v>55</v>
      </c>
      <c r="BP482" s="28" t="n">
        <v>34</v>
      </c>
      <c r="BQ482" s="28" t="n">
        <v>6</v>
      </c>
      <c r="BR482" s="28" t="n">
        <v>18</v>
      </c>
      <c r="BS482" s="28" t="n">
        <v>133</v>
      </c>
      <c r="BT482" s="2" t="n">
        <f aca="false">SUM(BP482:BS482)</f>
        <v>191</v>
      </c>
      <c r="BU482" s="2" t="n">
        <f aca="false">+C482+H482+M482+R482+W482+AB482+AG482+AL482+CK482</f>
        <v>11699</v>
      </c>
      <c r="BV482" s="2" t="n">
        <f aca="false">+D482+I482+N482+S482+X482+AC482+AH482+AM482+CL482</f>
        <v>3685</v>
      </c>
      <c r="BW482" s="2" t="n">
        <f aca="false">+E482+J482+O482+T482+Y482+AD482+AI482+AN482+CM482</f>
        <v>2707</v>
      </c>
      <c r="BX482" s="2" t="n">
        <f aca="false">+F482+K482+P482+U482+Z482+AE482+AJ482+AO482+CN482</f>
        <v>313</v>
      </c>
      <c r="BY482" s="2" t="n">
        <f aca="false">SUM(BU482:BX482)</f>
        <v>18404</v>
      </c>
      <c r="BZ482" s="2" t="n">
        <f aca="false">AQ482+AV482+BA482+BF482+BK482+BP482</f>
        <v>155</v>
      </c>
      <c r="CA482" s="2" t="n">
        <f aca="false">AR482+AW482+BB482+BG482+BL482+BQ482</f>
        <v>90</v>
      </c>
      <c r="CB482" s="2" t="n">
        <f aca="false">AS482+AX482+BC482+BH482+BM482+BR482</f>
        <v>536</v>
      </c>
      <c r="CC482" s="2" t="n">
        <f aca="false">AT482+AY482+BD482+BI482+BN482+BS482</f>
        <v>313</v>
      </c>
      <c r="CD482" s="2" t="n">
        <f aca="false">SUM(BZ482:CC482)</f>
        <v>1094</v>
      </c>
      <c r="CE482" s="29" t="n">
        <v>3754</v>
      </c>
      <c r="CF482" s="29" t="n">
        <v>5556</v>
      </c>
      <c r="CG482" s="29" t="n">
        <v>800</v>
      </c>
      <c r="CH482" s="29" t="n">
        <v>65</v>
      </c>
      <c r="CI482" s="29" t="n">
        <v>1083</v>
      </c>
      <c r="CJ482" s="29" t="n">
        <f aca="false">SUM(CE482:CI482)</f>
        <v>11258</v>
      </c>
    </row>
    <row r="483" customFormat="false" ht="12.75" hidden="false" customHeight="false" outlineLevel="0" collapsed="false">
      <c r="A483" s="1" t="n">
        <v>2000</v>
      </c>
      <c r="B483" s="2" t="s">
        <v>116</v>
      </c>
      <c r="C483" s="2" t="n">
        <v>1350</v>
      </c>
      <c r="D483" s="2" t="n">
        <v>375</v>
      </c>
      <c r="E483" s="2" t="n">
        <v>306</v>
      </c>
      <c r="F483" s="2" t="n">
        <v>5</v>
      </c>
      <c r="G483" s="2" t="n">
        <f aca="false">SUM(C483:F483)</f>
        <v>2036</v>
      </c>
      <c r="H483" s="2" t="n">
        <v>696</v>
      </c>
      <c r="I483" s="2" t="n">
        <v>87</v>
      </c>
      <c r="J483" s="2" t="n">
        <v>907</v>
      </c>
      <c r="K483" s="2" t="n">
        <v>99</v>
      </c>
      <c r="L483" s="2" t="n">
        <f aca="false">SUM(H483:K483)</f>
        <v>1789</v>
      </c>
      <c r="M483" s="2" t="n">
        <v>12</v>
      </c>
      <c r="N483" s="2" t="n">
        <v>14</v>
      </c>
      <c r="O483" s="2" t="n">
        <v>0</v>
      </c>
      <c r="P483" s="2" t="n">
        <v>0</v>
      </c>
      <c r="Q483" s="2" t="n">
        <f aca="false">SUM(M483:P483)</f>
        <v>26</v>
      </c>
      <c r="R483" s="2" t="n">
        <v>23</v>
      </c>
      <c r="S483" s="2" t="n">
        <v>25</v>
      </c>
      <c r="T483" s="2" t="n">
        <v>0</v>
      </c>
      <c r="U483" s="2" t="n">
        <v>0</v>
      </c>
      <c r="V483" s="2" t="n">
        <f aca="false">SUM(R483:U483)</f>
        <v>48</v>
      </c>
      <c r="W483" s="2" t="n">
        <v>171</v>
      </c>
      <c r="X483" s="2" t="n">
        <v>1572</v>
      </c>
      <c r="Y483" s="2" t="n">
        <v>302</v>
      </c>
      <c r="Z483" s="2" t="n">
        <v>0</v>
      </c>
      <c r="AA483" s="2" t="n">
        <f aca="false">SUM(W483:Z483)</f>
        <v>2045</v>
      </c>
      <c r="AB483" s="2" t="n">
        <v>245</v>
      </c>
      <c r="AC483" s="2" t="n">
        <v>8</v>
      </c>
      <c r="AD483" s="2" t="n">
        <v>10</v>
      </c>
      <c r="AE483" s="2" t="n">
        <v>3</v>
      </c>
      <c r="AF483" s="2" t="n">
        <f aca="false">SUM(AB483:AE483)</f>
        <v>266</v>
      </c>
      <c r="AG483" s="2" t="n">
        <v>10</v>
      </c>
      <c r="AH483" s="2" t="n">
        <v>316</v>
      </c>
      <c r="AI483" s="2" t="n">
        <v>623</v>
      </c>
      <c r="AJ483" s="2" t="n">
        <v>0</v>
      </c>
      <c r="AK483" s="2" t="n">
        <f aca="false">SUM(AG483:AJ483)</f>
        <v>949</v>
      </c>
      <c r="AL483" s="2" t="n">
        <v>896</v>
      </c>
      <c r="AM483" s="2" t="n">
        <v>498</v>
      </c>
      <c r="AN483" s="2" t="n">
        <v>692</v>
      </c>
      <c r="AO483" s="2" t="n">
        <v>151</v>
      </c>
      <c r="AP483" s="2" t="n">
        <f aca="false">SUM(AL483:AO483)</f>
        <v>2237</v>
      </c>
      <c r="AQ483" s="2" t="n">
        <v>0</v>
      </c>
      <c r="AR483" s="2" t="n">
        <v>210</v>
      </c>
      <c r="AS483" s="2" t="n">
        <v>329</v>
      </c>
      <c r="AT483" s="2" t="n">
        <v>0</v>
      </c>
      <c r="AU483" s="2" t="n">
        <f aca="false">SUM(AQ483:AT483)</f>
        <v>539</v>
      </c>
      <c r="AV483" s="2" t="n">
        <v>3</v>
      </c>
      <c r="AW483" s="2" t="n">
        <v>0</v>
      </c>
      <c r="AX483" s="2" t="n">
        <v>1</v>
      </c>
      <c r="AY483" s="2" t="n">
        <v>3</v>
      </c>
      <c r="AZ483" s="2" t="n">
        <f aca="false">SUM(AV483:AY483)</f>
        <v>7</v>
      </c>
      <c r="BA483" s="2" t="n">
        <v>20</v>
      </c>
      <c r="BB483" s="2" t="n">
        <v>2</v>
      </c>
      <c r="BC483" s="2" t="n">
        <v>41</v>
      </c>
      <c r="BD483" s="2" t="n">
        <v>99</v>
      </c>
      <c r="BE483" s="2" t="n">
        <f aca="false">SUM(BA483:BD483)</f>
        <v>162</v>
      </c>
      <c r="BF483" s="2" t="n">
        <v>0</v>
      </c>
      <c r="BG483" s="2" t="n">
        <v>0</v>
      </c>
      <c r="BH483" s="2" t="n">
        <v>0</v>
      </c>
      <c r="BI483" s="2" t="n">
        <v>0</v>
      </c>
      <c r="BJ483" s="2" t="n">
        <f aca="false">SUM(BF483:BI483)</f>
        <v>0</v>
      </c>
      <c r="BK483" s="2" t="n">
        <v>5</v>
      </c>
      <c r="BL483" s="2" t="n">
        <v>2</v>
      </c>
      <c r="BM483" s="2" t="n">
        <v>9</v>
      </c>
      <c r="BN483" s="2" t="n">
        <v>24</v>
      </c>
      <c r="BO483" s="2" t="n">
        <f aca="false">SUM(BK483:BN483)</f>
        <v>40</v>
      </c>
      <c r="BP483" s="2" t="n">
        <v>22</v>
      </c>
      <c r="BQ483" s="2" t="n">
        <v>16</v>
      </c>
      <c r="BR483" s="2" t="n">
        <v>59</v>
      </c>
      <c r="BS483" s="2" t="n">
        <v>127</v>
      </c>
      <c r="BT483" s="2" t="n">
        <f aca="false">SUM(BP483:BS483)</f>
        <v>224</v>
      </c>
      <c r="BU483" s="2" t="n">
        <f aca="false">+C483+H483+M483+R483+W483+AB483+AG483+AL483+CK483</f>
        <v>3403</v>
      </c>
      <c r="BV483" s="2" t="n">
        <f aca="false">+D483+I483+N483+S483+X483+AC483+AH483+AM483+CL483</f>
        <v>2895</v>
      </c>
      <c r="BW483" s="2" t="n">
        <f aca="false">+E483+J483+O483+T483+Y483+AD483+AI483+AN483+CM483</f>
        <v>2840</v>
      </c>
      <c r="BX483" s="2" t="n">
        <f aca="false">+F483+K483+P483+U483+Z483+AE483+AJ483+AO483+CN483</f>
        <v>258</v>
      </c>
      <c r="BY483" s="2" t="n">
        <f aca="false">SUM(BU483:BX483)</f>
        <v>9396</v>
      </c>
      <c r="BZ483" s="2" t="n">
        <f aca="false">AQ483+AV483+BA483+BF483+BK483+BP483</f>
        <v>50</v>
      </c>
      <c r="CA483" s="2" t="n">
        <f aca="false">AR483+AW483+BB483+BG483+BL483+BQ483</f>
        <v>230</v>
      </c>
      <c r="CB483" s="2" t="n">
        <f aca="false">AS483+AX483+BC483+BH483+BM483+BR483</f>
        <v>439</v>
      </c>
      <c r="CC483" s="2" t="n">
        <f aca="false">AT483+AY483+BD483+BI483+BN483+BS483</f>
        <v>253</v>
      </c>
      <c r="CD483" s="2" t="n">
        <f aca="false">SUM(BZ483:CC483)</f>
        <v>972</v>
      </c>
      <c r="CE483" s="12" t="n">
        <v>1371</v>
      </c>
      <c r="CF483" s="12" t="n">
        <v>1005</v>
      </c>
      <c r="CG483" s="12" t="n">
        <v>296</v>
      </c>
      <c r="CH483" s="12" t="n">
        <v>158</v>
      </c>
      <c r="CI483" s="3" t="n">
        <v>543</v>
      </c>
      <c r="CJ483" s="3" t="n">
        <f aca="false">SUM(CE483:CI483)</f>
        <v>3373</v>
      </c>
    </row>
    <row r="484" customFormat="false" ht="12.75" hidden="false" customHeight="false" outlineLevel="0" collapsed="false">
      <c r="A484" s="1" t="n">
        <v>2000</v>
      </c>
      <c r="B484" s="2" t="s">
        <v>117</v>
      </c>
      <c r="C484" s="2" t="n">
        <v>2251</v>
      </c>
      <c r="D484" s="2" t="n">
        <v>533</v>
      </c>
      <c r="E484" s="2" t="n">
        <v>1076</v>
      </c>
      <c r="F484" s="2" t="n">
        <v>0</v>
      </c>
      <c r="G484" s="2" t="n">
        <f aca="false">SUM(C484:F484)</f>
        <v>3860</v>
      </c>
      <c r="H484" s="2" t="n">
        <v>927</v>
      </c>
      <c r="I484" s="2" t="n">
        <v>2</v>
      </c>
      <c r="J484" s="2" t="n">
        <v>161</v>
      </c>
      <c r="K484" s="2" t="n">
        <v>0</v>
      </c>
      <c r="L484" s="2" t="n">
        <f aca="false">SUM(H484:K484)</f>
        <v>1090</v>
      </c>
      <c r="M484" s="2" t="n">
        <v>25</v>
      </c>
      <c r="N484" s="2" t="n">
        <v>121</v>
      </c>
      <c r="O484" s="2" t="n">
        <v>0</v>
      </c>
      <c r="P484" s="2" t="n">
        <v>0</v>
      </c>
      <c r="Q484" s="2" t="n">
        <f aca="false">SUM(M484:P484)</f>
        <v>146</v>
      </c>
      <c r="R484" s="2" t="n">
        <v>31</v>
      </c>
      <c r="S484" s="2" t="n">
        <v>1</v>
      </c>
      <c r="T484" s="2" t="n">
        <v>15</v>
      </c>
      <c r="U484" s="2" t="n">
        <v>0</v>
      </c>
      <c r="V484" s="2" t="n">
        <f aca="false">SUM(R484:U484)</f>
        <v>47</v>
      </c>
      <c r="W484" s="2" t="n">
        <v>1407</v>
      </c>
      <c r="X484" s="2" t="n">
        <v>2398</v>
      </c>
      <c r="Y484" s="2" t="n">
        <v>150</v>
      </c>
      <c r="Z484" s="2" t="n">
        <v>0</v>
      </c>
      <c r="AA484" s="2" t="n">
        <f aca="false">SUM(W484:Z484)</f>
        <v>3955</v>
      </c>
      <c r="AB484" s="2" t="n">
        <v>423</v>
      </c>
      <c r="AC484" s="2" t="n">
        <v>4</v>
      </c>
      <c r="AD484" s="2" t="n">
        <v>30</v>
      </c>
      <c r="AE484" s="2" t="n">
        <v>6</v>
      </c>
      <c r="AF484" s="2" t="n">
        <f aca="false">SUM(AB484:AE484)</f>
        <v>463</v>
      </c>
      <c r="AG484" s="2" t="n">
        <v>17</v>
      </c>
      <c r="AH484" s="2" t="n">
        <v>27</v>
      </c>
      <c r="AI484" s="2" t="n">
        <v>1406</v>
      </c>
      <c r="AJ484" s="2" t="n">
        <v>0</v>
      </c>
      <c r="AK484" s="2" t="n">
        <f aca="false">SUM(AG484:AJ484)</f>
        <v>1450</v>
      </c>
      <c r="AL484" s="2" t="n">
        <v>2239</v>
      </c>
      <c r="AM484" s="2" t="n">
        <v>1336</v>
      </c>
      <c r="AN484" s="2" t="n">
        <v>1165</v>
      </c>
      <c r="AO484" s="2" t="n">
        <v>317</v>
      </c>
      <c r="AP484" s="2" t="n">
        <f aca="false">SUM(AL484:AO484)</f>
        <v>5057</v>
      </c>
      <c r="AQ484" s="2" t="n">
        <v>0</v>
      </c>
      <c r="AR484" s="2" t="n">
        <v>0</v>
      </c>
      <c r="AS484" s="2" t="n">
        <v>1406</v>
      </c>
      <c r="AT484" s="2" t="n">
        <v>0</v>
      </c>
      <c r="AU484" s="2" t="n">
        <f aca="false">SUM(AQ484:AT484)</f>
        <v>1406</v>
      </c>
      <c r="AV484" s="2" t="n">
        <v>5</v>
      </c>
      <c r="AW484" s="2" t="n">
        <v>0</v>
      </c>
      <c r="AX484" s="2" t="n">
        <v>1</v>
      </c>
      <c r="AY484" s="2" t="n">
        <v>6</v>
      </c>
      <c r="AZ484" s="2" t="n">
        <f aca="false">SUM(AV484:AY484)</f>
        <v>12</v>
      </c>
      <c r="BA484" s="2" t="n">
        <v>48</v>
      </c>
      <c r="BB484" s="2" t="n">
        <v>0</v>
      </c>
      <c r="BC484" s="2" t="n">
        <v>38</v>
      </c>
      <c r="BD484" s="2" t="n">
        <v>0</v>
      </c>
      <c r="BE484" s="2" t="n">
        <f aca="false">SUM(BA484:BD484)</f>
        <v>86</v>
      </c>
      <c r="BF484" s="2" t="n">
        <v>0</v>
      </c>
      <c r="BG484" s="2" t="n">
        <v>0</v>
      </c>
      <c r="BH484" s="2" t="n">
        <v>0</v>
      </c>
      <c r="BI484" s="2" t="n">
        <v>0</v>
      </c>
      <c r="BJ484" s="2" t="n">
        <f aca="false">SUM(BF484:BI484)</f>
        <v>0</v>
      </c>
      <c r="BK484" s="2" t="n">
        <v>0</v>
      </c>
      <c r="BL484" s="2" t="n">
        <v>0</v>
      </c>
      <c r="BM484" s="2" t="n">
        <v>0</v>
      </c>
      <c r="BN484" s="2" t="n">
        <v>82</v>
      </c>
      <c r="BO484" s="2" t="n">
        <f aca="false">SUM(BK484:BN484)</f>
        <v>82</v>
      </c>
      <c r="BP484" s="2" t="n">
        <v>47</v>
      </c>
      <c r="BQ484" s="2" t="n">
        <v>25</v>
      </c>
      <c r="BR484" s="2" t="n">
        <v>58</v>
      </c>
      <c r="BS484" s="2" t="n">
        <v>235</v>
      </c>
      <c r="BT484" s="2" t="n">
        <f aca="false">SUM(BP484:BS484)</f>
        <v>365</v>
      </c>
      <c r="BU484" s="2" t="n">
        <f aca="false">+C484+H484+M484+R484+W484+AB484+AG484+AL484+CK484</f>
        <v>7320</v>
      </c>
      <c r="BV484" s="2" t="n">
        <f aca="false">+D484+I484+N484+S484+X484+AC484+AH484+AM484+CL484</f>
        <v>4422</v>
      </c>
      <c r="BW484" s="2" t="n">
        <f aca="false">+E484+J484+O484+T484+Y484+AD484+AI484+AN484+CM484</f>
        <v>4003</v>
      </c>
      <c r="BX484" s="2" t="n">
        <f aca="false">+F484+K484+P484+U484+Z484+AE484+AJ484+AO484+CN484</f>
        <v>323</v>
      </c>
      <c r="BY484" s="2" t="n">
        <f aca="false">SUM(BU484:BX484)</f>
        <v>16068</v>
      </c>
      <c r="BZ484" s="2" t="n">
        <f aca="false">AQ484+AV484+BA484+BF484+BK484+BP484</f>
        <v>100</v>
      </c>
      <c r="CA484" s="2" t="n">
        <f aca="false">AR484+AW484+BB484+BG484+BL484+BQ484</f>
        <v>25</v>
      </c>
      <c r="CB484" s="2" t="n">
        <f aca="false">AS484+AX484+BC484+BH484+BM484+BR484</f>
        <v>1503</v>
      </c>
      <c r="CC484" s="2" t="n">
        <f aca="false">AT484+AY484+BD484+BI484+BN484+BS484</f>
        <v>323</v>
      </c>
      <c r="CD484" s="2" t="n">
        <f aca="false">SUM(BZ484:CC484)</f>
        <v>1951</v>
      </c>
      <c r="CE484" s="4" t="n">
        <v>1715</v>
      </c>
      <c r="CF484" s="4" t="n">
        <v>3661</v>
      </c>
      <c r="CG484" s="4" t="n">
        <v>253</v>
      </c>
      <c r="CH484" s="4" t="n">
        <v>0</v>
      </c>
      <c r="CI484" s="4" t="n">
        <v>505</v>
      </c>
      <c r="CJ484" s="4" t="n">
        <f aca="false">SUM(CE484:CI484)</f>
        <v>6134</v>
      </c>
    </row>
    <row r="485" customFormat="false" ht="12.75" hidden="false" customHeight="false" outlineLevel="0" collapsed="false">
      <c r="A485" s="1" t="n">
        <v>2000</v>
      </c>
      <c r="B485" s="2" t="s">
        <v>118</v>
      </c>
      <c r="C485" s="2" t="n">
        <v>486</v>
      </c>
      <c r="D485" s="2" t="n">
        <v>84.8</v>
      </c>
      <c r="E485" s="2" t="n">
        <v>2.1</v>
      </c>
      <c r="F485" s="2" t="n">
        <v>0</v>
      </c>
      <c r="G485" s="2" t="n">
        <f aca="false">SUM(C485:F485)</f>
        <v>572.9</v>
      </c>
      <c r="H485" s="2" t="n">
        <v>125.1</v>
      </c>
      <c r="I485" s="2" t="n">
        <v>37</v>
      </c>
      <c r="J485" s="2" t="n">
        <v>130</v>
      </c>
      <c r="K485" s="2" t="n">
        <v>0</v>
      </c>
      <c r="L485" s="2" t="n">
        <f aca="false">SUM(H485:K485)</f>
        <v>292.1</v>
      </c>
      <c r="M485" s="2" t="n">
        <v>9.3</v>
      </c>
      <c r="N485" s="2" t="n">
        <v>19.3</v>
      </c>
      <c r="O485" s="2" t="n">
        <v>0.3</v>
      </c>
      <c r="P485" s="2" t="n">
        <v>0</v>
      </c>
      <c r="Q485" s="2" t="n">
        <f aca="false">SUM(M485:P485)</f>
        <v>28.9</v>
      </c>
      <c r="R485" s="3" t="n">
        <v>0</v>
      </c>
      <c r="S485" s="3" t="n">
        <v>0</v>
      </c>
      <c r="T485" s="3" t="n">
        <v>0</v>
      </c>
      <c r="U485" s="3" t="n">
        <v>0</v>
      </c>
      <c r="V485" s="2" t="n">
        <f aca="false">SUM(R485:U485)</f>
        <v>0</v>
      </c>
      <c r="W485" s="2" t="n">
        <v>108.4</v>
      </c>
      <c r="X485" s="2" t="n">
        <v>325.7</v>
      </c>
      <c r="Y485" s="2" t="n">
        <v>9.3</v>
      </c>
      <c r="Z485" s="2" t="n">
        <v>0</v>
      </c>
      <c r="AA485" s="2" t="n">
        <f aca="false">SUM(W485:Z485)</f>
        <v>443.4</v>
      </c>
      <c r="AB485" s="2" t="n">
        <v>90.4</v>
      </c>
      <c r="AC485" s="2" t="n">
        <v>0.8</v>
      </c>
      <c r="AD485" s="2" t="n">
        <v>6.4</v>
      </c>
      <c r="AE485" s="2" t="n">
        <v>0</v>
      </c>
      <c r="AF485" s="2" t="n">
        <f aca="false">SUM(AB485:AE485)</f>
        <v>97.6</v>
      </c>
      <c r="AG485" s="2" t="n">
        <v>8.2</v>
      </c>
      <c r="AH485" s="2" t="n">
        <v>244.2</v>
      </c>
      <c r="AI485" s="2" t="n">
        <v>199.7</v>
      </c>
      <c r="AJ485" s="2" t="n">
        <v>0</v>
      </c>
      <c r="AK485" s="2" t="n">
        <f aca="false">SUM(AG485:AJ485)</f>
        <v>452.1</v>
      </c>
      <c r="AL485" s="2" t="n">
        <v>275.1</v>
      </c>
      <c r="AM485" s="2" t="n">
        <v>315.3</v>
      </c>
      <c r="AN485" s="2" t="n">
        <v>308</v>
      </c>
      <c r="AO485" s="2" t="n">
        <v>0</v>
      </c>
      <c r="AP485" s="2" t="n">
        <f aca="false">SUM(AL485:AO485)</f>
        <v>898.4</v>
      </c>
      <c r="AQ485" s="3" t="n">
        <v>0</v>
      </c>
      <c r="AR485" s="3" t="n">
        <v>0</v>
      </c>
      <c r="AS485" s="3" t="n">
        <v>0</v>
      </c>
      <c r="AT485" s="3" t="n">
        <v>0</v>
      </c>
      <c r="AU485" s="2" t="n">
        <f aca="false">SUM(AQ485:AT485)</f>
        <v>0</v>
      </c>
      <c r="AV485" s="3" t="n">
        <v>0</v>
      </c>
      <c r="AW485" s="3" t="n">
        <v>0</v>
      </c>
      <c r="AX485" s="3" t="n">
        <v>0</v>
      </c>
      <c r="AY485" s="3" t="n">
        <v>0</v>
      </c>
      <c r="AZ485" s="2" t="n">
        <f aca="false">SUM(AV485:AY485)</f>
        <v>0</v>
      </c>
      <c r="BA485" s="3" t="n">
        <v>0</v>
      </c>
      <c r="BB485" s="3" t="n">
        <v>0</v>
      </c>
      <c r="BC485" s="3" t="n">
        <v>0</v>
      </c>
      <c r="BD485" s="3" t="n">
        <v>0</v>
      </c>
      <c r="BE485" s="2" t="n">
        <f aca="false">SUM(BA485:BD485)</f>
        <v>0</v>
      </c>
      <c r="BF485" s="3" t="n">
        <v>0</v>
      </c>
      <c r="BG485" s="3" t="n">
        <v>0</v>
      </c>
      <c r="BH485" s="3" t="n">
        <v>0</v>
      </c>
      <c r="BI485" s="3" t="n">
        <v>0</v>
      </c>
      <c r="BJ485" s="2" t="n">
        <f aca="false">SUM(BF485:BI485)</f>
        <v>0</v>
      </c>
      <c r="BK485" s="3" t="n">
        <v>0</v>
      </c>
      <c r="BL485" s="3" t="n">
        <v>0</v>
      </c>
      <c r="BM485" s="3" t="n">
        <v>0</v>
      </c>
      <c r="BN485" s="3" t="n">
        <v>0</v>
      </c>
      <c r="BO485" s="2" t="n">
        <f aca="false">SUM(BK485:BN485)</f>
        <v>0</v>
      </c>
      <c r="BP485" s="3" t="n">
        <v>0</v>
      </c>
      <c r="BQ485" s="3" t="n">
        <v>0</v>
      </c>
      <c r="BR485" s="3" t="n">
        <v>0</v>
      </c>
      <c r="BS485" s="3" t="n">
        <v>0</v>
      </c>
      <c r="BT485" s="2" t="n">
        <f aca="false">SUM(BP485:BS485)</f>
        <v>0</v>
      </c>
      <c r="BU485" s="2" t="n">
        <f aca="false">+C485+H485+M485+R485+W485+AB485+AG485+AL485+CK485</f>
        <v>1102.5</v>
      </c>
      <c r="BV485" s="2" t="n">
        <f aca="false">+D485+I485+N485+S485+X485+AC485+AH485+AM485+CL485</f>
        <v>1027.1</v>
      </c>
      <c r="BW485" s="2" t="n">
        <f aca="false">+E485+J485+O485+T485+Y485+AD485+AI485+AN485+CM485</f>
        <v>655.8</v>
      </c>
      <c r="BX485" s="2" t="n">
        <f aca="false">+F485+K485+P485+U485+Z485+AE485+AJ485+AO485+CN485</f>
        <v>0</v>
      </c>
      <c r="BY485" s="2" t="n">
        <f aca="false">SUM(BU485:BX485)</f>
        <v>2785.4</v>
      </c>
      <c r="BZ485" s="2" t="n">
        <f aca="false">AQ485+AV485+BA485+BF485+BK485+BP485</f>
        <v>0</v>
      </c>
      <c r="CA485" s="2" t="n">
        <f aca="false">AR485+AW485+BB485+BG485+BL485+BQ485</f>
        <v>0</v>
      </c>
      <c r="CB485" s="2" t="n">
        <f aca="false">AS485+AX485+BC485+BH485+BM485+BR485</f>
        <v>0</v>
      </c>
      <c r="CC485" s="2" t="n">
        <f aca="false">AT485+AY485+BD485+BI485+BN485+BS485</f>
        <v>0</v>
      </c>
      <c r="CD485" s="2" t="n">
        <f aca="false">SUM(BZ485:CC485)</f>
        <v>0</v>
      </c>
      <c r="CE485" s="10" t="s">
        <v>146</v>
      </c>
      <c r="CF485" s="3" t="n">
        <v>515.6</v>
      </c>
      <c r="CG485" s="3" t="n">
        <v>91.4</v>
      </c>
      <c r="CH485" s="3" t="n">
        <v>13.9</v>
      </c>
      <c r="CI485" s="3" t="n">
        <v>544.2</v>
      </c>
      <c r="CJ485" s="3" t="n">
        <f aca="false">SUM(CE485:CI485)</f>
        <v>1165.1</v>
      </c>
    </row>
    <row r="486" customFormat="false" ht="12.75" hidden="false" customHeight="false" outlineLevel="0" collapsed="false">
      <c r="A486" s="1" t="n">
        <v>2000</v>
      </c>
      <c r="B486" s="2" t="s">
        <v>119</v>
      </c>
      <c r="C486" s="2" t="n">
        <v>760</v>
      </c>
      <c r="D486" s="2" t="n">
        <v>165</v>
      </c>
      <c r="E486" s="2" t="n">
        <v>43</v>
      </c>
      <c r="F486" s="2" t="n">
        <v>0</v>
      </c>
      <c r="G486" s="2" t="n">
        <f aca="false">SUM(C486:F486)</f>
        <v>968</v>
      </c>
      <c r="H486" s="2" t="n">
        <v>479</v>
      </c>
      <c r="I486" s="2" t="n">
        <v>166</v>
      </c>
      <c r="J486" s="2" t="n">
        <v>667</v>
      </c>
      <c r="K486" s="2" t="n">
        <v>0</v>
      </c>
      <c r="L486" s="2" t="n">
        <f aca="false">SUM(H486:K486)</f>
        <v>1312</v>
      </c>
      <c r="M486" s="2" t="n">
        <v>14</v>
      </c>
      <c r="N486" s="2" t="n">
        <v>34</v>
      </c>
      <c r="O486" s="2" t="n">
        <v>0</v>
      </c>
      <c r="P486" s="2" t="n">
        <v>0</v>
      </c>
      <c r="Q486" s="2" t="n">
        <f aca="false">SUM(M486:P486)</f>
        <v>48</v>
      </c>
      <c r="R486" s="2" t="n">
        <v>6</v>
      </c>
      <c r="S486" s="2" t="n">
        <v>0</v>
      </c>
      <c r="T486" s="2" t="n">
        <v>0</v>
      </c>
      <c r="U486" s="2" t="n">
        <v>0</v>
      </c>
      <c r="V486" s="2" t="n">
        <f aca="false">SUM(R486:U486)</f>
        <v>6</v>
      </c>
      <c r="W486" s="2" t="n">
        <v>367</v>
      </c>
      <c r="X486" s="2" t="n">
        <v>658</v>
      </c>
      <c r="Y486" s="2" t="n">
        <v>2</v>
      </c>
      <c r="Z486" s="2" t="n">
        <v>0</v>
      </c>
      <c r="AA486" s="2" t="n">
        <f aca="false">SUM(W486:Z486)</f>
        <v>1027</v>
      </c>
      <c r="AB486" s="2" t="n">
        <v>139</v>
      </c>
      <c r="AC486" s="2" t="n">
        <v>7</v>
      </c>
      <c r="AD486" s="2" t="n">
        <v>19</v>
      </c>
      <c r="AE486" s="2" t="n">
        <v>0</v>
      </c>
      <c r="AF486" s="2" t="n">
        <f aca="false">SUM(AB486:AE486)</f>
        <v>165</v>
      </c>
      <c r="AG486" s="2" t="n">
        <v>1</v>
      </c>
      <c r="AH486" s="2" t="n">
        <v>2</v>
      </c>
      <c r="AI486" s="2" t="n">
        <v>575</v>
      </c>
      <c r="AJ486" s="2" t="n">
        <v>0</v>
      </c>
      <c r="AK486" s="2" t="n">
        <f aca="false">SUM(AG486:AJ486)</f>
        <v>578</v>
      </c>
      <c r="AL486" s="2" t="n">
        <v>578</v>
      </c>
      <c r="AM486" s="2" t="n">
        <v>471</v>
      </c>
      <c r="AN486" s="2" t="n">
        <v>647</v>
      </c>
      <c r="AO486" s="2" t="n">
        <v>0</v>
      </c>
      <c r="AP486" s="2" t="n">
        <f aca="false">SUM(AL486:AO486)</f>
        <v>1696</v>
      </c>
      <c r="AQ486" s="2" t="n">
        <v>0</v>
      </c>
      <c r="AR486" s="2" t="n">
        <v>0</v>
      </c>
      <c r="AS486" s="2" t="n">
        <v>561</v>
      </c>
      <c r="AT486" s="2" t="n">
        <v>0</v>
      </c>
      <c r="AU486" s="2" t="n">
        <f aca="false">SUM(AQ486:AT486)</f>
        <v>561</v>
      </c>
      <c r="AV486" s="2" t="n">
        <v>38</v>
      </c>
      <c r="AW486" s="2" t="n">
        <v>4</v>
      </c>
      <c r="AX486" s="2" t="n">
        <v>0</v>
      </c>
      <c r="AY486" s="2" t="n">
        <v>0</v>
      </c>
      <c r="AZ486" s="2" t="n">
        <f aca="false">SUM(AV486:AY486)</f>
        <v>42</v>
      </c>
      <c r="BA486" s="2" t="n">
        <v>12</v>
      </c>
      <c r="BB486" s="2" t="n">
        <v>0</v>
      </c>
      <c r="BC486" s="2" t="n">
        <v>58</v>
      </c>
      <c r="BD486" s="2" t="n">
        <v>0</v>
      </c>
      <c r="BE486" s="2" t="n">
        <f aca="false">SUM(BA486:BD486)</f>
        <v>70</v>
      </c>
      <c r="BF486" s="3" t="n">
        <v>0</v>
      </c>
      <c r="BG486" s="3" t="n">
        <v>0</v>
      </c>
      <c r="BH486" s="3" t="n">
        <v>0</v>
      </c>
      <c r="BI486" s="3" t="n">
        <v>0</v>
      </c>
      <c r="BJ486" s="2" t="n">
        <f aca="false">SUM(BF486:BI486)</f>
        <v>0</v>
      </c>
      <c r="BK486" s="3" t="n">
        <v>0</v>
      </c>
      <c r="BL486" s="3" t="n">
        <v>0</v>
      </c>
      <c r="BM486" s="3" t="n">
        <v>0</v>
      </c>
      <c r="BN486" s="3" t="n">
        <v>0</v>
      </c>
      <c r="BO486" s="2" t="n">
        <f aca="false">SUM(BK486:BN486)</f>
        <v>0</v>
      </c>
      <c r="BP486" s="2" t="n">
        <v>24</v>
      </c>
      <c r="BQ486" s="2" t="n">
        <v>5</v>
      </c>
      <c r="BR486" s="2" t="n">
        <v>13</v>
      </c>
      <c r="BS486" s="2" t="n">
        <v>0</v>
      </c>
      <c r="BT486" s="2" t="n">
        <f aca="false">SUM(BP486:BS486)</f>
        <v>42</v>
      </c>
      <c r="BU486" s="2" t="n">
        <f aca="false">+C486+H486+M486+R486+W486+AB486+AG486+AL486+CK486</f>
        <v>2344</v>
      </c>
      <c r="BV486" s="2" t="n">
        <f aca="false">+D486+I486+N486+S486+X486+AC486+AH486+AM486+CL486</f>
        <v>1503</v>
      </c>
      <c r="BW486" s="2" t="n">
        <f aca="false">+E486+J486+O486+T486+Y486+AD486+AI486+AN486+CM486</f>
        <v>1953</v>
      </c>
      <c r="BX486" s="2" t="n">
        <f aca="false">+F486+K486+P486+U486+Z486+AE486+AJ486+AO486+CN486</f>
        <v>0</v>
      </c>
      <c r="BY486" s="2" t="n">
        <f aca="false">SUM(BU486:BX486)</f>
        <v>5800</v>
      </c>
      <c r="BZ486" s="2" t="n">
        <f aca="false">AQ486+AV486+BA486+BF486+BK486+BP486</f>
        <v>74</v>
      </c>
      <c r="CA486" s="2" t="n">
        <f aca="false">AR486+AW486+BB486+BG486+BL486+BQ486</f>
        <v>9</v>
      </c>
      <c r="CB486" s="2" t="n">
        <f aca="false">AS486+AX486+BC486+BH486+BM486+BR486</f>
        <v>632</v>
      </c>
      <c r="CC486" s="2" t="n">
        <f aca="false">AT486+AY486+BD486+BI486+BN486+BS486</f>
        <v>0</v>
      </c>
      <c r="CD486" s="2" t="n">
        <f aca="false">SUM(BZ486:CC486)</f>
        <v>715</v>
      </c>
      <c r="CE486" s="3" t="n">
        <v>900</v>
      </c>
      <c r="CF486" s="3" t="n">
        <v>1181</v>
      </c>
      <c r="CG486" s="3" t="n">
        <v>140</v>
      </c>
      <c r="CH486" s="3" t="n">
        <v>0</v>
      </c>
      <c r="CI486" s="3" t="n">
        <v>183</v>
      </c>
      <c r="CJ486" s="3" t="n">
        <f aca="false">SUM(CE486:CI486)</f>
        <v>2404</v>
      </c>
    </row>
    <row r="487" customFormat="false" ht="12.75" hidden="false" customHeight="false" outlineLevel="0" collapsed="false">
      <c r="A487" s="1" t="n">
        <v>2000</v>
      </c>
      <c r="B487" s="2" t="s">
        <v>120</v>
      </c>
      <c r="C487" s="2" t="n">
        <v>544</v>
      </c>
      <c r="D487" s="2" t="n">
        <v>115</v>
      </c>
      <c r="E487" s="2" t="n">
        <v>119</v>
      </c>
      <c r="F487" s="2" t="n">
        <v>0</v>
      </c>
      <c r="G487" s="2" t="n">
        <f aca="false">SUM(C487:F487)</f>
        <v>778</v>
      </c>
      <c r="H487" s="2" t="n">
        <v>309</v>
      </c>
      <c r="I487" s="2" t="n">
        <v>16</v>
      </c>
      <c r="J487" s="2" t="n">
        <v>150</v>
      </c>
      <c r="K487" s="2" t="n">
        <v>43</v>
      </c>
      <c r="L487" s="2" t="n">
        <f aca="false">SUM(H487:K487)</f>
        <v>518</v>
      </c>
      <c r="M487" s="2" t="n">
        <v>13</v>
      </c>
      <c r="N487" s="2" t="n">
        <v>9</v>
      </c>
      <c r="O487" s="2" t="n">
        <v>0</v>
      </c>
      <c r="P487" s="2" t="n">
        <v>0</v>
      </c>
      <c r="Q487" s="2" t="n">
        <f aca="false">SUM(M487:P487)</f>
        <v>22</v>
      </c>
      <c r="R487" s="2" t="n">
        <v>5</v>
      </c>
      <c r="S487" s="2" t="n">
        <v>8</v>
      </c>
      <c r="T487" s="2" t="n">
        <v>0</v>
      </c>
      <c r="U487" s="2" t="n">
        <v>0</v>
      </c>
      <c r="V487" s="2" t="n">
        <f aca="false">SUM(R487:U487)</f>
        <v>13</v>
      </c>
      <c r="W487" s="2" t="n">
        <v>315.7</v>
      </c>
      <c r="X487" s="2" t="n">
        <v>323</v>
      </c>
      <c r="Y487" s="2" t="n">
        <v>15.5</v>
      </c>
      <c r="Z487" s="2" t="n">
        <v>0</v>
      </c>
      <c r="AA487" s="2" t="n">
        <f aca="false">SUM(W487:Z487)</f>
        <v>654.2</v>
      </c>
      <c r="AB487" s="2" t="n">
        <v>142.3</v>
      </c>
      <c r="AC487" s="2" t="n">
        <v>0.3</v>
      </c>
      <c r="AD487" s="2" t="n">
        <v>14.6</v>
      </c>
      <c r="AE487" s="2" t="n">
        <v>0</v>
      </c>
      <c r="AF487" s="2" t="n">
        <f aca="false">SUM(AB487:AE487)</f>
        <v>157.2</v>
      </c>
      <c r="AG487" s="2" t="n">
        <v>0</v>
      </c>
      <c r="AH487" s="2" t="n">
        <v>152</v>
      </c>
      <c r="AI487" s="2" t="n">
        <v>374</v>
      </c>
      <c r="AJ487" s="2" t="n">
        <v>0</v>
      </c>
      <c r="AK487" s="2" t="n">
        <f aca="false">SUM(AG487:AJ487)</f>
        <v>526</v>
      </c>
      <c r="AL487" s="2" t="n">
        <v>245</v>
      </c>
      <c r="AM487" s="2" t="n">
        <v>429</v>
      </c>
      <c r="AN487" s="2" t="n">
        <v>1250</v>
      </c>
      <c r="AO487" s="2" t="n">
        <v>0</v>
      </c>
      <c r="AP487" s="2" t="n">
        <f aca="false">SUM(AL487:AO487)</f>
        <v>1924</v>
      </c>
      <c r="AQ487" s="2" t="n">
        <v>0</v>
      </c>
      <c r="AR487" s="2" t="n">
        <v>110</v>
      </c>
      <c r="AS487" s="2" t="n">
        <v>268</v>
      </c>
      <c r="AT487" s="2" t="n">
        <v>0</v>
      </c>
      <c r="AU487" s="2" t="n">
        <f aca="false">SUM(AQ487:AT487)</f>
        <v>378</v>
      </c>
      <c r="AV487" s="2" t="n">
        <v>2</v>
      </c>
      <c r="AW487" s="2" t="n">
        <v>7</v>
      </c>
      <c r="AX487" s="2" t="n">
        <v>3</v>
      </c>
      <c r="AY487" s="2" t="n">
        <v>86</v>
      </c>
      <c r="AZ487" s="2" t="n">
        <f aca="false">SUM(AV487:AY487)</f>
        <v>98</v>
      </c>
      <c r="BA487" s="2" t="n">
        <v>19</v>
      </c>
      <c r="BB487" s="2" t="n">
        <v>0</v>
      </c>
      <c r="BC487" s="2" t="n">
        <v>11</v>
      </c>
      <c r="BD487" s="2" t="n">
        <v>27</v>
      </c>
      <c r="BE487" s="2" t="n">
        <f aca="false">SUM(BA487:BD487)</f>
        <v>57</v>
      </c>
      <c r="BF487" s="3" t="n">
        <v>0</v>
      </c>
      <c r="BG487" s="3" t="n">
        <v>0</v>
      </c>
      <c r="BH487" s="3" t="n">
        <v>0</v>
      </c>
      <c r="BI487" s="3" t="n">
        <v>0</v>
      </c>
      <c r="BJ487" s="2" t="n">
        <f aca="false">SUM(BF487:BI487)</f>
        <v>0</v>
      </c>
      <c r="BK487" s="2" t="n">
        <v>2</v>
      </c>
      <c r="BL487" s="2" t="n">
        <v>0</v>
      </c>
      <c r="BM487" s="2" t="n">
        <v>1</v>
      </c>
      <c r="BN487" s="2" t="n">
        <v>1</v>
      </c>
      <c r="BO487" s="2" t="n">
        <f aca="false">SUM(BK487:BN487)</f>
        <v>4</v>
      </c>
      <c r="BP487" s="2" t="n">
        <v>9</v>
      </c>
      <c r="BQ487" s="2" t="n">
        <v>9</v>
      </c>
      <c r="BR487" s="2" t="n">
        <v>2</v>
      </c>
      <c r="BS487" s="2" t="n">
        <v>10</v>
      </c>
      <c r="BT487" s="2" t="n">
        <f aca="false">SUM(BP487:BS487)</f>
        <v>30</v>
      </c>
      <c r="BU487" s="2" t="n">
        <f aca="false">+C487+H487+M487+R487+W487+AB487+AG487+AL487+CK487</f>
        <v>1574</v>
      </c>
      <c r="BV487" s="2" t="n">
        <f aca="false">+D487+I487+N487+S487+X487+AC487+AH487+AM487+CL487</f>
        <v>1052.3</v>
      </c>
      <c r="BW487" s="2" t="n">
        <f aca="false">+E487+J487+O487+T487+Y487+AD487+AI487+AN487+CM487</f>
        <v>1923.1</v>
      </c>
      <c r="BX487" s="2" t="n">
        <f aca="false">+F487+K487+P487+U487+Z487+AE487+AJ487+AO487+CN487</f>
        <v>43</v>
      </c>
      <c r="BY487" s="2" t="n">
        <f aca="false">SUM(BU487:BX487)</f>
        <v>4592.4</v>
      </c>
      <c r="BZ487" s="2" t="n">
        <f aca="false">AQ487+AV487+BA487+BF487+BK487+BP487</f>
        <v>32</v>
      </c>
      <c r="CA487" s="2" t="n">
        <f aca="false">AR487+AW487+BB487+BG487+BL487+BQ487</f>
        <v>126</v>
      </c>
      <c r="CB487" s="2" t="n">
        <f aca="false">AS487+AX487+BC487+BH487+BM487+BR487</f>
        <v>285</v>
      </c>
      <c r="CC487" s="2" t="n">
        <f aca="false">AT487+AY487+BD487+BI487+BN487+BS487</f>
        <v>124</v>
      </c>
      <c r="CD487" s="2" t="n">
        <f aca="false">SUM(BZ487:CC487)</f>
        <v>567</v>
      </c>
      <c r="CE487" s="8" t="n">
        <v>610</v>
      </c>
      <c r="CF487" s="8" t="s">
        <v>145</v>
      </c>
      <c r="CG487" s="8" t="s">
        <v>145</v>
      </c>
      <c r="CH487" s="8" t="n">
        <v>592</v>
      </c>
      <c r="CI487" s="8" t="n">
        <v>445</v>
      </c>
      <c r="CJ487" s="8" t="n">
        <f aca="false">SUM(CE487:CI487)</f>
        <v>1647</v>
      </c>
    </row>
    <row r="488" customFormat="false" ht="12.75" hidden="false" customHeight="false" outlineLevel="0" collapsed="false">
      <c r="A488" s="1" t="n">
        <v>2000</v>
      </c>
      <c r="B488" s="2" t="s">
        <v>121</v>
      </c>
      <c r="C488" s="2" t="n">
        <v>51</v>
      </c>
      <c r="D488" s="2" t="n">
        <v>95.8</v>
      </c>
      <c r="E488" s="2" t="n">
        <v>824.8</v>
      </c>
      <c r="F488" s="2" t="n">
        <v>3.8</v>
      </c>
      <c r="G488" s="2" t="n">
        <f aca="false">SUM(C488:F488)</f>
        <v>975.4</v>
      </c>
      <c r="H488" s="2" t="n">
        <v>98.1</v>
      </c>
      <c r="I488" s="2" t="n">
        <v>8.1</v>
      </c>
      <c r="J488" s="2" t="n">
        <v>34</v>
      </c>
      <c r="K488" s="2" t="n">
        <v>7.7</v>
      </c>
      <c r="L488" s="2" t="n">
        <f aca="false">SUM(H488:K488)</f>
        <v>147.9</v>
      </c>
      <c r="M488" s="2" t="n">
        <v>13.3</v>
      </c>
      <c r="N488" s="2" t="n">
        <v>18.6</v>
      </c>
      <c r="O488" s="2" t="n">
        <v>0</v>
      </c>
      <c r="P488" s="3" t="n">
        <v>0</v>
      </c>
      <c r="Q488" s="2" t="n">
        <f aca="false">SUM(M488:P488)</f>
        <v>31.9</v>
      </c>
      <c r="R488" s="2" t="n">
        <v>6.1</v>
      </c>
      <c r="S488" s="2" t="n">
        <v>0</v>
      </c>
      <c r="T488" s="2" t="n">
        <v>5.4</v>
      </c>
      <c r="U488" s="2" t="n">
        <v>0</v>
      </c>
      <c r="V488" s="2" t="n">
        <f aca="false">SUM(R488:U488)</f>
        <v>11.5</v>
      </c>
      <c r="W488" s="2" t="n">
        <v>283.6</v>
      </c>
      <c r="X488" s="2" t="n">
        <v>418</v>
      </c>
      <c r="Y488" s="2" t="n">
        <v>120.6</v>
      </c>
      <c r="Z488" s="3" t="n">
        <v>0</v>
      </c>
      <c r="AA488" s="2" t="n">
        <f aca="false">SUM(W488:Z488)</f>
        <v>822.2</v>
      </c>
      <c r="AB488" s="2" t="n">
        <v>57</v>
      </c>
      <c r="AC488" s="2" t="n">
        <v>0.8</v>
      </c>
      <c r="AD488" s="2" t="n">
        <v>4.5</v>
      </c>
      <c r="AE488" s="2" t="n">
        <v>15.3</v>
      </c>
      <c r="AF488" s="2" t="n">
        <f aca="false">SUM(AB488:AE488)</f>
        <v>77.6</v>
      </c>
      <c r="AG488" s="2" t="n">
        <v>2.2</v>
      </c>
      <c r="AH488" s="2" t="n">
        <v>145.2</v>
      </c>
      <c r="AI488" s="2" t="n">
        <v>256.6</v>
      </c>
      <c r="AJ488" s="2" t="n">
        <v>2.8</v>
      </c>
      <c r="AK488" s="2" t="n">
        <f aca="false">SUM(AG488:AJ488)</f>
        <v>406.8</v>
      </c>
      <c r="AL488" s="2" t="n">
        <v>535.3</v>
      </c>
      <c r="AM488" s="2" t="n">
        <v>287.7</v>
      </c>
      <c r="AN488" s="2" t="n">
        <v>77.1</v>
      </c>
      <c r="AO488" s="2" t="n">
        <v>21.9</v>
      </c>
      <c r="AP488" s="2" t="n">
        <f aca="false">SUM(AL488:AO488)</f>
        <v>922</v>
      </c>
      <c r="AQ488" s="2" t="n">
        <v>0</v>
      </c>
      <c r="AR488" s="2" t="n">
        <v>8.8</v>
      </c>
      <c r="AS488" s="2" t="n">
        <v>157</v>
      </c>
      <c r="AT488" s="2" t="n">
        <v>2.8</v>
      </c>
      <c r="AU488" s="2" t="n">
        <f aca="false">SUM(AQ488:AT488)</f>
        <v>168.6</v>
      </c>
      <c r="AV488" s="2" t="n">
        <v>0</v>
      </c>
      <c r="AW488" s="2" t="n">
        <v>0</v>
      </c>
      <c r="AX488" s="2" t="n">
        <v>0</v>
      </c>
      <c r="AY488" s="2" t="n">
        <v>15.3</v>
      </c>
      <c r="AZ488" s="2" t="n">
        <f aca="false">SUM(AV488:AY488)</f>
        <v>15.3</v>
      </c>
      <c r="BA488" s="3" t="n">
        <v>0</v>
      </c>
      <c r="BB488" s="3" t="n">
        <v>0</v>
      </c>
      <c r="BC488" s="3" t="n">
        <v>0</v>
      </c>
      <c r="BD488" s="2" t="n">
        <v>8</v>
      </c>
      <c r="BE488" s="2" t="n">
        <f aca="false">SUM(BA488:BD488)</f>
        <v>8</v>
      </c>
      <c r="BF488" s="3" t="n">
        <v>0</v>
      </c>
      <c r="BG488" s="3" t="n">
        <v>0</v>
      </c>
      <c r="BH488" s="3" t="n">
        <v>0</v>
      </c>
      <c r="BI488" s="3" t="n">
        <v>0</v>
      </c>
      <c r="BJ488" s="2" t="n">
        <f aca="false">SUM(BF488:BI488)</f>
        <v>0</v>
      </c>
      <c r="BK488" s="3" t="n">
        <v>0</v>
      </c>
      <c r="BL488" s="3" t="n">
        <v>0</v>
      </c>
      <c r="BM488" s="3" t="n">
        <v>0</v>
      </c>
      <c r="BN488" s="2" t="n">
        <v>8</v>
      </c>
      <c r="BO488" s="2" t="n">
        <f aca="false">SUM(BK488:BN488)</f>
        <v>8</v>
      </c>
      <c r="BP488" s="3" t="n">
        <v>0</v>
      </c>
      <c r="BQ488" s="3" t="n">
        <v>0</v>
      </c>
      <c r="BR488" s="3" t="n">
        <v>0</v>
      </c>
      <c r="BS488" s="2" t="n">
        <v>18</v>
      </c>
      <c r="BT488" s="2" t="n">
        <f aca="false">SUM(BP488:BS488)</f>
        <v>18</v>
      </c>
      <c r="BU488" s="2" t="n">
        <f aca="false">+C488+H488+M488+R488+W488+AB488+AG488+AL488+CK488</f>
        <v>1046.6</v>
      </c>
      <c r="BV488" s="2" t="n">
        <f aca="false">+D488+I488+N488+S488+X488+AC488+AH488+AM488+CL488</f>
        <v>974.2</v>
      </c>
      <c r="BW488" s="2" t="n">
        <f aca="false">+E488+J488+O488+T488+Y488+AD488+AI488+AN488+CM488</f>
        <v>1323</v>
      </c>
      <c r="BX488" s="2" t="n">
        <f aca="false">+F488+K488+P488+U488+Z488+AE488+AJ488+AO488+CN488</f>
        <v>51.5</v>
      </c>
      <c r="BY488" s="2" t="n">
        <f aca="false">SUM(BU488:BX488)</f>
        <v>3395.3</v>
      </c>
      <c r="BZ488" s="2" t="n">
        <f aca="false">AQ488+AV488+BA488+BF488+BK488+BP488</f>
        <v>0</v>
      </c>
      <c r="CA488" s="2" t="n">
        <f aca="false">AR488+AW488+BB488+BG488+BL488+BQ488</f>
        <v>8.8</v>
      </c>
      <c r="CB488" s="2" t="n">
        <f aca="false">AS488+AX488+BC488+BH488+BM488+BR488</f>
        <v>157</v>
      </c>
      <c r="CC488" s="2" t="n">
        <f aca="false">AT488+AY488+BD488+BI488+BN488+BS488</f>
        <v>52.1</v>
      </c>
      <c r="CD488" s="2" t="n">
        <f aca="false">SUM(BZ488:CC488)</f>
        <v>217.9</v>
      </c>
      <c r="CE488" s="3" t="s">
        <v>145</v>
      </c>
      <c r="CF488" s="3" t="s">
        <v>145</v>
      </c>
      <c r="CG488" s="3" t="n">
        <v>317.3</v>
      </c>
      <c r="CH488" s="3" t="n">
        <v>3.4</v>
      </c>
      <c r="CI488" s="3" t="n">
        <v>1454.9</v>
      </c>
      <c r="CJ488" s="3" t="n">
        <f aca="false">SUM(CE488:CI488)</f>
        <v>1775.6</v>
      </c>
    </row>
    <row r="489" customFormat="false" ht="12.75" hidden="false" customHeight="false" outlineLevel="0" collapsed="false">
      <c r="A489" s="1" t="n">
        <v>2000</v>
      </c>
      <c r="B489" s="2" t="s">
        <v>122</v>
      </c>
      <c r="C489" s="2" t="n">
        <v>6202</v>
      </c>
      <c r="D489" s="2" t="n">
        <v>448</v>
      </c>
      <c r="E489" s="2" t="n">
        <v>15</v>
      </c>
      <c r="F489" s="2" t="n">
        <v>0</v>
      </c>
      <c r="G489" s="2" t="n">
        <f aca="false">SUM(C489:F489)</f>
        <v>6665</v>
      </c>
      <c r="H489" s="2" t="n">
        <v>1663</v>
      </c>
      <c r="I489" s="2" t="n">
        <v>15</v>
      </c>
      <c r="J489" s="2" t="n">
        <v>568</v>
      </c>
      <c r="K489" s="2" t="n">
        <v>2</v>
      </c>
      <c r="L489" s="2" t="n">
        <f aca="false">SUM(H489:K489)</f>
        <v>2248</v>
      </c>
      <c r="M489" s="2" t="n">
        <v>63.9</v>
      </c>
      <c r="N489" s="2" t="n">
        <v>123.8</v>
      </c>
      <c r="O489" s="2" t="n">
        <v>0</v>
      </c>
      <c r="P489" s="2" t="n">
        <v>0</v>
      </c>
      <c r="Q489" s="2" t="n">
        <f aca="false">SUM(M489:P489)</f>
        <v>187.7</v>
      </c>
      <c r="R489" s="2" t="n">
        <v>115.3</v>
      </c>
      <c r="S489" s="2" t="n">
        <v>0</v>
      </c>
      <c r="T489" s="2" t="n">
        <v>0</v>
      </c>
      <c r="U489" s="2" t="n">
        <v>0</v>
      </c>
      <c r="V489" s="2" t="n">
        <f aca="false">SUM(R489:U489)</f>
        <v>115.3</v>
      </c>
      <c r="W489" s="2" t="n">
        <v>2915</v>
      </c>
      <c r="X489" s="2" t="n">
        <v>2954</v>
      </c>
      <c r="Y489" s="2" t="n">
        <v>23</v>
      </c>
      <c r="Z489" s="2" t="n">
        <v>0</v>
      </c>
      <c r="AA489" s="2" t="n">
        <f aca="false">SUM(W489:Z489)</f>
        <v>5892</v>
      </c>
      <c r="AB489" s="2" t="n">
        <v>1103</v>
      </c>
      <c r="AC489" s="2" t="n">
        <v>38</v>
      </c>
      <c r="AD489" s="2" t="n">
        <v>90</v>
      </c>
      <c r="AE489" s="2" t="n">
        <v>7</v>
      </c>
      <c r="AF489" s="2" t="n">
        <f aca="false">SUM(AB489:AE489)</f>
        <v>1238</v>
      </c>
      <c r="AG489" s="2" t="n">
        <v>930</v>
      </c>
      <c r="AH489" s="2" t="n">
        <v>554</v>
      </c>
      <c r="AI489" s="2" t="n">
        <v>0</v>
      </c>
      <c r="AJ489" s="2" t="n">
        <v>613</v>
      </c>
      <c r="AK489" s="2" t="n">
        <f aca="false">SUM(AG489:AJ489)</f>
        <v>2097</v>
      </c>
      <c r="AL489" s="2" t="n">
        <v>6466</v>
      </c>
      <c r="AM489" s="2" t="n">
        <v>1463</v>
      </c>
      <c r="AN489" s="2" t="n">
        <v>3052</v>
      </c>
      <c r="AO489" s="2" t="n">
        <v>246</v>
      </c>
      <c r="AP489" s="2" t="n">
        <f aca="false">SUM(AL489:AO489)</f>
        <v>11227</v>
      </c>
      <c r="AQ489" s="2" t="n">
        <v>478</v>
      </c>
      <c r="AR489" s="2" t="n">
        <v>524</v>
      </c>
      <c r="AS489" s="2" t="n">
        <v>0</v>
      </c>
      <c r="AT489" s="2" t="n">
        <v>613</v>
      </c>
      <c r="AU489" s="2" t="n">
        <f aca="false">SUM(AQ489:AT489)</f>
        <v>1615</v>
      </c>
      <c r="AV489" s="2" t="n">
        <v>17</v>
      </c>
      <c r="AW489" s="2" t="n">
        <v>0</v>
      </c>
      <c r="AX489" s="2" t="n">
        <v>0</v>
      </c>
      <c r="AY489" s="2" t="n">
        <v>7</v>
      </c>
      <c r="AZ489" s="2" t="n">
        <f aca="false">SUM(AV489:AY489)</f>
        <v>24</v>
      </c>
      <c r="BA489" s="2" t="n">
        <v>3</v>
      </c>
      <c r="BB489" s="2" t="n">
        <v>0</v>
      </c>
      <c r="BC489" s="2" t="n">
        <v>0</v>
      </c>
      <c r="BD489" s="2" t="n">
        <v>2</v>
      </c>
      <c r="BE489" s="2" t="n">
        <f aca="false">SUM(BA489:BD489)</f>
        <v>5</v>
      </c>
      <c r="BF489" s="3" t="n">
        <v>0</v>
      </c>
      <c r="BG489" s="3" t="n">
        <v>0</v>
      </c>
      <c r="BH489" s="3" t="n">
        <v>0</v>
      </c>
      <c r="BI489" s="3" t="n">
        <v>0</v>
      </c>
      <c r="BJ489" s="2" t="n">
        <f aca="false">SUM(BF489:BI489)</f>
        <v>0</v>
      </c>
      <c r="BK489" s="2" t="n">
        <v>71</v>
      </c>
      <c r="BL489" s="2" t="n">
        <v>9</v>
      </c>
      <c r="BM489" s="2" t="n">
        <v>0</v>
      </c>
      <c r="BN489" s="2" t="n">
        <v>211</v>
      </c>
      <c r="BO489" s="2" t="n">
        <f aca="false">SUM(BK489:BN489)</f>
        <v>291</v>
      </c>
      <c r="BP489" s="2" t="n">
        <v>178</v>
      </c>
      <c r="BQ489" s="2" t="n">
        <v>0</v>
      </c>
      <c r="BR489" s="2" t="n">
        <v>0</v>
      </c>
      <c r="BS489" s="2" t="n">
        <v>36</v>
      </c>
      <c r="BT489" s="2" t="n">
        <f aca="false">SUM(BP489:BS489)</f>
        <v>214</v>
      </c>
      <c r="BU489" s="2" t="n">
        <f aca="false">+C489+H489+M489+R489+W489+AB489+AG489+AL489+CK489</f>
        <v>19458.2</v>
      </c>
      <c r="BV489" s="2" t="n">
        <f aca="false">+D489+I489+N489+S489+X489+AC489+AH489+AM489+CL489</f>
        <v>5595.8</v>
      </c>
      <c r="BW489" s="2" t="n">
        <f aca="false">+E489+J489+O489+T489+Y489+AD489+AI489+AN489+CM489</f>
        <v>3748</v>
      </c>
      <c r="BX489" s="2" t="n">
        <f aca="false">+F489+K489+P489+U489+Z489+AE489+AJ489+AO489+CN489</f>
        <v>868</v>
      </c>
      <c r="BY489" s="2" t="n">
        <f aca="false">SUM(BU489:BX489)</f>
        <v>29670</v>
      </c>
      <c r="BZ489" s="2" t="n">
        <f aca="false">AQ489+AV489+BA489+BF489+BK489+BP489</f>
        <v>747</v>
      </c>
      <c r="CA489" s="2" t="n">
        <f aca="false">AR489+AW489+BB489+BG489+BL489+BQ489</f>
        <v>533</v>
      </c>
      <c r="CB489" s="2" t="n">
        <f aca="false">AS489+AX489+BC489+BH489+BM489+BR489</f>
        <v>0</v>
      </c>
      <c r="CC489" s="2" t="n">
        <f aca="false">AT489+AY489+BD489+BI489+BN489+BS489</f>
        <v>869</v>
      </c>
      <c r="CD489" s="2" t="n">
        <f aca="false">SUM(BZ489:CC489)</f>
        <v>2149</v>
      </c>
      <c r="CE489" s="3" t="n">
        <v>5508</v>
      </c>
      <c r="CF489" s="3" t="n">
        <v>7205</v>
      </c>
      <c r="CG489" s="3" t="n">
        <v>1486</v>
      </c>
      <c r="CH489" s="3" t="n">
        <v>737</v>
      </c>
      <c r="CI489" s="3" t="n">
        <v>4944</v>
      </c>
      <c r="CJ489" s="3" t="n">
        <f aca="false">SUM(CE489:CI489)</f>
        <v>19880</v>
      </c>
    </row>
    <row r="490" customFormat="false" ht="12.75" hidden="false" customHeight="false" outlineLevel="0" collapsed="false">
      <c r="A490" s="1" t="n">
        <v>2000</v>
      </c>
      <c r="B490" s="2" t="s">
        <v>123</v>
      </c>
      <c r="C490" s="2" t="n">
        <v>1548</v>
      </c>
      <c r="D490" s="2" t="n">
        <v>302</v>
      </c>
      <c r="E490" s="2" t="n">
        <v>440.5</v>
      </c>
      <c r="F490" s="2" t="n">
        <v>268.7</v>
      </c>
      <c r="G490" s="2" t="n">
        <f aca="false">SUM(C490:F490)</f>
        <v>2559.2</v>
      </c>
      <c r="H490" s="30" t="n">
        <v>548.9</v>
      </c>
      <c r="I490" s="30" t="n">
        <v>278.6</v>
      </c>
      <c r="J490" s="30" t="n">
        <v>984</v>
      </c>
      <c r="K490" s="30" t="n">
        <v>3.5</v>
      </c>
      <c r="L490" s="2" t="n">
        <f aca="false">SUM(H490:K490)</f>
        <v>1815</v>
      </c>
      <c r="M490" s="2" t="n">
        <v>21.5</v>
      </c>
      <c r="N490" s="2" t="n">
        <v>126.7</v>
      </c>
      <c r="O490" s="30" t="n">
        <v>0</v>
      </c>
      <c r="P490" s="30" t="n">
        <v>0</v>
      </c>
      <c r="Q490" s="2" t="n">
        <f aca="false">SUM(M490:P490)</f>
        <v>148.2</v>
      </c>
      <c r="R490" s="2" t="n">
        <v>4.4</v>
      </c>
      <c r="S490" s="2" t="n">
        <v>0</v>
      </c>
      <c r="T490" s="2" t="n">
        <v>0</v>
      </c>
      <c r="U490" s="2" t="n">
        <v>0</v>
      </c>
      <c r="V490" s="2" t="n">
        <f aca="false">SUM(R490:U490)</f>
        <v>4.4</v>
      </c>
      <c r="W490" s="2" t="n">
        <v>311</v>
      </c>
      <c r="X490" s="2" t="n">
        <v>890.4</v>
      </c>
      <c r="Y490" s="2" t="n">
        <v>2.3</v>
      </c>
      <c r="Z490" s="30" t="n">
        <v>0</v>
      </c>
      <c r="AA490" s="2" t="n">
        <f aca="false">SUM(W490:Z490)</f>
        <v>1203.7</v>
      </c>
      <c r="AB490" s="2" t="n">
        <v>158.9</v>
      </c>
      <c r="AC490" s="2" t="n">
        <v>2</v>
      </c>
      <c r="AD490" s="2" t="n">
        <v>18.1</v>
      </c>
      <c r="AE490" s="2" t="n">
        <v>6.4</v>
      </c>
      <c r="AF490" s="2" t="n">
        <f aca="false">SUM(AB490:AE490)</f>
        <v>185.4</v>
      </c>
      <c r="AG490" s="2" t="n">
        <v>3.9</v>
      </c>
      <c r="AH490" s="2" t="n">
        <v>588.6</v>
      </c>
      <c r="AI490" s="2" t="n">
        <v>338</v>
      </c>
      <c r="AJ490" s="2" t="n">
        <v>44.9</v>
      </c>
      <c r="AK490" s="2" t="n">
        <f aca="false">SUM(AG490:AJ490)</f>
        <v>975.4</v>
      </c>
      <c r="AL490" s="2" t="n">
        <v>784.3</v>
      </c>
      <c r="AM490" s="2" t="n">
        <v>564.7</v>
      </c>
      <c r="AN490" s="2" t="n">
        <v>980.3</v>
      </c>
      <c r="AO490" s="2" t="n">
        <v>49.5</v>
      </c>
      <c r="AP490" s="2" t="n">
        <f aca="false">SUM(AL490:AO490)</f>
        <v>2378.8</v>
      </c>
      <c r="AQ490" s="2" t="n">
        <v>3.9</v>
      </c>
      <c r="AR490" s="2" t="n">
        <v>229</v>
      </c>
      <c r="AS490" s="2" t="n">
        <v>10.8</v>
      </c>
      <c r="AT490" s="2" t="n">
        <v>44.9</v>
      </c>
      <c r="AU490" s="2" t="n">
        <f aca="false">SUM(AQ490:AT490)</f>
        <v>288.6</v>
      </c>
      <c r="AV490" s="2" t="n">
        <v>0.2</v>
      </c>
      <c r="AW490" s="2" t="n">
        <v>1.4</v>
      </c>
      <c r="AX490" s="2" t="n">
        <v>0.7</v>
      </c>
      <c r="AY490" s="2" t="n">
        <v>6.4</v>
      </c>
      <c r="AZ490" s="2" t="n">
        <f aca="false">SUM(AV490:AY490)</f>
        <v>8.7</v>
      </c>
      <c r="BA490" s="2" t="n">
        <v>5.8</v>
      </c>
      <c r="BB490" s="2" t="n">
        <v>0</v>
      </c>
      <c r="BC490" s="2" t="n">
        <v>0</v>
      </c>
      <c r="BD490" s="2" t="n">
        <v>3.5</v>
      </c>
      <c r="BE490" s="2" t="n">
        <f aca="false">SUM(BA490:BD490)</f>
        <v>9.3</v>
      </c>
      <c r="BF490" s="3" t="n">
        <v>0</v>
      </c>
      <c r="BG490" s="3" t="n">
        <v>0</v>
      </c>
      <c r="BH490" s="3" t="n">
        <v>0</v>
      </c>
      <c r="BI490" s="3" t="n">
        <v>0</v>
      </c>
      <c r="BJ490" s="2" t="n">
        <f aca="false">SUM(BF490:BI490)</f>
        <v>0</v>
      </c>
      <c r="BK490" s="30" t="n">
        <v>0.8</v>
      </c>
      <c r="BL490" s="30" t="n">
        <v>0</v>
      </c>
      <c r="BM490" s="30" t="n">
        <v>3.1</v>
      </c>
      <c r="BN490" s="30" t="n">
        <v>5.7</v>
      </c>
      <c r="BO490" s="2" t="n">
        <f aca="false">SUM(BK490:BN490)</f>
        <v>9.6</v>
      </c>
      <c r="BP490" s="2" t="n">
        <v>18.8</v>
      </c>
      <c r="BQ490" s="2" t="n">
        <v>0</v>
      </c>
      <c r="BR490" s="2" t="n">
        <v>20.7</v>
      </c>
      <c r="BS490" s="2" t="n">
        <v>312.5</v>
      </c>
      <c r="BT490" s="2" t="n">
        <f aca="false">SUM(BP490:BS490)</f>
        <v>352</v>
      </c>
      <c r="BU490" s="2" t="n">
        <f aca="false">+C490+H490+M490+R490+W490+AB490+AG490+AL490+CK490</f>
        <v>3380.9</v>
      </c>
      <c r="BV490" s="2" t="n">
        <f aca="false">+D490+I490+N490+S490+X490+AC490+AH490+AM490+CL490</f>
        <v>2753</v>
      </c>
      <c r="BW490" s="2" t="n">
        <f aca="false">+E490+J490+O490+T490+Y490+AD490+AI490+AN490+CM490</f>
        <v>2763.2</v>
      </c>
      <c r="BX490" s="2" t="n">
        <f aca="false">+F490+K490+P490+U490+Z490+AE490+AJ490+AO490+CN490</f>
        <v>373</v>
      </c>
      <c r="BY490" s="2" t="n">
        <f aca="false">SUM(BU490:BX490)</f>
        <v>9270.1</v>
      </c>
      <c r="BZ490" s="2" t="n">
        <f aca="false">AQ490+AV490+BA490+BF490+BK490+BP490</f>
        <v>29.5</v>
      </c>
      <c r="CA490" s="2" t="n">
        <f aca="false">AR490+AW490+BB490+BG490+BL490+BQ490</f>
        <v>230.4</v>
      </c>
      <c r="CB490" s="2" t="n">
        <f aca="false">AS490+AX490+BC490+BH490+BM490+BR490</f>
        <v>35.3</v>
      </c>
      <c r="CC490" s="2" t="n">
        <f aca="false">AT490+AY490+BD490+BI490+BN490+BS490</f>
        <v>373</v>
      </c>
      <c r="CD490" s="2" t="n">
        <f aca="false">SUM(BZ490:CC490)</f>
        <v>668.2</v>
      </c>
      <c r="CE490" s="3" t="n">
        <v>1173.6</v>
      </c>
      <c r="CF490" s="3" t="n">
        <v>870.3</v>
      </c>
      <c r="CG490" s="3" t="n">
        <v>161.1</v>
      </c>
      <c r="CH490" s="3" t="n">
        <v>19.4</v>
      </c>
      <c r="CI490" s="3" t="n">
        <v>1196.9</v>
      </c>
      <c r="CJ490" s="3" t="n">
        <f aca="false">SUM(CE490:CI490)</f>
        <v>3421.3</v>
      </c>
    </row>
    <row r="491" customFormat="false" ht="12.75" hidden="false" customHeight="false" outlineLevel="0" collapsed="false">
      <c r="A491" s="1" t="n">
        <v>2000</v>
      </c>
      <c r="B491" s="2" t="s">
        <v>124</v>
      </c>
      <c r="C491" s="2" t="n">
        <v>11849</v>
      </c>
      <c r="D491" s="2" t="n">
        <v>2001</v>
      </c>
      <c r="E491" s="2" t="n">
        <v>1408</v>
      </c>
      <c r="F491" s="2" t="n">
        <v>0</v>
      </c>
      <c r="G491" s="2" t="n">
        <f aca="false">SUM(C491:F491)</f>
        <v>15258</v>
      </c>
      <c r="H491" s="2" t="n">
        <v>2531</v>
      </c>
      <c r="I491" s="2" t="n">
        <v>117</v>
      </c>
      <c r="J491" s="2" t="n">
        <v>2172</v>
      </c>
      <c r="K491" s="2" t="n">
        <v>241</v>
      </c>
      <c r="L491" s="2" t="n">
        <f aca="false">SUM(H491:K491)</f>
        <v>5061</v>
      </c>
      <c r="M491" s="2" t="n">
        <v>458</v>
      </c>
      <c r="N491" s="2" t="n">
        <v>850</v>
      </c>
      <c r="O491" s="2" t="n">
        <v>458</v>
      </c>
      <c r="P491" s="2" t="n">
        <v>0</v>
      </c>
      <c r="Q491" s="2" t="n">
        <f aca="false">SUM(M491:P491)</f>
        <v>1766</v>
      </c>
      <c r="R491" s="2" t="n">
        <v>894</v>
      </c>
      <c r="S491" s="2" t="n">
        <v>0</v>
      </c>
      <c r="T491" s="2" t="n">
        <v>894</v>
      </c>
      <c r="U491" s="2" t="n">
        <v>0</v>
      </c>
      <c r="V491" s="2" t="n">
        <f aca="false">SUM(R491:U491)</f>
        <v>1788</v>
      </c>
      <c r="W491" s="2" t="n">
        <v>5783</v>
      </c>
      <c r="X491" s="2" t="n">
        <v>12639</v>
      </c>
      <c r="Y491" s="2" t="n">
        <v>863</v>
      </c>
      <c r="Z491" s="2" t="n">
        <v>0</v>
      </c>
      <c r="AA491" s="2" t="n">
        <f aca="false">SUM(W491:Z491)</f>
        <v>19285</v>
      </c>
      <c r="AB491" s="2" t="n">
        <v>2367</v>
      </c>
      <c r="AC491" s="2" t="n">
        <v>273</v>
      </c>
      <c r="AD491" s="2" t="n">
        <v>24</v>
      </c>
      <c r="AE491" s="2" t="n">
        <v>268</v>
      </c>
      <c r="AF491" s="2" t="n">
        <f aca="false">SUM(AB491:AE491)</f>
        <v>2932</v>
      </c>
      <c r="AG491" s="2" t="n">
        <v>365</v>
      </c>
      <c r="AH491" s="2" t="n">
        <v>1166</v>
      </c>
      <c r="AI491" s="2" t="n">
        <v>2018</v>
      </c>
      <c r="AJ491" s="2" t="n">
        <v>890</v>
      </c>
      <c r="AK491" s="2" t="n">
        <f aca="false">SUM(AG491:AJ491)</f>
        <v>4439</v>
      </c>
      <c r="AL491" s="2" t="n">
        <v>10034</v>
      </c>
      <c r="AM491" s="2" t="n">
        <v>4563</v>
      </c>
      <c r="AN491" s="2" t="n">
        <v>7679</v>
      </c>
      <c r="AO491" s="2" t="n">
        <v>462</v>
      </c>
      <c r="AP491" s="2" t="n">
        <f aca="false">SUM(AL491:AO491)</f>
        <v>22738</v>
      </c>
      <c r="AQ491" s="2" t="n">
        <v>0</v>
      </c>
      <c r="AR491" s="2" t="n">
        <v>1137</v>
      </c>
      <c r="AS491" s="2" t="n">
        <v>525</v>
      </c>
      <c r="AT491" s="2" t="n">
        <v>890</v>
      </c>
      <c r="AU491" s="2" t="n">
        <f aca="false">SUM(AQ491:AT491)</f>
        <v>2552</v>
      </c>
      <c r="AV491" s="2" t="n">
        <v>0</v>
      </c>
      <c r="AW491" s="2" t="n">
        <v>77</v>
      </c>
      <c r="AX491" s="2" t="n">
        <v>2</v>
      </c>
      <c r="AY491" s="2" t="n">
        <v>268</v>
      </c>
      <c r="AZ491" s="2" t="n">
        <f aca="false">SUM(AV491:AY491)</f>
        <v>347</v>
      </c>
      <c r="BA491" s="2" t="n">
        <v>0</v>
      </c>
      <c r="BB491" s="2" t="n">
        <v>0</v>
      </c>
      <c r="BC491" s="2" t="n">
        <v>75</v>
      </c>
      <c r="BD491" s="2" t="n">
        <v>241</v>
      </c>
      <c r="BE491" s="2" t="n">
        <f aca="false">SUM(BA491:BD491)</f>
        <v>316</v>
      </c>
      <c r="BF491" s="2" t="n">
        <v>0</v>
      </c>
      <c r="BG491" s="2" t="n">
        <v>2</v>
      </c>
      <c r="BH491" s="2" t="n">
        <v>4</v>
      </c>
      <c r="BI491" s="2" t="n">
        <v>91</v>
      </c>
      <c r="BJ491" s="2" t="n">
        <f aca="false">SUM(BF491:BI491)</f>
        <v>97</v>
      </c>
      <c r="BK491" s="2" t="n">
        <v>0</v>
      </c>
      <c r="BL491" s="2" t="n">
        <v>183</v>
      </c>
      <c r="BM491" s="2" t="n">
        <v>135</v>
      </c>
      <c r="BN491" s="2" t="n">
        <v>244</v>
      </c>
      <c r="BO491" s="2" t="n">
        <f aca="false">SUM(BK491:BN491)</f>
        <v>562</v>
      </c>
      <c r="BP491" s="2" t="n">
        <v>0</v>
      </c>
      <c r="BQ491" s="2" t="n">
        <v>38</v>
      </c>
      <c r="BR491" s="2" t="n">
        <v>185</v>
      </c>
      <c r="BS491" s="2" t="n">
        <v>127</v>
      </c>
      <c r="BT491" s="2" t="n">
        <f aca="false">SUM(BP491:BS491)</f>
        <v>350</v>
      </c>
      <c r="BU491" s="2" t="n">
        <f aca="false">+C491+H491+M491+R491+W491+AB491+AG491+AL491+CK491</f>
        <v>34281</v>
      </c>
      <c r="BV491" s="2" t="n">
        <f aca="false">+D491+I491+N491+S491+X491+AC491+AH491+AM491+CL491</f>
        <v>21609</v>
      </c>
      <c r="BW491" s="2" t="n">
        <f aca="false">+E491+J491+O491+T491+Y491+AD491+AI491+AN491+CM491</f>
        <v>15516</v>
      </c>
      <c r="BX491" s="2" t="n">
        <f aca="false">+F491+K491+P491+U491+Z491+AE491+AJ491+AO491+CN491</f>
        <v>1861</v>
      </c>
      <c r="BY491" s="2" t="n">
        <f aca="false">SUM(BU491:BX491)</f>
        <v>73267</v>
      </c>
      <c r="BZ491" s="2" t="n">
        <f aca="false">AQ491+AV491+BA491+BF491+BK491+BP491</f>
        <v>0</v>
      </c>
      <c r="CA491" s="2" t="n">
        <f aca="false">AR491+AW491+BB491+BG491+BL491+BQ491</f>
        <v>1437</v>
      </c>
      <c r="CB491" s="2" t="n">
        <f aca="false">AS491+AX491+BC491+BH491+BM491+BR491</f>
        <v>926</v>
      </c>
      <c r="CC491" s="2" t="n">
        <f aca="false">AT491+AY491+BD491+BI491+BN491+BS491</f>
        <v>1861</v>
      </c>
      <c r="CD491" s="2" t="n">
        <f aca="false">SUM(BZ491:CC491)</f>
        <v>4224</v>
      </c>
      <c r="CE491" s="3" t="n">
        <v>6141</v>
      </c>
      <c r="CF491" s="3" t="n">
        <v>20339</v>
      </c>
      <c r="CG491" s="3" t="n">
        <v>4561</v>
      </c>
      <c r="CH491" s="3" t="n">
        <v>36</v>
      </c>
      <c r="CI491" s="3" t="n">
        <v>2534</v>
      </c>
      <c r="CJ491" s="3" t="n">
        <f aca="false">SUM(CE491:CI491)</f>
        <v>33611</v>
      </c>
    </row>
    <row r="492" customFormat="false" ht="12.75" hidden="false" customHeight="false" outlineLevel="0" collapsed="false">
      <c r="A492" s="1" t="n">
        <v>2000</v>
      </c>
      <c r="B492" s="2" t="s">
        <v>125</v>
      </c>
      <c r="C492" s="2" t="n">
        <v>5451</v>
      </c>
      <c r="D492" s="2" t="n">
        <v>587.3</v>
      </c>
      <c r="E492" s="2" t="n">
        <v>57</v>
      </c>
      <c r="F492" s="2" t="n">
        <v>0</v>
      </c>
      <c r="G492" s="2" t="n">
        <f aca="false">SUM(C492:F492)</f>
        <v>6095.3</v>
      </c>
      <c r="H492" s="2" t="n">
        <v>2365</v>
      </c>
      <c r="I492" s="2" t="n">
        <v>36.9</v>
      </c>
      <c r="J492" s="2" t="n">
        <v>949</v>
      </c>
      <c r="K492" s="2" t="n">
        <v>0</v>
      </c>
      <c r="L492" s="2" t="n">
        <f aca="false">SUM(H492:K492)</f>
        <v>3350.9</v>
      </c>
      <c r="M492" s="2" t="n">
        <v>123</v>
      </c>
      <c r="N492" s="2" t="n">
        <v>321.1</v>
      </c>
      <c r="O492" s="2" t="n">
        <v>93</v>
      </c>
      <c r="P492" s="2" t="n">
        <v>0</v>
      </c>
      <c r="Q492" s="2" t="n">
        <f aca="false">SUM(M492:P492)</f>
        <v>537.1</v>
      </c>
      <c r="R492" s="3" t="n">
        <v>0</v>
      </c>
      <c r="S492" s="3" t="n">
        <v>0</v>
      </c>
      <c r="T492" s="3" t="n">
        <v>0</v>
      </c>
      <c r="U492" s="3" t="n">
        <v>0</v>
      </c>
      <c r="V492" s="2" t="n">
        <f aca="false">SUM(R492:U492)</f>
        <v>0</v>
      </c>
      <c r="W492" s="2" t="n">
        <v>1429.7</v>
      </c>
      <c r="X492" s="2" t="n">
        <v>3325.4</v>
      </c>
      <c r="Y492" s="2" t="n">
        <v>264</v>
      </c>
      <c r="Z492" s="2" t="n">
        <v>0</v>
      </c>
      <c r="AA492" s="2" t="n">
        <f aca="false">SUM(W492:Z492)</f>
        <v>5019.1</v>
      </c>
      <c r="AB492" s="2" t="n">
        <v>899.6</v>
      </c>
      <c r="AC492" s="2" t="n">
        <v>4.3</v>
      </c>
      <c r="AD492" s="2" t="n">
        <v>27</v>
      </c>
      <c r="AE492" s="2" t="n">
        <v>0</v>
      </c>
      <c r="AF492" s="2" t="n">
        <f aca="false">SUM(AB492:AE492)</f>
        <v>930.9</v>
      </c>
      <c r="AG492" s="2" t="n">
        <v>20.9</v>
      </c>
      <c r="AH492" s="2" t="n">
        <v>938.9</v>
      </c>
      <c r="AI492" s="2" t="n">
        <v>1954</v>
      </c>
      <c r="AJ492" s="2" t="n">
        <v>0</v>
      </c>
      <c r="AK492" s="2" t="n">
        <f aca="false">SUM(AG492:AJ492)</f>
        <v>2913.8</v>
      </c>
      <c r="AL492" s="2" t="n">
        <v>3805</v>
      </c>
      <c r="AM492" s="2" t="n">
        <v>1727.7</v>
      </c>
      <c r="AN492" s="2" t="n">
        <v>1257</v>
      </c>
      <c r="AO492" s="2" t="n">
        <v>200</v>
      </c>
      <c r="AP492" s="2" t="n">
        <f aca="false">SUM(AL492:AO492)</f>
        <v>6989.7</v>
      </c>
      <c r="AQ492" s="2" t="n">
        <v>0</v>
      </c>
      <c r="AR492" s="2" t="n">
        <v>0</v>
      </c>
      <c r="AS492" s="2" t="n">
        <v>11.2</v>
      </c>
      <c r="AT492" s="2" t="n">
        <v>0</v>
      </c>
      <c r="AU492" s="2" t="n">
        <f aca="false">SUM(AQ492:AT492)</f>
        <v>11.2</v>
      </c>
      <c r="AV492" s="2" t="n">
        <v>0</v>
      </c>
      <c r="AW492" s="2" t="n">
        <v>0</v>
      </c>
      <c r="AX492" s="2" t="n">
        <v>0</v>
      </c>
      <c r="AY492" s="2" t="n">
        <v>0</v>
      </c>
      <c r="AZ492" s="2" t="n">
        <f aca="false">SUM(AV492:AY492)</f>
        <v>0</v>
      </c>
      <c r="BA492" s="2" t="n">
        <v>103.5</v>
      </c>
      <c r="BB492" s="2" t="n">
        <v>0</v>
      </c>
      <c r="BC492" s="2" t="n">
        <v>0</v>
      </c>
      <c r="BD492" s="2" t="n">
        <v>0</v>
      </c>
      <c r="BE492" s="2" t="n">
        <f aca="false">SUM(BA492:BD492)</f>
        <v>103.5</v>
      </c>
      <c r="BF492" s="3" t="n">
        <v>0</v>
      </c>
      <c r="BG492" s="3" t="n">
        <v>0</v>
      </c>
      <c r="BH492" s="3" t="n">
        <v>0</v>
      </c>
      <c r="BI492" s="3" t="n">
        <v>0</v>
      </c>
      <c r="BJ492" s="2" t="n">
        <f aca="false">SUM(BF492:BI492)</f>
        <v>0</v>
      </c>
      <c r="BK492" s="2" t="n">
        <v>27.6</v>
      </c>
      <c r="BL492" s="2" t="n">
        <v>0</v>
      </c>
      <c r="BM492" s="2" t="n">
        <v>0</v>
      </c>
      <c r="BN492" s="2" t="n">
        <v>175</v>
      </c>
      <c r="BO492" s="2" t="n">
        <f aca="false">SUM(BK492:BN492)</f>
        <v>202.6</v>
      </c>
      <c r="BP492" s="2" t="n">
        <v>36</v>
      </c>
      <c r="BQ492" s="2" t="n">
        <v>0</v>
      </c>
      <c r="BR492" s="2" t="n">
        <v>0</v>
      </c>
      <c r="BS492" s="2" t="n">
        <v>25</v>
      </c>
      <c r="BT492" s="2" t="n">
        <f aca="false">SUM(BP492:BS492)</f>
        <v>61</v>
      </c>
      <c r="BU492" s="2" t="n">
        <f aca="false">+C492+H492+M492+R492+W492+AB492+AG492+AL492+CK492</f>
        <v>14094.2</v>
      </c>
      <c r="BV492" s="2" t="n">
        <f aca="false">+D492+I492+N492+S492+X492+AC492+AH492+AM492+CL492</f>
        <v>6941.6</v>
      </c>
      <c r="BW492" s="2" t="n">
        <f aca="false">+E492+J492+O492+T492+Y492+AD492+AI492+AN492+CM492</f>
        <v>4601</v>
      </c>
      <c r="BX492" s="2" t="n">
        <f aca="false">+F492+K492+P492+U492+Z492+AE492+AJ492+AO492+CN492</f>
        <v>200</v>
      </c>
      <c r="BY492" s="2" t="n">
        <f aca="false">SUM(BU492:BX492)</f>
        <v>25836.8</v>
      </c>
      <c r="BZ492" s="2" t="n">
        <f aca="false">AQ492+AV492+BA492+BF492+BK492+BP492</f>
        <v>167.1</v>
      </c>
      <c r="CA492" s="2" t="n">
        <f aca="false">AR492+AW492+BB492+BG492+BL492+BQ492</f>
        <v>0</v>
      </c>
      <c r="CB492" s="2" t="n">
        <f aca="false">AS492+AX492+BC492+BH492+BM492+BR492</f>
        <v>11.2</v>
      </c>
      <c r="CC492" s="2" t="n">
        <f aca="false">AT492+AY492+BD492+BI492+BN492+BS492</f>
        <v>200</v>
      </c>
      <c r="CD492" s="2" t="n">
        <f aca="false">SUM(BZ492:CC492)</f>
        <v>378.3</v>
      </c>
      <c r="CE492" s="3" t="n">
        <v>3354.9</v>
      </c>
      <c r="CF492" s="3" t="n">
        <v>7080.1</v>
      </c>
      <c r="CG492" s="3" t="n">
        <v>903.2</v>
      </c>
      <c r="CH492" s="3" t="n">
        <v>0</v>
      </c>
      <c r="CI492" s="3" t="n">
        <v>1796.7</v>
      </c>
      <c r="CJ492" s="3" t="n">
        <f aca="false">SUM(CE492:CI492)</f>
        <v>13134.9</v>
      </c>
    </row>
    <row r="493" customFormat="false" ht="12.75" hidden="false" customHeight="false" outlineLevel="0" collapsed="false">
      <c r="A493" s="1" t="n">
        <v>2000</v>
      </c>
      <c r="B493" s="2" t="s">
        <v>126</v>
      </c>
      <c r="C493" s="2" t="n">
        <v>283</v>
      </c>
      <c r="D493" s="2" t="n">
        <v>77</v>
      </c>
      <c r="E493" s="2" t="n">
        <v>31</v>
      </c>
      <c r="F493" s="2" t="n">
        <v>0</v>
      </c>
      <c r="G493" s="2" t="n">
        <f aca="false">SUM(C493:F493)</f>
        <v>391</v>
      </c>
      <c r="H493" s="2" t="n">
        <v>159</v>
      </c>
      <c r="I493" s="2" t="n">
        <v>1</v>
      </c>
      <c r="J493" s="2" t="n">
        <v>80</v>
      </c>
      <c r="K493" s="2" t="n">
        <v>3</v>
      </c>
      <c r="L493" s="2" t="n">
        <f aca="false">SUM(H493:K493)</f>
        <v>243</v>
      </c>
      <c r="M493" s="2" t="n">
        <v>5</v>
      </c>
      <c r="N493" s="2" t="n">
        <v>6</v>
      </c>
      <c r="O493" s="2" t="n">
        <v>2</v>
      </c>
      <c r="P493" s="2" t="n">
        <v>0</v>
      </c>
      <c r="Q493" s="2" t="n">
        <f aca="false">SUM(M493:P493)</f>
        <v>13</v>
      </c>
      <c r="R493" s="3" t="n">
        <v>0</v>
      </c>
      <c r="S493" s="3" t="n">
        <v>0</v>
      </c>
      <c r="T493" s="3" t="n">
        <v>0</v>
      </c>
      <c r="U493" s="3" t="n">
        <v>0</v>
      </c>
      <c r="V493" s="2" t="n">
        <f aca="false">SUM(R493:U493)</f>
        <v>0</v>
      </c>
      <c r="W493" s="2" t="n">
        <v>113</v>
      </c>
      <c r="X493" s="2" t="n">
        <v>277</v>
      </c>
      <c r="Y493" s="2" t="n">
        <v>0</v>
      </c>
      <c r="Z493" s="2" t="n">
        <v>0</v>
      </c>
      <c r="AA493" s="2" t="n">
        <f aca="false">SUM(W493:Z493)</f>
        <v>390</v>
      </c>
      <c r="AB493" s="2" t="n">
        <v>28</v>
      </c>
      <c r="AC493" s="2" t="n">
        <v>5</v>
      </c>
      <c r="AD493" s="2" t="n">
        <v>5</v>
      </c>
      <c r="AE493" s="2" t="n">
        <v>2</v>
      </c>
      <c r="AF493" s="2" t="n">
        <f aca="false">SUM(AB493:AE493)</f>
        <v>40</v>
      </c>
      <c r="AG493" s="2" t="n">
        <v>0</v>
      </c>
      <c r="AH493" s="2" t="n">
        <v>201</v>
      </c>
      <c r="AI493" s="2" t="n">
        <v>129</v>
      </c>
      <c r="AJ493" s="2" t="n">
        <v>0</v>
      </c>
      <c r="AK493" s="2" t="n">
        <f aca="false">SUM(AG493:AJ493)</f>
        <v>330</v>
      </c>
      <c r="AL493" s="2" t="n">
        <v>185</v>
      </c>
      <c r="AM493" s="2" t="n">
        <v>350</v>
      </c>
      <c r="AN493" s="2" t="n">
        <v>280</v>
      </c>
      <c r="AO493" s="2" t="n">
        <v>34</v>
      </c>
      <c r="AP493" s="2" t="n">
        <f aca="false">SUM(AL493:AO493)</f>
        <v>849</v>
      </c>
      <c r="AQ493" s="2" t="n">
        <v>0</v>
      </c>
      <c r="AR493" s="2" t="n">
        <v>175</v>
      </c>
      <c r="AS493" s="2" t="n">
        <v>57</v>
      </c>
      <c r="AT493" s="2" t="n">
        <v>0</v>
      </c>
      <c r="AU493" s="2" t="n">
        <f aca="false">SUM(AQ493:AT493)</f>
        <v>232</v>
      </c>
      <c r="AV493" s="2" t="n">
        <v>1</v>
      </c>
      <c r="AW493" s="2" t="n">
        <v>0</v>
      </c>
      <c r="AX493" s="2" t="n">
        <v>0</v>
      </c>
      <c r="AY493" s="2" t="n">
        <v>2</v>
      </c>
      <c r="AZ493" s="2" t="n">
        <f aca="false">SUM(AV493:AY493)</f>
        <v>3</v>
      </c>
      <c r="BA493" s="2" t="n">
        <v>12</v>
      </c>
      <c r="BB493" s="2" t="n">
        <v>0</v>
      </c>
      <c r="BC493" s="2" t="n">
        <v>0</v>
      </c>
      <c r="BD493" s="2" t="n">
        <v>3</v>
      </c>
      <c r="BE493" s="2" t="n">
        <f aca="false">SUM(BA493:BD493)</f>
        <v>15</v>
      </c>
      <c r="BF493" s="3" t="n">
        <v>0</v>
      </c>
      <c r="BG493" s="3" t="n">
        <v>0</v>
      </c>
      <c r="BH493" s="3" t="n">
        <v>0</v>
      </c>
      <c r="BI493" s="3" t="n">
        <v>0</v>
      </c>
      <c r="BJ493" s="2" t="n">
        <f aca="false">SUM(BF493:BI493)</f>
        <v>0</v>
      </c>
      <c r="BK493" s="2" t="n">
        <v>0</v>
      </c>
      <c r="BL493" s="2" t="n">
        <v>0</v>
      </c>
      <c r="BM493" s="2" t="n">
        <v>3</v>
      </c>
      <c r="BN493" s="2" t="n">
        <v>34</v>
      </c>
      <c r="BO493" s="2" t="n">
        <f aca="false">SUM(BK493:BN493)</f>
        <v>37</v>
      </c>
      <c r="BP493" s="2" t="n">
        <v>3</v>
      </c>
      <c r="BQ493" s="2" t="n">
        <v>7</v>
      </c>
      <c r="BR493" s="2" t="n">
        <v>12</v>
      </c>
      <c r="BS493" s="2" t="n">
        <v>0</v>
      </c>
      <c r="BT493" s="2" t="n">
        <f aca="false">SUM(BP493:BS493)</f>
        <v>22</v>
      </c>
      <c r="BU493" s="2" t="n">
        <f aca="false">+C493+H493+M493+R493+W493+AB493+AG493+AL493+CK493</f>
        <v>773</v>
      </c>
      <c r="BV493" s="2" t="n">
        <f aca="false">+D493+I493+N493+S493+X493+AC493+AH493+AM493+CL493</f>
        <v>917</v>
      </c>
      <c r="BW493" s="2" t="n">
        <f aca="false">+E493+J493+O493+T493+Y493+AD493+AI493+AN493+CM493</f>
        <v>527</v>
      </c>
      <c r="BX493" s="2" t="n">
        <f aca="false">+F493+K493+P493+U493+Z493+AE493+AJ493+AO493+CN493</f>
        <v>39</v>
      </c>
      <c r="BY493" s="2" t="n">
        <f aca="false">SUM(BU493:BX493)</f>
        <v>2256</v>
      </c>
      <c r="BZ493" s="2" t="n">
        <f aca="false">AQ493+AV493+BA493+BF493+BK493+BP493</f>
        <v>16</v>
      </c>
      <c r="CA493" s="2" t="n">
        <f aca="false">AR493+AW493+BB493+BG493+BL493+BQ493</f>
        <v>182</v>
      </c>
      <c r="CB493" s="2" t="n">
        <f aca="false">AS493+AX493+BC493+BH493+BM493+BR493</f>
        <v>72</v>
      </c>
      <c r="CC493" s="2" t="n">
        <f aca="false">AT493+AY493+BD493+BI493+BN493+BS493</f>
        <v>39</v>
      </c>
      <c r="CD493" s="2" t="n">
        <f aca="false">SUM(BZ493:CC493)</f>
        <v>309</v>
      </c>
      <c r="CE493" s="3" t="n">
        <v>355.4</v>
      </c>
      <c r="CF493" s="3" t="n">
        <v>197.1</v>
      </c>
      <c r="CG493" s="3" t="n">
        <v>47.5</v>
      </c>
      <c r="CH493" s="3" t="n">
        <v>13</v>
      </c>
      <c r="CI493" s="3" t="n">
        <v>158</v>
      </c>
      <c r="CJ493" s="3" t="n">
        <f aca="false">SUM(CE493:CI493)</f>
        <v>771</v>
      </c>
    </row>
    <row r="494" customFormat="false" ht="12.75" hidden="false" customHeight="false" outlineLevel="0" collapsed="false">
      <c r="A494" s="1" t="n">
        <v>2000</v>
      </c>
      <c r="B494" s="2" t="s">
        <v>127</v>
      </c>
      <c r="C494" s="2" t="n">
        <v>5050</v>
      </c>
      <c r="D494" s="2" t="n">
        <v>899</v>
      </c>
      <c r="E494" s="2" t="n">
        <v>936</v>
      </c>
      <c r="F494" s="2" t="n">
        <v>164</v>
      </c>
      <c r="G494" s="2" t="n">
        <f aca="false">SUM(C494:F494)</f>
        <v>7049</v>
      </c>
      <c r="H494" s="2" t="n">
        <v>2432</v>
      </c>
      <c r="I494" s="2" t="n">
        <v>5</v>
      </c>
      <c r="J494" s="2" t="n">
        <v>1</v>
      </c>
      <c r="K494" s="2" t="n">
        <v>268</v>
      </c>
      <c r="L494" s="2" t="n">
        <f aca="false">SUM(H494:K494)</f>
        <v>2706</v>
      </c>
      <c r="M494" s="2" t="n">
        <v>334</v>
      </c>
      <c r="N494" s="2" t="n">
        <v>0</v>
      </c>
      <c r="O494" s="2" t="n">
        <v>0</v>
      </c>
      <c r="P494" s="2" t="n">
        <v>0</v>
      </c>
      <c r="Q494" s="2" t="n">
        <f aca="false">SUM(M494:P494)</f>
        <v>334</v>
      </c>
      <c r="R494" s="2" t="n">
        <v>16</v>
      </c>
      <c r="S494" s="2" t="n">
        <v>0</v>
      </c>
      <c r="T494" s="2" t="n">
        <v>39</v>
      </c>
      <c r="U494" s="2" t="n">
        <v>0</v>
      </c>
      <c r="V494" s="2" t="n">
        <f aca="false">SUM(R494:U494)</f>
        <v>55</v>
      </c>
      <c r="W494" s="2" t="n">
        <v>5897</v>
      </c>
      <c r="X494" s="2" t="n">
        <v>1107</v>
      </c>
      <c r="Y494" s="2" t="n">
        <v>400</v>
      </c>
      <c r="Z494" s="2" t="n">
        <v>0</v>
      </c>
      <c r="AA494" s="2" t="n">
        <f aca="false">SUM(W494:Z494)</f>
        <v>7404</v>
      </c>
      <c r="AB494" s="2" t="n">
        <v>1512</v>
      </c>
      <c r="AC494" s="2" t="n">
        <v>32</v>
      </c>
      <c r="AD494" s="2" t="n">
        <v>161</v>
      </c>
      <c r="AE494" s="2" t="n">
        <v>159</v>
      </c>
      <c r="AF494" s="2" t="n">
        <f aca="false">SUM(AB494:AE494)</f>
        <v>1864</v>
      </c>
      <c r="AG494" s="2" t="n">
        <v>45</v>
      </c>
      <c r="AH494" s="2" t="n">
        <v>638</v>
      </c>
      <c r="AI494" s="2" t="n">
        <v>2258</v>
      </c>
      <c r="AJ494" s="2" t="n">
        <v>365</v>
      </c>
      <c r="AK494" s="2" t="n">
        <f aca="false">SUM(AG494:AJ494)</f>
        <v>3306</v>
      </c>
      <c r="AL494" s="2" t="n">
        <v>3957</v>
      </c>
      <c r="AM494" s="2" t="n">
        <v>2119</v>
      </c>
      <c r="AN494" s="2" t="n">
        <v>9801</v>
      </c>
      <c r="AO494" s="2" t="n">
        <v>219</v>
      </c>
      <c r="AP494" s="2" t="n">
        <f aca="false">SUM(AL494:AO494)</f>
        <v>16096</v>
      </c>
      <c r="AQ494" s="2" t="n">
        <v>7</v>
      </c>
      <c r="AR494" s="2" t="n">
        <v>638</v>
      </c>
      <c r="AS494" s="2" t="n">
        <v>634</v>
      </c>
      <c r="AT494" s="2" t="n">
        <v>365</v>
      </c>
      <c r="AU494" s="2" t="n">
        <f aca="false">SUM(AQ494:AT494)</f>
        <v>1644</v>
      </c>
      <c r="AV494" s="2" t="n">
        <v>0</v>
      </c>
      <c r="AW494" s="2" t="n">
        <v>0</v>
      </c>
      <c r="AX494" s="2" t="n">
        <v>0</v>
      </c>
      <c r="AY494" s="2" t="n">
        <v>159</v>
      </c>
      <c r="AZ494" s="2" t="n">
        <f aca="false">SUM(AV494:AY494)</f>
        <v>159</v>
      </c>
      <c r="BA494" s="2" t="n">
        <v>0</v>
      </c>
      <c r="BB494" s="2" t="n">
        <v>0</v>
      </c>
      <c r="BC494" s="2" t="n">
        <v>0</v>
      </c>
      <c r="BD494" s="2" t="n">
        <v>268</v>
      </c>
      <c r="BE494" s="2" t="n">
        <f aca="false">SUM(BA494:BD494)</f>
        <v>268</v>
      </c>
      <c r="BF494" s="2" t="n">
        <v>0</v>
      </c>
      <c r="BG494" s="2" t="n">
        <v>21</v>
      </c>
      <c r="BH494" s="2" t="n">
        <v>21</v>
      </c>
      <c r="BI494" s="2" t="n">
        <v>0</v>
      </c>
      <c r="BJ494" s="2" t="n">
        <f aca="false">SUM(BF494:BI494)</f>
        <v>42</v>
      </c>
      <c r="BK494" s="2" t="n">
        <v>1</v>
      </c>
      <c r="BL494" s="2" t="n">
        <v>0</v>
      </c>
      <c r="BM494" s="2" t="n">
        <v>2</v>
      </c>
      <c r="BN494" s="2" t="n">
        <v>114</v>
      </c>
      <c r="BO494" s="2" t="n">
        <f aca="false">SUM(BK494:BN494)</f>
        <v>117</v>
      </c>
      <c r="BP494" s="2" t="n">
        <v>16</v>
      </c>
      <c r="BQ494" s="2" t="n">
        <v>0</v>
      </c>
      <c r="BR494" s="2" t="n">
        <v>1</v>
      </c>
      <c r="BS494" s="2" t="n">
        <v>269</v>
      </c>
      <c r="BT494" s="2" t="n">
        <f aca="false">SUM(BP494:BS494)</f>
        <v>286</v>
      </c>
      <c r="BU494" s="2" t="n">
        <f aca="false">+C494+H494+M494+R494+W494+AB494+AG494+AL494+CK494</f>
        <v>19243</v>
      </c>
      <c r="BV494" s="2" t="n">
        <f aca="false">+D494+I494+N494+S494+X494+AC494+AH494+AM494+CL494</f>
        <v>4800</v>
      </c>
      <c r="BW494" s="2" t="n">
        <f aca="false">+E494+J494+O494+T494+Y494+AD494+AI494+AN494+CM494</f>
        <v>13596</v>
      </c>
      <c r="BX494" s="2" t="n">
        <f aca="false">+F494+K494+P494+U494+Z494+AE494+AJ494+AO494+CN494</f>
        <v>1175</v>
      </c>
      <c r="BY494" s="2" t="n">
        <f aca="false">SUM(BU494:BX494)</f>
        <v>38814</v>
      </c>
      <c r="BZ494" s="2" t="n">
        <f aca="false">AQ494+AV494+BA494+BF494+BK494+BP494</f>
        <v>24</v>
      </c>
      <c r="CA494" s="2" t="n">
        <f aca="false">AR494+AW494+BB494+BG494+BL494+BQ494</f>
        <v>659</v>
      </c>
      <c r="CB494" s="2" t="n">
        <f aca="false">AS494+AX494+BC494+BH494+BM494+BR494</f>
        <v>658</v>
      </c>
      <c r="CC494" s="2" t="n">
        <f aca="false">AT494+AY494+BD494+BI494+BN494+BS494</f>
        <v>1175</v>
      </c>
      <c r="CD494" s="2" t="n">
        <f aca="false">SUM(BZ494:CC494)</f>
        <v>2516</v>
      </c>
      <c r="CE494" s="10" t="n">
        <f aca="false">821.7+5092</f>
        <v>5913.7</v>
      </c>
      <c r="CF494" s="10" t="n">
        <v>7232</v>
      </c>
      <c r="CG494" s="10" t="n">
        <v>969.4</v>
      </c>
      <c r="CH494" s="10" t="n">
        <v>0</v>
      </c>
      <c r="CI494" s="10" t="n">
        <f aca="false">20050.7-CK489-CE494-CF494-CG494</f>
        <v>5935.6</v>
      </c>
      <c r="CJ494" s="10" t="n">
        <f aca="false">SUM(CE494:CI494)</f>
        <v>20050.7</v>
      </c>
    </row>
    <row r="495" customFormat="false" ht="12.75" hidden="false" customHeight="false" outlineLevel="0" collapsed="false">
      <c r="A495" s="1" t="n">
        <v>2000</v>
      </c>
      <c r="B495" s="2" t="s">
        <v>128</v>
      </c>
      <c r="C495" s="2" t="n">
        <v>1771</v>
      </c>
      <c r="D495" s="2" t="n">
        <v>316</v>
      </c>
      <c r="E495" s="2" t="n">
        <v>488</v>
      </c>
      <c r="F495" s="2" t="n">
        <v>0</v>
      </c>
      <c r="G495" s="2" t="n">
        <f aca="false">SUM(C495:F495)</f>
        <v>2575</v>
      </c>
      <c r="H495" s="2" t="n">
        <v>846</v>
      </c>
      <c r="I495" s="2" t="n">
        <v>136</v>
      </c>
      <c r="J495" s="2" t="n">
        <v>926</v>
      </c>
      <c r="K495" s="2" t="n">
        <v>18</v>
      </c>
      <c r="L495" s="2" t="n">
        <f aca="false">SUM(H495:K495)</f>
        <v>1926</v>
      </c>
      <c r="M495" s="2" t="n">
        <v>51</v>
      </c>
      <c r="N495" s="2" t="n">
        <v>77</v>
      </c>
      <c r="O495" s="2" t="n">
        <v>0</v>
      </c>
      <c r="P495" s="2" t="n">
        <v>0</v>
      </c>
      <c r="Q495" s="2" t="n">
        <f aca="false">SUM(M495:P495)</f>
        <v>128</v>
      </c>
      <c r="R495" s="2" t="n">
        <v>38</v>
      </c>
      <c r="S495" s="2" t="n">
        <v>0</v>
      </c>
      <c r="T495" s="2" t="n">
        <v>0</v>
      </c>
      <c r="U495" s="2" t="n">
        <v>0</v>
      </c>
      <c r="V495" s="2" t="n">
        <f aca="false">SUM(R495:U495)</f>
        <v>38</v>
      </c>
      <c r="W495" s="2" t="n">
        <v>338</v>
      </c>
      <c r="X495" s="2" t="n">
        <v>1140</v>
      </c>
      <c r="Y495" s="2" t="n">
        <v>162</v>
      </c>
      <c r="Z495" s="2" t="n">
        <v>0</v>
      </c>
      <c r="AA495" s="2" t="n">
        <f aca="false">SUM(W495:Z495)</f>
        <v>1640</v>
      </c>
      <c r="AB495" s="2" t="n">
        <v>365</v>
      </c>
      <c r="AC495" s="2" t="n">
        <v>5</v>
      </c>
      <c r="AD495" s="2" t="n">
        <v>31</v>
      </c>
      <c r="AE495" s="2" t="n">
        <v>0</v>
      </c>
      <c r="AF495" s="2" t="n">
        <f aca="false">SUM(AB495:AE495)</f>
        <v>401</v>
      </c>
      <c r="AG495" s="2" t="n">
        <v>50</v>
      </c>
      <c r="AH495" s="2" t="n">
        <v>314</v>
      </c>
      <c r="AI495" s="2" t="n">
        <v>654</v>
      </c>
      <c r="AJ495" s="2" t="n">
        <v>0</v>
      </c>
      <c r="AK495" s="2" t="n">
        <f aca="false">SUM(AG495:AJ495)</f>
        <v>1018</v>
      </c>
      <c r="AL495" s="2" t="n">
        <v>1029</v>
      </c>
      <c r="AM495" s="2" t="n">
        <v>834</v>
      </c>
      <c r="AN495" s="2" t="n">
        <v>1069</v>
      </c>
      <c r="AO495" s="2" t="n">
        <v>209</v>
      </c>
      <c r="AP495" s="2" t="n">
        <f aca="false">SUM(AL495:AO495)</f>
        <v>3141</v>
      </c>
      <c r="AQ495" s="2" t="n">
        <v>42</v>
      </c>
      <c r="AR495" s="2" t="n">
        <v>314</v>
      </c>
      <c r="AS495" s="2" t="n">
        <v>409</v>
      </c>
      <c r="AT495" s="2" t="n">
        <v>0</v>
      </c>
      <c r="AU495" s="2" t="n">
        <f aca="false">SUM(AQ495:AT495)</f>
        <v>765</v>
      </c>
      <c r="AV495" s="3" t="n">
        <v>0</v>
      </c>
      <c r="AW495" s="3" t="n">
        <v>0</v>
      </c>
      <c r="AX495" s="3" t="n">
        <v>0</v>
      </c>
      <c r="AY495" s="3" t="n">
        <v>0</v>
      </c>
      <c r="AZ495" s="2" t="n">
        <f aca="false">SUM(AV495:AY495)</f>
        <v>0</v>
      </c>
      <c r="BA495" s="2" t="n">
        <v>0</v>
      </c>
      <c r="BB495" s="2" t="n">
        <v>0</v>
      </c>
      <c r="BC495" s="2" t="n">
        <v>41</v>
      </c>
      <c r="BD495" s="2" t="n">
        <v>17</v>
      </c>
      <c r="BE495" s="2" t="n">
        <f aca="false">SUM(BA495:BD495)</f>
        <v>58</v>
      </c>
      <c r="BF495" s="3" t="n">
        <v>0</v>
      </c>
      <c r="BG495" s="3" t="n">
        <v>0</v>
      </c>
      <c r="BH495" s="3" t="n">
        <v>0</v>
      </c>
      <c r="BI495" s="3" t="n">
        <v>0</v>
      </c>
      <c r="BJ495" s="2" t="n">
        <f aca="false">SUM(BF495:BI495)</f>
        <v>0</v>
      </c>
      <c r="BK495" s="2" t="n">
        <v>1</v>
      </c>
      <c r="BL495" s="2" t="n">
        <v>6</v>
      </c>
      <c r="BM495" s="2" t="n">
        <v>50</v>
      </c>
      <c r="BN495" s="2" t="n">
        <v>0</v>
      </c>
      <c r="BO495" s="2" t="n">
        <f aca="false">SUM(BK495:BN495)</f>
        <v>57</v>
      </c>
      <c r="BP495" s="2" t="n">
        <v>1</v>
      </c>
      <c r="BQ495" s="2" t="n">
        <v>49</v>
      </c>
      <c r="BR495" s="2" t="n">
        <v>58</v>
      </c>
      <c r="BS495" s="2" t="n">
        <v>158</v>
      </c>
      <c r="BT495" s="2" t="n">
        <f aca="false">SUM(BP495:BS495)</f>
        <v>266</v>
      </c>
      <c r="BU495" s="2" t="n">
        <f aca="false">+C495+H495+M495+R495+W495+AB495+AG495+AL495+CK495</f>
        <v>4488</v>
      </c>
      <c r="BV495" s="2" t="n">
        <f aca="false">+D495+I495+N495+S495+X495+AC495+AH495+AM495+CL495</f>
        <v>2822</v>
      </c>
      <c r="BW495" s="2" t="n">
        <f aca="false">+E495+J495+O495+T495+Y495+AD495+AI495+AN495+CM495</f>
        <v>3330</v>
      </c>
      <c r="BX495" s="2" t="n">
        <f aca="false">+F495+K495+P495+U495+Z495+AE495+AJ495+AO495+CN495</f>
        <v>227</v>
      </c>
      <c r="BY495" s="2" t="n">
        <f aca="false">SUM(BU495:BX495)</f>
        <v>10867</v>
      </c>
      <c r="BZ495" s="2" t="n">
        <f aca="false">AQ495+AV495+BA495+BF495+BK495+BP495</f>
        <v>44</v>
      </c>
      <c r="CA495" s="2" t="n">
        <f aca="false">AR495+AW495+BB495+BG495+BL495+BQ495</f>
        <v>369</v>
      </c>
      <c r="CB495" s="2" t="n">
        <f aca="false">AS495+AX495+BC495+BH495+BM495+BR495</f>
        <v>558</v>
      </c>
      <c r="CC495" s="2" t="n">
        <f aca="false">AT495+AY495+BD495+BI495+BN495+BS495</f>
        <v>175</v>
      </c>
      <c r="CD495" s="2" t="n">
        <f aca="false">SUM(BZ495:CC495)</f>
        <v>1146</v>
      </c>
      <c r="CE495" s="3" t="n">
        <v>1240</v>
      </c>
      <c r="CF495" s="3" t="n">
        <v>1838</v>
      </c>
      <c r="CG495" s="3" t="n">
        <v>153</v>
      </c>
      <c r="CH495" s="3" t="n">
        <v>12</v>
      </c>
      <c r="CI495" s="3" t="n">
        <v>11</v>
      </c>
      <c r="CJ495" s="3" t="n">
        <f aca="false">SUM(CE495:CI495)</f>
        <v>3254</v>
      </c>
    </row>
    <row r="496" customFormat="false" ht="12.75" hidden="false" customHeight="false" outlineLevel="0" collapsed="false">
      <c r="A496" s="1" t="n">
        <v>2000</v>
      </c>
      <c r="B496" s="2" t="s">
        <v>129</v>
      </c>
      <c r="C496" s="2" t="n">
        <v>2219</v>
      </c>
      <c r="D496" s="2" t="n">
        <v>0</v>
      </c>
      <c r="E496" s="2" t="n">
        <v>231</v>
      </c>
      <c r="F496" s="2" t="n">
        <v>0</v>
      </c>
      <c r="G496" s="2" t="n">
        <f aca="false">SUM(C496:F496)</f>
        <v>2450</v>
      </c>
      <c r="H496" s="2" t="n">
        <v>620</v>
      </c>
      <c r="I496" s="2" t="n">
        <v>60</v>
      </c>
      <c r="J496" s="2" t="n">
        <v>1125</v>
      </c>
      <c r="K496" s="2" t="n">
        <v>0</v>
      </c>
      <c r="L496" s="2" t="n">
        <f aca="false">SUM(H496:K496)</f>
        <v>1805</v>
      </c>
      <c r="M496" s="2" t="n">
        <v>97</v>
      </c>
      <c r="N496" s="2" t="n">
        <v>180</v>
      </c>
      <c r="O496" s="2" t="n">
        <v>1</v>
      </c>
      <c r="P496" s="2" t="n">
        <v>0</v>
      </c>
      <c r="Q496" s="2" t="n">
        <f aca="false">SUM(M496:P496)</f>
        <v>278</v>
      </c>
      <c r="R496" s="2" t="n">
        <v>0</v>
      </c>
      <c r="S496" s="2" t="n">
        <v>0</v>
      </c>
      <c r="T496" s="2" t="n">
        <v>0</v>
      </c>
      <c r="U496" s="2" t="n">
        <v>0</v>
      </c>
      <c r="V496" s="2" t="n">
        <f aca="false">SUM(R496:U496)</f>
        <v>0</v>
      </c>
      <c r="W496" s="2" t="n">
        <v>690</v>
      </c>
      <c r="X496" s="2" t="n">
        <v>1335</v>
      </c>
      <c r="Y496" s="2" t="n">
        <v>129</v>
      </c>
      <c r="Z496" s="2" t="n">
        <v>0</v>
      </c>
      <c r="AA496" s="2" t="n">
        <f aca="false">SUM(W496:Z496)</f>
        <v>2154</v>
      </c>
      <c r="AB496" s="2" t="n">
        <v>505</v>
      </c>
      <c r="AC496" s="2" t="n">
        <v>20</v>
      </c>
      <c r="AD496" s="2" t="n">
        <v>203</v>
      </c>
      <c r="AE496" s="2" t="n">
        <v>0</v>
      </c>
      <c r="AF496" s="2" t="n">
        <f aca="false">SUM(AB496:AE496)</f>
        <v>728</v>
      </c>
      <c r="AG496" s="2" t="n">
        <v>11</v>
      </c>
      <c r="AH496" s="2" t="n">
        <v>48</v>
      </c>
      <c r="AI496" s="2" t="n">
        <v>1078</v>
      </c>
      <c r="AJ496" s="2" t="n">
        <v>0</v>
      </c>
      <c r="AK496" s="2" t="n">
        <f aca="false">SUM(AG496:AJ496)</f>
        <v>1137</v>
      </c>
      <c r="AL496" s="2" t="n">
        <v>1122</v>
      </c>
      <c r="AM496" s="2" t="n">
        <v>1517</v>
      </c>
      <c r="AN496" s="2" t="n">
        <v>5366</v>
      </c>
      <c r="AO496" s="2" t="n">
        <v>0</v>
      </c>
      <c r="AP496" s="2" t="n">
        <f aca="false">SUM(AL496:AO496)</f>
        <v>8005</v>
      </c>
      <c r="AQ496" s="2" t="n">
        <v>0</v>
      </c>
      <c r="AR496" s="2" t="n">
        <v>0</v>
      </c>
      <c r="AS496" s="2" t="n">
        <v>2.8</v>
      </c>
      <c r="AT496" s="2" t="n">
        <v>0</v>
      </c>
      <c r="AU496" s="2" t="n">
        <f aca="false">SUM(AQ496:AT496)</f>
        <v>2.8</v>
      </c>
      <c r="AV496" s="2" t="n">
        <v>0</v>
      </c>
      <c r="AW496" s="2" t="n">
        <v>0</v>
      </c>
      <c r="AX496" s="2" t="n">
        <v>100</v>
      </c>
      <c r="AY496" s="2" t="n">
        <v>0</v>
      </c>
      <c r="AZ496" s="2" t="n">
        <f aca="false">SUM(AV496:AY496)</f>
        <v>100</v>
      </c>
      <c r="BA496" s="2" t="n">
        <v>8</v>
      </c>
      <c r="BB496" s="2" t="n">
        <v>0</v>
      </c>
      <c r="BC496" s="2" t="n">
        <v>134</v>
      </c>
      <c r="BD496" s="2" t="n">
        <v>0</v>
      </c>
      <c r="BE496" s="2" t="n">
        <f aca="false">SUM(BA496:BD496)</f>
        <v>142</v>
      </c>
      <c r="BF496" s="2" t="n">
        <v>0</v>
      </c>
      <c r="BG496" s="2" t="n">
        <v>0</v>
      </c>
      <c r="BH496" s="2" t="n">
        <v>0</v>
      </c>
      <c r="BI496" s="2" t="n">
        <v>0</v>
      </c>
      <c r="BJ496" s="2" t="n">
        <f aca="false">SUM(BF496:BI496)</f>
        <v>0</v>
      </c>
      <c r="BK496" s="2" t="n">
        <v>0</v>
      </c>
      <c r="BL496" s="2" t="n">
        <v>4</v>
      </c>
      <c r="BM496" s="2" t="n">
        <v>6</v>
      </c>
      <c r="BN496" s="2" t="n">
        <v>0</v>
      </c>
      <c r="BO496" s="2" t="n">
        <f aca="false">SUM(BK496:BN496)</f>
        <v>10</v>
      </c>
      <c r="BP496" s="2" t="n">
        <v>0</v>
      </c>
      <c r="BQ496" s="2" t="n">
        <v>2</v>
      </c>
      <c r="BR496" s="2" t="n">
        <v>24</v>
      </c>
      <c r="BS496" s="2" t="n">
        <v>0</v>
      </c>
      <c r="BT496" s="2" t="n">
        <f aca="false">SUM(BP496:BS496)</f>
        <v>26</v>
      </c>
      <c r="BU496" s="2" t="n">
        <f aca="false">+C496+H496+M496+R496+W496+AB496+AG496+AL496+CK496</f>
        <v>5264</v>
      </c>
      <c r="BV496" s="2" t="n">
        <f aca="false">+D496+I496+N496+S496+X496+AC496+AH496+AM496+CL496</f>
        <v>3160</v>
      </c>
      <c r="BW496" s="2" t="n">
        <f aca="false">+E496+J496+O496+T496+Y496+AD496+AI496+AN496+CM496</f>
        <v>8133</v>
      </c>
      <c r="BX496" s="2" t="n">
        <f aca="false">+F496+K496+P496+U496+Z496+AE496+AJ496+AO496+CN496</f>
        <v>0</v>
      </c>
      <c r="BY496" s="2" t="n">
        <f aca="false">SUM(BU496:BX496)</f>
        <v>16557</v>
      </c>
      <c r="BZ496" s="2" t="n">
        <f aca="false">AQ496+AV496+BA496+BF496+BK496+BP496</f>
        <v>8</v>
      </c>
      <c r="CA496" s="2" t="n">
        <f aca="false">AR496+AW496+BB496+BG496+BL496+BQ496</f>
        <v>6</v>
      </c>
      <c r="CB496" s="2" t="n">
        <f aca="false">AS496+AX496+BC496+BH496+BM496+BR496</f>
        <v>266.8</v>
      </c>
      <c r="CC496" s="2" t="n">
        <f aca="false">AT496+AY496+BD496+BI496+BN496+BS496</f>
        <v>0</v>
      </c>
      <c r="CD496" s="2" t="n">
        <f aca="false">SUM(BZ496:CC496)</f>
        <v>280.8</v>
      </c>
      <c r="CE496" s="23" t="s">
        <v>145</v>
      </c>
      <c r="CF496" s="11" t="n">
        <v>4197</v>
      </c>
      <c r="CG496" s="11" t="n">
        <v>382</v>
      </c>
      <c r="CH496" s="23" t="s">
        <v>145</v>
      </c>
      <c r="CI496" s="11" t="n">
        <v>304</v>
      </c>
      <c r="CJ496" s="11" t="n">
        <f aca="false">SUM(CE496:CI496)</f>
        <v>4883</v>
      </c>
    </row>
    <row r="497" customFormat="false" ht="12.75" hidden="false" customHeight="false" outlineLevel="0" collapsed="false">
      <c r="A497" s="1" t="n">
        <v>2000</v>
      </c>
      <c r="B497" s="2" t="s">
        <v>130</v>
      </c>
      <c r="C497" s="2" t="n">
        <v>6194</v>
      </c>
      <c r="D497" s="2" t="n">
        <v>1053</v>
      </c>
      <c r="E497" s="2" t="n">
        <v>2</v>
      </c>
      <c r="F497" s="2" t="n">
        <v>0</v>
      </c>
      <c r="G497" s="2" t="n">
        <f aca="false">SUM(C497:F497)</f>
        <v>7249</v>
      </c>
      <c r="H497" s="2" t="n">
        <v>1739</v>
      </c>
      <c r="I497" s="2" t="n">
        <v>44</v>
      </c>
      <c r="J497" s="2" t="n">
        <v>137</v>
      </c>
      <c r="K497" s="2" t="n">
        <v>61</v>
      </c>
      <c r="L497" s="2" t="n">
        <f aca="false">SUM(H497:K497)</f>
        <v>1981</v>
      </c>
      <c r="M497" s="2" t="n">
        <v>206</v>
      </c>
      <c r="N497" s="2" t="n">
        <v>325</v>
      </c>
      <c r="O497" s="2" t="n">
        <v>0</v>
      </c>
      <c r="P497" s="2" t="n">
        <v>0</v>
      </c>
      <c r="Q497" s="2" t="n">
        <f aca="false">SUM(M497:P497)</f>
        <v>531</v>
      </c>
      <c r="R497" s="2" t="n">
        <v>236</v>
      </c>
      <c r="S497" s="2" t="n">
        <v>272</v>
      </c>
      <c r="T497" s="2" t="n">
        <v>27</v>
      </c>
      <c r="U497" s="2" t="n">
        <v>0</v>
      </c>
      <c r="V497" s="2" t="n">
        <f aca="false">SUM(R497:U497)</f>
        <v>535</v>
      </c>
      <c r="W497" s="2" t="n">
        <v>4032</v>
      </c>
      <c r="X497" s="2" t="n">
        <v>5669</v>
      </c>
      <c r="Y497" s="2" t="n">
        <v>1023</v>
      </c>
      <c r="Z497" s="2" t="n">
        <v>0</v>
      </c>
      <c r="AA497" s="2" t="n">
        <f aca="false">SUM(W497:Z497)</f>
        <v>10724</v>
      </c>
      <c r="AB497" s="2" t="n">
        <v>1323</v>
      </c>
      <c r="AC497" s="2" t="n">
        <v>67</v>
      </c>
      <c r="AD497" s="2" t="n">
        <v>52</v>
      </c>
      <c r="AE497" s="2" t="n">
        <v>54</v>
      </c>
      <c r="AF497" s="2" t="n">
        <f aca="false">SUM(AB497:AE497)</f>
        <v>1496</v>
      </c>
      <c r="AG497" s="2" t="n">
        <v>302</v>
      </c>
      <c r="AH497" s="2" t="n">
        <v>917</v>
      </c>
      <c r="AI497" s="2" t="n">
        <v>2506</v>
      </c>
      <c r="AJ497" s="2" t="n">
        <v>128</v>
      </c>
      <c r="AK497" s="2" t="n">
        <f aca="false">SUM(AG497:AJ497)</f>
        <v>3853</v>
      </c>
      <c r="AL497" s="2" t="n">
        <v>5263</v>
      </c>
      <c r="AM497" s="2" t="n">
        <v>2677</v>
      </c>
      <c r="AN497" s="2" t="n">
        <v>3837</v>
      </c>
      <c r="AO497" s="2" t="n">
        <v>280</v>
      </c>
      <c r="AP497" s="2" t="n">
        <f aca="false">SUM(AL497:AO497)</f>
        <v>12057</v>
      </c>
      <c r="AQ497" s="2" t="n">
        <v>0</v>
      </c>
      <c r="AR497" s="2" t="n">
        <v>0</v>
      </c>
      <c r="AS497" s="2" t="n">
        <v>0</v>
      </c>
      <c r="AT497" s="2" t="n">
        <v>128</v>
      </c>
      <c r="AU497" s="2" t="n">
        <f aca="false">SUM(AQ497:AT497)</f>
        <v>128</v>
      </c>
      <c r="AV497" s="2" t="n">
        <v>0</v>
      </c>
      <c r="AW497" s="2" t="n">
        <v>0</v>
      </c>
      <c r="AX497" s="2" t="n">
        <v>0</v>
      </c>
      <c r="AY497" s="2" t="n">
        <v>54</v>
      </c>
      <c r="AZ497" s="2" t="n">
        <f aca="false">SUM(AV497:AY497)</f>
        <v>54</v>
      </c>
      <c r="BA497" s="2" t="n">
        <v>0</v>
      </c>
      <c r="BB497" s="2" t="n">
        <v>0</v>
      </c>
      <c r="BC497" s="2" t="n">
        <v>0</v>
      </c>
      <c r="BD497" s="2" t="n">
        <v>61</v>
      </c>
      <c r="BE497" s="2" t="n">
        <f aca="false">SUM(BA497:BD497)</f>
        <v>61</v>
      </c>
      <c r="BF497" s="2" t="n">
        <v>0</v>
      </c>
      <c r="BG497" s="2" t="n">
        <v>0</v>
      </c>
      <c r="BH497" s="2" t="n">
        <v>0</v>
      </c>
      <c r="BI497" s="2" t="n">
        <v>0</v>
      </c>
      <c r="BJ497" s="2" t="n">
        <f aca="false">SUM(BF497:BI497)</f>
        <v>0</v>
      </c>
      <c r="BK497" s="2" t="n">
        <v>0</v>
      </c>
      <c r="BL497" s="2" t="n">
        <v>0</v>
      </c>
      <c r="BM497" s="2" t="n">
        <v>0</v>
      </c>
      <c r="BN497" s="2" t="n">
        <v>28</v>
      </c>
      <c r="BO497" s="2" t="n">
        <f aca="false">SUM(BK497:BN497)</f>
        <v>28</v>
      </c>
      <c r="BP497" s="2" t="n">
        <v>0</v>
      </c>
      <c r="BQ497" s="2" t="n">
        <v>0</v>
      </c>
      <c r="BR497" s="2" t="n">
        <v>0</v>
      </c>
      <c r="BS497" s="2" t="n">
        <v>252</v>
      </c>
      <c r="BT497" s="2" t="n">
        <f aca="false">SUM(BP497:BS497)</f>
        <v>252</v>
      </c>
      <c r="BU497" s="2" t="n">
        <f aca="false">+C497+H497+M497+R497+W497+AB497+AG497+AL497+CK497</f>
        <v>19295</v>
      </c>
      <c r="BV497" s="2" t="n">
        <f aca="false">+D497+I497+N497+S497+X497+AC497+AH497+AM497+CL497</f>
        <v>11024</v>
      </c>
      <c r="BW497" s="2" t="n">
        <f aca="false">+E497+J497+O497+T497+Y497+AD497+AI497+AN497+CM497</f>
        <v>7584</v>
      </c>
      <c r="BX497" s="2" t="n">
        <f aca="false">+F497+K497+P497+U497+Z497+AE497+AJ497+AO497+CN497</f>
        <v>523</v>
      </c>
      <c r="BY497" s="2" t="n">
        <f aca="false">SUM(BU497:BX497)</f>
        <v>38426</v>
      </c>
      <c r="BZ497" s="2" t="n">
        <f aca="false">AQ497+AV497+BA497+BF497+BK497+BP497</f>
        <v>0</v>
      </c>
      <c r="CA497" s="2" t="n">
        <f aca="false">AR497+AW497+BB497+BG497+BL497+BQ497</f>
        <v>0</v>
      </c>
      <c r="CB497" s="2" t="n">
        <f aca="false">AS497+AX497+BC497+BH497+BM497+BR497</f>
        <v>0</v>
      </c>
      <c r="CC497" s="2" t="n">
        <f aca="false">AT497+AY497+BD497+BI497+BN497+BS497</f>
        <v>523</v>
      </c>
      <c r="CD497" s="2" t="n">
        <f aca="false">SUM(BZ497:CC497)</f>
        <v>523</v>
      </c>
      <c r="CE497" s="3" t="n">
        <v>7018</v>
      </c>
      <c r="CF497" s="3" t="n">
        <v>7066</v>
      </c>
      <c r="CG497" s="3" t="n">
        <v>1860</v>
      </c>
      <c r="CH497" s="3" t="n">
        <v>0</v>
      </c>
      <c r="CI497" s="3" t="n">
        <v>4313</v>
      </c>
      <c r="CJ497" s="3" t="n">
        <f aca="false">SUM(CE497:CI497)</f>
        <v>20257</v>
      </c>
    </row>
    <row r="498" customFormat="false" ht="12.75" hidden="false" customHeight="false" outlineLevel="0" collapsed="false">
      <c r="A498" s="1" t="n">
        <v>2000</v>
      </c>
      <c r="B498" s="2" t="s">
        <v>143</v>
      </c>
      <c r="C498" s="2" t="n">
        <v>1475</v>
      </c>
      <c r="D498" s="2" t="n">
        <v>674</v>
      </c>
      <c r="E498" s="2" t="n">
        <v>82</v>
      </c>
      <c r="F498" s="2" t="n">
        <v>4</v>
      </c>
      <c r="G498" s="2" t="n">
        <f aca="false">SUM(C498:F498)</f>
        <v>2235</v>
      </c>
      <c r="H498" s="2" t="n">
        <v>567</v>
      </c>
      <c r="I498" s="2" t="n">
        <v>154</v>
      </c>
      <c r="J498" s="2" t="n">
        <v>237</v>
      </c>
      <c r="K498" s="2" t="n">
        <v>4</v>
      </c>
      <c r="L498" s="2" t="n">
        <f aca="false">SUM(H498:K498)</f>
        <v>962</v>
      </c>
      <c r="M498" s="2" t="n">
        <v>12</v>
      </c>
      <c r="N498" s="2" t="n">
        <v>34</v>
      </c>
      <c r="O498" s="2" t="n">
        <v>0</v>
      </c>
      <c r="P498" s="2" t="n">
        <v>0</v>
      </c>
      <c r="Q498" s="2" t="n">
        <f aca="false">SUM(M498:P498)</f>
        <v>46</v>
      </c>
      <c r="R498" s="2" t="n">
        <v>0</v>
      </c>
      <c r="S498" s="2" t="n">
        <v>18</v>
      </c>
      <c r="T498" s="2" t="n">
        <v>0</v>
      </c>
      <c r="U498" s="2" t="n">
        <v>0</v>
      </c>
      <c r="V498" s="2" t="n">
        <f aca="false">SUM(R498:U498)</f>
        <v>18</v>
      </c>
      <c r="W498" s="2" t="n">
        <v>450</v>
      </c>
      <c r="X498" s="2" t="n">
        <v>178</v>
      </c>
      <c r="Y498" s="2" t="n">
        <v>0</v>
      </c>
      <c r="Z498" s="2" t="n">
        <v>0</v>
      </c>
      <c r="AA498" s="2" t="n">
        <f aca="false">SUM(W498:Z498)</f>
        <v>628</v>
      </c>
      <c r="AB498" s="2" t="n">
        <v>382</v>
      </c>
      <c r="AC498" s="2" t="n">
        <v>9</v>
      </c>
      <c r="AD498" s="2" t="n">
        <v>27</v>
      </c>
      <c r="AE498" s="2" t="n">
        <v>0</v>
      </c>
      <c r="AF498" s="2" t="n">
        <f aca="false">SUM(AB498:AE498)</f>
        <v>418</v>
      </c>
      <c r="AG498" s="2" t="n">
        <v>76</v>
      </c>
      <c r="AH498" s="2" t="n">
        <v>291</v>
      </c>
      <c r="AI498" s="2" t="n">
        <v>662</v>
      </c>
      <c r="AJ498" s="2" t="n">
        <v>72</v>
      </c>
      <c r="AK498" s="2" t="n">
        <f aca="false">SUM(AG498:AJ498)</f>
        <v>1101</v>
      </c>
      <c r="AL498" s="2" t="n">
        <v>4160</v>
      </c>
      <c r="AM498" s="2" t="n">
        <v>2374</v>
      </c>
      <c r="AN498" s="2" t="n">
        <v>6142</v>
      </c>
      <c r="AO498" s="2" t="n">
        <v>395</v>
      </c>
      <c r="AP498" s="2" t="n">
        <f aca="false">SUM(AL498:AO498)</f>
        <v>13071</v>
      </c>
      <c r="AQ498" s="2" t="n">
        <v>0</v>
      </c>
      <c r="AR498" s="2" t="n">
        <v>288</v>
      </c>
      <c r="AS498" s="2" t="n">
        <v>342</v>
      </c>
      <c r="AT498" s="2" t="n">
        <v>72</v>
      </c>
      <c r="AU498" s="2" t="n">
        <f aca="false">SUM(AQ498:AT498)</f>
        <v>702</v>
      </c>
      <c r="AV498" s="2" t="n">
        <v>0</v>
      </c>
      <c r="AW498" s="2" t="n">
        <v>0</v>
      </c>
      <c r="AX498" s="2" t="n">
        <v>25</v>
      </c>
      <c r="AY498" s="2" t="n">
        <v>0</v>
      </c>
      <c r="AZ498" s="2" t="n">
        <f aca="false">SUM(AV498:AY498)</f>
        <v>25</v>
      </c>
      <c r="BA498" s="2" t="n">
        <v>0</v>
      </c>
      <c r="BB498" s="2" t="n">
        <v>0</v>
      </c>
      <c r="BC498" s="2" t="n">
        <v>15</v>
      </c>
      <c r="BD498" s="2" t="n">
        <v>4</v>
      </c>
      <c r="BE498" s="2" t="n">
        <f aca="false">SUM(BA498:BD498)</f>
        <v>19</v>
      </c>
      <c r="BF498" s="2" t="n">
        <v>0</v>
      </c>
      <c r="BG498" s="2" t="n">
        <v>108</v>
      </c>
      <c r="BH498" s="2" t="n">
        <v>10</v>
      </c>
      <c r="BI498" s="2" t="n">
        <v>7</v>
      </c>
      <c r="BJ498" s="2" t="n">
        <f aca="false">SUM(BF498:BI498)</f>
        <v>125</v>
      </c>
      <c r="BK498" s="2" t="n">
        <v>0</v>
      </c>
      <c r="BL498" s="2" t="n">
        <v>0</v>
      </c>
      <c r="BM498" s="2" t="n">
        <v>0</v>
      </c>
      <c r="BN498" s="2" t="n">
        <v>10</v>
      </c>
      <c r="BO498" s="2" t="n">
        <f aca="false">SUM(BK498:BN498)</f>
        <v>10</v>
      </c>
      <c r="BP498" s="2" t="n">
        <v>81</v>
      </c>
      <c r="BQ498" s="2" t="n">
        <v>79</v>
      </c>
      <c r="BR498" s="2" t="n">
        <v>1226</v>
      </c>
      <c r="BS498" s="2" t="n">
        <v>382</v>
      </c>
      <c r="BT498" s="2" t="n">
        <f aca="false">SUM(BP498:BS498)</f>
        <v>1768</v>
      </c>
      <c r="BU498" s="2" t="n">
        <f aca="false">+C498+H498+M498+R498+W498+AB498+AG498+AL498+CK498</f>
        <v>7122</v>
      </c>
      <c r="BV498" s="2" t="n">
        <f aca="false">+D498+I498+N498+S498+X498+AC498+AH498+AM498+CL498</f>
        <v>3732</v>
      </c>
      <c r="BW498" s="2" t="n">
        <f aca="false">+E498+J498+O498+T498+Y498+AD498+AI498+AN498+CM498</f>
        <v>7150</v>
      </c>
      <c r="BX498" s="2" t="n">
        <f aca="false">+F498+K498+P498+U498+Z498+AE498+AJ498+AO498+CN498</f>
        <v>475</v>
      </c>
      <c r="BY498" s="2" t="n">
        <f aca="false">SUM(BU498:BX498)</f>
        <v>18479</v>
      </c>
      <c r="BZ498" s="2" t="n">
        <f aca="false">AQ498+AV498+BA498+BF498+BK498+BP498</f>
        <v>81</v>
      </c>
      <c r="CA498" s="2" t="n">
        <f aca="false">AR498+AW498+BB498+BG498+BL498+BQ498</f>
        <v>475</v>
      </c>
      <c r="CB498" s="2" t="n">
        <f aca="false">AS498+AX498+BC498+BH498+BM498+BR498</f>
        <v>1618</v>
      </c>
      <c r="CC498" s="2" t="n">
        <f aca="false">AT498+AY498+BD498+BI498+BN498+BS498</f>
        <v>475</v>
      </c>
      <c r="CD498" s="2" t="n">
        <f aca="false">SUM(BZ498:CC498)</f>
        <v>2649</v>
      </c>
      <c r="CE498" s="11" t="n">
        <v>526</v>
      </c>
      <c r="CF498" s="11" t="n">
        <v>2513</v>
      </c>
      <c r="CG498" s="11" t="n">
        <v>1753</v>
      </c>
      <c r="CH498" s="11" t="n">
        <v>134</v>
      </c>
      <c r="CI498" s="11" t="n">
        <v>2303</v>
      </c>
      <c r="CJ498" s="11" t="n">
        <f aca="false">SUM(CE498:CI498)</f>
        <v>7229</v>
      </c>
    </row>
    <row r="499" customFormat="false" ht="12.75" hidden="false" customHeight="false" outlineLevel="0" collapsed="false">
      <c r="A499" s="1" t="n">
        <v>2000</v>
      </c>
      <c r="B499" s="2" t="s">
        <v>131</v>
      </c>
      <c r="C499" s="2" t="n">
        <v>616</v>
      </c>
      <c r="D499" s="2" t="n">
        <v>94</v>
      </c>
      <c r="E499" s="2" t="n">
        <v>1</v>
      </c>
      <c r="F499" s="2" t="n">
        <v>1</v>
      </c>
      <c r="G499" s="2" t="n">
        <f aca="false">SUM(C499:F499)</f>
        <v>712</v>
      </c>
      <c r="H499" s="2" t="n">
        <v>160</v>
      </c>
      <c r="I499" s="2" t="n">
        <v>5</v>
      </c>
      <c r="J499" s="2" t="n">
        <v>263</v>
      </c>
      <c r="K499" s="2" t="n">
        <v>14.9</v>
      </c>
      <c r="L499" s="2" t="n">
        <f aca="false">SUM(H499:K499)</f>
        <v>442.9</v>
      </c>
      <c r="M499" s="2" t="n">
        <v>37</v>
      </c>
      <c r="N499" s="2" t="n">
        <v>63</v>
      </c>
      <c r="O499" s="2" t="n">
        <v>0</v>
      </c>
      <c r="P499" s="2" t="n">
        <v>0</v>
      </c>
      <c r="Q499" s="2" t="n">
        <f aca="false">SUM(M499:P499)</f>
        <v>100</v>
      </c>
      <c r="R499" s="2" t="n">
        <v>55</v>
      </c>
      <c r="S499" s="2" t="n">
        <v>89</v>
      </c>
      <c r="T499" s="2" t="n">
        <v>0</v>
      </c>
      <c r="U499" s="2" t="n">
        <v>0</v>
      </c>
      <c r="V499" s="2" t="n">
        <f aca="false">SUM(R499:U499)</f>
        <v>144</v>
      </c>
      <c r="W499" s="2" t="n">
        <v>530</v>
      </c>
      <c r="X499" s="2" t="n">
        <v>609</v>
      </c>
      <c r="Y499" s="2" t="n">
        <v>0</v>
      </c>
      <c r="Z499" s="2" t="n">
        <v>0</v>
      </c>
      <c r="AA499" s="2" t="n">
        <f aca="false">SUM(W499:Z499)</f>
        <v>1139</v>
      </c>
      <c r="AB499" s="2" t="n">
        <v>138</v>
      </c>
      <c r="AC499" s="2" t="n">
        <v>7</v>
      </c>
      <c r="AD499" s="2" t="n">
        <v>2</v>
      </c>
      <c r="AE499" s="2" t="n">
        <v>0</v>
      </c>
      <c r="AF499" s="2" t="n">
        <f aca="false">SUM(AB499:AE499)</f>
        <v>147</v>
      </c>
      <c r="AG499" s="2" t="n">
        <v>0</v>
      </c>
      <c r="AH499" s="2" t="n">
        <v>175</v>
      </c>
      <c r="AI499" s="2" t="n">
        <v>74</v>
      </c>
      <c r="AJ499" s="2" t="n">
        <v>32</v>
      </c>
      <c r="AK499" s="2" t="n">
        <f aca="false">SUM(AG499:AJ499)</f>
        <v>281</v>
      </c>
      <c r="AL499" s="2" t="n">
        <v>695</v>
      </c>
      <c r="AM499" s="2" t="n">
        <v>241</v>
      </c>
      <c r="AN499" s="2" t="n">
        <v>428</v>
      </c>
      <c r="AO499" s="2" t="n">
        <v>84</v>
      </c>
      <c r="AP499" s="2" t="n">
        <f aca="false">SUM(AL499:AO499)</f>
        <v>1448</v>
      </c>
      <c r="AQ499" s="2" t="n">
        <v>0</v>
      </c>
      <c r="AR499" s="2" t="n">
        <v>174</v>
      </c>
      <c r="AS499" s="2" t="n">
        <v>10</v>
      </c>
      <c r="AT499" s="2" t="n">
        <v>32</v>
      </c>
      <c r="AU499" s="2" t="n">
        <f aca="false">SUM(AQ499:AT499)</f>
        <v>216</v>
      </c>
      <c r="AV499" s="2" t="n">
        <v>1</v>
      </c>
      <c r="AW499" s="2" t="n">
        <v>0</v>
      </c>
      <c r="AX499" s="2" t="n">
        <v>2</v>
      </c>
      <c r="AY499" s="2" t="n">
        <v>0</v>
      </c>
      <c r="AZ499" s="2" t="n">
        <f aca="false">SUM(AV499:AY499)</f>
        <v>3</v>
      </c>
      <c r="BA499" s="2" t="n">
        <v>1</v>
      </c>
      <c r="BB499" s="2" t="n">
        <v>0</v>
      </c>
      <c r="BC499" s="2" t="n">
        <v>13</v>
      </c>
      <c r="BD499" s="2" t="n">
        <v>15</v>
      </c>
      <c r="BE499" s="2" t="n">
        <f aca="false">SUM(BA499:BD499)</f>
        <v>29</v>
      </c>
      <c r="BF499" s="2" t="n">
        <v>0</v>
      </c>
      <c r="BG499" s="2" t="n">
        <v>0</v>
      </c>
      <c r="BH499" s="2" t="n">
        <v>0</v>
      </c>
      <c r="BI499" s="2" t="n">
        <v>0</v>
      </c>
      <c r="BJ499" s="2" t="n">
        <f aca="false">SUM(BF499:BI499)</f>
        <v>0</v>
      </c>
      <c r="BK499" s="2" t="n">
        <v>0</v>
      </c>
      <c r="BL499" s="2" t="n">
        <v>0</v>
      </c>
      <c r="BM499" s="2" t="n">
        <v>3</v>
      </c>
      <c r="BN499" s="2" t="n">
        <v>22</v>
      </c>
      <c r="BO499" s="2" t="n">
        <f aca="false">SUM(BK499:BN499)</f>
        <v>25</v>
      </c>
      <c r="BP499" s="2" t="n">
        <v>0</v>
      </c>
      <c r="BQ499" s="2" t="n">
        <v>0</v>
      </c>
      <c r="BR499" s="2" t="n">
        <v>1</v>
      </c>
      <c r="BS499" s="2" t="n">
        <v>63</v>
      </c>
      <c r="BT499" s="2" t="n">
        <f aca="false">SUM(BP499:BS499)</f>
        <v>64</v>
      </c>
      <c r="BU499" s="2" t="n">
        <f aca="false">+C499+H499+M499+R499+W499+AB499+AG499+AL499+CK499</f>
        <v>2231</v>
      </c>
      <c r="BV499" s="2" t="n">
        <f aca="false">+D499+I499+N499+S499+X499+AC499+AH499+AM499+CL499</f>
        <v>1283</v>
      </c>
      <c r="BW499" s="2" t="n">
        <f aca="false">+E499+J499+O499+T499+Y499+AD499+AI499+AN499+CM499</f>
        <v>768</v>
      </c>
      <c r="BX499" s="2" t="n">
        <f aca="false">+F499+K499+P499+U499+Z499+AE499+AJ499+AO499+CN499</f>
        <v>131.9</v>
      </c>
      <c r="BY499" s="2" t="n">
        <f aca="false">SUM(BU499:BX499)</f>
        <v>4413.9</v>
      </c>
      <c r="BZ499" s="2" t="n">
        <f aca="false">AQ499+AV499+BA499+BF499+BK499+BP499</f>
        <v>2</v>
      </c>
      <c r="CA499" s="2" t="n">
        <f aca="false">AR499+AW499+BB499+BG499+BL499+BQ499</f>
        <v>174</v>
      </c>
      <c r="CB499" s="2" t="n">
        <f aca="false">AS499+AX499+BC499+BH499+BM499+BR499</f>
        <v>29</v>
      </c>
      <c r="CC499" s="2" t="n">
        <f aca="false">AT499+AY499+BD499+BI499+BN499+BS499</f>
        <v>132</v>
      </c>
      <c r="CD499" s="2" t="n">
        <f aca="false">SUM(BZ499:CC499)</f>
        <v>337</v>
      </c>
      <c r="CE499" s="3" t="n">
        <v>631</v>
      </c>
      <c r="CF499" s="3" t="n">
        <v>817</v>
      </c>
      <c r="CG499" s="3" t="n">
        <v>68</v>
      </c>
      <c r="CH499" s="3" t="n">
        <v>6</v>
      </c>
      <c r="CI499" s="3" t="n">
        <v>756</v>
      </c>
      <c r="CJ499" s="3" t="n">
        <f aca="false">SUM(CE499:CI499)</f>
        <v>2278</v>
      </c>
    </row>
    <row r="500" customFormat="false" ht="12.75" hidden="false" customHeight="false" outlineLevel="0" collapsed="false">
      <c r="A500" s="1" t="n">
        <v>2000</v>
      </c>
      <c r="B500" s="2" t="s">
        <v>132</v>
      </c>
      <c r="C500" s="2" t="n">
        <v>1742</v>
      </c>
      <c r="D500" s="2" t="n">
        <v>367.2</v>
      </c>
      <c r="E500" s="2" t="n">
        <v>510.1</v>
      </c>
      <c r="F500" s="2" t="n">
        <v>250</v>
      </c>
      <c r="G500" s="2" t="n">
        <f aca="false">SUM(C500:F500)</f>
        <v>2869.3</v>
      </c>
      <c r="H500" s="2" t="n">
        <v>803.7</v>
      </c>
      <c r="I500" s="2" t="n">
        <v>350.3</v>
      </c>
      <c r="J500" s="2" t="n">
        <v>1169</v>
      </c>
      <c r="K500" s="2" t="n">
        <v>56.6</v>
      </c>
      <c r="L500" s="2" t="n">
        <f aca="false">SUM(H500:K500)</f>
        <v>2379.6</v>
      </c>
      <c r="M500" s="2" t="n">
        <v>9.4</v>
      </c>
      <c r="N500" s="2" t="n">
        <v>21.8</v>
      </c>
      <c r="O500" s="2" t="n">
        <v>0</v>
      </c>
      <c r="P500" s="2" t="n">
        <v>0</v>
      </c>
      <c r="Q500" s="2" t="n">
        <f aca="false">SUM(M500:P500)</f>
        <v>31.2</v>
      </c>
      <c r="R500" s="2" t="n">
        <v>13.9</v>
      </c>
      <c r="S500" s="2" t="n">
        <v>0</v>
      </c>
      <c r="T500" s="2" t="n">
        <v>0</v>
      </c>
      <c r="U500" s="2" t="n">
        <v>0</v>
      </c>
      <c r="V500" s="2" t="n">
        <f aca="false">SUM(R500:U500)</f>
        <v>13.9</v>
      </c>
      <c r="W500" s="2" t="n">
        <v>445.1</v>
      </c>
      <c r="X500" s="2" t="n">
        <v>1892.2</v>
      </c>
      <c r="Y500" s="2" t="n">
        <v>373.8</v>
      </c>
      <c r="Z500" s="2" t="n">
        <v>0</v>
      </c>
      <c r="AA500" s="2" t="n">
        <f aca="false">SUM(W500:Z500)</f>
        <v>2711.1</v>
      </c>
      <c r="AB500" s="30" t="n">
        <v>430.6</v>
      </c>
      <c r="AC500" s="30" t="n">
        <v>12.9</v>
      </c>
      <c r="AD500" s="30" t="n">
        <v>79.9</v>
      </c>
      <c r="AE500" s="30" t="n">
        <v>3.7</v>
      </c>
      <c r="AF500" s="2" t="n">
        <f aca="false">SUM(AB500:AE500)</f>
        <v>527.1</v>
      </c>
      <c r="AG500" s="2" t="n">
        <v>0.8</v>
      </c>
      <c r="AH500" s="2" t="n">
        <v>343.8</v>
      </c>
      <c r="AI500" s="2" t="n">
        <v>477.8</v>
      </c>
      <c r="AJ500" s="2" t="n">
        <v>122</v>
      </c>
      <c r="AK500" s="2" t="n">
        <f aca="false">SUM(AG500:AJ500)</f>
        <v>944.4</v>
      </c>
      <c r="AL500" s="2" t="n">
        <v>1722.2</v>
      </c>
      <c r="AM500" s="2" t="n">
        <v>1132.6</v>
      </c>
      <c r="AN500" s="2" t="n">
        <v>1060.5</v>
      </c>
      <c r="AO500" s="2" t="n">
        <v>15.4</v>
      </c>
      <c r="AP500" s="2" t="n">
        <f aca="false">SUM(AL500:AO500)</f>
        <v>3930.7</v>
      </c>
      <c r="AQ500" s="2" t="n">
        <v>5</v>
      </c>
      <c r="AR500" s="2" t="n">
        <v>0</v>
      </c>
      <c r="AS500" s="2" t="n">
        <v>405.7</v>
      </c>
      <c r="AT500" s="2" t="n">
        <v>122</v>
      </c>
      <c r="AU500" s="2" t="n">
        <f aca="false">SUM(AQ500:AT500)</f>
        <v>532.7</v>
      </c>
      <c r="AV500" s="2" t="n">
        <v>2.8</v>
      </c>
      <c r="AW500" s="2" t="n">
        <v>5.4</v>
      </c>
      <c r="AX500" s="2" t="n">
        <v>1.8</v>
      </c>
      <c r="AY500" s="2" t="n">
        <v>3.7</v>
      </c>
      <c r="AZ500" s="2" t="n">
        <f aca="false">SUM(AV500:AY500)</f>
        <v>13.7</v>
      </c>
      <c r="BA500" s="2" t="n">
        <v>1</v>
      </c>
      <c r="BB500" s="2" t="n">
        <v>1.2</v>
      </c>
      <c r="BC500" s="2" t="n">
        <v>101.2</v>
      </c>
      <c r="BD500" s="2" t="n">
        <v>56.6</v>
      </c>
      <c r="BE500" s="2" t="n">
        <f aca="false">SUM(BA500:BD500)</f>
        <v>160</v>
      </c>
      <c r="BF500" s="2" t="n">
        <v>0</v>
      </c>
      <c r="BG500" s="2" t="n">
        <v>0</v>
      </c>
      <c r="BH500" s="2" t="n">
        <v>0</v>
      </c>
      <c r="BI500" s="2" t="n">
        <v>0</v>
      </c>
      <c r="BJ500" s="2" t="n">
        <f aca="false">SUM(BF500:BI500)</f>
        <v>0</v>
      </c>
      <c r="BK500" s="2" t="n">
        <v>0.2</v>
      </c>
      <c r="BL500" s="2" t="n">
        <v>0.4</v>
      </c>
      <c r="BM500" s="2" t="n">
        <v>6.4</v>
      </c>
      <c r="BN500" s="2" t="n">
        <v>0.1</v>
      </c>
      <c r="BO500" s="2" t="n">
        <f aca="false">SUM(BK500:BN500)</f>
        <v>7.1</v>
      </c>
      <c r="BP500" s="2" t="n">
        <v>10</v>
      </c>
      <c r="BQ500" s="2" t="n">
        <v>42.7</v>
      </c>
      <c r="BR500" s="2" t="n">
        <v>31</v>
      </c>
      <c r="BS500" s="2" t="n">
        <v>265.3</v>
      </c>
      <c r="BT500" s="2" t="n">
        <f aca="false">SUM(BP500:BS500)</f>
        <v>349</v>
      </c>
      <c r="BU500" s="2" t="n">
        <f aca="false">+C500+H500+M500+R500+W500+AB500+AG500+AL500+CK500</f>
        <v>5167.7</v>
      </c>
      <c r="BV500" s="2" t="n">
        <f aca="false">+D500+I500+N500+S500+X500+AC500+AH500+AM500+CL500</f>
        <v>4120.8</v>
      </c>
      <c r="BW500" s="2" t="n">
        <f aca="false">+E500+J500+O500+T500+Y500+AD500+AI500+AN500+CM500</f>
        <v>3671.1</v>
      </c>
      <c r="BX500" s="2" t="n">
        <f aca="false">+F500+K500+P500+U500+Z500+AE500+AJ500+AO500+CN500</f>
        <v>447.7</v>
      </c>
      <c r="BY500" s="2" t="n">
        <f aca="false">SUM(BU500:BX500)</f>
        <v>13407.3</v>
      </c>
      <c r="BZ500" s="2" t="n">
        <f aca="false">AQ500+AV500+BA500+BF500+BK500+BP500</f>
        <v>19</v>
      </c>
      <c r="CA500" s="2" t="n">
        <f aca="false">AR500+AW500+BB500+BG500+BL500+BQ500</f>
        <v>49.7</v>
      </c>
      <c r="CB500" s="2" t="n">
        <f aca="false">AS500+AX500+BC500+BH500+BM500+BR500</f>
        <v>546.1</v>
      </c>
      <c r="CC500" s="2" t="n">
        <f aca="false">AT500+AY500+BD500+BI500+BN500+BS500</f>
        <v>447.7</v>
      </c>
      <c r="CD500" s="2" t="n">
        <f aca="false">SUM(BZ500:CC500)</f>
        <v>1062.5</v>
      </c>
      <c r="CE500" s="12" t="n">
        <v>1980.8</v>
      </c>
      <c r="CF500" s="12" t="n">
        <v>2099.1</v>
      </c>
      <c r="CG500" s="12" t="n">
        <v>173.8</v>
      </c>
      <c r="CH500" s="12" t="n">
        <v>0</v>
      </c>
      <c r="CI500" s="12" t="n">
        <v>745.4</v>
      </c>
      <c r="CJ500" s="12" t="n">
        <f aca="false">SUM(CE500:CI500)</f>
        <v>4999.1</v>
      </c>
    </row>
    <row r="501" customFormat="false" ht="12.75" hidden="false" customHeight="false" outlineLevel="0" collapsed="false">
      <c r="A501" s="1" t="n">
        <v>2000</v>
      </c>
      <c r="B501" s="2" t="s">
        <v>133</v>
      </c>
      <c r="C501" s="2" t="n">
        <v>287</v>
      </c>
      <c r="D501" s="2" t="n">
        <v>0</v>
      </c>
      <c r="E501" s="2" t="n">
        <v>1</v>
      </c>
      <c r="F501" s="2" t="n">
        <v>0</v>
      </c>
      <c r="G501" s="2" t="n">
        <f aca="false">SUM(C501:F501)</f>
        <v>288</v>
      </c>
      <c r="H501" s="2" t="n">
        <v>125</v>
      </c>
      <c r="I501" s="2" t="n">
        <v>47</v>
      </c>
      <c r="J501" s="2" t="n">
        <v>152</v>
      </c>
      <c r="K501" s="2" t="n">
        <v>4</v>
      </c>
      <c r="L501" s="2" t="n">
        <f aca="false">SUM(H501:K501)</f>
        <v>328</v>
      </c>
      <c r="M501" s="2" t="n">
        <v>6</v>
      </c>
      <c r="N501" s="2" t="n">
        <v>4</v>
      </c>
      <c r="O501" s="2" t="n">
        <v>0</v>
      </c>
      <c r="P501" s="2" t="n">
        <v>0</v>
      </c>
      <c r="Q501" s="2" t="n">
        <f aca="false">SUM(M501:P501)</f>
        <v>10</v>
      </c>
      <c r="R501" s="3" t="n">
        <v>0</v>
      </c>
      <c r="S501" s="3" t="n">
        <v>0</v>
      </c>
      <c r="T501" s="3" t="n">
        <v>0</v>
      </c>
      <c r="U501" s="3" t="n">
        <v>0</v>
      </c>
      <c r="V501" s="2" t="n">
        <f aca="false">SUM(R501:U501)</f>
        <v>0</v>
      </c>
      <c r="W501" s="2" t="n">
        <v>112</v>
      </c>
      <c r="X501" s="2" t="n">
        <v>281</v>
      </c>
      <c r="Y501" s="2" t="n">
        <v>0</v>
      </c>
      <c r="Z501" s="2" t="n">
        <v>0</v>
      </c>
      <c r="AA501" s="2" t="n">
        <f aca="false">SUM(W501:Z501)</f>
        <v>393</v>
      </c>
      <c r="AB501" s="2" t="n">
        <v>44</v>
      </c>
      <c r="AC501" s="2" t="n">
        <v>4</v>
      </c>
      <c r="AD501" s="2" t="n">
        <v>5</v>
      </c>
      <c r="AE501" s="2" t="n">
        <v>0</v>
      </c>
      <c r="AF501" s="2" t="n">
        <f aca="false">SUM(AB501:AE501)</f>
        <v>53</v>
      </c>
      <c r="AG501" s="2" t="n">
        <v>0</v>
      </c>
      <c r="AH501" s="2" t="n">
        <v>186</v>
      </c>
      <c r="AI501" s="2" t="n">
        <v>174</v>
      </c>
      <c r="AJ501" s="2" t="n">
        <v>0</v>
      </c>
      <c r="AK501" s="2" t="n">
        <f aca="false">SUM(AG501:AJ501)</f>
        <v>360</v>
      </c>
      <c r="AL501" s="2" t="n">
        <v>190</v>
      </c>
      <c r="AM501" s="2" t="n">
        <v>261</v>
      </c>
      <c r="AN501" s="2" t="n">
        <v>226</v>
      </c>
      <c r="AO501" s="2" t="n">
        <v>0</v>
      </c>
      <c r="AP501" s="2" t="n">
        <f aca="false">SUM(AL501:AO501)</f>
        <v>677</v>
      </c>
      <c r="AQ501" s="2" t="n">
        <v>0</v>
      </c>
      <c r="AR501" s="2" t="n">
        <v>175</v>
      </c>
      <c r="AS501" s="2" t="n">
        <v>92</v>
      </c>
      <c r="AT501" s="2" t="n">
        <v>0</v>
      </c>
      <c r="AU501" s="2" t="n">
        <f aca="false">SUM(AQ501:AT501)</f>
        <v>267</v>
      </c>
      <c r="AV501" s="2" t="n">
        <v>1</v>
      </c>
      <c r="AW501" s="2" t="n">
        <v>1</v>
      </c>
      <c r="AX501" s="2" t="n">
        <v>0</v>
      </c>
      <c r="AY501" s="2" t="n">
        <v>0</v>
      </c>
      <c r="AZ501" s="2" t="n">
        <f aca="false">SUM(AV501:AY501)</f>
        <v>2</v>
      </c>
      <c r="BA501" s="2" t="n">
        <v>2</v>
      </c>
      <c r="BB501" s="2" t="n">
        <v>1</v>
      </c>
      <c r="BC501" s="2" t="n">
        <v>14</v>
      </c>
      <c r="BD501" s="2" t="n">
        <v>4</v>
      </c>
      <c r="BE501" s="2" t="n">
        <f aca="false">SUM(BA501:BD501)</f>
        <v>21</v>
      </c>
      <c r="BF501" s="2" t="n">
        <v>0</v>
      </c>
      <c r="BG501" s="2" t="n">
        <v>0</v>
      </c>
      <c r="BH501" s="2" t="n">
        <v>1</v>
      </c>
      <c r="BI501" s="2" t="n">
        <v>0</v>
      </c>
      <c r="BJ501" s="2" t="n">
        <f aca="false">SUM(BF501:BI501)</f>
        <v>1</v>
      </c>
      <c r="BK501" s="3" t="n">
        <v>0</v>
      </c>
      <c r="BL501" s="3" t="n">
        <v>0</v>
      </c>
      <c r="BM501" s="3" t="n">
        <v>0</v>
      </c>
      <c r="BN501" s="3" t="n">
        <v>0</v>
      </c>
      <c r="BO501" s="2" t="n">
        <f aca="false">SUM(BK501:BN501)</f>
        <v>0</v>
      </c>
      <c r="BP501" s="3" t="n">
        <v>0</v>
      </c>
      <c r="BQ501" s="3" t="n">
        <v>0</v>
      </c>
      <c r="BR501" s="3" t="n">
        <v>0</v>
      </c>
      <c r="BS501" s="3" t="n">
        <v>0</v>
      </c>
      <c r="BT501" s="2" t="n">
        <f aca="false">SUM(BP501:BS501)</f>
        <v>0</v>
      </c>
      <c r="BU501" s="2" t="n">
        <f aca="false">+C501+H501+M501+R501+W501+AB501+AG501+AL501+CK501</f>
        <v>764</v>
      </c>
      <c r="BV501" s="2" t="n">
        <f aca="false">+D501+I501+N501+S501+X501+AC501+AH501+AM501+CL501</f>
        <v>783</v>
      </c>
      <c r="BW501" s="2" t="n">
        <f aca="false">+E501+J501+O501+T501+Y501+AD501+AI501+AN501+CM501</f>
        <v>558</v>
      </c>
      <c r="BX501" s="2" t="n">
        <f aca="false">+F501+K501+P501+U501+Z501+AE501+AJ501+AO501+CN501</f>
        <v>4</v>
      </c>
      <c r="BY501" s="2" t="n">
        <f aca="false">SUM(BU501:BX501)</f>
        <v>2109</v>
      </c>
      <c r="BZ501" s="2" t="n">
        <f aca="false">AQ501+AV501+BA501+BF501+BK501+BP501</f>
        <v>3</v>
      </c>
      <c r="CA501" s="2" t="n">
        <f aca="false">AR501+AW501+BB501+BG501+BL501+BQ501</f>
        <v>177</v>
      </c>
      <c r="CB501" s="2" t="n">
        <f aca="false">AS501+AX501+BC501+BH501+BM501+BR501</f>
        <v>107</v>
      </c>
      <c r="CC501" s="2" t="n">
        <f aca="false">AT501+AY501+BD501+BI501+BN501+BS501</f>
        <v>4</v>
      </c>
      <c r="CD501" s="2" t="n">
        <f aca="false">SUM(BZ501:CC501)</f>
        <v>291</v>
      </c>
      <c r="CE501" s="3" t="n">
        <v>432</v>
      </c>
      <c r="CF501" s="10" t="s">
        <v>146</v>
      </c>
      <c r="CG501" s="3" t="n">
        <v>35</v>
      </c>
      <c r="CH501" s="3" t="n">
        <v>91</v>
      </c>
      <c r="CI501" s="3" t="n">
        <v>224</v>
      </c>
      <c r="CJ501" s="3" t="n">
        <f aca="false">SUM(CE501:CI501)</f>
        <v>782</v>
      </c>
    </row>
    <row r="502" customFormat="false" ht="12.75" hidden="false" customHeight="false" outlineLevel="0" collapsed="false">
      <c r="A502" s="1" t="n">
        <v>2000</v>
      </c>
      <c r="B502" s="2" t="s">
        <v>134</v>
      </c>
      <c r="C502" s="2" t="n">
        <v>2467</v>
      </c>
      <c r="D502" s="2" t="n">
        <v>464</v>
      </c>
      <c r="E502" s="2" t="n">
        <v>13</v>
      </c>
      <c r="F502" s="2" t="n">
        <v>0</v>
      </c>
      <c r="G502" s="2" t="n">
        <f aca="false">SUM(C502:F502)</f>
        <v>2944</v>
      </c>
      <c r="H502" s="2" t="n">
        <v>993</v>
      </c>
      <c r="I502" s="2" t="n">
        <v>76</v>
      </c>
      <c r="J502" s="2" t="n">
        <v>877</v>
      </c>
      <c r="K502" s="2" t="n">
        <v>27</v>
      </c>
      <c r="L502" s="2" t="n">
        <f aca="false">SUM(H502:K502)</f>
        <v>1973</v>
      </c>
      <c r="M502" s="2" t="n">
        <v>10</v>
      </c>
      <c r="N502" s="2" t="n">
        <v>102</v>
      </c>
      <c r="O502" s="2" t="n">
        <v>6</v>
      </c>
      <c r="P502" s="2" t="n">
        <v>0</v>
      </c>
      <c r="Q502" s="2" t="n">
        <f aca="false">SUM(M502:P502)</f>
        <v>118</v>
      </c>
      <c r="R502" s="3" t="n">
        <v>0</v>
      </c>
      <c r="S502" s="3" t="n">
        <v>0</v>
      </c>
      <c r="T502" s="3" t="n">
        <v>0</v>
      </c>
      <c r="U502" s="3" t="n">
        <v>0</v>
      </c>
      <c r="V502" s="2" t="n">
        <f aca="false">SUM(R502:U502)</f>
        <v>0</v>
      </c>
      <c r="W502" s="2" t="n">
        <v>1415</v>
      </c>
      <c r="X502" s="2" t="n">
        <v>2983</v>
      </c>
      <c r="Y502" s="2" t="n">
        <v>141</v>
      </c>
      <c r="Z502" s="2" t="n">
        <v>0</v>
      </c>
      <c r="AA502" s="2" t="n">
        <f aca="false">SUM(W502:Z502)</f>
        <v>4539</v>
      </c>
      <c r="AB502" s="2" t="n">
        <v>395</v>
      </c>
      <c r="AC502" s="2" t="n">
        <v>14</v>
      </c>
      <c r="AD502" s="2" t="n">
        <v>21</v>
      </c>
      <c r="AE502" s="2" t="n">
        <v>0</v>
      </c>
      <c r="AF502" s="2" t="n">
        <f aca="false">SUM(AB502:AE502)</f>
        <v>430</v>
      </c>
      <c r="AG502" s="2" t="n">
        <v>0</v>
      </c>
      <c r="AH502" s="2" t="n">
        <v>509</v>
      </c>
      <c r="AI502" s="2" t="n">
        <v>752</v>
      </c>
      <c r="AJ502" s="2" t="n">
        <v>0</v>
      </c>
      <c r="AK502" s="2" t="n">
        <f aca="false">SUM(AG502:AJ502)</f>
        <v>1261</v>
      </c>
      <c r="AL502" s="2" t="n">
        <v>1527</v>
      </c>
      <c r="AM502" s="2" t="n">
        <v>1516</v>
      </c>
      <c r="AN502" s="2" t="n">
        <v>1672</v>
      </c>
      <c r="AO502" s="2" t="n">
        <v>13</v>
      </c>
      <c r="AP502" s="2" t="n">
        <f aca="false">SUM(AL502:AO502)</f>
        <v>4728</v>
      </c>
      <c r="AQ502" s="2" t="n">
        <v>0</v>
      </c>
      <c r="AR502" s="2" t="n">
        <v>509</v>
      </c>
      <c r="AS502" s="2" t="n">
        <v>507</v>
      </c>
      <c r="AT502" s="2" t="n">
        <v>0</v>
      </c>
      <c r="AU502" s="2" t="n">
        <f aca="false">SUM(AQ502:AT502)</f>
        <v>1016</v>
      </c>
      <c r="AV502" s="2" t="n">
        <v>0</v>
      </c>
      <c r="AW502" s="2" t="n">
        <v>8</v>
      </c>
      <c r="AX502" s="2" t="n">
        <v>6</v>
      </c>
      <c r="AY502" s="2" t="n">
        <v>0</v>
      </c>
      <c r="AZ502" s="2" t="n">
        <f aca="false">SUM(AV502:AY502)</f>
        <v>14</v>
      </c>
      <c r="BA502" s="2" t="n">
        <v>7</v>
      </c>
      <c r="BB502" s="2" t="n">
        <v>0</v>
      </c>
      <c r="BC502" s="2" t="n">
        <v>0</v>
      </c>
      <c r="BD502" s="2" t="n">
        <v>27</v>
      </c>
      <c r="BE502" s="2" t="n">
        <f aca="false">SUM(BA502:BD502)</f>
        <v>34</v>
      </c>
      <c r="BF502" s="3" t="n">
        <v>0</v>
      </c>
      <c r="BG502" s="3" t="n">
        <v>0</v>
      </c>
      <c r="BH502" s="3" t="n">
        <v>0</v>
      </c>
      <c r="BI502" s="3" t="n">
        <v>0</v>
      </c>
      <c r="BJ502" s="2" t="n">
        <f aca="false">SUM(BF502:BI502)</f>
        <v>0</v>
      </c>
      <c r="BK502" s="2" t="n">
        <v>0</v>
      </c>
      <c r="BL502" s="2" t="n">
        <v>0</v>
      </c>
      <c r="BM502" s="2" t="n">
        <v>1</v>
      </c>
      <c r="BN502" s="2" t="n">
        <v>0</v>
      </c>
      <c r="BO502" s="2" t="n">
        <f aca="false">SUM(BK502:BN502)</f>
        <v>1</v>
      </c>
      <c r="BP502" s="2" t="n">
        <v>7</v>
      </c>
      <c r="BQ502" s="2" t="n">
        <v>3</v>
      </c>
      <c r="BR502" s="2" t="n">
        <v>1</v>
      </c>
      <c r="BS502" s="2" t="n">
        <v>13</v>
      </c>
      <c r="BT502" s="2" t="n">
        <f aca="false">SUM(BP502:BS502)</f>
        <v>24</v>
      </c>
      <c r="BU502" s="2" t="n">
        <f aca="false">+C502+H502+M502+R502+W502+AB502+AG502+AL502+CK502</f>
        <v>6807</v>
      </c>
      <c r="BV502" s="2" t="n">
        <f aca="false">+D502+I502+N502+S502+X502+AC502+AH502+AM502+CL502</f>
        <v>5664</v>
      </c>
      <c r="BW502" s="2" t="n">
        <f aca="false">+E502+J502+O502+T502+Y502+AD502+AI502+AN502+CM502</f>
        <v>3482</v>
      </c>
      <c r="BX502" s="2" t="n">
        <f aca="false">+F502+K502+P502+U502+Z502+AE502+AJ502+AO502+CN502</f>
        <v>40</v>
      </c>
      <c r="BY502" s="2" t="n">
        <f aca="false">SUM(BU502:BX502)</f>
        <v>15993</v>
      </c>
      <c r="BZ502" s="2" t="n">
        <f aca="false">AQ502+AV502+BA502+BF502+BK502+BP502</f>
        <v>14</v>
      </c>
      <c r="CA502" s="2" t="n">
        <f aca="false">AR502+AW502+BB502+BG502+BL502+BQ502</f>
        <v>520</v>
      </c>
      <c r="CB502" s="2" t="n">
        <f aca="false">AS502+AX502+BC502+BH502+BM502+BR502</f>
        <v>515</v>
      </c>
      <c r="CC502" s="2" t="n">
        <f aca="false">AT502+AY502+BD502+BI502+BN502+BS502</f>
        <v>40</v>
      </c>
      <c r="CD502" s="2" t="n">
        <f aca="false">SUM(BZ502:CC502)</f>
        <v>1089</v>
      </c>
      <c r="CE502" s="12" t="n">
        <v>4366</v>
      </c>
      <c r="CF502" s="12" t="n">
        <v>118</v>
      </c>
      <c r="CG502" s="12" t="n">
        <v>445</v>
      </c>
      <c r="CH502" s="12" t="n">
        <v>0</v>
      </c>
      <c r="CI502" s="12" t="n">
        <v>1114</v>
      </c>
      <c r="CJ502" s="12" t="n">
        <f aca="false">SUM(CE502:CI502)</f>
        <v>6043</v>
      </c>
    </row>
    <row r="503" customFormat="false" ht="12.75" hidden="false" customHeight="false" outlineLevel="0" collapsed="false">
      <c r="A503" s="1" t="n">
        <v>2000</v>
      </c>
      <c r="B503" s="2" t="s">
        <v>135</v>
      </c>
      <c r="C503" s="2" t="n">
        <v>12018</v>
      </c>
      <c r="D503" s="2" t="n">
        <v>1992</v>
      </c>
      <c r="E503" s="2" t="n">
        <v>551</v>
      </c>
      <c r="F503" s="2" t="n">
        <v>0</v>
      </c>
      <c r="G503" s="2" t="n">
        <f aca="false">SUM(C503:F503)</f>
        <v>14561</v>
      </c>
      <c r="H503" s="2" t="n">
        <v>4551</v>
      </c>
      <c r="I503" s="2" t="n">
        <v>111</v>
      </c>
      <c r="J503" s="2" t="n">
        <v>2295</v>
      </c>
      <c r="K503" s="2" t="n">
        <v>0</v>
      </c>
      <c r="L503" s="2" t="n">
        <f aca="false">SUM(H503:K503)</f>
        <v>6957</v>
      </c>
      <c r="M503" s="2" t="n">
        <v>250</v>
      </c>
      <c r="N503" s="2" t="n">
        <v>586</v>
      </c>
      <c r="O503" s="2" t="n">
        <v>0</v>
      </c>
      <c r="P503" s="2" t="n">
        <v>0</v>
      </c>
      <c r="Q503" s="2" t="n">
        <f aca="false">SUM(M503:P503)</f>
        <v>836</v>
      </c>
      <c r="R503" s="3" t="n">
        <v>0</v>
      </c>
      <c r="S503" s="3" t="n">
        <v>0</v>
      </c>
      <c r="T503" s="3" t="n">
        <v>0</v>
      </c>
      <c r="U503" s="3" t="n">
        <v>0</v>
      </c>
      <c r="V503" s="2" t="n">
        <f aca="false">SUM(R503:U503)</f>
        <v>0</v>
      </c>
      <c r="W503" s="2" t="n">
        <v>4614</v>
      </c>
      <c r="X503" s="2" t="n">
        <v>6133</v>
      </c>
      <c r="Y503" s="2" t="n">
        <v>0</v>
      </c>
      <c r="Z503" s="2" t="n">
        <v>0</v>
      </c>
      <c r="AA503" s="2" t="n">
        <f aca="false">SUM(W503:Z503)</f>
        <v>10747</v>
      </c>
      <c r="AB503" s="2" t="n">
        <v>2937</v>
      </c>
      <c r="AC503" s="2" t="n">
        <v>72</v>
      </c>
      <c r="AD503" s="2" t="n">
        <v>146</v>
      </c>
      <c r="AE503" s="2" t="n">
        <v>0</v>
      </c>
      <c r="AF503" s="2" t="n">
        <f aca="false">SUM(AB503:AE503)</f>
        <v>3155</v>
      </c>
      <c r="AG503" s="2" t="n">
        <v>25</v>
      </c>
      <c r="AH503" s="2" t="n">
        <v>1849</v>
      </c>
      <c r="AI503" s="2" t="n">
        <v>2788</v>
      </c>
      <c r="AJ503" s="2" t="n">
        <v>0</v>
      </c>
      <c r="AK503" s="2" t="n">
        <f aca="false">SUM(AG503:AJ503)</f>
        <v>4662</v>
      </c>
      <c r="AL503" s="2" t="n">
        <v>2927</v>
      </c>
      <c r="AM503" s="2" t="n">
        <v>3656</v>
      </c>
      <c r="AN503" s="2" t="n">
        <v>1889</v>
      </c>
      <c r="AO503" s="2" t="n">
        <v>0</v>
      </c>
      <c r="AP503" s="2" t="n">
        <f aca="false">SUM(AL503:AO503)</f>
        <v>8472</v>
      </c>
      <c r="AQ503" s="2" t="n">
        <v>0</v>
      </c>
      <c r="AR503" s="2" t="n">
        <v>0</v>
      </c>
      <c r="AS503" s="2" t="n">
        <v>63</v>
      </c>
      <c r="AT503" s="2" t="n">
        <v>0</v>
      </c>
      <c r="AU503" s="2" t="n">
        <f aca="false">SUM(AQ503:AT503)</f>
        <v>63</v>
      </c>
      <c r="AV503" s="2" t="n">
        <v>48</v>
      </c>
      <c r="AW503" s="2" t="n">
        <v>2</v>
      </c>
      <c r="AX503" s="2" t="n">
        <v>78</v>
      </c>
      <c r="AY503" s="2" t="n">
        <v>0</v>
      </c>
      <c r="AZ503" s="2" t="n">
        <f aca="false">SUM(AV503:AY503)</f>
        <v>128</v>
      </c>
      <c r="BA503" s="2" t="n">
        <v>224</v>
      </c>
      <c r="BB503" s="2" t="n">
        <v>0</v>
      </c>
      <c r="BC503" s="2" t="n">
        <v>0</v>
      </c>
      <c r="BD503" s="2" t="n">
        <v>0</v>
      </c>
      <c r="BE503" s="2" t="n">
        <f aca="false">SUM(BA503:BD503)</f>
        <v>224</v>
      </c>
      <c r="BF503" s="2" t="n">
        <v>0</v>
      </c>
      <c r="BG503" s="2" t="n">
        <v>0</v>
      </c>
      <c r="BH503" s="2" t="n">
        <v>0</v>
      </c>
      <c r="BI503" s="2" t="n">
        <v>0</v>
      </c>
      <c r="BJ503" s="2" t="n">
        <f aca="false">SUM(BF503:BI503)</f>
        <v>0</v>
      </c>
      <c r="BK503" s="2" t="n">
        <v>5</v>
      </c>
      <c r="BL503" s="2" t="n">
        <v>2</v>
      </c>
      <c r="BM503" s="2" t="n">
        <v>23</v>
      </c>
      <c r="BN503" s="2" t="n">
        <v>0</v>
      </c>
      <c r="BO503" s="2" t="n">
        <f aca="false">SUM(BK503:BN503)</f>
        <v>30</v>
      </c>
      <c r="BP503" s="2" t="n">
        <v>48</v>
      </c>
      <c r="BQ503" s="2" t="n">
        <v>45</v>
      </c>
      <c r="BR503" s="2" t="n">
        <v>88</v>
      </c>
      <c r="BS503" s="2" t="n">
        <v>0</v>
      </c>
      <c r="BT503" s="2" t="n">
        <f aca="false">SUM(BP503:BS503)</f>
        <v>181</v>
      </c>
      <c r="BU503" s="2" t="n">
        <f aca="false">+C503+H503+M503+R503+W503+AB503+AG503+AL503+CK503</f>
        <v>27322</v>
      </c>
      <c r="BV503" s="2" t="n">
        <f aca="false">+D503+I503+N503+S503+X503+AC503+AH503+AM503+CL503</f>
        <v>14399</v>
      </c>
      <c r="BW503" s="2" t="n">
        <f aca="false">+E503+J503+O503+T503+Y503+AD503+AI503+AN503+CM503</f>
        <v>7669</v>
      </c>
      <c r="BX503" s="2" t="n">
        <f aca="false">+F503+K503+P503+U503+Z503+AE503+AJ503+AO503+CN503</f>
        <v>0</v>
      </c>
      <c r="BY503" s="2" t="n">
        <f aca="false">SUM(BU503:BX503)</f>
        <v>49390</v>
      </c>
      <c r="BZ503" s="2" t="n">
        <f aca="false">AQ503+AV503+BA503+BF503+BK503+BP503</f>
        <v>325</v>
      </c>
      <c r="CA503" s="2" t="n">
        <f aca="false">AR503+AW503+BB503+BG503+BL503+BQ503</f>
        <v>49</v>
      </c>
      <c r="CB503" s="2" t="n">
        <f aca="false">AS503+AX503+BC503+BH503+BM503+BR503</f>
        <v>252</v>
      </c>
      <c r="CC503" s="2" t="n">
        <f aca="false">AT503+AY503+BD503+BI503+BN503+BS503</f>
        <v>0</v>
      </c>
      <c r="CD503" s="2" t="n">
        <f aca="false">SUM(BZ503:CC503)</f>
        <v>626</v>
      </c>
      <c r="CE503" s="3" t="n">
        <v>13946</v>
      </c>
      <c r="CF503" s="10" t="s">
        <v>145</v>
      </c>
      <c r="CG503" s="10" t="s">
        <v>145</v>
      </c>
      <c r="CH503" s="3" t="n">
        <v>0</v>
      </c>
      <c r="CI503" s="3" t="n">
        <v>12985</v>
      </c>
      <c r="CJ503" s="3" t="n">
        <f aca="false">SUM(CE503:CI503)</f>
        <v>26931</v>
      </c>
    </row>
    <row r="504" customFormat="false" ht="12.75" hidden="false" customHeight="false" outlineLevel="0" collapsed="false">
      <c r="A504" s="1" t="n">
        <v>2000</v>
      </c>
      <c r="B504" s="2" t="s">
        <v>136</v>
      </c>
      <c r="C504" s="2" t="n">
        <v>1506</v>
      </c>
      <c r="D504" s="2" t="n">
        <v>226</v>
      </c>
      <c r="E504" s="2" t="n">
        <v>17</v>
      </c>
      <c r="F504" s="2" t="n">
        <v>0</v>
      </c>
      <c r="G504" s="2" t="n">
        <f aca="false">SUM(C504:F504)</f>
        <v>1749</v>
      </c>
      <c r="H504" s="2" t="n">
        <v>579</v>
      </c>
      <c r="I504" s="2" t="n">
        <v>10</v>
      </c>
      <c r="J504" s="2" t="n">
        <v>201</v>
      </c>
      <c r="K504" s="2" t="n">
        <v>43</v>
      </c>
      <c r="L504" s="2" t="n">
        <f aca="false">SUM(H504:K504)</f>
        <v>833</v>
      </c>
      <c r="M504" s="2" t="n">
        <v>23</v>
      </c>
      <c r="N504" s="2" t="n">
        <v>67</v>
      </c>
      <c r="O504" s="2" t="n">
        <v>0</v>
      </c>
      <c r="P504" s="2" t="n">
        <v>0</v>
      </c>
      <c r="Q504" s="2" t="n">
        <f aca="false">SUM(M504:P504)</f>
        <v>90</v>
      </c>
      <c r="R504" s="2" t="n">
        <v>7</v>
      </c>
      <c r="S504" s="2" t="n">
        <v>0</v>
      </c>
      <c r="T504" s="2" t="n">
        <v>0</v>
      </c>
      <c r="U504" s="2" t="n">
        <v>0</v>
      </c>
      <c r="V504" s="2" t="n">
        <f aca="false">SUM(R504:U504)</f>
        <v>7</v>
      </c>
      <c r="W504" s="2" t="n">
        <v>142</v>
      </c>
      <c r="X504" s="2" t="n">
        <v>557</v>
      </c>
      <c r="Y504" s="2" t="n">
        <v>98</v>
      </c>
      <c r="Z504" s="2" t="n">
        <v>0</v>
      </c>
      <c r="AA504" s="2" t="n">
        <f aca="false">SUM(W504:Z504)</f>
        <v>797</v>
      </c>
      <c r="AB504" s="2" t="n">
        <v>230</v>
      </c>
      <c r="AC504" s="2" t="n">
        <v>5</v>
      </c>
      <c r="AD504" s="2" t="n">
        <v>36</v>
      </c>
      <c r="AE504" s="2" t="n">
        <v>0</v>
      </c>
      <c r="AF504" s="2" t="n">
        <f aca="false">SUM(AB504:AE504)</f>
        <v>271</v>
      </c>
      <c r="AG504" s="2" t="n">
        <v>124</v>
      </c>
      <c r="AH504" s="2" t="n">
        <v>231</v>
      </c>
      <c r="AI504" s="2" t="n">
        <v>359</v>
      </c>
      <c r="AJ504" s="2" t="n">
        <v>68</v>
      </c>
      <c r="AK504" s="2" t="n">
        <f aca="false">SUM(AG504:AJ504)</f>
        <v>782</v>
      </c>
      <c r="AL504" s="2" t="n">
        <v>751</v>
      </c>
      <c r="AM504" s="2" t="n">
        <v>434</v>
      </c>
      <c r="AN504" s="2" t="n">
        <v>766</v>
      </c>
      <c r="AO504" s="2" t="n">
        <v>12</v>
      </c>
      <c r="AP504" s="2" t="n">
        <f aca="false">SUM(AL504:AO504)</f>
        <v>1963</v>
      </c>
      <c r="AQ504" s="2" t="n">
        <v>122</v>
      </c>
      <c r="AR504" s="2" t="n">
        <v>189</v>
      </c>
      <c r="AS504" s="2" t="n">
        <v>197</v>
      </c>
      <c r="AT504" s="2" t="n">
        <v>68</v>
      </c>
      <c r="AU504" s="2" t="n">
        <f aca="false">SUM(AQ504:AT504)</f>
        <v>576</v>
      </c>
      <c r="AV504" s="2" t="n">
        <v>4</v>
      </c>
      <c r="AW504" s="2" t="n">
        <v>0</v>
      </c>
      <c r="AX504" s="2" t="n">
        <v>4</v>
      </c>
      <c r="AY504" s="2" t="n">
        <v>0</v>
      </c>
      <c r="AZ504" s="2" t="n">
        <f aca="false">SUM(AV504:AY504)</f>
        <v>8</v>
      </c>
      <c r="BA504" s="2" t="n">
        <v>22</v>
      </c>
      <c r="BB504" s="2" t="n">
        <v>5</v>
      </c>
      <c r="BC504" s="2" t="n">
        <v>0</v>
      </c>
      <c r="BD504" s="2" t="n">
        <v>43</v>
      </c>
      <c r="BE504" s="2" t="n">
        <f aca="false">SUM(BA504:BD504)</f>
        <v>70</v>
      </c>
      <c r="BF504" s="2" t="n">
        <v>2</v>
      </c>
      <c r="BG504" s="2" t="n">
        <v>4</v>
      </c>
      <c r="BH504" s="2" t="n">
        <v>0</v>
      </c>
      <c r="BI504" s="2" t="n">
        <v>0</v>
      </c>
      <c r="BJ504" s="2" t="n">
        <f aca="false">SUM(BF504:BI504)</f>
        <v>6</v>
      </c>
      <c r="BK504" s="2" t="n">
        <v>0</v>
      </c>
      <c r="BL504" s="2" t="n">
        <v>2</v>
      </c>
      <c r="BM504" s="2" t="n">
        <v>0</v>
      </c>
      <c r="BN504" s="2" t="n">
        <v>0</v>
      </c>
      <c r="BO504" s="2" t="n">
        <f aca="false">SUM(BK504:BN504)</f>
        <v>2</v>
      </c>
      <c r="BP504" s="2" t="n">
        <v>156</v>
      </c>
      <c r="BQ504" s="2" t="n">
        <v>1</v>
      </c>
      <c r="BR504" s="2" t="n">
        <v>73</v>
      </c>
      <c r="BS504" s="2" t="n">
        <v>12</v>
      </c>
      <c r="BT504" s="2" t="n">
        <f aca="false">SUM(BP504:BS504)</f>
        <v>242</v>
      </c>
      <c r="BU504" s="2" t="n">
        <f aca="false">+C504+H504+M504+R504+W504+AB504+AG504+AL504+CK504</f>
        <v>3362</v>
      </c>
      <c r="BV504" s="2" t="n">
        <f aca="false">+D504+I504+N504+S504+X504+AC504+AH504+AM504+CL504</f>
        <v>1530</v>
      </c>
      <c r="BW504" s="2" t="n">
        <f aca="false">+E504+J504+O504+T504+Y504+AD504+AI504+AN504+CM504</f>
        <v>1477</v>
      </c>
      <c r="BX504" s="2" t="n">
        <f aca="false">+F504+K504+P504+U504+Z504+AE504+AJ504+AO504+CN504</f>
        <v>123</v>
      </c>
      <c r="BY504" s="2" t="n">
        <f aca="false">SUM(BU504:BX504)</f>
        <v>6492</v>
      </c>
      <c r="BZ504" s="2" t="n">
        <f aca="false">AQ504+AV504+BA504+BF504+BK504+BP504</f>
        <v>306</v>
      </c>
      <c r="CA504" s="2" t="n">
        <f aca="false">AR504+AW504+BB504+BG504+BL504+BQ504</f>
        <v>201</v>
      </c>
      <c r="CB504" s="2" t="n">
        <f aca="false">AS504+AX504+BC504+BH504+BM504+BR504</f>
        <v>274</v>
      </c>
      <c r="CC504" s="2" t="n">
        <f aca="false">AT504+AY504+BD504+BI504+BN504+BS504</f>
        <v>123</v>
      </c>
      <c r="CD504" s="2" t="n">
        <f aca="false">SUM(BZ504:CC504)</f>
        <v>904</v>
      </c>
      <c r="CE504" s="3" t="n">
        <v>1370</v>
      </c>
      <c r="CF504" s="3" t="n">
        <v>1655</v>
      </c>
      <c r="CG504" s="3" t="n">
        <v>180</v>
      </c>
      <c r="CH504" s="3" t="n">
        <v>0</v>
      </c>
      <c r="CI504" s="3" t="n">
        <v>300</v>
      </c>
      <c r="CJ504" s="3" t="n">
        <f aca="false">SUM(CE504:CI504)</f>
        <v>3505</v>
      </c>
    </row>
    <row r="505" customFormat="false" ht="12.75" hidden="false" customHeight="false" outlineLevel="0" collapsed="false">
      <c r="A505" s="1" t="n">
        <v>2000</v>
      </c>
      <c r="B505" s="2" t="s">
        <v>137</v>
      </c>
      <c r="C505" s="2" t="n">
        <v>280</v>
      </c>
      <c r="D505" s="2" t="n">
        <v>75</v>
      </c>
      <c r="E505" s="2" t="n">
        <v>98</v>
      </c>
      <c r="F505" s="2" t="n">
        <v>5</v>
      </c>
      <c r="G505" s="2" t="n">
        <f aca="false">SUM(C505:F505)</f>
        <v>458</v>
      </c>
      <c r="H505" s="2" t="n">
        <v>65</v>
      </c>
      <c r="I505" s="2" t="n">
        <v>0</v>
      </c>
      <c r="J505" s="2" t="n">
        <v>0</v>
      </c>
      <c r="K505" s="2" t="n">
        <v>4</v>
      </c>
      <c r="L505" s="2" t="n">
        <f aca="false">SUM(H505:K505)</f>
        <v>69</v>
      </c>
      <c r="M505" s="2" t="n">
        <v>19</v>
      </c>
      <c r="N505" s="2" t="n">
        <v>27</v>
      </c>
      <c r="O505" s="2" t="n">
        <v>1</v>
      </c>
      <c r="P505" s="2" t="n">
        <v>0</v>
      </c>
      <c r="Q505" s="2" t="n">
        <f aca="false">SUM(M505:P505)</f>
        <v>47</v>
      </c>
      <c r="R505" s="2" t="n">
        <v>16</v>
      </c>
      <c r="S505" s="2" t="n">
        <v>5</v>
      </c>
      <c r="T505" s="2" t="n">
        <v>0</v>
      </c>
      <c r="U505" s="2" t="n">
        <v>0</v>
      </c>
      <c r="V505" s="2" t="n">
        <f aca="false">SUM(R505:U505)</f>
        <v>21</v>
      </c>
      <c r="W505" s="2" t="n">
        <v>126</v>
      </c>
      <c r="X505" s="2" t="n">
        <v>326</v>
      </c>
      <c r="Y505" s="2" t="n">
        <v>71</v>
      </c>
      <c r="Z505" s="2" t="n">
        <v>0</v>
      </c>
      <c r="AA505" s="2" t="n">
        <f aca="false">SUM(W505:Z505)</f>
        <v>523</v>
      </c>
      <c r="AB505" s="2" t="n">
        <v>67</v>
      </c>
      <c r="AC505" s="2" t="n">
        <v>0</v>
      </c>
      <c r="AD505" s="2" t="n">
        <v>1</v>
      </c>
      <c r="AE505" s="2" t="n">
        <v>1</v>
      </c>
      <c r="AF505" s="2" t="n">
        <f aca="false">SUM(AB505:AE505)</f>
        <v>69</v>
      </c>
      <c r="AG505" s="2" t="n">
        <v>0</v>
      </c>
      <c r="AH505" s="2" t="n">
        <v>129</v>
      </c>
      <c r="AI505" s="2" t="n">
        <v>142</v>
      </c>
      <c r="AJ505" s="2" t="n">
        <v>1</v>
      </c>
      <c r="AK505" s="2" t="n">
        <f aca="false">SUM(AG505:AJ505)</f>
        <v>272</v>
      </c>
      <c r="AL505" s="2" t="n">
        <v>286</v>
      </c>
      <c r="AM505" s="2" t="n">
        <v>269</v>
      </c>
      <c r="AN505" s="2" t="n">
        <v>191</v>
      </c>
      <c r="AO505" s="2" t="n">
        <v>26</v>
      </c>
      <c r="AP505" s="2" t="n">
        <f aca="false">SUM(AL505:AO505)</f>
        <v>772</v>
      </c>
      <c r="AQ505" s="2" t="n">
        <v>0</v>
      </c>
      <c r="AR505" s="2" t="n">
        <v>0</v>
      </c>
      <c r="AS505" s="2" t="n">
        <v>1</v>
      </c>
      <c r="AT505" s="2" t="n">
        <v>1</v>
      </c>
      <c r="AU505" s="2" t="n">
        <f aca="false">SUM(AQ505:AT505)</f>
        <v>2</v>
      </c>
      <c r="AV505" s="2" t="n">
        <v>0</v>
      </c>
      <c r="AW505" s="2" t="n">
        <v>0</v>
      </c>
      <c r="AX505" s="2" t="n">
        <v>0</v>
      </c>
      <c r="AY505" s="2" t="n">
        <v>1</v>
      </c>
      <c r="AZ505" s="2" t="n">
        <f aca="false">SUM(AV505:AY505)</f>
        <v>1</v>
      </c>
      <c r="BA505" s="2" t="n">
        <v>0</v>
      </c>
      <c r="BB505" s="2" t="n">
        <v>0</v>
      </c>
      <c r="BC505" s="2" t="n">
        <v>0</v>
      </c>
      <c r="BD505" s="2" t="n">
        <v>4</v>
      </c>
      <c r="BE505" s="2" t="n">
        <f aca="false">SUM(BA505:BD505)</f>
        <v>4</v>
      </c>
      <c r="BF505" s="2" t="n">
        <v>0</v>
      </c>
      <c r="BG505" s="2" t="n">
        <v>0</v>
      </c>
      <c r="BH505" s="2" t="n">
        <v>0</v>
      </c>
      <c r="BI505" s="2" t="n">
        <v>2</v>
      </c>
      <c r="BJ505" s="2" t="n">
        <f aca="false">SUM(BF505:BI505)</f>
        <v>2</v>
      </c>
      <c r="BK505" s="2" t="n">
        <v>0</v>
      </c>
      <c r="BL505" s="2" t="n">
        <v>0</v>
      </c>
      <c r="BM505" s="2" t="n">
        <v>0</v>
      </c>
      <c r="BN505" s="2" t="n">
        <v>11</v>
      </c>
      <c r="BO505" s="2" t="n">
        <f aca="false">SUM(BK505:BN505)</f>
        <v>11</v>
      </c>
      <c r="BP505" s="2" t="n">
        <v>0</v>
      </c>
      <c r="BQ505" s="2" t="n">
        <v>0</v>
      </c>
      <c r="BR505" s="2" t="n">
        <v>0</v>
      </c>
      <c r="BS505" s="2" t="n">
        <v>18</v>
      </c>
      <c r="BT505" s="2" t="n">
        <f aca="false">SUM(BP505:BS505)</f>
        <v>18</v>
      </c>
      <c r="BU505" s="2" t="n">
        <f aca="false">+C505+H505+M505+R505+W505+AB505+AG505+AL505+CK505</f>
        <v>859</v>
      </c>
      <c r="BV505" s="2" t="n">
        <f aca="false">+D505+I505+N505+S505+X505+AC505+AH505+AM505+CL505</f>
        <v>831</v>
      </c>
      <c r="BW505" s="2" t="n">
        <f aca="false">+E505+J505+O505+T505+Y505+AD505+AI505+AN505+CM505</f>
        <v>504</v>
      </c>
      <c r="BX505" s="2" t="n">
        <f aca="false">+F505+K505+P505+U505+Z505+AE505+AJ505+AO505+CN505</f>
        <v>37</v>
      </c>
      <c r="BY505" s="2" t="n">
        <f aca="false">SUM(BU505:BX505)</f>
        <v>2231</v>
      </c>
      <c r="BZ505" s="2" t="n">
        <f aca="false">AQ505+AV505+BA505+BF505+BK505+BP505</f>
        <v>0</v>
      </c>
      <c r="CA505" s="2" t="n">
        <f aca="false">AR505+AW505+BB505+BG505+BL505+BQ505</f>
        <v>0</v>
      </c>
      <c r="CB505" s="2" t="n">
        <f aca="false">AS505+AX505+BC505+BH505+BM505+BR505</f>
        <v>1</v>
      </c>
      <c r="CC505" s="2" t="n">
        <f aca="false">AT505+AY505+BD505+BI505+BN505+BS505</f>
        <v>37</v>
      </c>
      <c r="CD505" s="2" t="n">
        <f aca="false">SUM(BZ505:CC505)</f>
        <v>38</v>
      </c>
      <c r="CE505" s="3" t="n">
        <v>217</v>
      </c>
      <c r="CF505" s="3" t="n">
        <v>432</v>
      </c>
      <c r="CG505" s="3" t="n">
        <v>41</v>
      </c>
      <c r="CH505" s="3" t="n">
        <v>0</v>
      </c>
      <c r="CI505" s="3" t="n">
        <v>196</v>
      </c>
      <c r="CJ505" s="3" t="n">
        <f aca="false">SUM(CE505:CI505)</f>
        <v>886</v>
      </c>
    </row>
    <row r="506" customFormat="false" ht="12.75" hidden="false" customHeight="false" outlineLevel="0" collapsed="false">
      <c r="A506" s="1" t="n">
        <v>2000</v>
      </c>
      <c r="B506" s="2" t="s">
        <v>138</v>
      </c>
      <c r="C506" s="2" t="n">
        <v>3763</v>
      </c>
      <c r="D506" s="2" t="n">
        <v>283.4</v>
      </c>
      <c r="E506" s="2" t="n">
        <v>5.4</v>
      </c>
      <c r="F506" s="2" t="n">
        <v>0</v>
      </c>
      <c r="G506" s="2" t="n">
        <f aca="false">SUM(C506:F506)</f>
        <v>4051.8</v>
      </c>
      <c r="H506" s="2" t="n">
        <v>1540.4</v>
      </c>
      <c r="I506" s="2" t="n">
        <v>343.3</v>
      </c>
      <c r="J506" s="2" t="n">
        <v>1165</v>
      </c>
      <c r="K506" s="2" t="n">
        <v>149.2</v>
      </c>
      <c r="L506" s="2" t="n">
        <f aca="false">SUM(H506:K506)</f>
        <v>3197.9</v>
      </c>
      <c r="M506" s="2" t="n">
        <v>45.7</v>
      </c>
      <c r="N506" s="2" t="n">
        <v>49.7</v>
      </c>
      <c r="O506" s="2" t="n">
        <v>0</v>
      </c>
      <c r="P506" s="2" t="n">
        <v>0</v>
      </c>
      <c r="Q506" s="2" t="n">
        <f aca="false">SUM(M506:P506)</f>
        <v>95.4</v>
      </c>
      <c r="R506" s="2" t="n">
        <v>7.4</v>
      </c>
      <c r="S506" s="2" t="n">
        <v>30.9</v>
      </c>
      <c r="T506" s="2" t="n">
        <v>0</v>
      </c>
      <c r="U506" s="2" t="n">
        <v>0</v>
      </c>
      <c r="V506" s="2" t="n">
        <f aca="false">SUM(R506:U506)</f>
        <v>38.3</v>
      </c>
      <c r="W506" s="2" t="n">
        <v>1322.9</v>
      </c>
      <c r="X506" s="2" t="n">
        <v>1408.9</v>
      </c>
      <c r="Y506" s="2" t="n">
        <v>0</v>
      </c>
      <c r="Z506" s="2" t="n">
        <v>0</v>
      </c>
      <c r="AA506" s="2" t="n">
        <f aca="false">SUM(W506:Z506)</f>
        <v>2731.8</v>
      </c>
      <c r="AB506" s="2" t="n">
        <v>899</v>
      </c>
      <c r="AC506" s="2" t="n">
        <v>26.2</v>
      </c>
      <c r="AD506" s="2" t="n">
        <v>69.1</v>
      </c>
      <c r="AE506" s="2" t="n">
        <v>4.4</v>
      </c>
      <c r="AF506" s="2" t="n">
        <f aca="false">SUM(AB506:AE506)</f>
        <v>998.7</v>
      </c>
      <c r="AG506" s="2" t="n">
        <v>0.2</v>
      </c>
      <c r="AH506" s="2" t="n">
        <v>507.6</v>
      </c>
      <c r="AI506" s="2" t="n">
        <v>2320.5</v>
      </c>
      <c r="AJ506" s="2" t="n">
        <v>64.7</v>
      </c>
      <c r="AK506" s="2" t="n">
        <f aca="false">SUM(AG506:AJ506)</f>
        <v>2893</v>
      </c>
      <c r="AL506" s="2" t="n">
        <v>2954.5</v>
      </c>
      <c r="AM506" s="2" t="n">
        <v>1070.8</v>
      </c>
      <c r="AN506" s="2" t="n">
        <v>4263.4</v>
      </c>
      <c r="AO506" s="2" t="n">
        <v>68.8</v>
      </c>
      <c r="AP506" s="2" t="n">
        <f aca="false">SUM(AL506:AO506)</f>
        <v>8357.5</v>
      </c>
      <c r="AQ506" s="2" t="n">
        <v>0</v>
      </c>
      <c r="AR506" s="2" t="n">
        <v>0</v>
      </c>
      <c r="AS506" s="2" t="n">
        <v>20.7</v>
      </c>
      <c r="AT506" s="2" t="n">
        <v>24</v>
      </c>
      <c r="AU506" s="2" t="n">
        <f aca="false">SUM(AQ506:AT506)</f>
        <v>44.7</v>
      </c>
      <c r="AV506" s="2" t="n">
        <v>12.8</v>
      </c>
      <c r="AW506" s="2" t="n">
        <v>2</v>
      </c>
      <c r="AX506" s="2" t="n">
        <v>1.1</v>
      </c>
      <c r="AY506" s="2" t="n">
        <v>4.4</v>
      </c>
      <c r="AZ506" s="2" t="n">
        <f aca="false">SUM(AV506:AY506)</f>
        <v>20.3</v>
      </c>
      <c r="BA506" s="2" t="n">
        <v>98.6</v>
      </c>
      <c r="BB506" s="2" t="n">
        <v>1.1</v>
      </c>
      <c r="BC506" s="2" t="n">
        <v>62.1</v>
      </c>
      <c r="BD506" s="2" t="n">
        <v>147.3</v>
      </c>
      <c r="BE506" s="2" t="n">
        <f aca="false">SUM(BA506:BD506)</f>
        <v>309.1</v>
      </c>
      <c r="BF506" s="3" t="n">
        <v>0</v>
      </c>
      <c r="BG506" s="3" t="n">
        <v>0</v>
      </c>
      <c r="BH506" s="3" t="n">
        <v>0</v>
      </c>
      <c r="BI506" s="3" t="n">
        <v>0</v>
      </c>
      <c r="BJ506" s="2" t="n">
        <f aca="false">SUM(BF506:BI506)</f>
        <v>0</v>
      </c>
      <c r="BK506" s="2" t="n">
        <v>1.1</v>
      </c>
      <c r="BL506" s="2" t="n">
        <v>1.7</v>
      </c>
      <c r="BM506" s="2" t="n">
        <v>2.4</v>
      </c>
      <c r="BN506" s="2" t="n">
        <v>4.3</v>
      </c>
      <c r="BO506" s="2" t="n">
        <f aca="false">SUM(BK506:BN506)</f>
        <v>9.5</v>
      </c>
      <c r="BP506" s="2" t="n">
        <v>24.9</v>
      </c>
      <c r="BQ506" s="2" t="n">
        <v>0.1</v>
      </c>
      <c r="BR506" s="2" t="n">
        <v>13.4</v>
      </c>
      <c r="BS506" s="2" t="n">
        <v>6.1</v>
      </c>
      <c r="BT506" s="2" t="n">
        <f aca="false">SUM(BP506:BS506)</f>
        <v>44.5</v>
      </c>
      <c r="BU506" s="2" t="n">
        <f aca="false">+C506+H506+M506+R506+W506+AB506+AG506+AL506+CK506</f>
        <v>10533.1</v>
      </c>
      <c r="BV506" s="2" t="n">
        <f aca="false">+D506+I506+N506+S506+X506+AC506+AH506+AM506+CL506</f>
        <v>3720.8</v>
      </c>
      <c r="BW506" s="2" t="n">
        <f aca="false">+E506+J506+O506+T506+Y506+AD506+AI506+AN506+CM506</f>
        <v>7823.4</v>
      </c>
      <c r="BX506" s="2" t="n">
        <f aca="false">+F506+K506+P506+U506+Z506+AE506+AJ506+AO506+CN506</f>
        <v>287.1</v>
      </c>
      <c r="BY506" s="2" t="n">
        <f aca="false">SUM(BU506:BX506)</f>
        <v>22364.4</v>
      </c>
      <c r="BZ506" s="2" t="n">
        <f aca="false">AQ506+AV506+BA506+BF506+BK506+BP506</f>
        <v>137.4</v>
      </c>
      <c r="CA506" s="2" t="n">
        <f aca="false">AR506+AW506+BB506+BG506+BL506+BQ506</f>
        <v>4.9</v>
      </c>
      <c r="CB506" s="2" t="n">
        <f aca="false">AS506+AX506+BC506+BH506+BM506+BR506</f>
        <v>99.7</v>
      </c>
      <c r="CC506" s="2" t="n">
        <f aca="false">AT506+AY506+BD506+BI506+BN506+BS506</f>
        <v>186.1</v>
      </c>
      <c r="CD506" s="2" t="n">
        <f aca="false">SUM(BZ506:CC506)</f>
        <v>428.1</v>
      </c>
      <c r="CE506" s="12" t="n">
        <v>2201.5</v>
      </c>
      <c r="CF506" s="12" t="n">
        <v>6828.9</v>
      </c>
      <c r="CG506" s="12" t="n">
        <v>565.5</v>
      </c>
      <c r="CH506" s="12" t="s">
        <v>145</v>
      </c>
      <c r="CI506" s="12" t="n">
        <v>1125.2</v>
      </c>
      <c r="CJ506" s="12" t="n">
        <f aca="false">SUM(CE506:CI506)</f>
        <v>10721.1</v>
      </c>
    </row>
    <row r="507" customFormat="false" ht="12.75" hidden="false" customHeight="false" outlineLevel="0" collapsed="false">
      <c r="A507" s="1" t="n">
        <v>2000</v>
      </c>
      <c r="B507" s="2" t="s">
        <v>139</v>
      </c>
      <c r="C507" s="2" t="n">
        <v>4604</v>
      </c>
      <c r="D507" s="2" t="n">
        <v>372</v>
      </c>
      <c r="E507" s="2" t="n">
        <v>169</v>
      </c>
      <c r="F507" s="2" t="n">
        <v>0.2</v>
      </c>
      <c r="G507" s="2" t="n">
        <f aca="false">SUM(C507:F507)</f>
        <v>5145.2</v>
      </c>
      <c r="H507" s="2" t="n">
        <v>1222</v>
      </c>
      <c r="I507" s="2" t="n">
        <v>799</v>
      </c>
      <c r="J507" s="2" t="n">
        <v>1167</v>
      </c>
      <c r="K507" s="2" t="n">
        <v>321</v>
      </c>
      <c r="L507" s="2" t="n">
        <f aca="false">SUM(H507:K507)</f>
        <v>3509</v>
      </c>
      <c r="M507" s="2" t="n">
        <v>187</v>
      </c>
      <c r="N507" s="2" t="n">
        <v>300.6</v>
      </c>
      <c r="O507" s="2" t="n">
        <v>0</v>
      </c>
      <c r="P507" s="2" t="n">
        <v>0</v>
      </c>
      <c r="Q507" s="2" t="n">
        <f aca="false">SUM(M507:P507)</f>
        <v>487.6</v>
      </c>
      <c r="R507" s="2" t="n">
        <v>80.4</v>
      </c>
      <c r="S507" s="2" t="n">
        <v>2</v>
      </c>
      <c r="T507" s="2" t="n">
        <v>0</v>
      </c>
      <c r="U507" s="2" t="n">
        <v>0</v>
      </c>
      <c r="V507" s="2" t="n">
        <f aca="false">SUM(R507:U507)</f>
        <v>82.4</v>
      </c>
      <c r="W507" s="2" t="n">
        <v>2048.9</v>
      </c>
      <c r="X507" s="2" t="n">
        <v>2255.4</v>
      </c>
      <c r="Y507" s="2" t="n">
        <v>0</v>
      </c>
      <c r="Z507" s="2" t="n">
        <v>0</v>
      </c>
      <c r="AA507" s="2" t="n">
        <f aca="false">SUM(W507:Z507)</f>
        <v>4304.3</v>
      </c>
      <c r="AB507" s="2" t="n">
        <v>548</v>
      </c>
      <c r="AC507" s="2" t="n">
        <v>25.06</v>
      </c>
      <c r="AD507" s="2" t="n">
        <v>16</v>
      </c>
      <c r="AE507" s="2" t="n">
        <v>112</v>
      </c>
      <c r="AF507" s="2" t="n">
        <f aca="false">SUM(AB507:AE507)</f>
        <v>701.06</v>
      </c>
      <c r="AG507" s="2" t="n">
        <v>5.74</v>
      </c>
      <c r="AH507" s="2" t="n">
        <v>338.4</v>
      </c>
      <c r="AI507" s="2" t="n">
        <v>1052.1</v>
      </c>
      <c r="AJ507" s="2" t="n">
        <v>27</v>
      </c>
      <c r="AK507" s="2" t="n">
        <f aca="false">SUM(AG507:AJ507)</f>
        <v>1423.24</v>
      </c>
      <c r="AL507" s="2" t="n">
        <v>1524</v>
      </c>
      <c r="AM507" s="2" t="n">
        <v>1231</v>
      </c>
      <c r="AN507" s="2" t="n">
        <v>2762</v>
      </c>
      <c r="AO507" s="2" t="n">
        <v>318</v>
      </c>
      <c r="AP507" s="2" t="n">
        <f aca="false">SUM(AL507:AO507)</f>
        <v>5835</v>
      </c>
      <c r="AQ507" s="2" t="n">
        <v>0</v>
      </c>
      <c r="AR507" s="2" t="n">
        <v>326</v>
      </c>
      <c r="AS507" s="2" t="n">
        <v>591</v>
      </c>
      <c r="AT507" s="2" t="n">
        <v>27</v>
      </c>
      <c r="AU507" s="2" t="n">
        <f aca="false">SUM(AQ507:AT507)</f>
        <v>944</v>
      </c>
      <c r="AV507" s="2" t="n">
        <v>0</v>
      </c>
      <c r="AW507" s="2" t="n">
        <v>0.7</v>
      </c>
      <c r="AX507" s="2" t="n">
        <v>2</v>
      </c>
      <c r="AY507" s="2" t="n">
        <v>112</v>
      </c>
      <c r="AZ507" s="2" t="n">
        <f aca="false">SUM(AV507:AY507)</f>
        <v>114.7</v>
      </c>
      <c r="BA507" s="2" t="n">
        <v>0</v>
      </c>
      <c r="BB507" s="2" t="n">
        <v>2.5</v>
      </c>
      <c r="BC507" s="2" t="n">
        <v>37</v>
      </c>
      <c r="BD507" s="2" t="n">
        <v>321</v>
      </c>
      <c r="BE507" s="2" t="n">
        <f aca="false">SUM(BA507:BD507)</f>
        <v>360.5</v>
      </c>
      <c r="BF507" s="2" t="n">
        <v>0</v>
      </c>
      <c r="BG507" s="2" t="n">
        <v>0</v>
      </c>
      <c r="BH507" s="2" t="n">
        <v>1</v>
      </c>
      <c r="BI507" s="2" t="n">
        <v>27</v>
      </c>
      <c r="BJ507" s="2" t="n">
        <f aca="false">SUM(BF507:BI507)</f>
        <v>28</v>
      </c>
      <c r="BK507" s="2" t="n">
        <v>0</v>
      </c>
      <c r="BL507" s="2" t="n">
        <v>27</v>
      </c>
      <c r="BM507" s="2" t="n">
        <v>7</v>
      </c>
      <c r="BN507" s="2" t="n">
        <v>11</v>
      </c>
      <c r="BO507" s="2" t="n">
        <f aca="false">SUM(BK507:BN507)</f>
        <v>45</v>
      </c>
      <c r="BP507" s="2" t="n">
        <v>0</v>
      </c>
      <c r="BQ507" s="2" t="n">
        <v>15</v>
      </c>
      <c r="BR507" s="2" t="n">
        <v>359</v>
      </c>
      <c r="BS507" s="2" t="n">
        <v>104</v>
      </c>
      <c r="BT507" s="2" t="n">
        <f aca="false">SUM(BP507:BS507)</f>
        <v>478</v>
      </c>
      <c r="BU507" s="2" t="n">
        <f aca="false">+C507+H507+M507+R507+W507+AB507+AG507+AL507+CK507</f>
        <v>10220.04</v>
      </c>
      <c r="BV507" s="2" t="n">
        <f aca="false">+D507+I507+N507+S507+X507+AC507+AH507+AM507+CL507</f>
        <v>5323.46</v>
      </c>
      <c r="BW507" s="2" t="n">
        <f aca="false">+E507+J507+O507+T507+Y507+AD507+AI507+AN507+CM507</f>
        <v>5166.1</v>
      </c>
      <c r="BX507" s="2" t="n">
        <f aca="false">+F507+K507+P507+U507+Z507+AE507+AJ507+AO507+CN507</f>
        <v>778.2</v>
      </c>
      <c r="BY507" s="2" t="n">
        <f aca="false">SUM(BU507:BX507)</f>
        <v>21487.8</v>
      </c>
      <c r="BZ507" s="2" t="n">
        <f aca="false">AQ507+AV507+BA507+BF507+BK507+BP507</f>
        <v>0</v>
      </c>
      <c r="CA507" s="2" t="n">
        <f aca="false">AR507+AW507+BB507+BG507+BL507+BQ507</f>
        <v>371.2</v>
      </c>
      <c r="CB507" s="2" t="n">
        <f aca="false">AS507+AX507+BC507+BH507+BM507+BR507</f>
        <v>997</v>
      </c>
      <c r="CC507" s="2" t="n">
        <f aca="false">AT507+AY507+BD507+BI507+BN507+BS507</f>
        <v>602</v>
      </c>
      <c r="CD507" s="2" t="n">
        <f aca="false">SUM(BZ507:CC507)</f>
        <v>1970.2</v>
      </c>
      <c r="CE507" s="12" t="n">
        <v>5800</v>
      </c>
      <c r="CF507" s="12" t="s">
        <v>145</v>
      </c>
      <c r="CG507" s="12"/>
      <c r="CH507" s="12"/>
      <c r="CI507" s="12" t="n">
        <v>4459</v>
      </c>
      <c r="CJ507" s="12" t="n">
        <f aca="false">SUM(CE507:CI507)</f>
        <v>10259</v>
      </c>
    </row>
    <row r="508" customFormat="false" ht="12.75" hidden="false" customHeight="false" outlineLevel="0" collapsed="false">
      <c r="A508" s="1" t="n">
        <v>2000</v>
      </c>
      <c r="B508" s="2" t="s">
        <v>140</v>
      </c>
      <c r="C508" s="2" t="n">
        <v>1381</v>
      </c>
      <c r="D508" s="2" t="n">
        <v>213</v>
      </c>
      <c r="E508" s="2" t="n">
        <v>40</v>
      </c>
      <c r="F508" s="2" t="n">
        <v>52</v>
      </c>
      <c r="G508" s="2" t="n">
        <f aca="false">SUM(C508:F508)</f>
        <v>1686</v>
      </c>
      <c r="H508" s="2" t="n">
        <v>359</v>
      </c>
      <c r="I508" s="2" t="n">
        <v>254</v>
      </c>
      <c r="J508" s="2" t="n">
        <v>512</v>
      </c>
      <c r="K508" s="2" t="n">
        <v>32</v>
      </c>
      <c r="L508" s="2" t="n">
        <f aca="false">SUM(H508:K508)</f>
        <v>1157</v>
      </c>
      <c r="M508" s="2" t="n">
        <v>31</v>
      </c>
      <c r="N508" s="2" t="n">
        <v>17</v>
      </c>
      <c r="O508" s="2" t="n">
        <v>0</v>
      </c>
      <c r="P508" s="2" t="n">
        <v>0</v>
      </c>
      <c r="Q508" s="2" t="n">
        <f aca="false">SUM(M508:P508)</f>
        <v>48</v>
      </c>
      <c r="R508" s="2" t="n">
        <v>3</v>
      </c>
      <c r="S508" s="2" t="n">
        <v>1</v>
      </c>
      <c r="T508" s="2" t="n">
        <v>0</v>
      </c>
      <c r="U508" s="2" t="n">
        <v>0</v>
      </c>
      <c r="V508" s="2" t="n">
        <f aca="false">SUM(R508:U508)</f>
        <v>4</v>
      </c>
      <c r="W508" s="2" t="n">
        <v>171</v>
      </c>
      <c r="X508" s="2" t="n">
        <v>1066</v>
      </c>
      <c r="Y508" s="2" t="n">
        <v>179</v>
      </c>
      <c r="Z508" s="2" t="n">
        <v>0</v>
      </c>
      <c r="AA508" s="2" t="n">
        <f aca="false">SUM(W508:Z508)</f>
        <v>1416</v>
      </c>
      <c r="AB508" s="2" t="n">
        <v>88</v>
      </c>
      <c r="AC508" s="2" t="n">
        <v>1</v>
      </c>
      <c r="AD508" s="2" t="n">
        <v>12</v>
      </c>
      <c r="AE508" s="2" t="n">
        <v>0</v>
      </c>
      <c r="AF508" s="2" t="n">
        <f aca="false">SUM(AB508:AE508)</f>
        <v>101</v>
      </c>
      <c r="AG508" s="2" t="n">
        <v>3</v>
      </c>
      <c r="AH508" s="2" t="n">
        <v>339</v>
      </c>
      <c r="AI508" s="2" t="n">
        <v>514</v>
      </c>
      <c r="AJ508" s="2" t="n">
        <v>172</v>
      </c>
      <c r="AK508" s="2" t="n">
        <f aca="false">SUM(AG508:AJ508)</f>
        <v>1028</v>
      </c>
      <c r="AL508" s="2" t="n">
        <v>195</v>
      </c>
      <c r="AM508" s="2" t="n">
        <v>324</v>
      </c>
      <c r="AN508" s="2" t="n">
        <v>523</v>
      </c>
      <c r="AO508" s="2" t="n">
        <v>0</v>
      </c>
      <c r="AP508" s="2" t="n">
        <f aca="false">SUM(AL508:AO508)</f>
        <v>1042</v>
      </c>
      <c r="AQ508" s="2" t="n">
        <v>1</v>
      </c>
      <c r="AR508" s="2" t="n">
        <v>332</v>
      </c>
      <c r="AS508" s="2" t="n">
        <v>198</v>
      </c>
      <c r="AT508" s="2" t="n">
        <v>172</v>
      </c>
      <c r="AU508" s="2" t="n">
        <f aca="false">SUM(AQ508:AT508)</f>
        <v>703</v>
      </c>
      <c r="AV508" s="2" t="n">
        <v>0</v>
      </c>
      <c r="AW508" s="2" t="n">
        <v>0</v>
      </c>
      <c r="AX508" s="2" t="n">
        <v>2</v>
      </c>
      <c r="AY508" s="2" t="n">
        <v>0</v>
      </c>
      <c r="AZ508" s="2" t="n">
        <f aca="false">SUM(AV508:AY508)</f>
        <v>2</v>
      </c>
      <c r="BA508" s="2" t="n">
        <v>0</v>
      </c>
      <c r="BB508" s="2" t="n">
        <v>0</v>
      </c>
      <c r="BC508" s="2" t="n">
        <v>51</v>
      </c>
      <c r="BD508" s="2" t="n">
        <v>32</v>
      </c>
      <c r="BE508" s="2" t="n">
        <f aca="false">SUM(BA508:BD508)</f>
        <v>83</v>
      </c>
      <c r="BF508" s="2" t="n">
        <v>6</v>
      </c>
      <c r="BG508" s="2" t="n">
        <v>5</v>
      </c>
      <c r="BH508" s="2" t="n">
        <v>0</v>
      </c>
      <c r="BI508" s="2" t="n">
        <v>115</v>
      </c>
      <c r="BJ508" s="2" t="n">
        <f aca="false">SUM(BF508:BI508)</f>
        <v>126</v>
      </c>
      <c r="BK508" s="2" t="n">
        <v>0.2</v>
      </c>
      <c r="BL508" s="2" t="n">
        <v>21.4</v>
      </c>
      <c r="BM508" s="2" t="n">
        <v>8.5</v>
      </c>
      <c r="BN508" s="2" t="n">
        <v>0</v>
      </c>
      <c r="BO508" s="2" t="n">
        <f aca="false">SUM(BK508:BN508)</f>
        <v>30.1</v>
      </c>
      <c r="BP508" s="2" t="n">
        <v>15</v>
      </c>
      <c r="BQ508" s="2" t="n">
        <v>8</v>
      </c>
      <c r="BR508" s="2" t="n">
        <v>49</v>
      </c>
      <c r="BS508" s="2" t="n">
        <v>0</v>
      </c>
      <c r="BT508" s="2" t="n">
        <f aca="false">SUM(BP508:BS508)</f>
        <v>72</v>
      </c>
      <c r="BU508" s="2" t="n">
        <f aca="false">+C508+H508+M508+R508+W508+AB508+AG508+AL508+CK508</f>
        <v>2231</v>
      </c>
      <c r="BV508" s="2" t="n">
        <f aca="false">+D508+I508+N508+S508+X508+AC508+AH508+AM508+CL508</f>
        <v>2215</v>
      </c>
      <c r="BW508" s="2" t="n">
        <f aca="false">+E508+J508+O508+T508+Y508+AD508+AI508+AN508+CM508</f>
        <v>1780</v>
      </c>
      <c r="BX508" s="2" t="n">
        <f aca="false">+F508+K508+P508+U508+Z508+AE508+AJ508+AO508+CN508</f>
        <v>256</v>
      </c>
      <c r="BY508" s="2" t="n">
        <f aca="false">SUM(BU508:BX508)</f>
        <v>6482</v>
      </c>
      <c r="BZ508" s="2" t="n">
        <f aca="false">AQ508+AV508+BA508+BF508+BK508+BP508</f>
        <v>22.2</v>
      </c>
      <c r="CA508" s="2" t="n">
        <f aca="false">AR508+AW508+BB508+BG508+BL508+BQ508</f>
        <v>366.4</v>
      </c>
      <c r="CB508" s="2" t="n">
        <f aca="false">AS508+AX508+BC508+BH508+BM508+BR508</f>
        <v>308.5</v>
      </c>
      <c r="CC508" s="2" t="n">
        <f aca="false">AT508+AY508+BD508+BI508+BN508+BS508</f>
        <v>319</v>
      </c>
      <c r="CD508" s="2" t="n">
        <f aca="false">SUM(BZ508:CC508)</f>
        <v>1016.1</v>
      </c>
      <c r="CE508" s="3" t="n">
        <v>846</v>
      </c>
      <c r="CF508" s="3" t="n">
        <v>966</v>
      </c>
      <c r="CG508" s="3" t="n">
        <v>117</v>
      </c>
      <c r="CH508" s="3" t="n">
        <v>0</v>
      </c>
      <c r="CI508" s="3" t="n">
        <v>710</v>
      </c>
      <c r="CJ508" s="3" t="n">
        <f aca="false">SUM(CE508:CI508)</f>
        <v>2639</v>
      </c>
    </row>
    <row r="509" customFormat="false" ht="12.75" hidden="false" customHeight="false" outlineLevel="0" collapsed="false">
      <c r="A509" s="1" t="n">
        <v>2000</v>
      </c>
      <c r="B509" s="2" t="s">
        <v>141</v>
      </c>
      <c r="C509" s="2" t="n">
        <v>4648</v>
      </c>
      <c r="D509" s="2" t="n">
        <v>384</v>
      </c>
      <c r="E509" s="2" t="n">
        <v>62</v>
      </c>
      <c r="F509" s="2" t="n">
        <v>0</v>
      </c>
      <c r="G509" s="2" t="n">
        <f aca="false">SUM(C509:F509)</f>
        <v>5094</v>
      </c>
      <c r="H509" s="2" t="n">
        <v>1145</v>
      </c>
      <c r="I509" s="2" t="n">
        <v>600</v>
      </c>
      <c r="J509" s="2" t="n">
        <v>1367</v>
      </c>
      <c r="K509" s="31" t="n">
        <v>0</v>
      </c>
      <c r="L509" s="2" t="n">
        <f aca="false">SUM(H509:K509)</f>
        <v>3112</v>
      </c>
      <c r="M509" s="2" t="n">
        <v>25</v>
      </c>
      <c r="N509" s="2" t="n">
        <v>7</v>
      </c>
      <c r="O509" s="2" t="n">
        <v>0</v>
      </c>
      <c r="P509" s="2" t="n">
        <v>0</v>
      </c>
      <c r="Q509" s="2" t="n">
        <f aca="false">SUM(M509:P509)</f>
        <v>32</v>
      </c>
      <c r="R509" s="2" t="n">
        <v>153</v>
      </c>
      <c r="S509" s="2" t="n">
        <v>39</v>
      </c>
      <c r="T509" s="2" t="n">
        <v>0</v>
      </c>
      <c r="U509" s="2" t="n">
        <v>0</v>
      </c>
      <c r="V509" s="2" t="n">
        <f aca="false">SUM(R509:U509)</f>
        <v>192</v>
      </c>
      <c r="W509" s="2" t="n">
        <v>989</v>
      </c>
      <c r="X509" s="2" t="n">
        <v>1837</v>
      </c>
      <c r="Y509" s="2" t="n">
        <v>52</v>
      </c>
      <c r="Z509" s="31" t="n">
        <v>0</v>
      </c>
      <c r="AA509" s="2" t="n">
        <f aca="false">SUM(W509:Z509)</f>
        <v>2878</v>
      </c>
      <c r="AB509" s="2" t="n">
        <v>710</v>
      </c>
      <c r="AC509" s="2" t="n">
        <v>1</v>
      </c>
      <c r="AD509" s="2" t="n">
        <v>141</v>
      </c>
      <c r="AE509" s="2" t="n">
        <v>0</v>
      </c>
      <c r="AF509" s="2" t="n">
        <f aca="false">SUM(AB509:AE509)</f>
        <v>852</v>
      </c>
      <c r="AG509" s="2" t="n">
        <v>0</v>
      </c>
      <c r="AH509" s="2" t="n">
        <v>572</v>
      </c>
      <c r="AI509" s="2" t="n">
        <v>1345</v>
      </c>
      <c r="AJ509" s="2" t="n">
        <v>0</v>
      </c>
      <c r="AK509" s="2" t="n">
        <f aca="false">SUM(AG509:AJ509)</f>
        <v>1917</v>
      </c>
      <c r="AL509" s="2" t="n">
        <v>3600</v>
      </c>
      <c r="AM509" s="2" t="n">
        <v>1597</v>
      </c>
      <c r="AN509" s="2" t="n">
        <v>6912</v>
      </c>
      <c r="AO509" s="2" t="n">
        <v>0</v>
      </c>
      <c r="AP509" s="2" t="n">
        <f aca="false">SUM(AL509:AO509)</f>
        <v>12109</v>
      </c>
      <c r="AQ509" s="2" t="n">
        <v>0</v>
      </c>
      <c r="AR509" s="2" t="n">
        <v>0</v>
      </c>
      <c r="AS509" s="2" t="n">
        <v>0</v>
      </c>
      <c r="AT509" s="2" t="n">
        <v>0</v>
      </c>
      <c r="AU509" s="2" t="n">
        <f aca="false">SUM(AQ509:AT509)</f>
        <v>0</v>
      </c>
      <c r="AV509" s="2" t="n">
        <v>0</v>
      </c>
      <c r="AW509" s="2" t="n">
        <v>0</v>
      </c>
      <c r="AX509" s="2" t="n">
        <v>0</v>
      </c>
      <c r="AY509" s="2" t="n">
        <v>0</v>
      </c>
      <c r="AZ509" s="2" t="n">
        <f aca="false">SUM(AV509:AY509)</f>
        <v>0</v>
      </c>
      <c r="BA509" s="2" t="n">
        <v>0</v>
      </c>
      <c r="BB509" s="2" t="n">
        <v>0</v>
      </c>
      <c r="BC509" s="2" t="n">
        <v>0</v>
      </c>
      <c r="BD509" s="2" t="n">
        <v>0</v>
      </c>
      <c r="BE509" s="2" t="n">
        <f aca="false">SUM(BA509:BD509)</f>
        <v>0</v>
      </c>
      <c r="BF509" s="2" t="n">
        <v>0</v>
      </c>
      <c r="BG509" s="2" t="n">
        <v>0</v>
      </c>
      <c r="BH509" s="2" t="n">
        <v>0</v>
      </c>
      <c r="BI509" s="2" t="n">
        <v>0</v>
      </c>
      <c r="BJ509" s="2" t="n">
        <f aca="false">SUM(BF509:BI509)</f>
        <v>0</v>
      </c>
      <c r="BK509" s="2" t="n">
        <v>0</v>
      </c>
      <c r="BL509" s="2" t="n">
        <v>0</v>
      </c>
      <c r="BM509" s="2" t="n">
        <v>0</v>
      </c>
      <c r="BN509" s="2" t="n">
        <v>0</v>
      </c>
      <c r="BO509" s="2" t="n">
        <f aca="false">SUM(BK509:BN509)</f>
        <v>0</v>
      </c>
      <c r="BP509" s="2" t="n">
        <v>0</v>
      </c>
      <c r="BQ509" s="2" t="n">
        <v>0</v>
      </c>
      <c r="BR509" s="2" t="n">
        <v>0</v>
      </c>
      <c r="BS509" s="2" t="n">
        <v>0</v>
      </c>
      <c r="BT509" s="2" t="n">
        <f aca="false">SUM(BP509:BS509)</f>
        <v>0</v>
      </c>
      <c r="BU509" s="2" t="n">
        <f aca="false">+C509+H509+M509+R509+W509+AB509+AG509+AL509+CK509</f>
        <v>11270</v>
      </c>
      <c r="BV509" s="2" t="n">
        <f aca="false">+D509+I509+N509+S509+X509+AC509+AH509+AM509+CL509</f>
        <v>5037</v>
      </c>
      <c r="BW509" s="2" t="n">
        <f aca="false">+E509+J509+O509+T509+Y509+AD509+AI509+AN509+CM509</f>
        <v>9879</v>
      </c>
      <c r="BX509" s="2" t="n">
        <f aca="false">+F509+K509+P509+U509+Z509+AE509+AJ509+AO509+CN509</f>
        <v>0</v>
      </c>
      <c r="BY509" s="2" t="n">
        <f aca="false">SUM(BU509:BX509)</f>
        <v>26186</v>
      </c>
      <c r="BZ509" s="2" t="n">
        <f aca="false">AQ509+AV509+BA509+BF509+BK509+BP509</f>
        <v>0</v>
      </c>
      <c r="CA509" s="2" t="n">
        <f aca="false">AR509+AW509+BB509+BG509+BL509+BQ509</f>
        <v>0</v>
      </c>
      <c r="CB509" s="2" t="n">
        <f aca="false">AS509+AX509+BC509+BH509+BM509+BR509</f>
        <v>0</v>
      </c>
      <c r="CC509" s="2" t="n">
        <f aca="false">AT509+AY509+BD509+BI509+BN509+BS509</f>
        <v>0</v>
      </c>
      <c r="CD509" s="2" t="n">
        <f aca="false">SUM(BZ509:CC509)</f>
        <v>0</v>
      </c>
      <c r="CE509" s="3" t="n">
        <v>3502</v>
      </c>
      <c r="CF509" s="3" t="n">
        <v>5962</v>
      </c>
      <c r="CG509" s="3" t="n">
        <v>645</v>
      </c>
      <c r="CH509" s="3" t="n">
        <v>0</v>
      </c>
      <c r="CI509" s="3" t="n">
        <v>838</v>
      </c>
      <c r="CJ509" s="3" t="n">
        <f aca="false">SUM(CE509:CI509)</f>
        <v>10947</v>
      </c>
    </row>
    <row r="510" customFormat="false" ht="12.75" hidden="false" customHeight="false" outlineLevel="0" collapsed="false">
      <c r="A510" s="1" t="n">
        <v>2000</v>
      </c>
      <c r="B510" s="2" t="s">
        <v>142</v>
      </c>
      <c r="C510" s="30" t="n">
        <v>54</v>
      </c>
      <c r="D510" s="30" t="n">
        <v>65</v>
      </c>
      <c r="E510" s="30" t="n">
        <v>461</v>
      </c>
      <c r="F510" s="30" t="n">
        <v>0</v>
      </c>
      <c r="G510" s="2" t="n">
        <f aca="false">SUM(C510:F510)</f>
        <v>580</v>
      </c>
      <c r="H510" s="2" t="n">
        <v>189</v>
      </c>
      <c r="I510" s="2" t="n">
        <v>5</v>
      </c>
      <c r="J510" s="2" t="n">
        <v>73</v>
      </c>
      <c r="K510" s="2" t="n">
        <v>0</v>
      </c>
      <c r="L510" s="2" t="n">
        <f aca="false">SUM(H510:K510)</f>
        <v>267</v>
      </c>
      <c r="M510" s="2" t="n">
        <v>0</v>
      </c>
      <c r="N510" s="2" t="n">
        <v>10</v>
      </c>
      <c r="O510" s="2" t="n">
        <v>0</v>
      </c>
      <c r="P510" s="2" t="n">
        <v>0</v>
      </c>
      <c r="Q510" s="2" t="n">
        <f aca="false">SUM(M510:P510)</f>
        <v>10</v>
      </c>
      <c r="R510" s="2" t="n">
        <v>0</v>
      </c>
      <c r="S510" s="2" t="n">
        <v>0</v>
      </c>
      <c r="T510" s="2" t="n">
        <v>0</v>
      </c>
      <c r="U510" s="2" t="n">
        <v>0</v>
      </c>
      <c r="V510" s="2" t="n">
        <f aca="false">SUM(R510:U510)</f>
        <v>0</v>
      </c>
      <c r="W510" s="30" t="n">
        <v>79</v>
      </c>
      <c r="X510" s="30" t="n">
        <v>145</v>
      </c>
      <c r="Y510" s="30" t="n">
        <v>0</v>
      </c>
      <c r="Z510" s="30" t="n">
        <v>0</v>
      </c>
      <c r="AA510" s="2" t="n">
        <f aca="false">SUM(W510:Z510)</f>
        <v>224</v>
      </c>
      <c r="AB510" s="2" t="n">
        <v>41</v>
      </c>
      <c r="AC510" s="2" t="n">
        <v>4</v>
      </c>
      <c r="AD510" s="2" t="n">
        <v>3</v>
      </c>
      <c r="AE510" s="2" t="n">
        <v>0</v>
      </c>
      <c r="AF510" s="2" t="n">
        <f aca="false">SUM(AB510:AE510)</f>
        <v>48</v>
      </c>
      <c r="AG510" s="30" t="n">
        <v>0</v>
      </c>
      <c r="AH510" s="30" t="n">
        <v>5</v>
      </c>
      <c r="AI510" s="30" t="n">
        <v>460</v>
      </c>
      <c r="AJ510" s="30" t="n">
        <v>0</v>
      </c>
      <c r="AK510" s="2" t="n">
        <f aca="false">SUM(AG510:AJ510)</f>
        <v>465</v>
      </c>
      <c r="AL510" s="3" t="n">
        <v>0</v>
      </c>
      <c r="AM510" s="3" t="n">
        <v>0</v>
      </c>
      <c r="AN510" s="3" t="n">
        <v>0</v>
      </c>
      <c r="AO510" s="3" t="n">
        <v>0</v>
      </c>
      <c r="AP510" s="2" t="n">
        <f aca="false">SUM(AL510:AO510)</f>
        <v>0</v>
      </c>
      <c r="AQ510" s="2" t="n">
        <v>0</v>
      </c>
      <c r="AR510" s="2" t="n">
        <v>4</v>
      </c>
      <c r="AS510" s="2" t="n">
        <v>342</v>
      </c>
      <c r="AT510" s="2" t="n">
        <v>0</v>
      </c>
      <c r="AU510" s="2" t="n">
        <f aca="false">SUM(AQ510:AT510)</f>
        <v>346</v>
      </c>
      <c r="AV510" s="2" t="n">
        <v>0.55</v>
      </c>
      <c r="AW510" s="2" t="n">
        <v>0</v>
      </c>
      <c r="AX510" s="2" t="n">
        <v>0</v>
      </c>
      <c r="AY510" s="2" t="n">
        <v>0</v>
      </c>
      <c r="AZ510" s="2" t="n">
        <f aca="false">SUM(AV510:AY510)</f>
        <v>0.55</v>
      </c>
      <c r="BA510" s="2" t="n">
        <v>43</v>
      </c>
      <c r="BB510" s="2" t="n">
        <v>1</v>
      </c>
      <c r="BC510" s="2" t="n">
        <v>22</v>
      </c>
      <c r="BD510" s="2" t="n">
        <v>0</v>
      </c>
      <c r="BE510" s="2" t="n">
        <f aca="false">SUM(BA510:BD510)</f>
        <v>66</v>
      </c>
      <c r="BF510" s="3" t="n">
        <v>0</v>
      </c>
      <c r="BG510" s="3" t="n">
        <v>0</v>
      </c>
      <c r="BH510" s="3" t="n">
        <v>0</v>
      </c>
      <c r="BI510" s="3" t="n">
        <v>0</v>
      </c>
      <c r="BJ510" s="2" t="n">
        <f aca="false">SUM(BF510:BI510)</f>
        <v>0</v>
      </c>
      <c r="BK510" s="3" t="n">
        <v>0</v>
      </c>
      <c r="BL510" s="3" t="n">
        <v>0</v>
      </c>
      <c r="BM510" s="3" t="n">
        <v>0</v>
      </c>
      <c r="BN510" s="3" t="n">
        <v>0</v>
      </c>
      <c r="BO510" s="2" t="n">
        <f aca="false">SUM(BK510:BN510)</f>
        <v>0</v>
      </c>
      <c r="BP510" s="3" t="n">
        <v>0</v>
      </c>
      <c r="BQ510" s="3" t="n">
        <v>0</v>
      </c>
      <c r="BR510" s="3" t="n">
        <v>0</v>
      </c>
      <c r="BS510" s="3" t="n">
        <v>0</v>
      </c>
      <c r="BT510" s="2" t="n">
        <f aca="false">SUM(BP510:BS510)</f>
        <v>0</v>
      </c>
      <c r="BU510" s="2" t="n">
        <f aca="false">+C510+H510+M510+R510+W510+AB510+AG510+AL510+CK510</f>
        <v>363</v>
      </c>
      <c r="BV510" s="2" t="n">
        <f aca="false">+D510+I510+N510+S510+X510+AC510+AH510+AM510+CL510</f>
        <v>234</v>
      </c>
      <c r="BW510" s="2" t="n">
        <f aca="false">+E510+J510+O510+T510+Y510+AD510+AI510+AN510+CM510</f>
        <v>997</v>
      </c>
      <c r="BX510" s="2" t="n">
        <f aca="false">+F510+K510+P510+U510+Z510+AE510+AJ510+AO510+CN510</f>
        <v>0</v>
      </c>
      <c r="BY510" s="2" t="n">
        <f aca="false">SUM(BU510:BX510)</f>
        <v>1594</v>
      </c>
      <c r="BZ510" s="2" t="n">
        <f aca="false">AQ510+AV510+BA510+BF510+BK510+BP510</f>
        <v>43.55</v>
      </c>
      <c r="CA510" s="2" t="n">
        <f aca="false">AR510+AW510+BB510+BG510+BL510+BQ510</f>
        <v>5</v>
      </c>
      <c r="CB510" s="2" t="n">
        <f aca="false">AS510+AX510+BC510+BH510+BM510+BR510</f>
        <v>364</v>
      </c>
      <c r="CC510" s="2" t="n">
        <f aca="false">AT510+AY510+BD510+BI510+BN510+BS510</f>
        <v>0</v>
      </c>
      <c r="CD510" s="2" t="n">
        <f aca="false">SUM(BZ510:CC510)</f>
        <v>412.55</v>
      </c>
      <c r="CE510" s="3" t="n">
        <v>262.3</v>
      </c>
      <c r="CF510" s="3" t="n">
        <v>0</v>
      </c>
      <c r="CG510" s="3" t="n">
        <v>0</v>
      </c>
      <c r="CH510" s="3" t="n">
        <v>0</v>
      </c>
      <c r="CI510" s="3" t="n">
        <v>354</v>
      </c>
      <c r="CJ510" s="3" t="n">
        <f aca="false">SUM(CE510:CI510)</f>
        <v>616.3</v>
      </c>
    </row>
    <row r="511" customFormat="false" ht="12.75" hidden="false" customHeight="false" outlineLevel="0" collapsed="false">
      <c r="A511" s="1" t="n">
        <v>2001</v>
      </c>
      <c r="B511" s="2" t="s">
        <v>93</v>
      </c>
      <c r="C511" s="3" t="n">
        <v>2762</v>
      </c>
      <c r="D511" s="3" t="n">
        <v>524.4</v>
      </c>
      <c r="E511" s="3" t="n">
        <v>392.7</v>
      </c>
      <c r="F511" s="3" t="n">
        <v>0</v>
      </c>
      <c r="G511" s="3" t="n">
        <f aca="false">SUM(C511:F511)</f>
        <v>3679.1</v>
      </c>
      <c r="H511" s="3" t="n">
        <v>1095</v>
      </c>
      <c r="I511" s="3" t="n">
        <v>644</v>
      </c>
      <c r="J511" s="3" t="n">
        <v>2064.7</v>
      </c>
      <c r="K511" s="3" t="n">
        <v>0</v>
      </c>
      <c r="L511" s="3" t="n">
        <f aca="false">SUM(H511:K511)</f>
        <v>3803.7</v>
      </c>
      <c r="M511" s="3" t="n">
        <v>0</v>
      </c>
      <c r="N511" s="3" t="n">
        <v>30.8</v>
      </c>
      <c r="O511" s="3" t="n">
        <v>0.3</v>
      </c>
      <c r="P511" s="3" t="n">
        <v>0</v>
      </c>
      <c r="Q511" s="3" t="n">
        <f aca="false">SUM(M511:P511)</f>
        <v>31.1</v>
      </c>
      <c r="R511" s="3" t="n">
        <v>0</v>
      </c>
      <c r="S511" s="3" t="n">
        <v>0</v>
      </c>
      <c r="T511" s="3" t="n">
        <v>0.5</v>
      </c>
      <c r="U511" s="3" t="n">
        <v>0</v>
      </c>
      <c r="V511" s="3" t="n">
        <f aca="false">SUM(R511:U511)</f>
        <v>0.5</v>
      </c>
      <c r="W511" s="3" t="n">
        <v>304.7</v>
      </c>
      <c r="X511" s="3" t="n">
        <v>2144.5</v>
      </c>
      <c r="Y511" s="3" t="n">
        <v>628.4</v>
      </c>
      <c r="Z511" s="3" t="n">
        <v>0</v>
      </c>
      <c r="AA511" s="3" t="n">
        <f aca="false">SUM(W511:Z511)</f>
        <v>3077.6</v>
      </c>
      <c r="AB511" s="3" t="n">
        <v>265.6</v>
      </c>
      <c r="AC511" s="3" t="n">
        <v>4.9</v>
      </c>
      <c r="AD511" s="3" t="n">
        <v>66.3</v>
      </c>
      <c r="AE511" s="3" t="n">
        <v>0</v>
      </c>
      <c r="AF511" s="3" t="n">
        <f aca="false">SUM(AB511:AE511)</f>
        <v>336.8</v>
      </c>
      <c r="AG511" s="3" t="n">
        <v>0.1</v>
      </c>
      <c r="AH511" s="3" t="n">
        <v>688.3</v>
      </c>
      <c r="AI511" s="3" t="n">
        <v>416.7</v>
      </c>
      <c r="AJ511" s="3" t="n">
        <v>0</v>
      </c>
      <c r="AK511" s="3" t="n">
        <f aca="false">SUM(AG511:AJ511)</f>
        <v>1105.1</v>
      </c>
      <c r="AL511" s="3" t="n">
        <v>785.7</v>
      </c>
      <c r="AM511" s="3" t="n">
        <v>831.4</v>
      </c>
      <c r="AN511" s="3" t="n">
        <v>1766.6</v>
      </c>
      <c r="AO511" s="3" t="n">
        <v>73.2</v>
      </c>
      <c r="AP511" s="3" t="n">
        <f aca="false">SUM(AL511:AO511)</f>
        <v>3456.9</v>
      </c>
      <c r="AQ511" s="3" t="n">
        <v>0.1</v>
      </c>
      <c r="AR511" s="3" t="n">
        <v>688.3</v>
      </c>
      <c r="AS511" s="3" t="n">
        <v>181.1</v>
      </c>
      <c r="AT511" s="3" t="n">
        <v>0</v>
      </c>
      <c r="AU511" s="3" t="n">
        <f aca="false">SUM(AQ511:AT511)</f>
        <v>869.5</v>
      </c>
      <c r="AV511" s="3" t="n">
        <v>0.2</v>
      </c>
      <c r="AW511" s="3" t="n">
        <v>3</v>
      </c>
      <c r="AX511" s="3" t="n">
        <v>2.3</v>
      </c>
      <c r="AY511" s="3" t="n">
        <v>0</v>
      </c>
      <c r="AZ511" s="3" t="n">
        <f aca="false">SUM(AV511:AY511)</f>
        <v>5.5</v>
      </c>
      <c r="BA511" s="3" t="n">
        <v>0</v>
      </c>
      <c r="BB511" s="3" t="n">
        <v>0</v>
      </c>
      <c r="BC511" s="3" t="n">
        <v>0</v>
      </c>
      <c r="BD511" s="3" t="n">
        <v>0</v>
      </c>
      <c r="BE511" s="3" t="n">
        <f aca="false">SUM(BA511:BD511)</f>
        <v>0</v>
      </c>
      <c r="BF511" s="3" t="n">
        <v>0</v>
      </c>
      <c r="BG511" s="3" t="n">
        <v>0</v>
      </c>
      <c r="BH511" s="3" t="n">
        <v>0</v>
      </c>
      <c r="BI511" s="3" t="n">
        <v>0</v>
      </c>
      <c r="BJ511" s="3" t="n">
        <f aca="false">SUM(BF511:BI511)</f>
        <v>0</v>
      </c>
      <c r="BK511" s="3" t="n">
        <v>0</v>
      </c>
      <c r="BL511" s="3" t="n">
        <v>0</v>
      </c>
      <c r="BM511" s="3" t="n">
        <v>0</v>
      </c>
      <c r="BN511" s="3" t="n">
        <v>0</v>
      </c>
      <c r="BO511" s="3" t="n">
        <f aca="false">SUM(BK511:BN511)</f>
        <v>0</v>
      </c>
      <c r="BP511" s="3" t="n">
        <v>0.3</v>
      </c>
      <c r="BQ511" s="0"/>
      <c r="BR511" s="3" t="n">
        <v>128.9</v>
      </c>
      <c r="BS511" s="3" t="n">
        <v>73.2</v>
      </c>
      <c r="BT511" s="3" t="n">
        <f aca="false">SUM(BP511:BS511)</f>
        <v>202.4</v>
      </c>
      <c r="BU511" s="3" t="n">
        <f aca="false">+C511+H511+M511+R511+W511+AB511+AG511+AL511+CK511</f>
        <v>5213.1</v>
      </c>
      <c r="BV511" s="3" t="n">
        <f aca="false">+D511+I511+N511+S511+X511+AC511+AH511+AM511+CL511</f>
        <v>4868.3</v>
      </c>
      <c r="BW511" s="3" t="n">
        <f aca="false">+E511+J511+O511+T511+Y511+AD511+AI511+AN511+CM511</f>
        <v>5336.2</v>
      </c>
      <c r="BX511" s="3" t="n">
        <f aca="false">+F511+K511+P511+U511+Z511+AE511+AJ511+AO511+CN511</f>
        <v>73.2</v>
      </c>
      <c r="BY511" s="3" t="n">
        <f aca="false">SUM(BU511:BX511)</f>
        <v>15490.8</v>
      </c>
      <c r="BZ511" s="3" t="n">
        <f aca="false">AQ511+AV511+BA511+BF511+BK511+BP511</f>
        <v>0.6</v>
      </c>
      <c r="CA511" s="3" t="n">
        <f aca="false">AR511+AW511+BB511+BG511+BL511+BQ511</f>
        <v>691.3</v>
      </c>
      <c r="CB511" s="3" t="n">
        <f aca="false">AS511+AX511+BC511+BH511+BM511+BR511</f>
        <v>312.3</v>
      </c>
      <c r="CC511" s="3" t="n">
        <f aca="false">AT511+AY511+BD511+BI511+BN511+BS511</f>
        <v>73.2</v>
      </c>
      <c r="CD511" s="3" t="n">
        <f aca="false">SUM(BZ511:CC511)</f>
        <v>1077.4</v>
      </c>
      <c r="CE511" s="3" t="n">
        <v>1544</v>
      </c>
      <c r="CF511" s="3" t="n">
        <v>2037</v>
      </c>
      <c r="CG511" s="3" t="n">
        <v>125</v>
      </c>
      <c r="CH511" s="3" t="n">
        <v>3</v>
      </c>
      <c r="CI511" s="3" t="n">
        <v>1469</v>
      </c>
      <c r="CJ511" s="3" t="n">
        <f aca="false">SUM(CE511:CI511)</f>
        <v>5178</v>
      </c>
    </row>
    <row r="512" customFormat="false" ht="12.75" hidden="false" customHeight="false" outlineLevel="0" collapsed="false">
      <c r="A512" s="1" t="n">
        <v>2001</v>
      </c>
      <c r="B512" s="2" t="s">
        <v>94</v>
      </c>
      <c r="C512" s="0"/>
      <c r="D512" s="0"/>
      <c r="E512" s="0"/>
      <c r="F512" s="0"/>
      <c r="G512" s="3" t="n">
        <f aca="false">SUM(C512:F512)</f>
        <v>0</v>
      </c>
      <c r="H512" s="0"/>
      <c r="I512" s="0"/>
      <c r="J512" s="0"/>
      <c r="K512" s="0"/>
      <c r="L512" s="3" t="n">
        <f aca="false">SUM(H512:K512)</f>
        <v>0</v>
      </c>
      <c r="M512" s="0"/>
      <c r="N512" s="0"/>
      <c r="O512" s="0"/>
      <c r="P512" s="0"/>
      <c r="Q512" s="3" t="n">
        <f aca="false">SUM(M512:P512)</f>
        <v>0</v>
      </c>
      <c r="R512" s="0"/>
      <c r="S512" s="0"/>
      <c r="T512" s="0"/>
      <c r="U512" s="0"/>
      <c r="V512" s="3" t="n">
        <f aca="false">SUM(R512:U512)</f>
        <v>0</v>
      </c>
      <c r="W512" s="0"/>
      <c r="X512" s="0"/>
      <c r="Y512" s="0"/>
      <c r="Z512" s="0"/>
      <c r="AA512" s="3" t="n">
        <f aca="false">SUM(W512:Z512)</f>
        <v>0</v>
      </c>
      <c r="AB512" s="0"/>
      <c r="AC512" s="0"/>
      <c r="AD512" s="0"/>
      <c r="AE512" s="0"/>
      <c r="AF512" s="3" t="n">
        <f aca="false">SUM(AB512:AE512)</f>
        <v>0</v>
      </c>
      <c r="AG512" s="0"/>
      <c r="AH512" s="0"/>
      <c r="AI512" s="0"/>
      <c r="AJ512" s="0"/>
      <c r="AK512" s="3" t="n">
        <f aca="false">SUM(AG512:AJ512)</f>
        <v>0</v>
      </c>
      <c r="AL512" s="0"/>
      <c r="AM512" s="0"/>
      <c r="AN512" s="0"/>
      <c r="AO512" s="0"/>
      <c r="AP512" s="3" t="n">
        <f aca="false">SUM(AL512:AO512)</f>
        <v>0</v>
      </c>
      <c r="AQ512" s="0"/>
      <c r="AR512" s="0"/>
      <c r="AS512" s="0"/>
      <c r="AT512" s="0"/>
      <c r="AU512" s="3" t="n">
        <f aca="false">SUM(AQ512:AT512)</f>
        <v>0</v>
      </c>
      <c r="AV512" s="0"/>
      <c r="AW512" s="0"/>
      <c r="AX512" s="0"/>
      <c r="AY512" s="0"/>
      <c r="AZ512" s="3" t="n">
        <f aca="false">SUM(AV512:AY512)</f>
        <v>0</v>
      </c>
      <c r="BA512" s="0"/>
      <c r="BB512" s="0"/>
      <c r="BC512" s="0"/>
      <c r="BD512" s="0"/>
      <c r="BE512" s="3" t="n">
        <f aca="false">SUM(BA512:BD512)</f>
        <v>0</v>
      </c>
      <c r="BF512" s="0"/>
      <c r="BG512" s="0"/>
      <c r="BH512" s="0"/>
      <c r="BI512" s="0"/>
      <c r="BJ512" s="3" t="n">
        <f aca="false">SUM(BF512:BI512)</f>
        <v>0</v>
      </c>
      <c r="BK512" s="0"/>
      <c r="BL512" s="0"/>
      <c r="BM512" s="0"/>
      <c r="BN512" s="0"/>
      <c r="BO512" s="3" t="n">
        <f aca="false">SUM(BK512:BN512)</f>
        <v>0</v>
      </c>
      <c r="BP512" s="0"/>
      <c r="BQ512" s="0"/>
      <c r="BR512" s="0"/>
      <c r="BS512" s="0"/>
      <c r="BT512" s="3" t="n">
        <f aca="false">SUM(BP512:BS512)</f>
        <v>0</v>
      </c>
      <c r="BU512" s="3" t="n">
        <f aca="false">+C512+H512+M512+R512+W512+AB512+AG512+AL512+CK512</f>
        <v>0</v>
      </c>
      <c r="BV512" s="3" t="n">
        <f aca="false">+D512+I512+N512+S512+X512+AC512+AH512+AM512+CL512</f>
        <v>0</v>
      </c>
      <c r="BW512" s="3" t="n">
        <f aca="false">+E512+J512+O512+T512+Y512+AD512+AI512+AN512+CM512</f>
        <v>0</v>
      </c>
      <c r="BX512" s="3" t="n">
        <f aca="false">+F512+K512+P512+U512+Z512+AE512+AJ512+AO512+CN512</f>
        <v>0</v>
      </c>
      <c r="BY512" s="3" t="n">
        <f aca="false">SUM(BU512:BX512)</f>
        <v>0</v>
      </c>
      <c r="BZ512" s="3" t="n">
        <f aca="false">AQ512+AV512+BA512+BF512+BK512+BP512</f>
        <v>0</v>
      </c>
      <c r="CA512" s="3" t="n">
        <f aca="false">AR512+AW512+BB512+BG512+BL512+BQ512</f>
        <v>0</v>
      </c>
      <c r="CB512" s="3" t="n">
        <f aca="false">AS512+AX512+BC512+BH512+BM512+BR512</f>
        <v>0</v>
      </c>
      <c r="CC512" s="3" t="n">
        <f aca="false">AT512+AY512+BD512+BI512+BN512+BS512</f>
        <v>0</v>
      </c>
      <c r="CD512" s="3" t="n">
        <f aca="false">SUM(BZ512:CC512)</f>
        <v>0</v>
      </c>
      <c r="CE512" s="13"/>
      <c r="CF512" s="13"/>
      <c r="CG512" s="0"/>
      <c r="CH512" s="0"/>
      <c r="CI512" s="0"/>
      <c r="CJ512" s="3" t="n">
        <f aca="false">SUM(CE512:CI512)</f>
        <v>0</v>
      </c>
    </row>
    <row r="513" customFormat="false" ht="12.75" hidden="false" customHeight="false" outlineLevel="0" collapsed="false">
      <c r="A513" s="1" t="n">
        <v>2001</v>
      </c>
      <c r="B513" s="2" t="s">
        <v>95</v>
      </c>
      <c r="C513" s="3" t="n">
        <v>2463</v>
      </c>
      <c r="D513" s="3" t="n">
        <v>459</v>
      </c>
      <c r="E513" s="3" t="n">
        <v>94</v>
      </c>
      <c r="F513" s="3" t="n">
        <v>0</v>
      </c>
      <c r="G513" s="3" t="n">
        <f aca="false">SUM(C513:F513)</f>
        <v>3016</v>
      </c>
      <c r="H513" s="3" t="n">
        <v>917</v>
      </c>
      <c r="I513" s="3" t="n">
        <v>349</v>
      </c>
      <c r="J513" s="3" t="n">
        <v>890</v>
      </c>
      <c r="K513" s="3" t="n">
        <v>0</v>
      </c>
      <c r="L513" s="3" t="n">
        <f aca="false">SUM(H513:K513)</f>
        <v>2156</v>
      </c>
      <c r="M513" s="3" t="n">
        <v>56</v>
      </c>
      <c r="N513" s="3" t="n">
        <v>57</v>
      </c>
      <c r="O513" s="3" t="n">
        <v>0</v>
      </c>
      <c r="P513" s="3" t="n">
        <v>0</v>
      </c>
      <c r="Q513" s="3" t="n">
        <f aca="false">SUM(M513:P513)</f>
        <v>113</v>
      </c>
      <c r="R513" s="3" t="n">
        <v>6</v>
      </c>
      <c r="S513" s="3" t="n">
        <v>2</v>
      </c>
      <c r="T513" s="3" t="n">
        <v>0</v>
      </c>
      <c r="U513" s="3" t="n">
        <v>0</v>
      </c>
      <c r="V513" s="3" t="n">
        <f aca="false">SUM(R513:U513)</f>
        <v>8</v>
      </c>
      <c r="W513" s="3" t="n">
        <v>536</v>
      </c>
      <c r="X513" s="3" t="n">
        <v>1888</v>
      </c>
      <c r="Y513" s="3" t="n">
        <v>328</v>
      </c>
      <c r="Z513" s="3" t="n">
        <v>0</v>
      </c>
      <c r="AA513" s="3" t="n">
        <f aca="false">SUM(W513:Z513)</f>
        <v>2752</v>
      </c>
      <c r="AB513" s="3" t="n">
        <v>645</v>
      </c>
      <c r="AC513" s="3" t="n">
        <v>23</v>
      </c>
      <c r="AD513" s="3" t="n">
        <v>43</v>
      </c>
      <c r="AE513" s="3" t="n">
        <v>0</v>
      </c>
      <c r="AF513" s="3" t="n">
        <f aca="false">SUM(AB513:AE513)</f>
        <v>711</v>
      </c>
      <c r="AG513" s="3" t="n">
        <v>37</v>
      </c>
      <c r="AH513" s="3" t="n">
        <v>401</v>
      </c>
      <c r="AI513" s="3" t="n">
        <v>897</v>
      </c>
      <c r="AJ513" s="3" t="n">
        <v>293</v>
      </c>
      <c r="AK513" s="3" t="n">
        <f aca="false">SUM(AG513:AJ513)</f>
        <v>1628</v>
      </c>
      <c r="AL513" s="3" t="n">
        <v>1712</v>
      </c>
      <c r="AM513" s="3" t="n">
        <v>572</v>
      </c>
      <c r="AN513" s="3" t="n">
        <v>3684</v>
      </c>
      <c r="AO513" s="3" t="n">
        <v>0</v>
      </c>
      <c r="AP513" s="3" t="n">
        <f aca="false">SUM(AL513:AO513)</f>
        <v>5968</v>
      </c>
      <c r="AQ513" s="3" t="n">
        <v>20</v>
      </c>
      <c r="AR513" s="3" t="n">
        <v>401</v>
      </c>
      <c r="AS513" s="3" t="n">
        <v>321</v>
      </c>
      <c r="AT513" s="3" t="n">
        <v>293</v>
      </c>
      <c r="AU513" s="3" t="n">
        <f aca="false">SUM(AQ513:AT513)</f>
        <v>1035</v>
      </c>
      <c r="AV513" s="3" t="n">
        <v>1</v>
      </c>
      <c r="AW513" s="3" t="n">
        <v>9</v>
      </c>
      <c r="AX513" s="3" t="n">
        <v>3</v>
      </c>
      <c r="AY513" s="3" t="n">
        <v>0</v>
      </c>
      <c r="AZ513" s="3" t="n">
        <f aca="false">SUM(AV513:AY513)</f>
        <v>13</v>
      </c>
      <c r="BA513" s="3" t="n">
        <v>9</v>
      </c>
      <c r="BB513" s="3" t="n">
        <v>0</v>
      </c>
      <c r="BC513" s="3" t="n">
        <v>0</v>
      </c>
      <c r="BD513" s="3" t="n">
        <v>0</v>
      </c>
      <c r="BE513" s="3" t="n">
        <f aca="false">SUM(BA513:BD513)</f>
        <v>9</v>
      </c>
      <c r="BF513" s="3" t="n">
        <v>0</v>
      </c>
      <c r="BG513" s="3" t="n">
        <v>0</v>
      </c>
      <c r="BH513" s="3" t="n">
        <v>0</v>
      </c>
      <c r="BI513" s="3" t="n">
        <v>0</v>
      </c>
      <c r="BJ513" s="3" t="n">
        <f aca="false">SUM(BF513:BI513)</f>
        <v>0</v>
      </c>
      <c r="BK513" s="3" t="n">
        <v>0</v>
      </c>
      <c r="BL513" s="3" t="n">
        <v>0</v>
      </c>
      <c r="BM513" s="3" t="n">
        <v>0</v>
      </c>
      <c r="BN513" s="3" t="n">
        <v>0</v>
      </c>
      <c r="BO513" s="3" t="n">
        <f aca="false">SUM(BK513:BN513)</f>
        <v>0</v>
      </c>
      <c r="BP513" s="3" t="n">
        <v>485</v>
      </c>
      <c r="BQ513" s="3" t="n">
        <v>0</v>
      </c>
      <c r="BR513" s="3" t="n">
        <v>24</v>
      </c>
      <c r="BS513" s="3" t="n">
        <v>0</v>
      </c>
      <c r="BT513" s="3" t="n">
        <f aca="false">SUM(BP513:BS513)</f>
        <v>509</v>
      </c>
      <c r="BU513" s="3" t="n">
        <f aca="false">+C513+H513+M513+R513+W513+AB513+AG513+AL513+CK513</f>
        <v>6372</v>
      </c>
      <c r="BV513" s="3" t="n">
        <f aca="false">+D513+I513+N513+S513+X513+AC513+AH513+AM513+CL513</f>
        <v>3751</v>
      </c>
      <c r="BW513" s="3" t="n">
        <f aca="false">+E513+J513+O513+T513+Y513+AD513+AI513+AN513+CM513</f>
        <v>5936</v>
      </c>
      <c r="BX513" s="3" t="n">
        <f aca="false">+F513+K513+P513+U513+Z513+AE513+AJ513+AO513+CN513</f>
        <v>293</v>
      </c>
      <c r="BY513" s="3" t="n">
        <f aca="false">SUM(BU513:BX513)</f>
        <v>16352</v>
      </c>
      <c r="BZ513" s="3" t="n">
        <f aca="false">AQ513+AV513+BA513+BF513+BK513+BP513</f>
        <v>515</v>
      </c>
      <c r="CA513" s="3" t="n">
        <f aca="false">AR513+AW513+BB513+BG513+BL513+BQ513</f>
        <v>410</v>
      </c>
      <c r="CB513" s="3" t="n">
        <f aca="false">AS513+AX513+BC513+BH513+BM513+BR513</f>
        <v>348</v>
      </c>
      <c r="CC513" s="3" t="n">
        <f aca="false">AT513+AY513+BD513+BI513+BN513+BS513</f>
        <v>293</v>
      </c>
      <c r="CD513" s="3" t="n">
        <f aca="false">SUM(BZ513:CC513)</f>
        <v>1566</v>
      </c>
      <c r="CE513" s="3" t="n">
        <v>2983.6</v>
      </c>
      <c r="CF513" s="3" t="n">
        <v>2359.8</v>
      </c>
      <c r="CG513" s="3" t="n">
        <v>548.5</v>
      </c>
      <c r="CH513" s="3" t="n">
        <v>0</v>
      </c>
      <c r="CI513" s="3" t="n">
        <v>289</v>
      </c>
      <c r="CJ513" s="3" t="n">
        <f aca="false">SUM(CE513:CI513)</f>
        <v>6180.9</v>
      </c>
    </row>
    <row r="514" customFormat="false" ht="12.75" hidden="false" customHeight="false" outlineLevel="0" collapsed="false">
      <c r="A514" s="1" t="n">
        <v>2001</v>
      </c>
      <c r="B514" s="2" t="s">
        <v>96</v>
      </c>
      <c r="C514" s="3" t="n">
        <v>1549</v>
      </c>
      <c r="D514" s="3" t="n">
        <v>258</v>
      </c>
      <c r="E514" s="3" t="n">
        <v>221</v>
      </c>
      <c r="F514" s="3" t="n">
        <v>0</v>
      </c>
      <c r="G514" s="3" t="n">
        <f aca="false">SUM(C514:F514)</f>
        <v>2028</v>
      </c>
      <c r="H514" s="3" t="n">
        <v>542</v>
      </c>
      <c r="I514" s="3" t="n">
        <v>2</v>
      </c>
      <c r="J514" s="3" t="n">
        <v>1148</v>
      </c>
      <c r="K514" s="3" t="n">
        <v>24</v>
      </c>
      <c r="L514" s="3" t="n">
        <f aca="false">SUM(H514:K514)</f>
        <v>1716</v>
      </c>
      <c r="M514" s="3" t="n">
        <v>11</v>
      </c>
      <c r="N514" s="3" t="n">
        <v>70</v>
      </c>
      <c r="O514" s="3" t="n">
        <v>4</v>
      </c>
      <c r="P514" s="3" t="n">
        <v>0</v>
      </c>
      <c r="Q514" s="3" t="n">
        <f aca="false">SUM(M514:P514)</f>
        <v>85</v>
      </c>
      <c r="R514" s="3" t="n">
        <v>97</v>
      </c>
      <c r="S514" s="3" t="n">
        <v>109</v>
      </c>
      <c r="T514" s="3" t="n">
        <v>7</v>
      </c>
      <c r="U514" s="3" t="n">
        <v>0</v>
      </c>
      <c r="V514" s="3" t="n">
        <f aca="false">SUM(R514:U514)</f>
        <v>213</v>
      </c>
      <c r="W514" s="3" t="n">
        <v>368</v>
      </c>
      <c r="X514" s="3" t="n">
        <v>1351</v>
      </c>
      <c r="Y514" s="3" t="n">
        <v>134</v>
      </c>
      <c r="Z514" s="3" t="n">
        <v>0</v>
      </c>
      <c r="AA514" s="3" t="n">
        <f aca="false">SUM(W514:Z514)</f>
        <v>1853</v>
      </c>
      <c r="AB514" s="3" t="n">
        <v>165</v>
      </c>
      <c r="AC514" s="3" t="n">
        <v>3</v>
      </c>
      <c r="AD514" s="3" t="n">
        <v>39</v>
      </c>
      <c r="AE514" s="3" t="n">
        <v>0</v>
      </c>
      <c r="AF514" s="3" t="n">
        <f aca="false">SUM(AB514:AE514)</f>
        <v>207</v>
      </c>
      <c r="AG514" s="3" t="n">
        <v>0</v>
      </c>
      <c r="AH514" s="3" t="n">
        <v>358</v>
      </c>
      <c r="AI514" s="3" t="n">
        <v>499</v>
      </c>
      <c r="AJ514" s="3" t="n">
        <v>0</v>
      </c>
      <c r="AK514" s="3" t="n">
        <f aca="false">SUM(AG514:AJ514)</f>
        <v>857</v>
      </c>
      <c r="AL514" s="3" t="n">
        <v>510</v>
      </c>
      <c r="AM514" s="3" t="n">
        <v>1004</v>
      </c>
      <c r="AN514" s="3" t="n">
        <v>2626</v>
      </c>
      <c r="AO514" s="3" t="n">
        <v>57</v>
      </c>
      <c r="AP514" s="3" t="n">
        <f aca="false">SUM(AL514:AO514)</f>
        <v>4197</v>
      </c>
      <c r="AQ514" s="3" t="n">
        <v>0</v>
      </c>
      <c r="AR514" s="3" t="n">
        <v>0</v>
      </c>
      <c r="AS514" s="3" t="n">
        <v>0</v>
      </c>
      <c r="AT514" s="3" t="n">
        <v>0</v>
      </c>
      <c r="AU514" s="3" t="n">
        <f aca="false">SUM(AQ514:AT514)</f>
        <v>0</v>
      </c>
      <c r="AV514" s="3" t="n">
        <v>0</v>
      </c>
      <c r="AW514" s="3" t="n">
        <v>3</v>
      </c>
      <c r="AX514" s="3" t="n">
        <v>5</v>
      </c>
      <c r="AY514" s="3" t="n">
        <v>0</v>
      </c>
      <c r="AZ514" s="3" t="n">
        <f aca="false">SUM(AV514:AY514)</f>
        <v>8</v>
      </c>
      <c r="BA514" s="3" t="n">
        <v>0</v>
      </c>
      <c r="BB514" s="3" t="n">
        <v>0</v>
      </c>
      <c r="BC514" s="3" t="n">
        <v>17</v>
      </c>
      <c r="BD514" s="3" t="n">
        <v>24</v>
      </c>
      <c r="BE514" s="3" t="n">
        <f aca="false">SUM(BA514:BD514)</f>
        <v>41</v>
      </c>
      <c r="BF514" s="3" t="n">
        <v>0</v>
      </c>
      <c r="BG514" s="3" t="n">
        <v>0</v>
      </c>
      <c r="BH514" s="3" t="n">
        <v>0</v>
      </c>
      <c r="BI514" s="3" t="n">
        <v>0</v>
      </c>
      <c r="BJ514" s="3" t="n">
        <f aca="false">SUM(BF514:BI514)</f>
        <v>0</v>
      </c>
      <c r="BK514" s="3" t="n">
        <v>0</v>
      </c>
      <c r="BL514" s="3" t="n">
        <v>0</v>
      </c>
      <c r="BM514" s="3" t="n">
        <v>0</v>
      </c>
      <c r="BN514" s="3" t="n">
        <v>0</v>
      </c>
      <c r="BO514" s="3" t="n">
        <f aca="false">SUM(BK514:BN514)</f>
        <v>0</v>
      </c>
      <c r="BP514" s="3" t="n">
        <v>0</v>
      </c>
      <c r="BQ514" s="3" t="n">
        <v>0</v>
      </c>
      <c r="BR514" s="3" t="n">
        <v>97</v>
      </c>
      <c r="BS514" s="3" t="n">
        <v>0</v>
      </c>
      <c r="BT514" s="3" t="n">
        <f aca="false">SUM(BP514:BS514)</f>
        <v>97</v>
      </c>
      <c r="BU514" s="3" t="n">
        <f aca="false">+C514+H514+M514+R514+W514+AB514+AG514+AL514+CK514</f>
        <v>3242</v>
      </c>
      <c r="BV514" s="3" t="n">
        <f aca="false">+D514+I514+N514+S514+X514+AC514+AH514+AM514+CL514</f>
        <v>3155</v>
      </c>
      <c r="BW514" s="3" t="n">
        <f aca="false">+E514+J514+O514+T514+Y514+AD514+AI514+AN514+CM514</f>
        <v>4678</v>
      </c>
      <c r="BX514" s="3" t="n">
        <f aca="false">+F514+K514+P514+U514+Z514+AE514+AJ514+AO514+CN514</f>
        <v>81</v>
      </c>
      <c r="BY514" s="3" t="n">
        <f aca="false">SUM(BU514:BX514)</f>
        <v>11156</v>
      </c>
      <c r="BZ514" s="3" t="n">
        <f aca="false">AQ514+AV514+BA514+BF514+BK514+BP514</f>
        <v>0</v>
      </c>
      <c r="CA514" s="3" t="n">
        <f aca="false">AR514+AW514+BB514+BG514+BL514+BQ514</f>
        <v>3</v>
      </c>
      <c r="CB514" s="3" t="n">
        <f aca="false">AS514+AX514+BC514+BH514+BM514+BR514</f>
        <v>119</v>
      </c>
      <c r="CC514" s="3" t="n">
        <f aca="false">AT514+AY514+BD514+BI514+BN514+BS514</f>
        <v>24</v>
      </c>
      <c r="CD514" s="3" t="n">
        <f aca="false">SUM(BZ514:CC514)</f>
        <v>146</v>
      </c>
      <c r="CE514" s="10" t="n">
        <f aca="false">1448+230</f>
        <v>1678</v>
      </c>
      <c r="CF514" s="10" t="n">
        <v>1805</v>
      </c>
      <c r="CG514" s="10" t="n">
        <v>235</v>
      </c>
      <c r="CH514" s="10" t="n">
        <v>6</v>
      </c>
      <c r="CI514" s="10" t="n">
        <f aca="false">3978-3724</f>
        <v>254</v>
      </c>
      <c r="CJ514" s="10" t="n">
        <f aca="false">SUM(CE514:CI514)</f>
        <v>3978</v>
      </c>
    </row>
    <row r="515" customFormat="false" ht="12.75" hidden="false" customHeight="false" outlineLevel="0" collapsed="false">
      <c r="A515" s="1" t="n">
        <v>2001</v>
      </c>
      <c r="B515" s="2" t="s">
        <v>97</v>
      </c>
      <c r="C515" s="3" t="n">
        <v>28489</v>
      </c>
      <c r="D515" s="3" t="n">
        <v>3610</v>
      </c>
      <c r="E515" s="3" t="n">
        <v>59</v>
      </c>
      <c r="F515" s="3" t="n">
        <v>2547</v>
      </c>
      <c r="G515" s="3" t="n">
        <f aca="false">SUM(C515:F515)</f>
        <v>34705</v>
      </c>
      <c r="H515" s="3" t="n">
        <v>9149</v>
      </c>
      <c r="I515" s="3" t="n">
        <v>5467</v>
      </c>
      <c r="J515" s="3" t="n">
        <v>727</v>
      </c>
      <c r="K515" s="3" t="n">
        <v>593</v>
      </c>
      <c r="L515" s="3" t="n">
        <f aca="false">SUM(H515:K515)</f>
        <v>15936</v>
      </c>
      <c r="M515" s="3" t="n">
        <v>1966</v>
      </c>
      <c r="N515" s="3" t="n">
        <v>3250</v>
      </c>
      <c r="O515" s="3" t="n">
        <v>0</v>
      </c>
      <c r="P515" s="3" t="n">
        <v>0</v>
      </c>
      <c r="Q515" s="3" t="n">
        <f aca="false">SUM(M515:P515)</f>
        <v>5216</v>
      </c>
      <c r="R515" s="3" t="n">
        <v>3067</v>
      </c>
      <c r="S515" s="3" t="n">
        <v>610</v>
      </c>
      <c r="T515" s="3" t="n">
        <v>0</v>
      </c>
      <c r="U515" s="3" t="n">
        <v>0</v>
      </c>
      <c r="V515" s="3" t="n">
        <f aca="false">SUM(R515:U515)</f>
        <v>3677</v>
      </c>
      <c r="W515" s="3" t="n">
        <v>9191</v>
      </c>
      <c r="X515" s="3" t="n">
        <v>13447</v>
      </c>
      <c r="Y515" s="3" t="n">
        <v>1708</v>
      </c>
      <c r="Z515" s="3" t="n">
        <v>0</v>
      </c>
      <c r="AA515" s="3" t="n">
        <f aca="false">SUM(W515:Z515)</f>
        <v>24346</v>
      </c>
      <c r="AB515" s="3" t="n">
        <v>5499</v>
      </c>
      <c r="AC515" s="3" t="n">
        <v>41</v>
      </c>
      <c r="AD515" s="3" t="n">
        <v>18</v>
      </c>
      <c r="AE515" s="3" t="n">
        <v>1</v>
      </c>
      <c r="AF515" s="3" t="n">
        <f aca="false">SUM(AB515:AE515)</f>
        <v>5559</v>
      </c>
      <c r="AG515" s="3" t="n">
        <v>1659</v>
      </c>
      <c r="AH515" s="3" t="n">
        <v>3517</v>
      </c>
      <c r="AI515" s="3" t="n">
        <v>3595</v>
      </c>
      <c r="AJ515" s="3" t="n">
        <v>486</v>
      </c>
      <c r="AK515" s="3" t="n">
        <f aca="false">SUM(AG515:AJ515)</f>
        <v>9257</v>
      </c>
      <c r="AL515" s="3" t="n">
        <v>19033</v>
      </c>
      <c r="AM515" s="3" t="n">
        <v>11331</v>
      </c>
      <c r="AN515" s="3" t="n">
        <v>7865</v>
      </c>
      <c r="AO515" s="3" t="n">
        <v>730</v>
      </c>
      <c r="AP515" s="3" t="n">
        <f aca="false">SUM(AL515:AO515)</f>
        <v>38959</v>
      </c>
      <c r="AQ515" s="3" t="n">
        <v>1530</v>
      </c>
      <c r="AR515" s="3" t="n">
        <v>1935</v>
      </c>
      <c r="AS515" s="3" t="n">
        <v>-1014</v>
      </c>
      <c r="AT515" s="3" t="n">
        <v>348</v>
      </c>
      <c r="AU515" s="3" t="n">
        <f aca="false">SUM(AQ515:AT515)</f>
        <v>2799</v>
      </c>
      <c r="AV515" s="3" t="n">
        <v>73</v>
      </c>
      <c r="AW515" s="3" t="n">
        <v>0</v>
      </c>
      <c r="AX515" s="3" t="n">
        <v>0</v>
      </c>
      <c r="AY515" s="3" t="n">
        <v>2</v>
      </c>
      <c r="AZ515" s="3" t="n">
        <f aca="false">SUM(AV515:AY515)</f>
        <v>75</v>
      </c>
      <c r="BA515" s="3" t="n">
        <v>23</v>
      </c>
      <c r="BB515" s="3" t="n">
        <v>0</v>
      </c>
      <c r="BC515" s="3" t="n">
        <v>0</v>
      </c>
      <c r="BD515" s="3" t="n">
        <v>592</v>
      </c>
      <c r="BE515" s="3" t="n">
        <f aca="false">SUM(BA515:BD515)</f>
        <v>615</v>
      </c>
      <c r="BF515" s="3" t="n">
        <v>0</v>
      </c>
      <c r="BG515" s="3" t="n">
        <v>0</v>
      </c>
      <c r="BH515" s="3" t="n">
        <v>0</v>
      </c>
      <c r="BI515" s="3" t="n">
        <v>0</v>
      </c>
      <c r="BJ515" s="3" t="n">
        <f aca="false">SUM(BF515:BI515)</f>
        <v>0</v>
      </c>
      <c r="BK515" s="3" t="n">
        <v>341</v>
      </c>
      <c r="BL515" s="3" t="n">
        <v>2</v>
      </c>
      <c r="BM515" s="3" t="n">
        <v>7</v>
      </c>
      <c r="BN515" s="3" t="n">
        <v>197</v>
      </c>
      <c r="BO515" s="3" t="n">
        <f aca="false">SUM(BK515:BN515)</f>
        <v>547</v>
      </c>
      <c r="BP515" s="3" t="n">
        <v>74</v>
      </c>
      <c r="BQ515" s="3" t="n">
        <v>11</v>
      </c>
      <c r="BR515" s="3" t="n">
        <v>10</v>
      </c>
      <c r="BS515" s="3" t="n">
        <v>8</v>
      </c>
      <c r="BT515" s="3" t="n">
        <f aca="false">SUM(BP515:BS515)</f>
        <v>103</v>
      </c>
      <c r="BU515" s="3" t="n">
        <f aca="false">+C515+H515+M515+R515+W515+AB515+AG515+AL515+CK515</f>
        <v>78053</v>
      </c>
      <c r="BV515" s="3" t="n">
        <f aca="false">+D515+I515+N515+S515+X515+AC515+AH515+AM515+CL515</f>
        <v>41273</v>
      </c>
      <c r="BW515" s="3" t="n">
        <f aca="false">+E515+J515+O515+T515+Y515+AD515+AI515+AN515+CM515</f>
        <v>13972</v>
      </c>
      <c r="BX515" s="3" t="n">
        <f aca="false">+F515+K515+P515+U515+Z515+AE515+AJ515+AO515+CN515</f>
        <v>4357</v>
      </c>
      <c r="BY515" s="3" t="n">
        <f aca="false">SUM(BU515:BX515)</f>
        <v>137655</v>
      </c>
      <c r="BZ515" s="3" t="n">
        <f aca="false">AQ515+AV515+BA515+BF515+BK515+BP515</f>
        <v>2041</v>
      </c>
      <c r="CA515" s="3" t="n">
        <f aca="false">AR515+AW515+BB515+BG515+BL515+BQ515</f>
        <v>1948</v>
      </c>
      <c r="CB515" s="3" t="n">
        <f aca="false">AS515+AX515+BC515+BH515+BM515+BR515</f>
        <v>-997</v>
      </c>
      <c r="CC515" s="3" t="n">
        <f aca="false">AT515+AY515+BD515+BI515+BN515+BS515</f>
        <v>1147</v>
      </c>
      <c r="CD515" s="3" t="n">
        <f aca="false">SUM(BZ515:CC515)</f>
        <v>4139</v>
      </c>
      <c r="CE515" s="3" t="n">
        <v>21277</v>
      </c>
      <c r="CF515" s="3" t="n">
        <v>44614</v>
      </c>
      <c r="CG515" s="3" t="n">
        <v>6899</v>
      </c>
      <c r="CH515" s="3" t="n">
        <v>4</v>
      </c>
      <c r="CI515" s="3" t="n">
        <v>-1366</v>
      </c>
      <c r="CJ515" s="3" t="n">
        <f aca="false">SUM(CE515:CI515)</f>
        <v>71428</v>
      </c>
    </row>
    <row r="516" customFormat="false" ht="12.75" hidden="false" customHeight="false" outlineLevel="0" collapsed="false">
      <c r="A516" s="1" t="n">
        <v>2001</v>
      </c>
      <c r="B516" s="2" t="s">
        <v>98</v>
      </c>
      <c r="C516" s="3" t="n">
        <v>2140</v>
      </c>
      <c r="D516" s="3" t="n">
        <v>241</v>
      </c>
      <c r="E516" s="3" t="n">
        <v>138</v>
      </c>
      <c r="F516" s="3" t="n">
        <v>0</v>
      </c>
      <c r="G516" s="3" t="n">
        <f aca="false">SUM(C516:F516)</f>
        <v>2519</v>
      </c>
      <c r="H516" s="3" t="n">
        <v>901</v>
      </c>
      <c r="I516" s="3" t="n">
        <v>24</v>
      </c>
      <c r="J516" s="3" t="n">
        <v>904</v>
      </c>
      <c r="K516" s="3" t="n">
        <v>0</v>
      </c>
      <c r="L516" s="3" t="n">
        <f aca="false">SUM(H516:K516)</f>
        <v>1829</v>
      </c>
      <c r="M516" s="3" t="n">
        <v>0</v>
      </c>
      <c r="N516" s="3" t="n">
        <v>92.6</v>
      </c>
      <c r="O516" s="3" t="n">
        <v>27.3</v>
      </c>
      <c r="P516" s="3" t="n">
        <v>0</v>
      </c>
      <c r="Q516" s="3" t="n">
        <f aca="false">SUM(M516:P516)</f>
        <v>119.9</v>
      </c>
      <c r="R516" s="3" t="n">
        <v>0</v>
      </c>
      <c r="S516" s="3" t="n">
        <v>0</v>
      </c>
      <c r="T516" s="3" t="n">
        <v>0</v>
      </c>
      <c r="U516" s="3" t="n">
        <v>0</v>
      </c>
      <c r="V516" s="3" t="n">
        <f aca="false">SUM(R516:U516)</f>
        <v>0</v>
      </c>
      <c r="W516" s="3" t="n">
        <v>969</v>
      </c>
      <c r="X516" s="3" t="n">
        <v>1073</v>
      </c>
      <c r="Y516" s="3" t="n">
        <v>109</v>
      </c>
      <c r="Z516" s="3" t="n">
        <v>0</v>
      </c>
      <c r="AA516" s="3" t="n">
        <f aca="false">SUM(W516:Z516)</f>
        <v>2151</v>
      </c>
      <c r="AB516" s="3" t="n">
        <v>435</v>
      </c>
      <c r="AC516" s="3" t="n">
        <v>5</v>
      </c>
      <c r="AD516" s="3" t="n">
        <v>52</v>
      </c>
      <c r="AE516" s="3" t="n">
        <v>0</v>
      </c>
      <c r="AF516" s="3" t="n">
        <f aca="false">SUM(AB516:AE516)</f>
        <v>492</v>
      </c>
      <c r="AG516" s="3" t="n">
        <v>197</v>
      </c>
      <c r="AH516" s="3" t="n">
        <v>314</v>
      </c>
      <c r="AI516" s="3" t="n">
        <v>647</v>
      </c>
      <c r="AJ516" s="3" t="n">
        <v>161</v>
      </c>
      <c r="AK516" s="3" t="n">
        <f aca="false">SUM(AG516:AJ516)</f>
        <v>1319</v>
      </c>
      <c r="AL516" s="3" t="n">
        <v>999.4</v>
      </c>
      <c r="AM516" s="3" t="n">
        <v>851</v>
      </c>
      <c r="AN516" s="3" t="n">
        <v>2467.2</v>
      </c>
      <c r="AO516" s="3" t="n">
        <v>0</v>
      </c>
      <c r="AP516" s="3" t="n">
        <f aca="false">SUM(AL516:AO516)</f>
        <v>4317.6</v>
      </c>
      <c r="AQ516" s="16" t="n">
        <v>59</v>
      </c>
      <c r="AR516" s="16" t="n">
        <v>0</v>
      </c>
      <c r="AS516" s="16" t="n">
        <v>0</v>
      </c>
      <c r="AT516" s="16" t="n">
        <v>0</v>
      </c>
      <c r="AU516" s="3" t="n">
        <f aca="false">SUM(AQ516:AT516)</f>
        <v>59</v>
      </c>
      <c r="AV516" s="3" t="n">
        <v>14</v>
      </c>
      <c r="AW516" s="3" t="n">
        <v>0</v>
      </c>
      <c r="AX516" s="3" t="n">
        <v>0</v>
      </c>
      <c r="AY516" s="3" t="n">
        <v>0</v>
      </c>
      <c r="AZ516" s="3" t="n">
        <f aca="false">SUM(AV516:AY516)</f>
        <v>14</v>
      </c>
      <c r="BA516" s="3" t="n">
        <v>155</v>
      </c>
      <c r="BB516" s="3" t="n">
        <v>7</v>
      </c>
      <c r="BC516" s="3" t="n">
        <v>167</v>
      </c>
      <c r="BD516" s="3" t="n">
        <v>0</v>
      </c>
      <c r="BE516" s="3" t="n">
        <f aca="false">SUM(BA516:BD516)</f>
        <v>329</v>
      </c>
      <c r="BF516" s="3" t="n">
        <v>0</v>
      </c>
      <c r="BG516" s="3" t="n">
        <v>0</v>
      </c>
      <c r="BH516" s="3" t="n">
        <v>0</v>
      </c>
      <c r="BI516" s="3" t="n">
        <v>0</v>
      </c>
      <c r="BJ516" s="3" t="n">
        <f aca="false">SUM(BF516:BI516)</f>
        <v>0</v>
      </c>
      <c r="BK516" s="3" t="n">
        <v>3</v>
      </c>
      <c r="BL516" s="3" t="n">
        <v>15</v>
      </c>
      <c r="BM516" s="3" t="n">
        <v>35</v>
      </c>
      <c r="BN516" s="3" t="n">
        <v>0</v>
      </c>
      <c r="BO516" s="3" t="n">
        <f aca="false">SUM(BK516:BN516)</f>
        <v>53</v>
      </c>
      <c r="BP516" s="3" t="n">
        <v>62</v>
      </c>
      <c r="BQ516" s="3" t="n">
        <v>21</v>
      </c>
      <c r="BR516" s="3" t="n">
        <v>32</v>
      </c>
      <c r="BS516" s="3" t="n">
        <v>0</v>
      </c>
      <c r="BT516" s="3" t="n">
        <f aca="false">SUM(BP516:BS516)</f>
        <v>115</v>
      </c>
      <c r="BU516" s="3" t="n">
        <f aca="false">+C516+H516+M516+R516+W516+AB516+AG516+AL516+CK516</f>
        <v>5641.4</v>
      </c>
      <c r="BV516" s="3" t="n">
        <f aca="false">+D516+I516+N516+S516+X516+AC516+AH516+AM516+CL516</f>
        <v>2600.6</v>
      </c>
      <c r="BW516" s="3" t="n">
        <f aca="false">+E516+J516+O516+T516+Y516+AD516+AI516+AN516+CM516</f>
        <v>4344.5</v>
      </c>
      <c r="BX516" s="3" t="n">
        <f aca="false">+F516+K516+P516+U516+Z516+AE516+AJ516+AO516+CN516</f>
        <v>161</v>
      </c>
      <c r="BY516" s="3" t="n">
        <f aca="false">SUM(BU516:BX516)</f>
        <v>12747.5</v>
      </c>
      <c r="BZ516" s="3" t="n">
        <f aca="false">AQ516+AV516+BA516+BF516+BK516+BP516</f>
        <v>293</v>
      </c>
      <c r="CA516" s="3" t="n">
        <f aca="false">AR516+AW516+BB516+BG516+BL516+BQ516</f>
        <v>43</v>
      </c>
      <c r="CB516" s="3" t="n">
        <f aca="false">AS516+AX516+BC516+BH516+BM516+BR516</f>
        <v>234</v>
      </c>
      <c r="CC516" s="3" t="n">
        <f aca="false">AT516+AY516+BD516+BI516+BN516+BS516</f>
        <v>0</v>
      </c>
      <c r="CD516" s="3" t="n">
        <f aca="false">SUM(BZ516:CC516)</f>
        <v>570</v>
      </c>
      <c r="CE516" s="12" t="n">
        <f aca="false">1811.2-60.1+157.9</f>
        <v>1909</v>
      </c>
      <c r="CF516" s="12" t="n">
        <v>4017.8</v>
      </c>
      <c r="CG516" s="12" t="n">
        <v>329.7</v>
      </c>
      <c r="CH516" s="12" t="n">
        <v>31.4</v>
      </c>
      <c r="CI516" s="12" t="n">
        <f aca="false">6716.8-CH516-CG516-CF516-CE516</f>
        <v>428.9</v>
      </c>
      <c r="CJ516" s="12" t="n">
        <f aca="false">SUM(CE516:CI516)</f>
        <v>6716.8</v>
      </c>
    </row>
    <row r="517" customFormat="false" ht="12.75" hidden="false" customHeight="false" outlineLevel="0" collapsed="false">
      <c r="A517" s="1" t="n">
        <v>2001</v>
      </c>
      <c r="B517" s="2" t="s">
        <v>99</v>
      </c>
      <c r="C517" s="3" t="n">
        <v>2170</v>
      </c>
      <c r="D517" s="3" t="n">
        <v>272</v>
      </c>
      <c r="E517" s="3" t="n">
        <v>3</v>
      </c>
      <c r="F517" s="3" t="n">
        <v>134</v>
      </c>
      <c r="G517" s="3" t="n">
        <f aca="false">SUM(C517:F517)</f>
        <v>2579</v>
      </c>
      <c r="H517" s="3" t="n">
        <v>580</v>
      </c>
      <c r="I517" s="3" t="n">
        <v>81</v>
      </c>
      <c r="J517" s="3" t="n">
        <v>1026</v>
      </c>
      <c r="K517" s="3" t="n">
        <v>87</v>
      </c>
      <c r="L517" s="3" t="n">
        <f aca="false">SUM(H517:K517)</f>
        <v>1774</v>
      </c>
      <c r="M517" s="3" t="n">
        <v>148</v>
      </c>
      <c r="N517" s="3" t="n">
        <v>267</v>
      </c>
      <c r="O517" s="3" t="n">
        <v>0</v>
      </c>
      <c r="P517" s="3" t="n">
        <v>0</v>
      </c>
      <c r="Q517" s="3" t="n">
        <f aca="false">SUM(M517:P517)</f>
        <v>415</v>
      </c>
      <c r="R517" s="3" t="n">
        <v>105</v>
      </c>
      <c r="S517" s="3" t="n">
        <v>0</v>
      </c>
      <c r="T517" s="3" t="n">
        <v>0</v>
      </c>
      <c r="U517" s="3" t="n">
        <v>0</v>
      </c>
      <c r="V517" s="3" t="n">
        <f aca="false">SUM(R517:U517)</f>
        <v>105</v>
      </c>
      <c r="W517" s="3" t="n">
        <v>2373</v>
      </c>
      <c r="X517" s="3" t="n">
        <v>1747</v>
      </c>
      <c r="Y517" s="3" t="n">
        <v>599</v>
      </c>
      <c r="Z517" s="3" t="n">
        <v>0</v>
      </c>
      <c r="AA517" s="3" t="n">
        <f aca="false">SUM(W517:Z517)</f>
        <v>4719</v>
      </c>
      <c r="AB517" s="3" t="n">
        <v>522</v>
      </c>
      <c r="AC517" s="3" t="n">
        <v>2</v>
      </c>
      <c r="AD517" s="3" t="n">
        <v>0</v>
      </c>
      <c r="AE517" s="3" t="n">
        <v>19</v>
      </c>
      <c r="AF517" s="3" t="n">
        <f aca="false">SUM(AB517:AE517)</f>
        <v>543</v>
      </c>
      <c r="AG517" s="3" t="n">
        <v>35</v>
      </c>
      <c r="AH517" s="3" t="n">
        <v>561</v>
      </c>
      <c r="AI517" s="3" t="n">
        <v>431</v>
      </c>
      <c r="AJ517" s="3" t="n">
        <v>184</v>
      </c>
      <c r="AK517" s="3" t="n">
        <f aca="false">SUM(AG517:AJ517)</f>
        <v>1211</v>
      </c>
      <c r="AL517" s="3" t="n">
        <v>5950</v>
      </c>
      <c r="AM517" s="3" t="n">
        <v>408</v>
      </c>
      <c r="AN517" s="3" t="n">
        <v>802</v>
      </c>
      <c r="AO517" s="3" t="n">
        <v>772</v>
      </c>
      <c r="AP517" s="3" t="n">
        <f aca="false">SUM(AL517:AO517)</f>
        <v>7932</v>
      </c>
      <c r="AQ517" s="3" t="n">
        <v>0</v>
      </c>
      <c r="AR517" s="3" t="n">
        <v>561</v>
      </c>
      <c r="AS517" s="3" t="n">
        <v>12</v>
      </c>
      <c r="AT517" s="3" t="n">
        <v>181</v>
      </c>
      <c r="AU517" s="3" t="n">
        <f aca="false">SUM(AQ517:AT517)</f>
        <v>754</v>
      </c>
      <c r="AV517" s="3" t="n">
        <v>0</v>
      </c>
      <c r="AW517" s="3" t="n">
        <v>0</v>
      </c>
      <c r="AX517" s="3" t="n">
        <v>0</v>
      </c>
      <c r="AY517" s="3" t="n">
        <v>19</v>
      </c>
      <c r="AZ517" s="3" t="n">
        <f aca="false">SUM(AV517:AY517)</f>
        <v>19</v>
      </c>
      <c r="BA517" s="3" t="n">
        <v>0</v>
      </c>
      <c r="BB517" s="3" t="n">
        <v>0</v>
      </c>
      <c r="BC517" s="3" t="n">
        <v>0</v>
      </c>
      <c r="BD517" s="3" t="n">
        <v>87</v>
      </c>
      <c r="BE517" s="3" t="n">
        <f aca="false">SUM(BA517:BD517)</f>
        <v>87</v>
      </c>
      <c r="BF517" s="3" t="n">
        <v>0</v>
      </c>
      <c r="BG517" s="3" t="n">
        <v>0</v>
      </c>
      <c r="BH517" s="3" t="n">
        <v>0</v>
      </c>
      <c r="BI517" s="3" t="n">
        <v>8</v>
      </c>
      <c r="BJ517" s="3" t="n">
        <f aca="false">SUM(BF517:BI517)</f>
        <v>8</v>
      </c>
      <c r="BK517" s="3" t="n">
        <v>0</v>
      </c>
      <c r="BL517" s="3" t="n">
        <v>0</v>
      </c>
      <c r="BM517" s="3" t="n">
        <v>0</v>
      </c>
      <c r="BN517" s="3" t="n">
        <v>141</v>
      </c>
      <c r="BO517" s="3" t="n">
        <f aca="false">SUM(BK517:BN517)</f>
        <v>141</v>
      </c>
      <c r="BP517" s="3" t="n">
        <v>0</v>
      </c>
      <c r="BQ517" s="3" t="n">
        <v>0</v>
      </c>
      <c r="BR517" s="3" t="n">
        <v>0</v>
      </c>
      <c r="BS517" s="3" t="n">
        <v>757</v>
      </c>
      <c r="BT517" s="3" t="n">
        <f aca="false">SUM(BP517:BS517)</f>
        <v>757</v>
      </c>
      <c r="BU517" s="3" t="n">
        <f aca="false">+C517+H517+M517+R517+W517+AB517+AG517+AL517+CK517</f>
        <v>11883</v>
      </c>
      <c r="BV517" s="3" t="n">
        <f aca="false">+D517+I517+N517+S517+X517+AC517+AH517+AM517+CL517</f>
        <v>3338</v>
      </c>
      <c r="BW517" s="3" t="n">
        <f aca="false">+E517+J517+O517+T517+Y517+AD517+AI517+AN517+CM517</f>
        <v>2861</v>
      </c>
      <c r="BX517" s="3" t="n">
        <f aca="false">+F517+K517+P517+U517+Z517+AE517+AJ517+AO517+CN517</f>
        <v>1196</v>
      </c>
      <c r="BY517" s="3" t="n">
        <f aca="false">SUM(BU517:BX517)</f>
        <v>19278</v>
      </c>
      <c r="BZ517" s="3" t="n">
        <f aca="false">AQ517+AV517+BA517+BF517+BK517+BP517</f>
        <v>0</v>
      </c>
      <c r="CA517" s="3" t="n">
        <f aca="false">AR517+AW517+BB517+BG517+BL517+BQ517</f>
        <v>561</v>
      </c>
      <c r="CB517" s="3" t="n">
        <f aca="false">AS517+AX517+BC517+BH517+BM517+BR517</f>
        <v>12</v>
      </c>
      <c r="CC517" s="3" t="n">
        <f aca="false">AT517+AY517+BD517+BI517+BN517+BS517</f>
        <v>1193</v>
      </c>
      <c r="CD517" s="3" t="n">
        <f aca="false">SUM(BZ517:CC517)</f>
        <v>1766</v>
      </c>
      <c r="CE517" s="12" t="n">
        <v>3125.1</v>
      </c>
      <c r="CF517" s="12" t="n">
        <v>4744.2</v>
      </c>
      <c r="CG517" s="12" t="n">
        <v>550.5</v>
      </c>
      <c r="CH517" s="12" t="n">
        <v>590.6</v>
      </c>
      <c r="CI517" s="12" t="n">
        <v>2975.5</v>
      </c>
      <c r="CJ517" s="12" t="n">
        <f aca="false">SUM(CE517:CI517)</f>
        <v>11985.9</v>
      </c>
    </row>
    <row r="518" customFormat="false" ht="12.75" hidden="false" customHeight="false" outlineLevel="0" collapsed="false">
      <c r="A518" s="1" t="n">
        <v>2001</v>
      </c>
      <c r="B518" s="2" t="s">
        <v>100</v>
      </c>
      <c r="C518" s="3" t="n">
        <v>807</v>
      </c>
      <c r="D518" s="3" t="n">
        <v>87</v>
      </c>
      <c r="E518" s="3" t="n">
        <v>323</v>
      </c>
      <c r="F518" s="3" t="n">
        <v>52</v>
      </c>
      <c r="G518" s="3" t="n">
        <f aca="false">SUM(C518:F518)</f>
        <v>1269</v>
      </c>
      <c r="H518" s="3" t="n">
        <v>219</v>
      </c>
      <c r="I518" s="3" t="n">
        <v>18</v>
      </c>
      <c r="J518" s="3" t="n">
        <v>42</v>
      </c>
      <c r="K518" s="3" t="n">
        <v>3</v>
      </c>
      <c r="L518" s="3" t="n">
        <f aca="false">SUM(H518:K518)</f>
        <v>282</v>
      </c>
      <c r="M518" s="3" t="n">
        <v>2</v>
      </c>
      <c r="N518" s="3" t="n">
        <v>16</v>
      </c>
      <c r="O518" s="3" t="n">
        <v>1</v>
      </c>
      <c r="P518" s="3" t="n">
        <v>0</v>
      </c>
      <c r="Q518" s="3" t="n">
        <f aca="false">SUM(M518:P518)</f>
        <v>19</v>
      </c>
      <c r="R518" s="3" t="n">
        <v>32</v>
      </c>
      <c r="S518" s="3" t="n">
        <v>19</v>
      </c>
      <c r="T518" s="3" t="n">
        <v>0</v>
      </c>
      <c r="U518" s="3" t="n">
        <v>0</v>
      </c>
      <c r="V518" s="3" t="n">
        <f aca="false">SUM(R518:U518)</f>
        <v>51</v>
      </c>
      <c r="W518" s="3" t="n">
        <v>255</v>
      </c>
      <c r="X518" s="3" t="n">
        <v>291</v>
      </c>
      <c r="Y518" s="3" t="n">
        <v>21</v>
      </c>
      <c r="Z518" s="3" t="n">
        <v>0</v>
      </c>
      <c r="AA518" s="3" t="n">
        <f aca="false">SUM(W518:Z518)</f>
        <v>567</v>
      </c>
      <c r="AB518" s="3" t="n">
        <v>189</v>
      </c>
      <c r="AC518" s="3" t="n">
        <v>5</v>
      </c>
      <c r="AD518" s="3" t="n">
        <v>2</v>
      </c>
      <c r="AE518" s="3" t="n">
        <v>7</v>
      </c>
      <c r="AF518" s="3" t="n">
        <f aca="false">SUM(AB518:AE518)</f>
        <v>203</v>
      </c>
      <c r="AG518" s="3" t="n">
        <v>0</v>
      </c>
      <c r="AH518" s="3" t="n">
        <v>127</v>
      </c>
      <c r="AI518" s="3" t="n">
        <v>323</v>
      </c>
      <c r="AJ518" s="3" t="n">
        <v>0</v>
      </c>
      <c r="AK518" s="3" t="n">
        <f aca="false">SUM(AG518:AJ518)</f>
        <v>450</v>
      </c>
      <c r="AL518" s="3" t="n">
        <v>925</v>
      </c>
      <c r="AM518" s="3" t="n">
        <v>247</v>
      </c>
      <c r="AN518" s="3" t="n">
        <v>1365</v>
      </c>
      <c r="AO518" s="3" t="n">
        <v>38</v>
      </c>
      <c r="AP518" s="3" t="n">
        <f aca="false">SUM(AL518:AO518)</f>
        <v>2575</v>
      </c>
      <c r="AQ518" s="3" t="n">
        <v>0</v>
      </c>
      <c r="AR518" s="3" t="n">
        <v>125</v>
      </c>
      <c r="AS518" s="3" t="n">
        <v>176</v>
      </c>
      <c r="AT518" s="3" t="n">
        <v>0</v>
      </c>
      <c r="AU518" s="3" t="n">
        <f aca="false">SUM(AQ518:AT518)</f>
        <v>301</v>
      </c>
      <c r="AV518" s="3" t="n">
        <v>9</v>
      </c>
      <c r="AW518" s="3" t="n">
        <v>4</v>
      </c>
      <c r="AX518" s="3" t="n">
        <v>0</v>
      </c>
      <c r="AY518" s="3" t="n">
        <v>7</v>
      </c>
      <c r="AZ518" s="3" t="n">
        <f aca="false">SUM(AV518:AY518)</f>
        <v>20</v>
      </c>
      <c r="BA518" s="3" t="n">
        <v>9</v>
      </c>
      <c r="BB518" s="3" t="n">
        <v>0</v>
      </c>
      <c r="BC518" s="3" t="n">
        <v>5</v>
      </c>
      <c r="BD518" s="3" t="n">
        <v>3</v>
      </c>
      <c r="BE518" s="3" t="n">
        <f aca="false">SUM(BA518:BD518)</f>
        <v>17</v>
      </c>
      <c r="BF518" s="3" t="n">
        <v>0</v>
      </c>
      <c r="BG518" s="3" t="n">
        <v>0</v>
      </c>
      <c r="BH518" s="3" t="n">
        <v>0</v>
      </c>
      <c r="BI518" s="3" t="n">
        <v>0</v>
      </c>
      <c r="BJ518" s="3" t="n">
        <f aca="false">SUM(BF518:BI518)</f>
        <v>0</v>
      </c>
      <c r="BK518" s="3" t="n">
        <v>1</v>
      </c>
      <c r="BL518" s="3" t="n">
        <v>0</v>
      </c>
      <c r="BM518" s="3" t="n">
        <v>28</v>
      </c>
      <c r="BN518" s="3" t="n">
        <v>1</v>
      </c>
      <c r="BO518" s="3" t="n">
        <f aca="false">SUM(BK518:BN518)</f>
        <v>30</v>
      </c>
      <c r="BP518" s="3" t="n">
        <v>101</v>
      </c>
      <c r="BQ518" s="3" t="n">
        <v>0</v>
      </c>
      <c r="BR518" s="3" t="n">
        <v>46</v>
      </c>
      <c r="BS518" s="3" t="n">
        <v>89</v>
      </c>
      <c r="BT518" s="3" t="n">
        <f aca="false">SUM(BP518:BS518)</f>
        <v>236</v>
      </c>
      <c r="BU518" s="3" t="n">
        <f aca="false">+C518+H518+M518+R518+W518+AB518+AG518+AL518+CK518</f>
        <v>2429</v>
      </c>
      <c r="BV518" s="3" t="n">
        <f aca="false">+D518+I518+N518+S518+X518+AC518+AH518+AM518+CL518</f>
        <v>810</v>
      </c>
      <c r="BW518" s="3" t="n">
        <f aca="false">+E518+J518+O518+T518+Y518+AD518+AI518+AN518+CM518</f>
        <v>2077</v>
      </c>
      <c r="BX518" s="3" t="n">
        <f aca="false">+F518+K518+P518+U518+Z518+AE518+AJ518+AO518+CN518</f>
        <v>100</v>
      </c>
      <c r="BY518" s="3" t="n">
        <f aca="false">SUM(BU518:BX518)</f>
        <v>5416</v>
      </c>
      <c r="BZ518" s="3" t="n">
        <f aca="false">AQ518+AV518+BA518+BF518+BK518+BP518</f>
        <v>120</v>
      </c>
      <c r="CA518" s="3" t="n">
        <f aca="false">AR518+AW518+BB518+BG518+BL518+BQ518</f>
        <v>129</v>
      </c>
      <c r="CB518" s="3" t="n">
        <f aca="false">AS518+AX518+BC518+BH518+BM518+BR518</f>
        <v>255</v>
      </c>
      <c r="CC518" s="3" t="n">
        <f aca="false">AT518+AY518+BD518+BI518+BN518+BS518</f>
        <v>100</v>
      </c>
      <c r="CD518" s="3" t="n">
        <f aca="false">SUM(BZ518:CC518)</f>
        <v>604</v>
      </c>
      <c r="CE518" s="10" t="s">
        <v>145</v>
      </c>
      <c r="CF518" s="3" t="n">
        <v>718</v>
      </c>
      <c r="CG518" s="3" t="n">
        <v>62</v>
      </c>
      <c r="CH518" s="10" t="s">
        <v>145</v>
      </c>
      <c r="CI518" s="3" t="n">
        <v>1549</v>
      </c>
      <c r="CJ518" s="3" t="n">
        <f aca="false">SUM(CE518:CI518)</f>
        <v>2329</v>
      </c>
    </row>
    <row r="519" customFormat="false" ht="12.75" hidden="false" customHeight="false" outlineLevel="0" collapsed="false">
      <c r="A519" s="1" t="n">
        <v>2001</v>
      </c>
      <c r="B519" s="2" t="s">
        <v>101</v>
      </c>
      <c r="C519" s="3" t="n">
        <v>7462</v>
      </c>
      <c r="D519" s="3" t="n">
        <v>1240</v>
      </c>
      <c r="E519" s="3" t="n">
        <v>482</v>
      </c>
      <c r="F519" s="3" t="n">
        <v>0</v>
      </c>
      <c r="G519" s="3" t="n">
        <f aca="false">SUM(C519:F519)</f>
        <v>9184</v>
      </c>
      <c r="H519" s="3" t="n">
        <v>3195</v>
      </c>
      <c r="I519" s="3" t="n">
        <v>69</v>
      </c>
      <c r="J519" s="3" t="n">
        <v>1553</v>
      </c>
      <c r="K519" s="3" t="n">
        <v>402</v>
      </c>
      <c r="L519" s="3" t="n">
        <f aca="false">SUM(H519:K519)</f>
        <v>5219</v>
      </c>
      <c r="M519" s="3" t="n">
        <v>220</v>
      </c>
      <c r="N519" s="3" t="n">
        <v>0</v>
      </c>
      <c r="O519" s="3" t="n">
        <v>1</v>
      </c>
      <c r="P519" s="3" t="n">
        <v>0</v>
      </c>
      <c r="Q519" s="3" t="n">
        <f aca="false">SUM(M519:P519)</f>
        <v>221</v>
      </c>
      <c r="R519" s="3" t="n">
        <v>0</v>
      </c>
      <c r="S519" s="3" t="n">
        <v>0</v>
      </c>
      <c r="T519" s="3" t="n">
        <v>0</v>
      </c>
      <c r="U519" s="3" t="n">
        <v>0</v>
      </c>
      <c r="V519" s="3" t="n">
        <f aca="false">SUM(R519:U519)</f>
        <v>0</v>
      </c>
      <c r="W519" s="3" t="n">
        <v>2768</v>
      </c>
      <c r="X519" s="3" t="n">
        <v>4776</v>
      </c>
      <c r="Y519" s="3" t="n">
        <v>865</v>
      </c>
      <c r="Z519" s="3" t="n">
        <v>0</v>
      </c>
      <c r="AA519" s="3" t="n">
        <f aca="false">SUM(W519:Z519)</f>
        <v>8409</v>
      </c>
      <c r="AB519" s="3" t="n">
        <v>1564</v>
      </c>
      <c r="AC519" s="3" t="n">
        <v>38</v>
      </c>
      <c r="AD519" s="3" t="n">
        <v>73</v>
      </c>
      <c r="AE519" s="3" t="n">
        <v>0</v>
      </c>
      <c r="AF519" s="3" t="n">
        <f aca="false">SUM(AB519:AE519)</f>
        <v>1675</v>
      </c>
      <c r="AG519" s="3" t="n">
        <v>200</v>
      </c>
      <c r="AH519" s="3" t="n">
        <v>1119</v>
      </c>
      <c r="AI519" s="3" t="n">
        <v>5714</v>
      </c>
      <c r="AJ519" s="3" t="n">
        <v>325</v>
      </c>
      <c r="AK519" s="3" t="n">
        <f aca="false">SUM(AG519:AJ519)</f>
        <v>7358</v>
      </c>
      <c r="AL519" s="3" t="n">
        <v>4370</v>
      </c>
      <c r="AM519" s="3" t="n">
        <v>6109</v>
      </c>
      <c r="AN519" s="3" t="n">
        <v>9624</v>
      </c>
      <c r="AO519" s="3" t="n">
        <v>337</v>
      </c>
      <c r="AP519" s="3" t="n">
        <f aca="false">SUM(AL519:AO519)</f>
        <v>20440</v>
      </c>
      <c r="AQ519" s="3" t="n">
        <v>200</v>
      </c>
      <c r="AR519" s="3" t="n">
        <v>1119</v>
      </c>
      <c r="AS519" s="3" t="n">
        <v>5029</v>
      </c>
      <c r="AT519" s="3" t="n">
        <v>325</v>
      </c>
      <c r="AU519" s="3" t="n">
        <f aca="false">SUM(AQ519:AT519)</f>
        <v>6673</v>
      </c>
      <c r="AV519" s="3" t="n">
        <v>19</v>
      </c>
      <c r="AW519" s="3" t="n">
        <v>0</v>
      </c>
      <c r="AX519" s="3" t="n">
        <v>5</v>
      </c>
      <c r="AY519" s="3" t="n">
        <v>0</v>
      </c>
      <c r="AZ519" s="3" t="n">
        <f aca="false">SUM(AV519:AY519)</f>
        <v>24</v>
      </c>
      <c r="BA519" s="3" t="n">
        <v>57</v>
      </c>
      <c r="BB519" s="3" t="n">
        <v>0</v>
      </c>
      <c r="BC519" s="3" t="n">
        <v>43</v>
      </c>
      <c r="BD519" s="3" t="n">
        <v>402</v>
      </c>
      <c r="BE519" s="3" t="n">
        <f aca="false">SUM(BA519:BD519)</f>
        <v>502</v>
      </c>
      <c r="BF519" s="3" t="n">
        <v>0</v>
      </c>
      <c r="BG519" s="3" t="n">
        <v>0</v>
      </c>
      <c r="BH519" s="3" t="n">
        <v>187</v>
      </c>
      <c r="BI519" s="3" t="n">
        <v>0</v>
      </c>
      <c r="BJ519" s="3" t="n">
        <f aca="false">SUM(BF519:BI519)</f>
        <v>187</v>
      </c>
      <c r="BK519" s="3" t="n">
        <v>98</v>
      </c>
      <c r="BL519" s="3" t="n">
        <v>126</v>
      </c>
      <c r="BM519" s="3" t="n">
        <v>749</v>
      </c>
      <c r="BN519" s="3" t="n">
        <v>278</v>
      </c>
      <c r="BO519" s="3" t="n">
        <f aca="false">SUM(BK519:BN519)</f>
        <v>1251</v>
      </c>
      <c r="BP519" s="3" t="n">
        <v>259</v>
      </c>
      <c r="BQ519" s="3" t="n">
        <v>0</v>
      </c>
      <c r="BR519" s="3" t="n">
        <v>1836</v>
      </c>
      <c r="BS519" s="3" t="n">
        <v>59</v>
      </c>
      <c r="BT519" s="3" t="n">
        <f aca="false">SUM(BP519:BS519)</f>
        <v>2154</v>
      </c>
      <c r="BU519" s="3" t="n">
        <f aca="false">+C519+H519+M519+R519+W519+AB519+AG519+AL519+CK519</f>
        <v>19779</v>
      </c>
      <c r="BV519" s="3" t="n">
        <f aca="false">+D519+I519+N519+S519+X519+AC519+AH519+AM519+CL519</f>
        <v>13351</v>
      </c>
      <c r="BW519" s="3" t="n">
        <f aca="false">+E519+J519+O519+T519+Y519+AD519+AI519+AN519+CM519</f>
        <v>18312</v>
      </c>
      <c r="BX519" s="3" t="n">
        <f aca="false">+F519+K519+P519+U519+Z519+AE519+AJ519+AO519+CN519</f>
        <v>1064</v>
      </c>
      <c r="BY519" s="3" t="n">
        <f aca="false">SUM(BU519:BX519)</f>
        <v>52506</v>
      </c>
      <c r="BZ519" s="3" t="n">
        <f aca="false">AQ519+AV519+BA519+BF519+BK519+BP519</f>
        <v>633</v>
      </c>
      <c r="CA519" s="3" t="n">
        <f aca="false">AR519+AW519+BB519+BG519+BL519+BQ519</f>
        <v>1245</v>
      </c>
      <c r="CB519" s="3" t="n">
        <f aca="false">AS519+AX519+BC519+BH519+BM519+BR519</f>
        <v>7849</v>
      </c>
      <c r="CC519" s="3" t="n">
        <f aca="false">AT519+AY519+BD519+BI519+BN519+BS519</f>
        <v>1064</v>
      </c>
      <c r="CD519" s="3" t="n">
        <f aca="false">SUM(BZ519:CC519)</f>
        <v>10791</v>
      </c>
      <c r="CE519" s="3" t="n">
        <v>13945.8</v>
      </c>
      <c r="CF519" s="3" t="n">
        <v>0</v>
      </c>
      <c r="CG519" s="3" t="n">
        <v>1345</v>
      </c>
      <c r="CH519" s="3" t="n">
        <v>17</v>
      </c>
      <c r="CI519" s="3" t="n">
        <v>3871</v>
      </c>
      <c r="CJ519" s="3" t="n">
        <f aca="false">SUM(CE519:CI519)</f>
        <v>19178.8</v>
      </c>
    </row>
    <row r="520" customFormat="false" ht="12.75" hidden="false" customHeight="false" outlineLevel="0" collapsed="false">
      <c r="A520" s="1" t="n">
        <v>2001</v>
      </c>
      <c r="B520" s="2" t="s">
        <v>102</v>
      </c>
      <c r="C520" s="2" t="n">
        <v>5639</v>
      </c>
      <c r="D520" s="2" t="n">
        <v>795</v>
      </c>
      <c r="E520" s="2" t="n">
        <v>395</v>
      </c>
      <c r="F520" s="2" t="n">
        <v>104</v>
      </c>
      <c r="G520" s="3" t="n">
        <f aca="false">SUM(C520:F520)</f>
        <v>6933</v>
      </c>
      <c r="H520" s="3" t="n">
        <v>2075</v>
      </c>
      <c r="I520" s="3" t="n">
        <v>1348</v>
      </c>
      <c r="J520" s="3" t="n">
        <v>319</v>
      </c>
      <c r="K520" s="3" t="n">
        <v>308</v>
      </c>
      <c r="L520" s="3" t="n">
        <f aca="false">SUM(H520:K520)</f>
        <v>4050</v>
      </c>
      <c r="M520" s="0"/>
      <c r="N520" s="0"/>
      <c r="O520" s="0"/>
      <c r="P520" s="0"/>
      <c r="Q520" s="3" t="n">
        <f aca="false">SUM(M520:P520)</f>
        <v>0</v>
      </c>
      <c r="R520" s="0"/>
      <c r="S520" s="0"/>
      <c r="T520" s="0"/>
      <c r="U520" s="0"/>
      <c r="V520" s="3" t="n">
        <f aca="false">SUM(R520:U520)</f>
        <v>0</v>
      </c>
      <c r="W520" s="3" t="n">
        <v>1494</v>
      </c>
      <c r="X520" s="3" t="n">
        <v>2829</v>
      </c>
      <c r="Y520" s="3" t="n">
        <v>418</v>
      </c>
      <c r="Z520" s="0"/>
      <c r="AA520" s="3" t="n">
        <f aca="false">SUM(W520:Z520)</f>
        <v>4741</v>
      </c>
      <c r="AB520" s="3" t="n">
        <v>883</v>
      </c>
      <c r="AC520" s="3" t="n">
        <v>9</v>
      </c>
      <c r="AD520" s="3" t="n">
        <v>0</v>
      </c>
      <c r="AE520" s="3" t="n">
        <v>29</v>
      </c>
      <c r="AF520" s="3" t="n">
        <f aca="false">SUM(AB520:AE520)</f>
        <v>921</v>
      </c>
      <c r="AG520" s="3" t="n">
        <v>678</v>
      </c>
      <c r="AH520" s="3" t="n">
        <v>953</v>
      </c>
      <c r="AI520" s="3" t="n">
        <v>0</v>
      </c>
      <c r="AJ520" s="3" t="n">
        <v>89</v>
      </c>
      <c r="AK520" s="3" t="n">
        <f aca="false">SUM(AG520:AJ520)</f>
        <v>1720</v>
      </c>
      <c r="AL520" s="3" t="n">
        <v>3875</v>
      </c>
      <c r="AM520" s="3" t="n">
        <v>2467</v>
      </c>
      <c r="AN520" s="3" t="n">
        <v>0</v>
      </c>
      <c r="AO520" s="3" t="n">
        <v>183</v>
      </c>
      <c r="AP520" s="3" t="n">
        <f aca="false">SUM(AL520:AO520)</f>
        <v>6525</v>
      </c>
      <c r="AQ520" s="3" t="n">
        <v>1</v>
      </c>
      <c r="AR520" s="3" t="n">
        <v>1270</v>
      </c>
      <c r="AS520" s="3" t="n">
        <v>23</v>
      </c>
      <c r="AT520" s="3" t="n">
        <v>89</v>
      </c>
      <c r="AU520" s="3" t="n">
        <f aca="false">SUM(AQ520:AT520)</f>
        <v>1383</v>
      </c>
      <c r="AV520" s="3" t="n">
        <v>1</v>
      </c>
      <c r="AW520" s="3" t="n">
        <v>5</v>
      </c>
      <c r="AX520" s="3" t="n">
        <v>0</v>
      </c>
      <c r="AY520" s="3" t="n">
        <v>29</v>
      </c>
      <c r="AZ520" s="3" t="n">
        <f aca="false">SUM(AV520:AY520)</f>
        <v>35</v>
      </c>
      <c r="BA520" s="3" t="n">
        <v>0</v>
      </c>
      <c r="BB520" s="3" t="n">
        <v>0</v>
      </c>
      <c r="BC520" s="3" t="n">
        <v>141</v>
      </c>
      <c r="BD520" s="3" t="n">
        <v>308</v>
      </c>
      <c r="BE520" s="3" t="n">
        <f aca="false">SUM(BA520:BD520)</f>
        <v>449</v>
      </c>
      <c r="BF520" s="3" t="n">
        <v>0</v>
      </c>
      <c r="BG520" s="3" t="n">
        <v>0</v>
      </c>
      <c r="BH520" s="3" t="n">
        <v>0</v>
      </c>
      <c r="BI520" s="3" t="n">
        <v>0</v>
      </c>
      <c r="BJ520" s="3" t="n">
        <f aca="false">SUM(BF520:BI520)</f>
        <v>0</v>
      </c>
      <c r="BK520" s="3" t="n">
        <v>0</v>
      </c>
      <c r="BL520" s="3" t="n">
        <v>0</v>
      </c>
      <c r="BM520" s="3" t="n">
        <v>0</v>
      </c>
      <c r="BN520" s="3" t="n">
        <v>0</v>
      </c>
      <c r="BO520" s="3" t="n">
        <f aca="false">SUM(BK520:BN520)</f>
        <v>0</v>
      </c>
      <c r="BP520" s="3" t="n">
        <v>0</v>
      </c>
      <c r="BQ520" s="3" t="n">
        <v>0</v>
      </c>
      <c r="BR520" s="3" t="n">
        <v>0</v>
      </c>
      <c r="BS520" s="3" t="n">
        <v>287</v>
      </c>
      <c r="BT520" s="3" t="n">
        <f aca="false">SUM(BP520:BS520)</f>
        <v>287</v>
      </c>
      <c r="BU520" s="3" t="n">
        <f aca="false">+C520+H520+M520+R520+W520+AB520+AG520+AL520+CK520</f>
        <v>14644</v>
      </c>
      <c r="BV520" s="3" t="n">
        <f aca="false">+D520+I520+N520+S520+X520+AC520+AH520+AM520+CL520</f>
        <v>8401</v>
      </c>
      <c r="BW520" s="3" t="n">
        <f aca="false">+E520+J520+O520+T520+Y520+AD520+AI520+AN520+CM520</f>
        <v>1132</v>
      </c>
      <c r="BX520" s="3" t="n">
        <f aca="false">+F520+K520+P520+U520+Z520+AE520+AJ520+AO520+CN520</f>
        <v>713</v>
      </c>
      <c r="BY520" s="3" t="n">
        <f aca="false">SUM(BU520:BX520)</f>
        <v>24890</v>
      </c>
      <c r="BZ520" s="3" t="n">
        <f aca="false">AQ520+AV520+BA520+BF520+BK520+BP520</f>
        <v>2</v>
      </c>
      <c r="CA520" s="3" t="n">
        <f aca="false">AR520+AW520+BB520+BG520+BL520+BQ520</f>
        <v>1275</v>
      </c>
      <c r="CB520" s="3" t="n">
        <f aca="false">AS520+AX520+BC520+BH520+BM520+BR520</f>
        <v>164</v>
      </c>
      <c r="CC520" s="3" t="n">
        <f aca="false">AT520+AY520+BD520+BI520+BN520+BS520</f>
        <v>713</v>
      </c>
      <c r="CD520" s="3" t="n">
        <f aca="false">SUM(BZ520:CC520)</f>
        <v>2154</v>
      </c>
      <c r="CE520" s="3" t="n">
        <v>4862</v>
      </c>
      <c r="CF520" s="3" t="n">
        <v>7643</v>
      </c>
      <c r="CG520" s="18" t="s">
        <v>145</v>
      </c>
      <c r="CH520" s="18" t="s">
        <v>145</v>
      </c>
      <c r="CI520" s="3" t="n">
        <v>3264</v>
      </c>
      <c r="CJ520" s="3" t="n">
        <f aca="false">SUM(CE520:CI520)</f>
        <v>15769</v>
      </c>
    </row>
    <row r="521" customFormat="false" ht="12.75" hidden="false" customHeight="false" outlineLevel="0" collapsed="false">
      <c r="A521" s="1" t="n">
        <v>2001</v>
      </c>
      <c r="B521" s="2" t="s">
        <v>103</v>
      </c>
      <c r="C521" s="3" t="n">
        <v>1282</v>
      </c>
      <c r="D521" s="3" t="n">
        <v>129</v>
      </c>
      <c r="E521" s="3" t="n">
        <v>28</v>
      </c>
      <c r="F521" s="3" t="n">
        <v>0</v>
      </c>
      <c r="G521" s="3" t="n">
        <f aca="false">SUM(C521:F521)</f>
        <v>1439</v>
      </c>
      <c r="H521" s="3" t="n">
        <v>478</v>
      </c>
      <c r="I521" s="3" t="n">
        <v>11</v>
      </c>
      <c r="J521" s="3" t="n">
        <v>210</v>
      </c>
      <c r="K521" s="3" t="n">
        <v>82</v>
      </c>
      <c r="L521" s="3" t="n">
        <f aca="false">SUM(H521:K521)</f>
        <v>781</v>
      </c>
      <c r="M521" s="3" t="n">
        <v>12</v>
      </c>
      <c r="N521" s="3" t="n">
        <v>71</v>
      </c>
      <c r="O521" s="3" t="n">
        <v>0</v>
      </c>
      <c r="P521" s="3" t="n">
        <v>0</v>
      </c>
      <c r="Q521" s="3" t="n">
        <f aca="false">SUM(M521:P521)</f>
        <v>83</v>
      </c>
      <c r="R521" s="3" t="n">
        <v>88</v>
      </c>
      <c r="S521" s="3" t="n">
        <v>0</v>
      </c>
      <c r="T521" s="3" t="n">
        <v>0</v>
      </c>
      <c r="U521" s="3" t="n">
        <v>0</v>
      </c>
      <c r="V521" s="3" t="n">
        <f aca="false">SUM(R521:U521)</f>
        <v>88</v>
      </c>
      <c r="W521" s="3" t="n">
        <v>311</v>
      </c>
      <c r="X521" s="3" t="n">
        <v>299</v>
      </c>
      <c r="Y521" s="3" t="n">
        <v>10</v>
      </c>
      <c r="Z521" s="3" t="n">
        <v>0</v>
      </c>
      <c r="AA521" s="3" t="n">
        <f aca="false">SUM(W521:Z521)</f>
        <v>620</v>
      </c>
      <c r="AB521" s="3" t="n">
        <v>133</v>
      </c>
      <c r="AC521" s="3" t="n">
        <v>2</v>
      </c>
      <c r="AD521" s="3" t="n">
        <v>9</v>
      </c>
      <c r="AE521" s="3" t="n">
        <v>2</v>
      </c>
      <c r="AF521" s="3" t="n">
        <f aca="false">SUM(AB521:AE521)</f>
        <v>146</v>
      </c>
      <c r="AG521" s="3" t="n">
        <v>0</v>
      </c>
      <c r="AH521" s="3" t="n">
        <v>123</v>
      </c>
      <c r="AI521" s="3" t="n">
        <v>1013</v>
      </c>
      <c r="AJ521" s="3" t="n">
        <v>37</v>
      </c>
      <c r="AK521" s="3" t="n">
        <f aca="false">SUM(AG521:AJ521)</f>
        <v>1173</v>
      </c>
      <c r="AL521" s="3" t="n">
        <v>1061</v>
      </c>
      <c r="AM521" s="3" t="n">
        <v>452</v>
      </c>
      <c r="AN521" s="3" t="n">
        <v>1486</v>
      </c>
      <c r="AO521" s="3" t="n">
        <v>192</v>
      </c>
      <c r="AP521" s="3" t="n">
        <f aca="false">SUM(AL521:AO521)</f>
        <v>3191</v>
      </c>
      <c r="AQ521" s="3" t="n">
        <v>0</v>
      </c>
      <c r="AR521" s="3" t="n">
        <v>116</v>
      </c>
      <c r="AS521" s="3" t="n">
        <v>58</v>
      </c>
      <c r="AT521" s="3" t="n">
        <v>37</v>
      </c>
      <c r="AU521" s="3" t="n">
        <f aca="false">SUM(AQ521:AT521)</f>
        <v>211</v>
      </c>
      <c r="AV521" s="3" t="n">
        <v>0</v>
      </c>
      <c r="AW521" s="3" t="n">
        <v>0</v>
      </c>
      <c r="AX521" s="3" t="n">
        <v>0</v>
      </c>
      <c r="AY521" s="3" t="n">
        <v>2</v>
      </c>
      <c r="AZ521" s="3" t="n">
        <f aca="false">SUM(AV521:AY521)</f>
        <v>2</v>
      </c>
      <c r="BA521" s="3" t="n">
        <v>0</v>
      </c>
      <c r="BB521" s="3" t="n">
        <v>0</v>
      </c>
      <c r="BC521" s="3" t="n">
        <v>0</v>
      </c>
      <c r="BD521" s="3" t="n">
        <v>82</v>
      </c>
      <c r="BE521" s="3" t="n">
        <f aca="false">SUM(BA521:BD521)</f>
        <v>82</v>
      </c>
      <c r="BF521" s="3" t="n">
        <v>0</v>
      </c>
      <c r="BG521" s="3" t="n">
        <v>0</v>
      </c>
      <c r="BH521" s="3" t="n">
        <v>0</v>
      </c>
      <c r="BI521" s="3" t="n">
        <v>2</v>
      </c>
      <c r="BJ521" s="3" t="n">
        <f aca="false">SUM(BF521:BI521)</f>
        <v>2</v>
      </c>
      <c r="BK521" s="3" t="n">
        <v>0</v>
      </c>
      <c r="BL521" s="3" t="n">
        <v>0</v>
      </c>
      <c r="BM521" s="3" t="n">
        <v>0</v>
      </c>
      <c r="BN521" s="3" t="n">
        <v>6</v>
      </c>
      <c r="BO521" s="3" t="n">
        <f aca="false">SUM(BK521:BN521)</f>
        <v>6</v>
      </c>
      <c r="BP521" s="3" t="n">
        <v>0</v>
      </c>
      <c r="BQ521" s="3" t="n">
        <v>1</v>
      </c>
      <c r="BR521" s="3" t="n">
        <v>67</v>
      </c>
      <c r="BS521" s="3" t="n">
        <v>184</v>
      </c>
      <c r="BT521" s="3" t="n">
        <f aca="false">SUM(BP521:BS521)</f>
        <v>252</v>
      </c>
      <c r="BU521" s="3" t="n">
        <f aca="false">+C521+H521+M521+R521+W521+AB521+AG521+AL521+CK521</f>
        <v>3365</v>
      </c>
      <c r="BV521" s="3" t="n">
        <f aca="false">+D521+I521+N521+S521+X521+AC521+AH521+AM521+CL521</f>
        <v>1087</v>
      </c>
      <c r="BW521" s="3" t="n">
        <f aca="false">+E521+J521+O521+T521+Y521+AD521+AI521+AN521+CM521</f>
        <v>2756</v>
      </c>
      <c r="BX521" s="3" t="n">
        <f aca="false">+F521+K521+P521+U521+Z521+AE521+AJ521+AO521+CN521</f>
        <v>313</v>
      </c>
      <c r="BY521" s="3" t="n">
        <f aca="false">SUM(BU521:BX521)</f>
        <v>7521</v>
      </c>
      <c r="BZ521" s="3" t="n">
        <f aca="false">AQ521+AV521+BA521+BF521+BK521+BP521</f>
        <v>0</v>
      </c>
      <c r="CA521" s="3" t="n">
        <f aca="false">AR521+AW521+BB521+BG521+BL521+BQ521</f>
        <v>117</v>
      </c>
      <c r="CB521" s="3" t="n">
        <f aca="false">AS521+AX521+BC521+BH521+BM521+BR521</f>
        <v>125</v>
      </c>
      <c r="CC521" s="3" t="n">
        <f aca="false">AT521+AY521+BD521+BI521+BN521+BS521</f>
        <v>313</v>
      </c>
      <c r="CD521" s="3" t="n">
        <f aca="false">SUM(BZ521:CC521)</f>
        <v>555</v>
      </c>
      <c r="CE521" s="3" t="n">
        <v>1625</v>
      </c>
      <c r="CF521" s="3" t="n">
        <v>1105</v>
      </c>
      <c r="CG521" s="3" t="n">
        <v>61</v>
      </c>
      <c r="CH521" s="10" t="s">
        <v>145</v>
      </c>
      <c r="CI521" s="3" t="n">
        <v>651</v>
      </c>
      <c r="CJ521" s="3" t="n">
        <f aca="false">SUM(CE521:CI521)</f>
        <v>3442</v>
      </c>
    </row>
    <row r="522" customFormat="false" ht="12.75" hidden="false" customHeight="false" outlineLevel="0" collapsed="false">
      <c r="A522" s="1" t="n">
        <v>2001</v>
      </c>
      <c r="B522" s="2" t="s">
        <v>104</v>
      </c>
      <c r="C522" s="3" t="n">
        <v>896</v>
      </c>
      <c r="D522" s="3" t="n">
        <v>121</v>
      </c>
      <c r="E522" s="3" t="n">
        <v>78</v>
      </c>
      <c r="F522" s="3" t="n">
        <v>0</v>
      </c>
      <c r="G522" s="3" t="n">
        <f aca="false">SUM(C522:F522)</f>
        <v>1095</v>
      </c>
      <c r="H522" s="3" t="n">
        <v>273</v>
      </c>
      <c r="I522" s="3" t="n">
        <v>2</v>
      </c>
      <c r="J522" s="3" t="n">
        <v>100</v>
      </c>
      <c r="K522" s="3" t="n">
        <v>1</v>
      </c>
      <c r="L522" s="3" t="n">
        <f aca="false">SUM(H522:K522)</f>
        <v>376</v>
      </c>
      <c r="M522" s="3" t="n">
        <v>1</v>
      </c>
      <c r="N522" s="3" t="n">
        <v>5</v>
      </c>
      <c r="O522" s="3" t="n">
        <v>0</v>
      </c>
      <c r="P522" s="3" t="n">
        <v>0</v>
      </c>
      <c r="Q522" s="3" t="n">
        <f aca="false">SUM(M522:P522)</f>
        <v>6</v>
      </c>
      <c r="R522" s="3" t="n">
        <v>9</v>
      </c>
      <c r="S522" s="3" t="n">
        <v>0</v>
      </c>
      <c r="T522" s="3" t="n">
        <v>0</v>
      </c>
      <c r="U522" s="3" t="n">
        <v>0</v>
      </c>
      <c r="V522" s="3" t="n">
        <f aca="false">SUM(R522:U522)</f>
        <v>9</v>
      </c>
      <c r="W522" s="3" t="n">
        <v>200</v>
      </c>
      <c r="X522" s="3" t="n">
        <v>489</v>
      </c>
      <c r="Y522" s="3" t="n">
        <v>0</v>
      </c>
      <c r="Z522" s="3" t="n">
        <v>0</v>
      </c>
      <c r="AA522" s="3" t="n">
        <f aca="false">SUM(W522:Z522)</f>
        <v>689</v>
      </c>
      <c r="AB522" s="3" t="n">
        <v>125</v>
      </c>
      <c r="AC522" s="3" t="n">
        <v>9</v>
      </c>
      <c r="AD522" s="3" t="n">
        <v>26</v>
      </c>
      <c r="AE522" s="3" t="n">
        <v>3</v>
      </c>
      <c r="AF522" s="3" t="n">
        <f aca="false">SUM(AB522:AE522)</f>
        <v>163</v>
      </c>
      <c r="AG522" s="3" t="n">
        <v>0</v>
      </c>
      <c r="AH522" s="3" t="n">
        <v>187</v>
      </c>
      <c r="AI522" s="3" t="n">
        <v>299</v>
      </c>
      <c r="AJ522" s="3" t="n">
        <v>0</v>
      </c>
      <c r="AK522" s="3" t="n">
        <f aca="false">SUM(AG522:AJ522)</f>
        <v>486</v>
      </c>
      <c r="AL522" s="3" t="n">
        <v>325</v>
      </c>
      <c r="AM522" s="3" t="n">
        <v>466</v>
      </c>
      <c r="AN522" s="3" t="n">
        <v>369</v>
      </c>
      <c r="AO522" s="3" t="n">
        <v>1</v>
      </c>
      <c r="AP522" s="3" t="n">
        <f aca="false">SUM(AL522:AO522)</f>
        <v>1161</v>
      </c>
      <c r="AQ522" s="3" t="n">
        <v>0</v>
      </c>
      <c r="AR522" s="3" t="n">
        <v>160</v>
      </c>
      <c r="AS522" s="3" t="n">
        <v>50</v>
      </c>
      <c r="AT522" s="3" t="n">
        <v>0</v>
      </c>
      <c r="AU522" s="3" t="n">
        <f aca="false">SUM(AQ522:AT522)</f>
        <v>210</v>
      </c>
      <c r="AV522" s="3" t="n">
        <v>0</v>
      </c>
      <c r="AW522" s="3" t="n">
        <v>0</v>
      </c>
      <c r="AX522" s="3" t="n">
        <v>1</v>
      </c>
      <c r="AY522" s="3" t="n">
        <v>3</v>
      </c>
      <c r="AZ522" s="3" t="n">
        <f aca="false">SUM(AV522:AY522)</f>
        <v>4</v>
      </c>
      <c r="BA522" s="3" t="n">
        <v>0</v>
      </c>
      <c r="BB522" s="3" t="n">
        <v>0</v>
      </c>
      <c r="BC522" s="3" t="n">
        <v>19</v>
      </c>
      <c r="BD522" s="3" t="n">
        <v>1</v>
      </c>
      <c r="BE522" s="3" t="n">
        <f aca="false">SUM(BA522:BD522)</f>
        <v>20</v>
      </c>
      <c r="BF522" s="3" t="n">
        <v>0</v>
      </c>
      <c r="BG522" s="3" t="n">
        <v>0</v>
      </c>
      <c r="BH522" s="3" t="n">
        <v>0</v>
      </c>
      <c r="BI522" s="3" t="n">
        <v>0</v>
      </c>
      <c r="BJ522" s="3" t="n">
        <f aca="false">SUM(BF522:BI522)</f>
        <v>0</v>
      </c>
      <c r="BK522" s="3" t="n">
        <v>0</v>
      </c>
      <c r="BL522" s="3" t="n">
        <v>0</v>
      </c>
      <c r="BM522" s="3" t="n">
        <v>0</v>
      </c>
      <c r="BN522" s="3" t="n">
        <v>0</v>
      </c>
      <c r="BO522" s="3" t="n">
        <f aca="false">SUM(BK522:BN522)</f>
        <v>0</v>
      </c>
      <c r="BP522" s="3" t="n">
        <v>0</v>
      </c>
      <c r="BQ522" s="3" t="n">
        <v>0</v>
      </c>
      <c r="BR522" s="3" t="n">
        <v>10</v>
      </c>
      <c r="BS522" s="3" t="n">
        <v>1</v>
      </c>
      <c r="BT522" s="3" t="n">
        <f aca="false">SUM(BP522:BS522)</f>
        <v>11</v>
      </c>
      <c r="BU522" s="3" t="n">
        <f aca="false">+C522+H522+M522+R522+W522+AB522+AG522+AL522+CK522</f>
        <v>1829</v>
      </c>
      <c r="BV522" s="3" t="n">
        <f aca="false">+D522+I522+N522+S522+X522+AC522+AH522+AM522+CL522</f>
        <v>1279</v>
      </c>
      <c r="BW522" s="3" t="n">
        <f aca="false">+E522+J522+O522+T522+Y522+AD522+AI522+AN522+CM522</f>
        <v>872</v>
      </c>
      <c r="BX522" s="3" t="n">
        <f aca="false">+F522+K522+P522+U522+Z522+AE522+AJ522+AO522+CN522</f>
        <v>5</v>
      </c>
      <c r="BY522" s="3" t="n">
        <f aca="false">SUM(BU522:BX522)</f>
        <v>3985</v>
      </c>
      <c r="BZ522" s="3" t="n">
        <f aca="false">AQ522+AV522+BA522+BF522+BK522+BP522</f>
        <v>0</v>
      </c>
      <c r="CA522" s="3" t="n">
        <f aca="false">AR522+AW522+BB522+BG522+BL522+BQ522</f>
        <v>160</v>
      </c>
      <c r="CB522" s="3" t="n">
        <f aca="false">AS522+AX522+BC522+BH522+BM522+BR522</f>
        <v>80</v>
      </c>
      <c r="CC522" s="3" t="n">
        <f aca="false">AT522+AY522+BD522+BI522+BN522+BS522</f>
        <v>5</v>
      </c>
      <c r="CD522" s="3" t="n">
        <f aca="false">SUM(BZ522:CC522)</f>
        <v>245</v>
      </c>
      <c r="CE522" s="3" t="n">
        <v>647</v>
      </c>
      <c r="CF522" s="3" t="n">
        <v>1024</v>
      </c>
      <c r="CG522" s="3" t="n">
        <v>142</v>
      </c>
      <c r="CH522" s="3" t="n">
        <v>0</v>
      </c>
      <c r="CI522" s="3" t="n">
        <v>172</v>
      </c>
      <c r="CJ522" s="3" t="n">
        <f aca="false">SUM(CE522:CI522)</f>
        <v>1985</v>
      </c>
    </row>
    <row r="523" customFormat="false" ht="12.75" hidden="false" customHeight="false" outlineLevel="0" collapsed="false">
      <c r="A523" s="1" t="n">
        <v>2001</v>
      </c>
      <c r="B523" s="2" t="s">
        <v>105</v>
      </c>
      <c r="C523" s="3" t="n">
        <v>5842</v>
      </c>
      <c r="D523" s="3" t="n">
        <v>1374.1</v>
      </c>
      <c r="E523" s="3" t="n">
        <v>193</v>
      </c>
      <c r="F523" s="3" t="n">
        <v>361</v>
      </c>
      <c r="G523" s="3" t="n">
        <f aca="false">SUM(C523:F523)</f>
        <v>7770.1</v>
      </c>
      <c r="H523" s="3" t="n">
        <v>2473.2</v>
      </c>
      <c r="I523" s="3" t="n">
        <v>190.6</v>
      </c>
      <c r="J523" s="3" t="n">
        <v>32.9</v>
      </c>
      <c r="K523" s="3" t="n">
        <v>160.4</v>
      </c>
      <c r="L523" s="3" t="n">
        <f aca="false">SUM(H523:K523)</f>
        <v>2857.1</v>
      </c>
      <c r="M523" s="3" t="n">
        <v>62.4</v>
      </c>
      <c r="N523" s="3" t="n">
        <v>140.2</v>
      </c>
      <c r="O523" s="3" t="n">
        <v>0</v>
      </c>
      <c r="P523" s="3" t="n">
        <v>0</v>
      </c>
      <c r="Q523" s="3" t="n">
        <f aca="false">SUM(M523:P523)</f>
        <v>202.6</v>
      </c>
      <c r="R523" s="3" t="n">
        <v>37</v>
      </c>
      <c r="S523" s="3" t="n">
        <v>5.2</v>
      </c>
      <c r="T523" s="3" t="n">
        <v>0</v>
      </c>
      <c r="U523" s="3" t="n">
        <v>0</v>
      </c>
      <c r="V523" s="3" t="n">
        <f aca="false">SUM(R523:U523)</f>
        <v>42.2</v>
      </c>
      <c r="W523" s="3" t="n">
        <v>3221.4</v>
      </c>
      <c r="X523" s="3" t="n">
        <v>4160.7</v>
      </c>
      <c r="Y523" s="3" t="n">
        <v>1010.8</v>
      </c>
      <c r="Z523" s="3" t="n">
        <v>0</v>
      </c>
      <c r="AA523" s="3" t="n">
        <f aca="false">SUM(W523:Z523)</f>
        <v>8392.9</v>
      </c>
      <c r="AB523" s="3" t="n">
        <v>1178.1</v>
      </c>
      <c r="AC523" s="3" t="n">
        <v>0</v>
      </c>
      <c r="AD523" s="3" t="n">
        <v>80.6</v>
      </c>
      <c r="AE523" s="3" t="n">
        <v>158.8</v>
      </c>
      <c r="AF523" s="3" t="n">
        <f aca="false">SUM(AB523:AE523)</f>
        <v>1417.5</v>
      </c>
      <c r="AG523" s="3" t="n">
        <v>63.7</v>
      </c>
      <c r="AH523" s="3" t="n">
        <v>112.5</v>
      </c>
      <c r="AI523" s="3" t="n">
        <v>3009.5</v>
      </c>
      <c r="AJ523" s="3" t="n">
        <v>362.6</v>
      </c>
      <c r="AK523" s="3" t="n">
        <f aca="false">SUM(AG523:AJ523)</f>
        <v>3548.3</v>
      </c>
      <c r="AL523" s="3" t="n">
        <v>5083.6</v>
      </c>
      <c r="AM523" s="3" t="n">
        <v>2205.1</v>
      </c>
      <c r="AN523" s="3" t="n">
        <v>5967.2</v>
      </c>
      <c r="AO523" s="3" t="n">
        <v>531.1</v>
      </c>
      <c r="AP523" s="3" t="n">
        <f aca="false">SUM(AL523:AO523)</f>
        <v>13787</v>
      </c>
      <c r="AQ523" s="3" t="n">
        <v>0</v>
      </c>
      <c r="AR523" s="3" t="n">
        <v>0</v>
      </c>
      <c r="AS523" s="3" t="n">
        <v>1399.2</v>
      </c>
      <c r="AT523" s="3" t="n">
        <v>362.6</v>
      </c>
      <c r="AU523" s="3" t="n">
        <f aca="false">SUM(AQ523:AT523)</f>
        <v>1761.8</v>
      </c>
      <c r="AV523" s="3" t="n">
        <v>4</v>
      </c>
      <c r="AW523" s="3" t="n">
        <v>0</v>
      </c>
      <c r="AX523" s="3" t="n">
        <v>0</v>
      </c>
      <c r="AY523" s="3" t="n">
        <v>158.8</v>
      </c>
      <c r="AZ523" s="3" t="n">
        <f aca="false">SUM(AV523:AY523)</f>
        <v>162.8</v>
      </c>
      <c r="BA523" s="3" t="n">
        <v>0.2</v>
      </c>
      <c r="BB523" s="3" t="n">
        <v>0</v>
      </c>
      <c r="BC523" s="3" t="n">
        <v>1.6</v>
      </c>
      <c r="BD523" s="3" t="n">
        <v>155.2</v>
      </c>
      <c r="BE523" s="3" t="n">
        <f aca="false">SUM(BA523:BD523)</f>
        <v>157</v>
      </c>
      <c r="BF523" s="3" t="n">
        <v>0</v>
      </c>
      <c r="BG523" s="3" t="n">
        <v>0</v>
      </c>
      <c r="BH523" s="3" t="n">
        <v>0</v>
      </c>
      <c r="BI523" s="3" t="n">
        <v>0</v>
      </c>
      <c r="BJ523" s="3" t="n">
        <f aca="false">SUM(BF523:BI523)</f>
        <v>0</v>
      </c>
      <c r="BK523" s="3" t="n">
        <v>1.1</v>
      </c>
      <c r="BL523" s="3" t="n">
        <v>0</v>
      </c>
      <c r="BM523" s="3" t="n">
        <v>0</v>
      </c>
      <c r="BN523" s="3" t="n">
        <v>29.5</v>
      </c>
      <c r="BO523" s="3" t="n">
        <f aca="false">SUM(BK523:BN523)</f>
        <v>30.6</v>
      </c>
      <c r="BP523" s="3" t="n">
        <v>21</v>
      </c>
      <c r="BQ523" s="3" t="n">
        <v>0</v>
      </c>
      <c r="BR523" s="3" t="n">
        <v>6.5</v>
      </c>
      <c r="BS523" s="3" t="n">
        <v>563.3</v>
      </c>
      <c r="BT523" s="3" t="n">
        <f aca="false">SUM(BP523:BS523)</f>
        <v>590.8</v>
      </c>
      <c r="BU523" s="3" t="n">
        <f aca="false">+C523+H523+M523+R523+W523+AB523+AG523+AL523+CK523</f>
        <v>17961.4</v>
      </c>
      <c r="BV523" s="3" t="n">
        <f aca="false">+D523+I523+N523+S523+X523+AC523+AH523+AM523+CL523</f>
        <v>8188.4</v>
      </c>
      <c r="BW523" s="3" t="n">
        <f aca="false">+E523+J523+O523+T523+Y523+AD523+AI523+AN523+CM523</f>
        <v>10294</v>
      </c>
      <c r="BX523" s="3" t="n">
        <f aca="false">+F523+K523+P523+U523+Z523+AE523+AJ523+AO523+CN523</f>
        <v>1573.9</v>
      </c>
      <c r="BY523" s="3" t="n">
        <f aca="false">SUM(BU523:BX523)</f>
        <v>38017.7</v>
      </c>
      <c r="BZ523" s="3" t="n">
        <f aca="false">AQ523+AV523+BA523+BF523+BK523+BP523</f>
        <v>26.3</v>
      </c>
      <c r="CA523" s="3" t="n">
        <f aca="false">AR523+AW523+BB523+BG523+BL523+BQ523</f>
        <v>0</v>
      </c>
      <c r="CB523" s="3" t="n">
        <f aca="false">AS523+AX523+BC523+BH523+BM523+BR523</f>
        <v>1407.3</v>
      </c>
      <c r="CC523" s="3" t="n">
        <f aca="false">AT523+AY523+BD523+BI523+BN523+BS523</f>
        <v>1269.4</v>
      </c>
      <c r="CD523" s="3" t="n">
        <f aca="false">SUM(BZ523:CC523)</f>
        <v>2703</v>
      </c>
      <c r="CE523" s="3" t="n">
        <v>5958</v>
      </c>
      <c r="CF523" s="3" t="n">
        <v>7996</v>
      </c>
      <c r="CG523" s="3" t="n">
        <v>1036</v>
      </c>
      <c r="CH523" s="3" t="n">
        <v>969</v>
      </c>
      <c r="CI523" s="3" t="n">
        <v>3827</v>
      </c>
      <c r="CJ523" s="3" t="n">
        <f aca="false">SUM(CE523:CI523)</f>
        <v>19786</v>
      </c>
    </row>
    <row r="524" customFormat="false" ht="12.75" hidden="false" customHeight="false" outlineLevel="0" collapsed="false">
      <c r="A524" s="1" t="n">
        <v>2001</v>
      </c>
      <c r="B524" s="2" t="s">
        <v>106</v>
      </c>
      <c r="C524" s="3" t="n">
        <v>4161</v>
      </c>
      <c r="D524" s="3" t="n">
        <v>472</v>
      </c>
      <c r="E524" s="3" t="n">
        <v>49</v>
      </c>
      <c r="F524" s="3" t="n">
        <v>0</v>
      </c>
      <c r="G524" s="3" t="n">
        <f aca="false">SUM(C524:F524)</f>
        <v>4682</v>
      </c>
      <c r="H524" s="3" t="n">
        <v>1405</v>
      </c>
      <c r="I524" s="3" t="n">
        <v>2</v>
      </c>
      <c r="J524" s="3" t="n">
        <v>12</v>
      </c>
      <c r="K524" s="3" t="n">
        <v>61</v>
      </c>
      <c r="L524" s="3" t="n">
        <f aca="false">SUM(H524:K524)</f>
        <v>1480</v>
      </c>
      <c r="M524" s="3" t="n">
        <v>20</v>
      </c>
      <c r="N524" s="3" t="n">
        <v>86</v>
      </c>
      <c r="O524" s="3" t="n">
        <v>13</v>
      </c>
      <c r="P524" s="3" t="n">
        <v>0</v>
      </c>
      <c r="Q524" s="3" t="n">
        <f aca="false">SUM(M524:P524)</f>
        <v>119</v>
      </c>
      <c r="R524" s="3" t="n">
        <v>0</v>
      </c>
      <c r="S524" s="3" t="n">
        <v>0</v>
      </c>
      <c r="T524" s="3" t="n">
        <v>0</v>
      </c>
      <c r="U524" s="3" t="n">
        <v>0</v>
      </c>
      <c r="V524" s="3" t="n">
        <f aca="false">SUM(R524:U524)</f>
        <v>0</v>
      </c>
      <c r="W524" s="3" t="n">
        <v>1099</v>
      </c>
      <c r="X524" s="3" t="n">
        <v>2158</v>
      </c>
      <c r="Y524" s="3" t="n">
        <v>256</v>
      </c>
      <c r="Z524" s="3" t="n">
        <v>0</v>
      </c>
      <c r="AA524" s="3" t="n">
        <f aca="false">SUM(W524:Z524)</f>
        <v>3513</v>
      </c>
      <c r="AB524" s="3" t="n">
        <v>605</v>
      </c>
      <c r="AC524" s="3" t="n">
        <v>1</v>
      </c>
      <c r="AD524" s="3" t="n">
        <v>60</v>
      </c>
      <c r="AE524" s="3" t="n">
        <v>67</v>
      </c>
      <c r="AF524" s="3" t="n">
        <f aca="false">SUM(AB524:AE524)</f>
        <v>733</v>
      </c>
      <c r="AG524" s="3" t="n">
        <v>2</v>
      </c>
      <c r="AH524" s="3" t="n">
        <v>390</v>
      </c>
      <c r="AI524" s="3" t="n">
        <v>1209</v>
      </c>
      <c r="AJ524" s="3" t="n">
        <v>0</v>
      </c>
      <c r="AK524" s="3" t="n">
        <f aca="false">SUM(AG524:AJ524)</f>
        <v>1601</v>
      </c>
      <c r="AL524" s="3" t="n">
        <v>2726</v>
      </c>
      <c r="AM524" s="3" t="n">
        <v>1731</v>
      </c>
      <c r="AN524" s="3" t="n">
        <v>698</v>
      </c>
      <c r="AO524" s="3" t="n">
        <v>0</v>
      </c>
      <c r="AP524" s="3" t="n">
        <f aca="false">SUM(AL524:AO524)</f>
        <v>5155</v>
      </c>
      <c r="AQ524" s="3" t="n">
        <v>1</v>
      </c>
      <c r="AR524" s="3" t="n">
        <v>390</v>
      </c>
      <c r="AS524" s="3" t="n">
        <v>449</v>
      </c>
      <c r="AT524" s="3" t="n">
        <v>0</v>
      </c>
      <c r="AU524" s="3" t="n">
        <f aca="false">SUM(AQ524:AT524)</f>
        <v>840</v>
      </c>
      <c r="AV524" s="3" t="n">
        <v>57</v>
      </c>
      <c r="AW524" s="3" t="n">
        <v>0</v>
      </c>
      <c r="AX524" s="3" t="n">
        <v>18</v>
      </c>
      <c r="AY524" s="3" t="n">
        <v>67</v>
      </c>
      <c r="AZ524" s="3" t="n">
        <f aca="false">SUM(AV524:AY524)</f>
        <v>142</v>
      </c>
      <c r="BA524" s="3" t="n">
        <v>74</v>
      </c>
      <c r="BB524" s="3" t="n">
        <v>0</v>
      </c>
      <c r="BC524" s="3" t="n">
        <v>10</v>
      </c>
      <c r="BD524" s="3" t="n">
        <v>61</v>
      </c>
      <c r="BE524" s="3" t="n">
        <f aca="false">SUM(BA524:BD524)</f>
        <v>145</v>
      </c>
      <c r="BF524" s="3" t="n">
        <v>0</v>
      </c>
      <c r="BG524" s="3" t="n">
        <v>0</v>
      </c>
      <c r="BH524" s="3" t="n">
        <v>0</v>
      </c>
      <c r="BI524" s="3" t="n">
        <v>0</v>
      </c>
      <c r="BJ524" s="3" t="n">
        <f aca="false">SUM(BF524:BI524)</f>
        <v>0</v>
      </c>
      <c r="BK524" s="3" t="n">
        <v>0</v>
      </c>
      <c r="BL524" s="3" t="n">
        <v>0</v>
      </c>
      <c r="BM524" s="3" t="n">
        <v>0</v>
      </c>
      <c r="BN524" s="3" t="n">
        <v>0</v>
      </c>
      <c r="BO524" s="3" t="n">
        <f aca="false">SUM(BK524:BN524)</f>
        <v>0</v>
      </c>
      <c r="BP524" s="3" t="n">
        <v>181</v>
      </c>
      <c r="BQ524" s="3" t="n">
        <v>390</v>
      </c>
      <c r="BR524" s="3" t="n">
        <v>39</v>
      </c>
      <c r="BS524" s="3" t="n">
        <v>0</v>
      </c>
      <c r="BT524" s="3" t="n">
        <f aca="false">SUM(BP524:BS524)</f>
        <v>610</v>
      </c>
      <c r="BU524" s="3" t="n">
        <f aca="false">+C524+H524+M524+R524+W524+AB524+AG524+AL524+CK524</f>
        <v>10018</v>
      </c>
      <c r="BV524" s="3" t="n">
        <f aca="false">+D524+I524+N524+S524+X524+AC524+AH524+AM524+CL524</f>
        <v>4840</v>
      </c>
      <c r="BW524" s="3" t="n">
        <f aca="false">+E524+J524+O524+T524+Y524+AD524+AI524+AN524+CM524</f>
        <v>2297</v>
      </c>
      <c r="BX524" s="3" t="n">
        <f aca="false">+F524+K524+P524+U524+Z524+AE524+AJ524+AO524+CN524</f>
        <v>128</v>
      </c>
      <c r="BY524" s="3" t="n">
        <f aca="false">SUM(BU524:BX524)</f>
        <v>17283</v>
      </c>
      <c r="BZ524" s="3" t="n">
        <f aca="false">AQ524+AV524+BA524+BF524+BK524+BP524</f>
        <v>313</v>
      </c>
      <c r="CA524" s="3" t="n">
        <f aca="false">AR524+AW524+BB524+BG524+BL524+BQ524</f>
        <v>780</v>
      </c>
      <c r="CB524" s="3" t="n">
        <f aca="false">AS524+AX524+BC524+BH524+BM524+BR524</f>
        <v>516</v>
      </c>
      <c r="CC524" s="3" t="n">
        <f aca="false">AT524+AY524+BD524+BI524+BN524+BS524</f>
        <v>128</v>
      </c>
      <c r="CD524" s="3" t="n">
        <f aca="false">SUM(BZ524:CC524)</f>
        <v>1737</v>
      </c>
      <c r="CE524" s="3" t="n">
        <v>3687</v>
      </c>
      <c r="CF524" s="3" t="n">
        <v>3780</v>
      </c>
      <c r="CG524" s="3" t="n">
        <v>855</v>
      </c>
      <c r="CH524" s="3" t="n">
        <v>0</v>
      </c>
      <c r="CI524" s="3" t="n">
        <v>730</v>
      </c>
      <c r="CJ524" s="3" t="n">
        <f aca="false">SUM(CE524:CI524)</f>
        <v>9052</v>
      </c>
    </row>
    <row r="525" customFormat="false" ht="12.75" hidden="false" customHeight="false" outlineLevel="0" collapsed="false">
      <c r="A525" s="1" t="n">
        <v>2001</v>
      </c>
      <c r="B525" s="2" t="s">
        <v>107</v>
      </c>
      <c r="C525" s="3" t="n">
        <v>1997</v>
      </c>
      <c r="D525" s="3" t="n">
        <v>298</v>
      </c>
      <c r="E525" s="3" t="n">
        <v>51</v>
      </c>
      <c r="F525" s="3" t="n">
        <v>0</v>
      </c>
      <c r="G525" s="3" t="n">
        <f aca="false">SUM(C525:F525)</f>
        <v>2346</v>
      </c>
      <c r="H525" s="3" t="n">
        <v>930</v>
      </c>
      <c r="I525" s="3" t="n">
        <v>290</v>
      </c>
      <c r="J525" s="3" t="n">
        <v>1904</v>
      </c>
      <c r="K525" s="3" t="n">
        <v>0</v>
      </c>
      <c r="L525" s="3" t="n">
        <f aca="false">SUM(H525:K525)</f>
        <v>3124</v>
      </c>
      <c r="M525" s="3" t="n">
        <v>36</v>
      </c>
      <c r="N525" s="3" t="n">
        <v>63</v>
      </c>
      <c r="O525" s="3" t="n">
        <v>15</v>
      </c>
      <c r="P525" s="3" t="n">
        <v>0</v>
      </c>
      <c r="Q525" s="3" t="n">
        <f aca="false">SUM(M525:P525)</f>
        <v>114</v>
      </c>
      <c r="R525" s="3" t="n">
        <v>20</v>
      </c>
      <c r="S525" s="3" t="n">
        <v>0</v>
      </c>
      <c r="T525" s="3" t="n">
        <v>0</v>
      </c>
      <c r="U525" s="3" t="n">
        <v>0</v>
      </c>
      <c r="V525" s="3" t="n">
        <f aca="false">SUM(R525:U525)</f>
        <v>20</v>
      </c>
      <c r="W525" s="3" t="n">
        <v>401</v>
      </c>
      <c r="X525" s="3" t="n">
        <v>1097</v>
      </c>
      <c r="Y525" s="3" t="n">
        <v>338</v>
      </c>
      <c r="Z525" s="3" t="n">
        <v>0</v>
      </c>
      <c r="AA525" s="3" t="n">
        <f aca="false">SUM(W525:Z525)</f>
        <v>1836</v>
      </c>
      <c r="AB525" s="3" t="n">
        <v>253</v>
      </c>
      <c r="AC525" s="3" t="n">
        <v>3</v>
      </c>
      <c r="AD525" s="3" t="n">
        <v>44</v>
      </c>
      <c r="AE525" s="3" t="n">
        <v>0</v>
      </c>
      <c r="AF525" s="3" t="n">
        <f aca="false">SUM(AB525:AE525)</f>
        <v>300</v>
      </c>
      <c r="AG525" s="3" t="n">
        <v>18</v>
      </c>
      <c r="AH525" s="3" t="n">
        <v>280</v>
      </c>
      <c r="AI525" s="3" t="n">
        <v>839</v>
      </c>
      <c r="AJ525" s="3" t="n">
        <v>0</v>
      </c>
      <c r="AK525" s="3" t="n">
        <f aca="false">SUM(AG525:AJ525)</f>
        <v>1137</v>
      </c>
      <c r="AL525" s="3" t="n">
        <v>1232</v>
      </c>
      <c r="AM525" s="3" t="n">
        <v>951</v>
      </c>
      <c r="AN525" s="3" t="n">
        <v>1259</v>
      </c>
      <c r="AO525" s="3" t="n">
        <v>0</v>
      </c>
      <c r="AP525" s="3" t="n">
        <f aca="false">SUM(AL525:AO525)</f>
        <v>3442</v>
      </c>
      <c r="AQ525" s="3" t="n">
        <v>0</v>
      </c>
      <c r="AR525" s="3" t="n">
        <v>0</v>
      </c>
      <c r="AS525" s="3" t="n">
        <v>3</v>
      </c>
      <c r="AT525" s="3" t="n">
        <v>0</v>
      </c>
      <c r="AU525" s="3" t="n">
        <f aca="false">SUM(AQ525:AT525)</f>
        <v>3</v>
      </c>
      <c r="AV525" s="3" t="n">
        <v>0</v>
      </c>
      <c r="AW525" s="3" t="n">
        <v>0</v>
      </c>
      <c r="AX525" s="3" t="n">
        <v>10</v>
      </c>
      <c r="AY525" s="3" t="n">
        <v>0</v>
      </c>
      <c r="AZ525" s="3" t="n">
        <f aca="false">SUM(AV525:AY525)</f>
        <v>10</v>
      </c>
      <c r="BA525" s="3" t="n">
        <v>0</v>
      </c>
      <c r="BB525" s="3" t="n">
        <v>0</v>
      </c>
      <c r="BC525" s="3" t="n">
        <v>18</v>
      </c>
      <c r="BD525" s="3" t="n">
        <v>0</v>
      </c>
      <c r="BE525" s="3" t="n">
        <f aca="false">SUM(BA525:BD525)</f>
        <v>18</v>
      </c>
      <c r="BF525" s="3" t="n">
        <v>0</v>
      </c>
      <c r="BG525" s="3" t="n">
        <v>0</v>
      </c>
      <c r="BH525" s="3" t="n">
        <v>0</v>
      </c>
      <c r="BI525" s="3" t="n">
        <v>0</v>
      </c>
      <c r="BJ525" s="3" t="n">
        <f aca="false">SUM(BF525:BI525)</f>
        <v>0</v>
      </c>
      <c r="BK525" s="3" t="n">
        <v>0</v>
      </c>
      <c r="BL525" s="3" t="n">
        <v>0</v>
      </c>
      <c r="BM525" s="3" t="n">
        <v>29</v>
      </c>
      <c r="BN525" s="3" t="n">
        <v>0</v>
      </c>
      <c r="BO525" s="3" t="n">
        <f aca="false">SUM(BK525:BN525)</f>
        <v>29</v>
      </c>
      <c r="BP525" s="3" t="n">
        <v>0</v>
      </c>
      <c r="BQ525" s="3" t="n">
        <v>0</v>
      </c>
      <c r="BR525" s="3" t="n">
        <v>57</v>
      </c>
      <c r="BS525" s="3" t="n">
        <v>0</v>
      </c>
      <c r="BT525" s="3" t="n">
        <f aca="false">SUM(BP525:BS525)</f>
        <v>57</v>
      </c>
      <c r="BU525" s="3" t="n">
        <f aca="false">+C525+H525+M525+R525+W525+AB525+AG525+AL525+CK525</f>
        <v>4887</v>
      </c>
      <c r="BV525" s="3" t="n">
        <f aca="false">+D525+I525+N525+S525+X525+AC525+AH525+AM525+CL525</f>
        <v>2982</v>
      </c>
      <c r="BW525" s="3" t="n">
        <f aca="false">+E525+J525+O525+T525+Y525+AD525+AI525+AN525+CM525</f>
        <v>4450</v>
      </c>
      <c r="BX525" s="3" t="n">
        <f aca="false">+F525+K525+P525+U525+Z525+AE525+AJ525+AO525+CN525</f>
        <v>0</v>
      </c>
      <c r="BY525" s="3" t="n">
        <f aca="false">SUM(BU525:BX525)</f>
        <v>12319</v>
      </c>
      <c r="BZ525" s="3" t="n">
        <f aca="false">AQ525+AV525+BA525+BF525+BK525+BP525</f>
        <v>0</v>
      </c>
      <c r="CA525" s="3" t="n">
        <f aca="false">AR525+AW525+BB525+BG525+BL525+BQ525</f>
        <v>0</v>
      </c>
      <c r="CB525" s="3" t="n">
        <f aca="false">AS525+AX525+BC525+BH525+BM525+BR525</f>
        <v>117</v>
      </c>
      <c r="CC525" s="3" t="n">
        <f aca="false">AT525+AY525+BD525+BI525+BN525+BS525</f>
        <v>0</v>
      </c>
      <c r="CD525" s="3" t="n">
        <f aca="false">SUM(BZ525:CC525)</f>
        <v>117</v>
      </c>
      <c r="CE525" s="3" t="n">
        <f aca="false">1442+249</f>
        <v>1691</v>
      </c>
      <c r="CF525" s="3" t="n">
        <v>2427</v>
      </c>
      <c r="CG525" s="3" t="n">
        <v>285</v>
      </c>
      <c r="CH525" s="3" t="n">
        <f aca="false">60+34</f>
        <v>94</v>
      </c>
      <c r="CI525" s="3" t="n">
        <v>726</v>
      </c>
      <c r="CJ525" s="3" t="n">
        <f aca="false">SUM(CE525:CI525)</f>
        <v>5223</v>
      </c>
    </row>
    <row r="526" customFormat="false" ht="12.75" hidden="false" customHeight="false" outlineLevel="0" collapsed="false">
      <c r="A526" s="1" t="n">
        <v>2001</v>
      </c>
      <c r="B526" s="2" t="s">
        <v>108</v>
      </c>
      <c r="C526" s="3" t="n">
        <v>2268</v>
      </c>
      <c r="D526" s="3" t="n">
        <v>261</v>
      </c>
      <c r="E526" s="3" t="n">
        <v>39</v>
      </c>
      <c r="F526" s="3" t="n">
        <v>0</v>
      </c>
      <c r="G526" s="3" t="n">
        <f aca="false">SUM(C526:F526)</f>
        <v>2568</v>
      </c>
      <c r="H526" s="3" t="n">
        <v>673</v>
      </c>
      <c r="I526" s="3" t="n">
        <v>241</v>
      </c>
      <c r="J526" s="3" t="n">
        <v>630</v>
      </c>
      <c r="K526" s="3" t="n">
        <v>26</v>
      </c>
      <c r="L526" s="3" t="n">
        <f aca="false">SUM(H526:K526)</f>
        <v>1570</v>
      </c>
      <c r="M526" s="3" t="n">
        <v>30</v>
      </c>
      <c r="N526" s="3" t="n">
        <v>27</v>
      </c>
      <c r="O526" s="3" t="n">
        <v>0</v>
      </c>
      <c r="P526" s="3" t="n">
        <v>0</v>
      </c>
      <c r="Q526" s="3" t="n">
        <f aca="false">SUM(M526:P526)</f>
        <v>57</v>
      </c>
      <c r="R526" s="3" t="n">
        <v>5</v>
      </c>
      <c r="S526" s="3" t="n">
        <v>0</v>
      </c>
      <c r="T526" s="3" t="n">
        <v>0</v>
      </c>
      <c r="U526" s="3" t="n">
        <v>0</v>
      </c>
      <c r="V526" s="3" t="n">
        <f aca="false">SUM(R526:U526)</f>
        <v>5</v>
      </c>
      <c r="W526" s="3" t="n">
        <v>432</v>
      </c>
      <c r="X526" s="3" t="n">
        <v>808</v>
      </c>
      <c r="Y526" s="3" t="n">
        <v>61</v>
      </c>
      <c r="Z526" s="3" t="n">
        <v>0</v>
      </c>
      <c r="AA526" s="3" t="n">
        <f aca="false">SUM(W526:Z526)</f>
        <v>1301</v>
      </c>
      <c r="AB526" s="3" t="n">
        <v>267</v>
      </c>
      <c r="AC526" s="3" t="n">
        <v>8</v>
      </c>
      <c r="AD526" s="3" t="n">
        <v>55</v>
      </c>
      <c r="AE526" s="3" t="n">
        <v>2</v>
      </c>
      <c r="AF526" s="3" t="n">
        <f aca="false">SUM(AB526:AE526)</f>
        <v>332</v>
      </c>
      <c r="AG526" s="3" t="n">
        <v>62</v>
      </c>
      <c r="AH526" s="3" t="n">
        <v>286</v>
      </c>
      <c r="AI526" s="3" t="n">
        <v>378</v>
      </c>
      <c r="AJ526" s="3" t="n">
        <v>111</v>
      </c>
      <c r="AK526" s="3" t="n">
        <f aca="false">SUM(AG526:AJ526)</f>
        <v>837</v>
      </c>
      <c r="AL526" s="3" t="n">
        <v>692</v>
      </c>
      <c r="AM526" s="3" t="n">
        <v>954</v>
      </c>
      <c r="AN526" s="3" t="n">
        <v>532</v>
      </c>
      <c r="AO526" s="3" t="n">
        <v>1</v>
      </c>
      <c r="AP526" s="3" t="n">
        <f aca="false">SUM(AL526:AO526)</f>
        <v>2179</v>
      </c>
      <c r="AQ526" s="3" t="n">
        <v>52</v>
      </c>
      <c r="AR526" s="3" t="n">
        <v>171</v>
      </c>
      <c r="AS526" s="3" t="n">
        <v>18</v>
      </c>
      <c r="AT526" s="3" t="n">
        <v>111</v>
      </c>
      <c r="AU526" s="3" t="n">
        <f aca="false">SUM(AQ526:AT526)</f>
        <v>352</v>
      </c>
      <c r="AV526" s="3" t="n">
        <v>7</v>
      </c>
      <c r="AW526" s="3" t="n">
        <v>0</v>
      </c>
      <c r="AX526" s="3" t="n">
        <v>9</v>
      </c>
      <c r="AY526" s="3" t="n">
        <v>2</v>
      </c>
      <c r="AZ526" s="3" t="n">
        <f aca="false">SUM(AV526:AY526)</f>
        <v>18</v>
      </c>
      <c r="BA526" s="3" t="n">
        <v>2</v>
      </c>
      <c r="BB526" s="3" t="n">
        <v>0</v>
      </c>
      <c r="BC526" s="3" t="n">
        <v>28</v>
      </c>
      <c r="BD526" s="3" t="n">
        <v>26</v>
      </c>
      <c r="BE526" s="3" t="n">
        <f aca="false">SUM(BA526:BD526)</f>
        <v>56</v>
      </c>
      <c r="BF526" s="10" t="n">
        <v>0</v>
      </c>
      <c r="BG526" s="10" t="n">
        <v>0</v>
      </c>
      <c r="BH526" s="10" t="n">
        <v>0</v>
      </c>
      <c r="BI526" s="10" t="n">
        <v>0</v>
      </c>
      <c r="BJ526" s="3" t="n">
        <f aca="false">SUM(BF526:BI526)</f>
        <v>0</v>
      </c>
      <c r="BK526" s="10" t="n">
        <v>0</v>
      </c>
      <c r="BL526" s="10" t="n">
        <v>0</v>
      </c>
      <c r="BM526" s="10" t="n">
        <v>0</v>
      </c>
      <c r="BN526" s="10" t="n">
        <v>0</v>
      </c>
      <c r="BO526" s="3" t="n">
        <f aca="false">SUM(BK526:BN526)</f>
        <v>0</v>
      </c>
      <c r="BP526" s="3" t="n">
        <v>3</v>
      </c>
      <c r="BQ526" s="3" t="n">
        <v>1</v>
      </c>
      <c r="BR526" s="3" t="n">
        <v>14</v>
      </c>
      <c r="BS526" s="3" t="n">
        <v>1</v>
      </c>
      <c r="BT526" s="3" t="n">
        <f aca="false">SUM(BP526:BS526)</f>
        <v>19</v>
      </c>
      <c r="BU526" s="3" t="n">
        <f aca="false">+C526+H526+M526+R526+W526+AB526+AG526+AL526+CK526</f>
        <v>4429</v>
      </c>
      <c r="BV526" s="3" t="n">
        <f aca="false">+D526+I526+N526+S526+X526+AC526+AH526+AM526+CL526</f>
        <v>2585</v>
      </c>
      <c r="BW526" s="3" t="n">
        <f aca="false">+E526+J526+O526+T526+Y526+AD526+AI526+AN526+CM526</f>
        <v>1695</v>
      </c>
      <c r="BX526" s="3" t="n">
        <f aca="false">+F526+K526+P526+U526+Z526+AE526+AJ526+AO526+CN526</f>
        <v>140</v>
      </c>
      <c r="BY526" s="3" t="n">
        <f aca="false">SUM(BU526:BX526)</f>
        <v>8849</v>
      </c>
      <c r="BZ526" s="3" t="n">
        <f aca="false">AQ526+AV526+BA526+BF526+BK526+BP526</f>
        <v>64</v>
      </c>
      <c r="CA526" s="3" t="n">
        <f aca="false">AR526+AW526+BB526+BG526+BL526+BQ526</f>
        <v>172</v>
      </c>
      <c r="CB526" s="3" t="n">
        <f aca="false">AS526+AX526+BC526+BH526+BM526+BR526</f>
        <v>69</v>
      </c>
      <c r="CC526" s="3" t="n">
        <f aca="false">AT526+AY526+BD526+BI526+BN526+BS526</f>
        <v>140</v>
      </c>
      <c r="CD526" s="3" t="n">
        <f aca="false">SUM(BZ526:CC526)</f>
        <v>445</v>
      </c>
      <c r="CE526" s="3" t="n">
        <v>1659</v>
      </c>
      <c r="CF526" s="3" t="n">
        <v>1977</v>
      </c>
      <c r="CG526" s="3" t="n">
        <v>212</v>
      </c>
      <c r="CH526" s="3" t="n">
        <v>0</v>
      </c>
      <c r="CI526" s="3" t="n">
        <v>567</v>
      </c>
      <c r="CJ526" s="3" t="n">
        <f aca="false">SUM(CE526:CI526)</f>
        <v>4415</v>
      </c>
    </row>
    <row r="527" customFormat="false" ht="12.75" hidden="false" customHeight="false" outlineLevel="0" collapsed="false">
      <c r="A527" s="1" t="n">
        <v>2001</v>
      </c>
      <c r="B527" s="2" t="s">
        <v>109</v>
      </c>
      <c r="C527" s="3" t="n">
        <v>2940</v>
      </c>
      <c r="D527" s="3" t="n">
        <v>412</v>
      </c>
      <c r="E527" s="3" t="n">
        <v>12</v>
      </c>
      <c r="F527" s="3" t="n">
        <v>0</v>
      </c>
      <c r="G527" s="3" t="n">
        <f aca="false">SUM(C527:F527)</f>
        <v>3364</v>
      </c>
      <c r="H527" s="3" t="n">
        <v>1175</v>
      </c>
      <c r="I527" s="3" t="n">
        <v>375</v>
      </c>
      <c r="J527" s="3" t="n">
        <v>1725</v>
      </c>
      <c r="K527" s="3" t="n">
        <v>0</v>
      </c>
      <c r="L527" s="3" t="n">
        <f aca="false">SUM(H527:K527)</f>
        <v>3275</v>
      </c>
      <c r="M527" s="3" t="n">
        <v>69</v>
      </c>
      <c r="N527" s="3" t="n">
        <v>125</v>
      </c>
      <c r="O527" s="3" t="n">
        <v>5</v>
      </c>
      <c r="P527" s="3" t="n">
        <v>0</v>
      </c>
      <c r="Q527" s="3" t="n">
        <f aca="false">SUM(M527:P527)</f>
        <v>199</v>
      </c>
      <c r="R527" s="3" t="n">
        <v>0</v>
      </c>
      <c r="S527" s="3" t="n">
        <v>0</v>
      </c>
      <c r="T527" s="3" t="n">
        <v>0</v>
      </c>
      <c r="U527" s="3" t="n">
        <v>0</v>
      </c>
      <c r="V527" s="3" t="n">
        <f aca="false">SUM(R527:U527)</f>
        <v>0</v>
      </c>
      <c r="W527" s="3" t="n">
        <v>696</v>
      </c>
      <c r="X527" s="3" t="n">
        <v>2346</v>
      </c>
      <c r="Y527" s="3" t="n">
        <v>292</v>
      </c>
      <c r="Z527" s="3" t="n">
        <v>0</v>
      </c>
      <c r="AA527" s="3" t="n">
        <f aca="false">SUM(W527:Z527)</f>
        <v>3334</v>
      </c>
      <c r="AB527" s="3" t="n">
        <v>357</v>
      </c>
      <c r="AC527" s="3" t="n">
        <v>21</v>
      </c>
      <c r="AD527" s="3" t="n">
        <v>63</v>
      </c>
      <c r="AE527" s="3" t="n">
        <v>0</v>
      </c>
      <c r="AF527" s="3" t="n">
        <f aca="false">SUM(AB527:AE527)</f>
        <v>441</v>
      </c>
      <c r="AG527" s="3" t="n">
        <v>5</v>
      </c>
      <c r="AH527" s="3" t="n">
        <v>525</v>
      </c>
      <c r="AI527" s="3" t="n">
        <v>1223</v>
      </c>
      <c r="AJ527" s="3" t="n">
        <v>0</v>
      </c>
      <c r="AK527" s="3" t="n">
        <f aca="false">SUM(AG527:AJ527)</f>
        <v>1753</v>
      </c>
      <c r="AL527" s="3" t="n">
        <v>1727</v>
      </c>
      <c r="AM527" s="3" t="n">
        <v>1314</v>
      </c>
      <c r="AN527" s="3" t="n">
        <v>1248</v>
      </c>
      <c r="AO527" s="3" t="n">
        <v>0</v>
      </c>
      <c r="AP527" s="3" t="n">
        <f aca="false">SUM(AL527:AO527)</f>
        <v>4289</v>
      </c>
      <c r="AQ527" s="3" t="n">
        <v>0</v>
      </c>
      <c r="AR527" s="3" t="n">
        <v>0</v>
      </c>
      <c r="AS527" s="3" t="n">
        <v>13</v>
      </c>
      <c r="AT527" s="3" t="n">
        <v>0</v>
      </c>
      <c r="AU527" s="3" t="n">
        <f aca="false">SUM(AQ527:AT527)</f>
        <v>13</v>
      </c>
      <c r="AV527" s="3" t="n">
        <v>0</v>
      </c>
      <c r="AW527" s="3" t="n">
        <v>0</v>
      </c>
      <c r="AX527" s="3" t="n">
        <v>28</v>
      </c>
      <c r="AY527" s="3" t="n">
        <v>0</v>
      </c>
      <c r="AZ527" s="3" t="n">
        <f aca="false">SUM(AV527:AY527)</f>
        <v>28</v>
      </c>
      <c r="BA527" s="3" t="n">
        <v>0</v>
      </c>
      <c r="BB527" s="3" t="n">
        <v>0</v>
      </c>
      <c r="BC527" s="3" t="n">
        <v>192</v>
      </c>
      <c r="BD527" s="3" t="n">
        <v>0</v>
      </c>
      <c r="BE527" s="3" t="n">
        <f aca="false">SUM(BA527:BD527)</f>
        <v>192</v>
      </c>
      <c r="BF527" s="3" t="n">
        <v>0</v>
      </c>
      <c r="BG527" s="3" t="n">
        <v>0</v>
      </c>
      <c r="BH527" s="3" t="n">
        <v>0</v>
      </c>
      <c r="BI527" s="3" t="n">
        <v>0</v>
      </c>
      <c r="BJ527" s="3" t="n">
        <f aca="false">SUM(BF527:BI527)</f>
        <v>0</v>
      </c>
      <c r="BK527" s="3" t="n">
        <v>0</v>
      </c>
      <c r="BL527" s="3" t="n">
        <v>0</v>
      </c>
      <c r="BM527" s="3" t="n">
        <v>5</v>
      </c>
      <c r="BN527" s="3" t="n">
        <v>0</v>
      </c>
      <c r="BO527" s="3" t="n">
        <f aca="false">SUM(BK527:BN527)</f>
        <v>5</v>
      </c>
      <c r="BP527" s="3" t="n">
        <v>0</v>
      </c>
      <c r="BQ527" s="3" t="n">
        <v>0</v>
      </c>
      <c r="BR527" s="3" t="n">
        <v>286</v>
      </c>
      <c r="BS527" s="3" t="n">
        <v>0</v>
      </c>
      <c r="BT527" s="3" t="n">
        <f aca="false">SUM(BP527:BS527)</f>
        <v>286</v>
      </c>
      <c r="BU527" s="3" t="n">
        <f aca="false">+C527+H527+M527+R527+W527+AB527+AG527+AL527+CK527</f>
        <v>6969</v>
      </c>
      <c r="BV527" s="3" t="n">
        <f aca="false">+D527+I527+N527+S527+X527+AC527+AH527+AM527+CL527</f>
        <v>5118</v>
      </c>
      <c r="BW527" s="3" t="n">
        <f aca="false">+E527+J527+O527+T527+Y527+AD527+AI527+AN527+CM527</f>
        <v>4568</v>
      </c>
      <c r="BX527" s="3" t="n">
        <f aca="false">+F527+K527+P527+U527+Z527+AE527+AJ527+AO527+CN527</f>
        <v>0</v>
      </c>
      <c r="BY527" s="3" t="n">
        <f aca="false">SUM(BU527:BX527)</f>
        <v>16655</v>
      </c>
      <c r="BZ527" s="3" t="n">
        <f aca="false">AQ527+AV527+BA527+BF527+BK527+BP527</f>
        <v>0</v>
      </c>
      <c r="CA527" s="3" t="n">
        <f aca="false">AR527+AW527+BB527+BG527+BL527+BQ527</f>
        <v>0</v>
      </c>
      <c r="CB527" s="3" t="n">
        <f aca="false">AS527+AX527+BC527+BH527+BM527+BR527</f>
        <v>524</v>
      </c>
      <c r="CC527" s="3" t="n">
        <f aca="false">AT527+AY527+BD527+BI527+BN527+BS527</f>
        <v>0</v>
      </c>
      <c r="CD527" s="3" t="n">
        <f aca="false">SUM(BZ527:CC527)</f>
        <v>524</v>
      </c>
      <c r="CE527" s="3" t="n">
        <v>2248</v>
      </c>
      <c r="CF527" s="3" t="n">
        <v>2779</v>
      </c>
      <c r="CG527" s="3" t="n">
        <v>290</v>
      </c>
      <c r="CH527" s="3" t="n">
        <v>0</v>
      </c>
      <c r="CI527" s="3" t="n">
        <v>1443</v>
      </c>
      <c r="CJ527" s="3" t="n">
        <f aca="false">SUM(CE527:CI527)</f>
        <v>6760</v>
      </c>
    </row>
    <row r="528" customFormat="false" ht="12.75" hidden="false" customHeight="false" outlineLevel="0" collapsed="false">
      <c r="A528" s="1" t="n">
        <v>2001</v>
      </c>
      <c r="B528" s="2" t="s">
        <v>110</v>
      </c>
      <c r="C528" s="3" t="n">
        <v>2379</v>
      </c>
      <c r="D528" s="3" t="n">
        <v>585</v>
      </c>
      <c r="E528" s="3" t="n">
        <v>179</v>
      </c>
      <c r="F528" s="3" t="n">
        <v>0</v>
      </c>
      <c r="G528" s="3" t="n">
        <f aca="false">SUM(C528:F528)</f>
        <v>3143</v>
      </c>
      <c r="H528" s="3" t="n">
        <v>980</v>
      </c>
      <c r="I528" s="3" t="n">
        <v>126</v>
      </c>
      <c r="J528" s="3" t="n">
        <v>852</v>
      </c>
      <c r="K528" s="3" t="n">
        <v>48</v>
      </c>
      <c r="L528" s="3" t="n">
        <f aca="false">SUM(H528:K528)</f>
        <v>2006</v>
      </c>
      <c r="M528" s="3" t="n">
        <v>25</v>
      </c>
      <c r="N528" s="3" t="n">
        <v>121</v>
      </c>
      <c r="O528" s="3" t="n">
        <v>0</v>
      </c>
      <c r="P528" s="3" t="n">
        <v>0</v>
      </c>
      <c r="Q528" s="3" t="n">
        <f aca="false">SUM(M528:P528)</f>
        <v>146</v>
      </c>
      <c r="R528" s="3" t="n">
        <v>0</v>
      </c>
      <c r="S528" s="3" t="n">
        <v>0</v>
      </c>
      <c r="T528" s="3" t="n">
        <v>0</v>
      </c>
      <c r="U528" s="3" t="n">
        <v>0</v>
      </c>
      <c r="V528" s="3" t="n">
        <f aca="false">SUM(R528:U528)</f>
        <v>0</v>
      </c>
      <c r="W528" s="3" t="n">
        <v>861</v>
      </c>
      <c r="X528" s="3" t="n">
        <v>2891</v>
      </c>
      <c r="Y528" s="3" t="n">
        <v>292</v>
      </c>
      <c r="Z528" s="3" t="n">
        <v>0</v>
      </c>
      <c r="AA528" s="3" t="n">
        <f aca="false">SUM(W528:Z528)</f>
        <v>4044</v>
      </c>
      <c r="AB528" s="3" t="n">
        <v>552</v>
      </c>
      <c r="AC528" s="3" t="n">
        <v>3</v>
      </c>
      <c r="AD528" s="3" t="n">
        <v>44</v>
      </c>
      <c r="AE528" s="3" t="n">
        <v>2</v>
      </c>
      <c r="AF528" s="3" t="n">
        <f aca="false">SUM(AB528:AE528)</f>
        <v>601</v>
      </c>
      <c r="AG528" s="3" t="n">
        <v>0</v>
      </c>
      <c r="AH528" s="3" t="n">
        <v>412</v>
      </c>
      <c r="AI528" s="3" t="n">
        <v>669</v>
      </c>
      <c r="AJ528" s="3" t="n">
        <v>10</v>
      </c>
      <c r="AK528" s="3" t="n">
        <f aca="false">SUM(AG528:AJ528)</f>
        <v>1091</v>
      </c>
      <c r="AL528" s="3" t="n">
        <v>1483</v>
      </c>
      <c r="AM528" s="3" t="n">
        <v>576</v>
      </c>
      <c r="AN528" s="3" t="n">
        <v>3414</v>
      </c>
      <c r="AO528" s="3" t="n">
        <v>56</v>
      </c>
      <c r="AP528" s="3" t="n">
        <f aca="false">SUM(AL528:AO528)</f>
        <v>5529</v>
      </c>
      <c r="AQ528" s="3" t="n">
        <v>0</v>
      </c>
      <c r="AR528" s="3" t="n">
        <v>409</v>
      </c>
      <c r="AS528" s="3" t="n">
        <v>240</v>
      </c>
      <c r="AT528" s="3" t="n">
        <v>10</v>
      </c>
      <c r="AU528" s="3" t="n">
        <f aca="false">SUM(AQ528:AT528)</f>
        <v>659</v>
      </c>
      <c r="AV528" s="3" t="n">
        <v>0</v>
      </c>
      <c r="AW528" s="3" t="n">
        <v>5</v>
      </c>
      <c r="AX528" s="3" t="n">
        <v>9</v>
      </c>
      <c r="AY528" s="3" t="n">
        <v>2</v>
      </c>
      <c r="AZ528" s="3" t="n">
        <f aca="false">SUM(AV528:AY528)</f>
        <v>16</v>
      </c>
      <c r="BA528" s="3" t="n">
        <v>20</v>
      </c>
      <c r="BB528" s="3" t="n">
        <v>0</v>
      </c>
      <c r="BC528" s="3" t="n">
        <v>108</v>
      </c>
      <c r="BD528" s="3" t="n">
        <v>48</v>
      </c>
      <c r="BE528" s="3" t="n">
        <f aca="false">SUM(BA528:BD528)</f>
        <v>176</v>
      </c>
      <c r="BF528" s="3" t="n">
        <v>0</v>
      </c>
      <c r="BG528" s="3" t="n">
        <v>0</v>
      </c>
      <c r="BH528" s="3" t="n">
        <v>0</v>
      </c>
      <c r="BI528" s="3" t="n">
        <v>0</v>
      </c>
      <c r="BJ528" s="3" t="n">
        <f aca="false">SUM(BF528:BI528)</f>
        <v>0</v>
      </c>
      <c r="BK528" s="3" t="n">
        <v>0</v>
      </c>
      <c r="BL528" s="3" t="n">
        <v>0</v>
      </c>
      <c r="BM528" s="3" t="n">
        <v>0</v>
      </c>
      <c r="BN528" s="3" t="n">
        <v>0</v>
      </c>
      <c r="BO528" s="3" t="n">
        <f aca="false">SUM(BK528:BN528)</f>
        <v>0</v>
      </c>
      <c r="BP528" s="3" t="n">
        <v>11</v>
      </c>
      <c r="BQ528" s="3" t="n">
        <v>36</v>
      </c>
      <c r="BR528" s="3" t="n">
        <v>222</v>
      </c>
      <c r="BS528" s="3" t="n">
        <v>56</v>
      </c>
      <c r="BT528" s="3" t="n">
        <f aca="false">SUM(BP528:BS528)</f>
        <v>325</v>
      </c>
      <c r="BU528" s="3" t="n">
        <f aca="false">+C528+H528+M528+R528+W528+AB528+AG528+AL528+CK528</f>
        <v>6280</v>
      </c>
      <c r="BV528" s="3" t="n">
        <f aca="false">+D528+I528+N528+S528+X528+AC528+AH528+AM528+CL528</f>
        <v>4714</v>
      </c>
      <c r="BW528" s="3" t="n">
        <f aca="false">+E528+J528+O528+T528+Y528+AD528+AI528+AN528+CM528</f>
        <v>5450</v>
      </c>
      <c r="BX528" s="3" t="n">
        <f aca="false">+F528+K528+P528+U528+Z528+AE528+AJ528+AO528+CN528</f>
        <v>116</v>
      </c>
      <c r="BY528" s="3" t="n">
        <f aca="false">SUM(BU528:BX528)</f>
        <v>16560</v>
      </c>
      <c r="BZ528" s="3" t="n">
        <f aca="false">AQ528+AV528+BA528+BF528+BK528+BP528</f>
        <v>31</v>
      </c>
      <c r="CA528" s="3" t="n">
        <f aca="false">AR528+AW528+BB528+BG528+BL528+BQ528</f>
        <v>450</v>
      </c>
      <c r="CB528" s="3" t="n">
        <f aca="false">AS528+AX528+BC528+BH528+BM528+BR528</f>
        <v>579</v>
      </c>
      <c r="CC528" s="3" t="n">
        <f aca="false">AT528+AY528+BD528+BI528+BN528+BS528</f>
        <v>116</v>
      </c>
      <c r="CD528" s="3" t="n">
        <f aca="false">SUM(BZ528:CC528)</f>
        <v>1176</v>
      </c>
      <c r="CE528" s="10" t="n">
        <f aca="false">2436.11-13.7-16.5</f>
        <v>2405.91</v>
      </c>
      <c r="CF528" s="10" t="n">
        <v>1763.2</v>
      </c>
      <c r="CG528" s="10" t="n">
        <v>541.6</v>
      </c>
      <c r="CH528" s="10" t="n">
        <v>417.1</v>
      </c>
      <c r="CI528" s="10" t="n">
        <f aca="false">6530-CE528-CF528-CG528-CH528</f>
        <v>1402.19</v>
      </c>
      <c r="CJ528" s="10" t="n">
        <f aca="false">SUM(CE528:CI528)</f>
        <v>6530</v>
      </c>
    </row>
    <row r="529" customFormat="false" ht="12.75" hidden="false" customHeight="false" outlineLevel="0" collapsed="false">
      <c r="A529" s="1" t="n">
        <v>2001</v>
      </c>
      <c r="B529" s="2" t="s">
        <v>111</v>
      </c>
      <c r="C529" s="3" t="n">
        <v>953.2</v>
      </c>
      <c r="D529" s="3" t="n">
        <v>118</v>
      </c>
      <c r="E529" s="3" t="n">
        <v>0.8</v>
      </c>
      <c r="F529" s="3" t="n">
        <v>0.6</v>
      </c>
      <c r="G529" s="3" t="n">
        <f aca="false">SUM(C529:F529)</f>
        <v>1072.6</v>
      </c>
      <c r="H529" s="3" t="n">
        <v>239</v>
      </c>
      <c r="I529" s="3" t="n">
        <v>0</v>
      </c>
      <c r="J529" s="3" t="n">
        <v>1</v>
      </c>
      <c r="K529" s="3" t="n">
        <v>0</v>
      </c>
      <c r="L529" s="3" t="n">
        <f aca="false">SUM(H529:K529)</f>
        <v>240</v>
      </c>
      <c r="M529" s="3" t="n">
        <v>23</v>
      </c>
      <c r="N529" s="3" t="n">
        <v>32</v>
      </c>
      <c r="O529" s="3" t="n">
        <v>76</v>
      </c>
      <c r="P529" s="3" t="n">
        <v>0</v>
      </c>
      <c r="Q529" s="3" t="n">
        <f aca="false">SUM(M529:P529)</f>
        <v>131</v>
      </c>
      <c r="R529" s="3" t="n">
        <v>13</v>
      </c>
      <c r="S529" s="3" t="n">
        <v>0</v>
      </c>
      <c r="T529" s="3" t="n">
        <v>0</v>
      </c>
      <c r="U529" s="3" t="n">
        <v>0</v>
      </c>
      <c r="V529" s="3" t="n">
        <f aca="false">SUM(R529:U529)</f>
        <v>13</v>
      </c>
      <c r="W529" s="3" t="n">
        <v>442.8</v>
      </c>
      <c r="X529" s="3" t="n">
        <v>867</v>
      </c>
      <c r="Y529" s="3" t="n">
        <v>3.5</v>
      </c>
      <c r="Z529" s="3" t="n">
        <v>0</v>
      </c>
      <c r="AA529" s="3" t="n">
        <f aca="false">SUM(W529:Z529)</f>
        <v>1313.3</v>
      </c>
      <c r="AB529" s="3" t="n">
        <v>94.8</v>
      </c>
      <c r="AC529" s="3" t="n">
        <v>4.6</v>
      </c>
      <c r="AD529" s="3" t="n">
        <v>1.5</v>
      </c>
      <c r="AE529" s="3" t="n">
        <v>0</v>
      </c>
      <c r="AF529" s="3" t="n">
        <f aca="false">SUM(AB529:AE529)</f>
        <v>100.9</v>
      </c>
      <c r="AG529" s="3" t="n">
        <v>5.5</v>
      </c>
      <c r="AH529" s="3" t="n">
        <v>142.9</v>
      </c>
      <c r="AI529" s="3" t="n">
        <v>275.6</v>
      </c>
      <c r="AJ529" s="3" t="n">
        <v>30.5</v>
      </c>
      <c r="AK529" s="3" t="n">
        <f aca="false">SUM(AG529:AJ529)</f>
        <v>454.5</v>
      </c>
      <c r="AL529" s="3" t="n">
        <v>799.5</v>
      </c>
      <c r="AM529" s="3" t="n">
        <v>375.2</v>
      </c>
      <c r="AN529" s="3" t="n">
        <v>799.7</v>
      </c>
      <c r="AO529" s="3" t="n">
        <v>22.6</v>
      </c>
      <c r="AP529" s="3" t="n">
        <f aca="false">SUM(AL529:AO529)</f>
        <v>1997</v>
      </c>
      <c r="AQ529" s="3" t="n">
        <v>0</v>
      </c>
      <c r="AR529" s="3" t="n">
        <v>104</v>
      </c>
      <c r="AS529" s="3" t="n">
        <v>36</v>
      </c>
      <c r="AT529" s="3" t="n">
        <v>25</v>
      </c>
      <c r="AU529" s="3" t="n">
        <f aca="false">SUM(AQ529:AT529)</f>
        <v>165</v>
      </c>
      <c r="AV529" s="3" t="n">
        <v>0</v>
      </c>
      <c r="AW529" s="3" t="n">
        <v>0</v>
      </c>
      <c r="AX529" s="3" t="n">
        <v>0</v>
      </c>
      <c r="AY529" s="3" t="n">
        <v>0</v>
      </c>
      <c r="AZ529" s="3" t="n">
        <f aca="false">SUM(AV529:AY529)</f>
        <v>0</v>
      </c>
      <c r="BA529" s="3" t="n">
        <v>0</v>
      </c>
      <c r="BB529" s="3" t="n">
        <v>0</v>
      </c>
      <c r="BC529" s="3" t="n">
        <v>0</v>
      </c>
      <c r="BD529" s="3" t="n">
        <v>0</v>
      </c>
      <c r="BE529" s="3" t="n">
        <f aca="false">SUM(BA529:BD529)</f>
        <v>0</v>
      </c>
      <c r="BF529" s="3" t="n">
        <v>0</v>
      </c>
      <c r="BG529" s="3" t="n">
        <v>0</v>
      </c>
      <c r="BH529" s="3" t="n">
        <v>0</v>
      </c>
      <c r="BI529" s="3" t="n">
        <v>0</v>
      </c>
      <c r="BJ529" s="3" t="n">
        <f aca="false">SUM(BF529:BI529)</f>
        <v>0</v>
      </c>
      <c r="BK529" s="3" t="n">
        <v>0</v>
      </c>
      <c r="BL529" s="3" t="n">
        <v>0</v>
      </c>
      <c r="BM529" s="3" t="n">
        <v>0</v>
      </c>
      <c r="BN529" s="3" t="n">
        <v>0</v>
      </c>
      <c r="BO529" s="3" t="n">
        <f aca="false">SUM(BK529:BN529)</f>
        <v>0</v>
      </c>
      <c r="BP529" s="3" t="n">
        <v>8</v>
      </c>
      <c r="BQ529" s="3" t="n">
        <v>7</v>
      </c>
      <c r="BR529" s="3" t="n">
        <v>49</v>
      </c>
      <c r="BS529" s="3" t="n">
        <v>3</v>
      </c>
      <c r="BT529" s="3" t="n">
        <f aca="false">SUM(BP529:BS529)</f>
        <v>67</v>
      </c>
      <c r="BU529" s="3" t="n">
        <f aca="false">+C529+H529+M529+R529+W529+AB529+AG529+AL529+CK529</f>
        <v>2570.8</v>
      </c>
      <c r="BV529" s="3" t="n">
        <f aca="false">+D529+I529+N529+S529+X529+AC529+AH529+AM529+CL529</f>
        <v>1539.7</v>
      </c>
      <c r="BW529" s="3" t="n">
        <f aca="false">+E529+J529+O529+T529+Y529+AD529+AI529+AN529+CM529</f>
        <v>1158.1</v>
      </c>
      <c r="BX529" s="3" t="n">
        <f aca="false">+F529+K529+P529+U529+Z529+AE529+AJ529+AO529+CN529</f>
        <v>53.7</v>
      </c>
      <c r="BY529" s="3" t="n">
        <f aca="false">SUM(BU529:BX529)</f>
        <v>5322.3</v>
      </c>
      <c r="BZ529" s="3" t="n">
        <f aca="false">AQ529+AV529+BA529+BF529+BK529+BP529</f>
        <v>8</v>
      </c>
      <c r="CA529" s="3" t="n">
        <f aca="false">AR529+AW529+BB529+BG529+BL529+BQ529</f>
        <v>111</v>
      </c>
      <c r="CB529" s="3" t="n">
        <f aca="false">AS529+AX529+BC529+BH529+BM529+BR529</f>
        <v>85</v>
      </c>
      <c r="CC529" s="3" t="n">
        <f aca="false">AT529+AY529+BD529+BI529+BN529+BS529</f>
        <v>28</v>
      </c>
      <c r="CD529" s="3" t="n">
        <f aca="false">SUM(BZ529:CC529)</f>
        <v>232</v>
      </c>
      <c r="CE529" s="11" t="n">
        <v>817.8</v>
      </c>
      <c r="CF529" s="11" t="n">
        <v>1168</v>
      </c>
      <c r="CG529" s="11" t="n">
        <v>96</v>
      </c>
      <c r="CH529" s="11" t="s">
        <v>145</v>
      </c>
      <c r="CI529" s="11" t="n">
        <v>309</v>
      </c>
      <c r="CJ529" s="11" t="n">
        <f aca="false">SUM(CE529:CI529)</f>
        <v>2390.8</v>
      </c>
    </row>
    <row r="530" customFormat="false" ht="12.75" hidden="false" customHeight="false" outlineLevel="0" collapsed="false">
      <c r="A530" s="1" t="n">
        <v>2001</v>
      </c>
      <c r="B530" s="2" t="s">
        <v>112</v>
      </c>
      <c r="C530" s="3" t="n">
        <v>2947</v>
      </c>
      <c r="D530" s="3" t="n">
        <v>597</v>
      </c>
      <c r="E530" s="3" t="n">
        <v>79</v>
      </c>
      <c r="F530" s="3" t="n">
        <v>0</v>
      </c>
      <c r="G530" s="3" t="n">
        <f aca="false">SUM(C530:F530)</f>
        <v>3623</v>
      </c>
      <c r="H530" s="3" t="n">
        <v>1177</v>
      </c>
      <c r="I530" s="3" t="n">
        <v>433</v>
      </c>
      <c r="J530" s="3" t="n">
        <v>1440</v>
      </c>
      <c r="K530" s="3" t="n">
        <v>0</v>
      </c>
      <c r="L530" s="3" t="n">
        <f aca="false">SUM(H530:K530)</f>
        <v>3050</v>
      </c>
      <c r="M530" s="3" t="n">
        <v>20</v>
      </c>
      <c r="N530" s="3" t="n">
        <v>96</v>
      </c>
      <c r="O530" s="3" t="n">
        <v>5</v>
      </c>
      <c r="P530" s="3" t="n">
        <v>0</v>
      </c>
      <c r="Q530" s="3" t="n">
        <f aca="false">SUM(M530:P530)</f>
        <v>121</v>
      </c>
      <c r="R530" s="3" t="n">
        <v>25</v>
      </c>
      <c r="S530" s="3" t="n">
        <v>4</v>
      </c>
      <c r="T530" s="3" t="n">
        <v>5</v>
      </c>
      <c r="U530" s="3" t="n">
        <v>0</v>
      </c>
      <c r="V530" s="3" t="n">
        <f aca="false">SUM(R530:U530)</f>
        <v>34</v>
      </c>
      <c r="W530" s="3" t="n">
        <v>1787</v>
      </c>
      <c r="X530" s="3" t="n">
        <v>1720</v>
      </c>
      <c r="Y530" s="3" t="n">
        <v>0</v>
      </c>
      <c r="Z530" s="3" t="n">
        <v>0</v>
      </c>
      <c r="AA530" s="3" t="n">
        <f aca="false">SUM(W530:Z530)</f>
        <v>3507</v>
      </c>
      <c r="AB530" s="3" t="n">
        <v>878</v>
      </c>
      <c r="AC530" s="3" t="n">
        <v>24</v>
      </c>
      <c r="AD530" s="3" t="n">
        <v>103</v>
      </c>
      <c r="AE530" s="3" t="n">
        <v>0</v>
      </c>
      <c r="AF530" s="3" t="n">
        <f aca="false">SUM(AB530:AE530)</f>
        <v>1005</v>
      </c>
      <c r="AG530" s="3" t="n">
        <v>0</v>
      </c>
      <c r="AH530" s="3" t="n">
        <v>622</v>
      </c>
      <c r="AI530" s="3" t="n">
        <v>2008</v>
      </c>
      <c r="AJ530" s="3" t="n">
        <v>0</v>
      </c>
      <c r="AK530" s="3" t="n">
        <f aca="false">SUM(AG530:AJ530)</f>
        <v>2630</v>
      </c>
      <c r="AL530" s="3" t="n">
        <v>3404</v>
      </c>
      <c r="AM530" s="3" t="n">
        <v>848</v>
      </c>
      <c r="AN530" s="3" t="n">
        <v>1843</v>
      </c>
      <c r="AO530" s="3" t="n">
        <v>0</v>
      </c>
      <c r="AP530" s="3" t="n">
        <f aca="false">SUM(AL530:AO530)</f>
        <v>6095</v>
      </c>
      <c r="AQ530" s="3" t="n">
        <v>0</v>
      </c>
      <c r="AR530" s="3" t="n">
        <v>150</v>
      </c>
      <c r="AS530" s="3" t="n">
        <v>264</v>
      </c>
      <c r="AT530" s="3" t="n">
        <v>0</v>
      </c>
      <c r="AU530" s="3" t="n">
        <f aca="false">SUM(AQ530:AT530)</f>
        <v>414</v>
      </c>
      <c r="AV530" s="3" t="n">
        <v>12.6</v>
      </c>
      <c r="AW530" s="3" t="n">
        <v>0</v>
      </c>
      <c r="AX530" s="3" t="n">
        <v>0</v>
      </c>
      <c r="AY530" s="3" t="n">
        <v>54.5</v>
      </c>
      <c r="AZ530" s="3" t="n">
        <f aca="false">SUM(AV530:AY530)</f>
        <v>67.1</v>
      </c>
      <c r="BA530" s="3" t="n">
        <v>140.1</v>
      </c>
      <c r="BB530" s="3" t="n">
        <v>0</v>
      </c>
      <c r="BC530" s="3" t="n">
        <v>25</v>
      </c>
      <c r="BD530" s="3" t="n">
        <v>209.1</v>
      </c>
      <c r="BE530" s="3" t="n">
        <f aca="false">SUM(BA530:BD530)</f>
        <v>374.2</v>
      </c>
      <c r="BF530" s="3" t="n">
        <v>24.8</v>
      </c>
      <c r="BG530" s="3" t="n">
        <v>0</v>
      </c>
      <c r="BH530" s="3" t="n">
        <v>15.5</v>
      </c>
      <c r="BI530" s="3" t="n">
        <v>13.5</v>
      </c>
      <c r="BJ530" s="3" t="n">
        <f aca="false">SUM(BF530:BI530)</f>
        <v>53.8</v>
      </c>
      <c r="BK530" s="3" t="n">
        <v>25.2</v>
      </c>
      <c r="BL530" s="3" t="n">
        <v>0.6</v>
      </c>
      <c r="BM530" s="3" t="n">
        <v>184.2</v>
      </c>
      <c r="BN530" s="3" t="n">
        <v>43.9</v>
      </c>
      <c r="BO530" s="3" t="n">
        <f aca="false">SUM(BK530:BN530)</f>
        <v>253.9</v>
      </c>
      <c r="BP530" s="3" t="n">
        <v>266.7</v>
      </c>
      <c r="BQ530" s="3" t="n">
        <v>1.7</v>
      </c>
      <c r="BR530" s="3" t="n">
        <v>60</v>
      </c>
      <c r="BS530" s="3" t="n">
        <v>273.8</v>
      </c>
      <c r="BT530" s="3" t="n">
        <f aca="false">SUM(BP530:BS530)</f>
        <v>602.2</v>
      </c>
      <c r="BU530" s="3" t="n">
        <f aca="false">+C530+H530+M530+R530+W530+AB530+AG530+AL530+CK530</f>
        <v>10238</v>
      </c>
      <c r="BV530" s="3" t="n">
        <f aca="false">+D530+I530+N530+S530+X530+AC530+AH530+AM530+CL530</f>
        <v>4344</v>
      </c>
      <c r="BW530" s="3" t="n">
        <f aca="false">+E530+J530+O530+T530+Y530+AD530+AI530+AN530+CM530</f>
        <v>5483</v>
      </c>
      <c r="BX530" s="3" t="n">
        <f aca="false">+F530+K530+P530+U530+Z530+AE530+AJ530+AO530+CN530</f>
        <v>0</v>
      </c>
      <c r="BY530" s="3" t="n">
        <f aca="false">SUM(BU530:BX530)</f>
        <v>20065</v>
      </c>
      <c r="BZ530" s="3" t="n">
        <f aca="false">AQ530+AV530+BA530+BF530+BK530+BP530</f>
        <v>469.4</v>
      </c>
      <c r="CA530" s="3" t="n">
        <f aca="false">AR530+AW530+BB530+BG530+BL530+BQ530</f>
        <v>152.3</v>
      </c>
      <c r="CB530" s="3" t="n">
        <f aca="false">AS530+AX530+BC530+BH530+BM530+BR530</f>
        <v>548.7</v>
      </c>
      <c r="CC530" s="3" t="n">
        <f aca="false">AT530+AY530+BD530+BI530+BN530+BS530</f>
        <v>594.8</v>
      </c>
      <c r="CD530" s="3" t="n">
        <f aca="false">SUM(BZ530:CC530)</f>
        <v>1765.2</v>
      </c>
      <c r="CE530" s="3" t="n">
        <v>2626</v>
      </c>
      <c r="CF530" s="3" t="n">
        <v>5134</v>
      </c>
      <c r="CG530" s="3" t="n">
        <v>374</v>
      </c>
      <c r="CH530" s="3" t="n">
        <v>385</v>
      </c>
      <c r="CI530" s="3" t="n">
        <v>1282</v>
      </c>
      <c r="CJ530" s="3" t="n">
        <f aca="false">SUM(CE530:CI530)</f>
        <v>9801</v>
      </c>
    </row>
    <row r="531" customFormat="false" ht="12.75" hidden="false" customHeight="false" outlineLevel="0" collapsed="false">
      <c r="A531" s="1" t="n">
        <v>2001</v>
      </c>
      <c r="B531" s="2" t="s">
        <v>113</v>
      </c>
      <c r="C531" s="3" t="n">
        <v>3884</v>
      </c>
      <c r="D531" s="3" t="n">
        <v>551</v>
      </c>
      <c r="E531" s="3" t="n">
        <v>0</v>
      </c>
      <c r="F531" s="3" t="n">
        <v>0</v>
      </c>
      <c r="G531" s="3" t="n">
        <f aca="false">SUM(C531:F531)</f>
        <v>4435</v>
      </c>
      <c r="H531" s="3" t="n">
        <v>1102</v>
      </c>
      <c r="I531" s="3" t="n">
        <v>7.5</v>
      </c>
      <c r="J531" s="3" t="n">
        <v>0</v>
      </c>
      <c r="K531" s="3" t="n">
        <v>57</v>
      </c>
      <c r="L531" s="3" t="n">
        <f aca="false">SUM(H531:K531)</f>
        <v>1166.5</v>
      </c>
      <c r="M531" s="3" t="n">
        <v>384</v>
      </c>
      <c r="N531" s="3" t="n">
        <v>463</v>
      </c>
      <c r="O531" s="3" t="n">
        <v>125</v>
      </c>
      <c r="P531" s="3" t="n">
        <v>0</v>
      </c>
      <c r="Q531" s="3" t="n">
        <f aca="false">SUM(M531:P531)</f>
        <v>972</v>
      </c>
      <c r="R531" s="3" t="n">
        <v>259</v>
      </c>
      <c r="S531" s="3" t="n">
        <v>0</v>
      </c>
      <c r="T531" s="3" t="n">
        <v>0</v>
      </c>
      <c r="U531" s="3" t="n">
        <v>0</v>
      </c>
      <c r="V531" s="3" t="n">
        <f aca="false">SUM(R531:U531)</f>
        <v>259</v>
      </c>
      <c r="W531" s="3" t="n">
        <v>5642</v>
      </c>
      <c r="X531" s="3" t="n">
        <v>0</v>
      </c>
      <c r="Y531" s="3" t="n">
        <v>0</v>
      </c>
      <c r="Z531" s="3" t="n">
        <v>0</v>
      </c>
      <c r="AA531" s="3" t="n">
        <f aca="false">SUM(W531:Z531)</f>
        <v>5642</v>
      </c>
      <c r="AB531" s="3" t="n">
        <v>529</v>
      </c>
      <c r="AC531" s="3" t="n">
        <v>2</v>
      </c>
      <c r="AD531" s="3" t="n">
        <v>12</v>
      </c>
      <c r="AE531" s="3" t="n">
        <v>21</v>
      </c>
      <c r="AF531" s="3" t="n">
        <f aca="false">SUM(AB531:AE531)</f>
        <v>564</v>
      </c>
      <c r="AG531" s="3" t="n">
        <v>288.4</v>
      </c>
      <c r="AH531" s="3" t="n">
        <v>0</v>
      </c>
      <c r="AI531" s="3" t="n">
        <v>0</v>
      </c>
      <c r="AJ531" s="3" t="n">
        <v>1990</v>
      </c>
      <c r="AK531" s="3" t="n">
        <f aca="false">SUM(AG531:AJ531)</f>
        <v>2278.4</v>
      </c>
      <c r="AL531" s="3" t="n">
        <v>10045</v>
      </c>
      <c r="AM531" s="3" t="n">
        <v>0</v>
      </c>
      <c r="AN531" s="3" t="n">
        <v>0</v>
      </c>
      <c r="AO531" s="3" t="n">
        <v>611</v>
      </c>
      <c r="AP531" s="3" t="n">
        <f aca="false">SUM(AL531:AO531)</f>
        <v>10656</v>
      </c>
      <c r="AQ531" s="3" t="n">
        <v>141</v>
      </c>
      <c r="AR531" s="3" t="n">
        <v>460</v>
      </c>
      <c r="AS531" s="3" t="n">
        <v>82</v>
      </c>
      <c r="AT531" s="3" t="n">
        <v>1307</v>
      </c>
      <c r="AU531" s="3" t="n">
        <f aca="false">SUM(AQ531:AT531)</f>
        <v>1990</v>
      </c>
      <c r="AV531" s="3" t="n">
        <v>0</v>
      </c>
      <c r="AW531" s="3" t="n">
        <v>0</v>
      </c>
      <c r="AX531" s="3" t="n">
        <v>0</v>
      </c>
      <c r="AY531" s="3" t="n">
        <v>21</v>
      </c>
      <c r="AZ531" s="3" t="n">
        <f aca="false">SUM(AV531:AY531)</f>
        <v>21</v>
      </c>
      <c r="BA531" s="3" t="n">
        <v>0</v>
      </c>
      <c r="BB531" s="3" t="n">
        <v>0</v>
      </c>
      <c r="BC531" s="3" t="n">
        <v>0</v>
      </c>
      <c r="BD531" s="3" t="n">
        <v>57</v>
      </c>
      <c r="BE531" s="3" t="n">
        <f aca="false">SUM(BA531:BD531)</f>
        <v>57</v>
      </c>
      <c r="BF531" s="3" t="n">
        <v>0</v>
      </c>
      <c r="BG531" s="3" t="n">
        <v>0</v>
      </c>
      <c r="BH531" s="3" t="n">
        <v>0</v>
      </c>
      <c r="BI531" s="3" t="n">
        <v>57</v>
      </c>
      <c r="BJ531" s="3" t="n">
        <f aca="false">SUM(BF531:BI531)</f>
        <v>57</v>
      </c>
      <c r="BK531" s="3" t="n">
        <v>0</v>
      </c>
      <c r="BL531" s="3" t="n">
        <v>0</v>
      </c>
      <c r="BM531" s="3" t="n">
        <v>0</v>
      </c>
      <c r="BN531" s="3" t="n">
        <v>140</v>
      </c>
      <c r="BO531" s="3" t="n">
        <f aca="false">SUM(BK531:BN531)</f>
        <v>140</v>
      </c>
      <c r="BP531" s="3" t="n">
        <v>0</v>
      </c>
      <c r="BQ531" s="3" t="n">
        <v>0</v>
      </c>
      <c r="BR531" s="3" t="n">
        <v>0</v>
      </c>
      <c r="BS531" s="3" t="n">
        <v>414</v>
      </c>
      <c r="BT531" s="3" t="n">
        <f aca="false">SUM(BP531:BS531)</f>
        <v>414</v>
      </c>
      <c r="BU531" s="3" t="n">
        <f aca="false">+C531+H531+M531+R531+W531+AB531+AG531+AL531+CK531</f>
        <v>22133.4</v>
      </c>
      <c r="BV531" s="3" t="n">
        <f aca="false">+D531+I531+N531+S531+X531+AC531+AH531+AM531+CL531</f>
        <v>1023.5</v>
      </c>
      <c r="BW531" s="3" t="n">
        <f aca="false">+E531+J531+O531+T531+Y531+AD531+AI531+AN531+CM531</f>
        <v>137</v>
      </c>
      <c r="BX531" s="3" t="n">
        <f aca="false">+F531+K531+P531+U531+Z531+AE531+AJ531+AO531+CN531</f>
        <v>2679</v>
      </c>
      <c r="BY531" s="3" t="n">
        <f aca="false">SUM(BU531:BX531)</f>
        <v>25972.9</v>
      </c>
      <c r="BZ531" s="3" t="n">
        <f aca="false">AQ531+AV531+BA531+BF531+BK531+BP531</f>
        <v>141</v>
      </c>
      <c r="CA531" s="3" t="n">
        <f aca="false">AR531+AW531+BB531+BG531+BL531+BQ531</f>
        <v>460</v>
      </c>
      <c r="CB531" s="3" t="n">
        <f aca="false">AS531+AX531+BC531+BH531+BM531+BR531</f>
        <v>82</v>
      </c>
      <c r="CC531" s="3" t="n">
        <f aca="false">AT531+AY531+BD531+BI531+BN531+BS531</f>
        <v>1996</v>
      </c>
      <c r="CD531" s="3" t="n">
        <f aca="false">SUM(BZ531:CC531)</f>
        <v>2679</v>
      </c>
      <c r="CE531" s="3" t="n">
        <v>3755</v>
      </c>
      <c r="CF531" s="3" t="n">
        <v>9903</v>
      </c>
      <c r="CG531" s="3" t="n">
        <v>945</v>
      </c>
      <c r="CH531" s="3" t="n">
        <v>0</v>
      </c>
      <c r="CI531" s="3" t="n">
        <v>2125</v>
      </c>
      <c r="CJ531" s="3" t="n">
        <f aca="false">SUM(CE531:CI531)</f>
        <v>16728</v>
      </c>
    </row>
    <row r="532" customFormat="false" ht="12.75" hidden="false" customHeight="false" outlineLevel="0" collapsed="false">
      <c r="A532" s="1" t="n">
        <v>2001</v>
      </c>
      <c r="B532" s="2" t="s">
        <v>114</v>
      </c>
      <c r="C532" s="3" t="n">
        <v>427.5</v>
      </c>
      <c r="D532" s="3" t="n">
        <v>956.1</v>
      </c>
      <c r="E532" s="3" t="n">
        <v>10869.3</v>
      </c>
      <c r="F532" s="3" t="n">
        <v>0</v>
      </c>
      <c r="G532" s="3" t="n">
        <f aca="false">SUM(C532:F532)</f>
        <v>12252.9</v>
      </c>
      <c r="H532" s="3" t="n">
        <v>2100.4</v>
      </c>
      <c r="I532" s="3" t="n">
        <v>16.8</v>
      </c>
      <c r="J532" s="3" t="n">
        <v>142</v>
      </c>
      <c r="K532" s="3" t="n">
        <v>187.6</v>
      </c>
      <c r="L532" s="3" t="n">
        <f aca="false">SUM(H532:K532)</f>
        <v>2446.8</v>
      </c>
      <c r="M532" s="3" t="n">
        <v>181</v>
      </c>
      <c r="N532" s="3" t="n">
        <v>114.3</v>
      </c>
      <c r="O532" s="3" t="n">
        <v>28</v>
      </c>
      <c r="P532" s="3" t="n">
        <v>0</v>
      </c>
      <c r="Q532" s="3" t="n">
        <f aca="false">SUM(M532:P532)</f>
        <v>323.3</v>
      </c>
      <c r="R532" s="3" t="n">
        <v>105</v>
      </c>
      <c r="S532" s="3" t="n">
        <v>14.5</v>
      </c>
      <c r="T532" s="3" t="n">
        <v>3.9</v>
      </c>
      <c r="U532" s="3" t="n">
        <v>0</v>
      </c>
      <c r="V532" s="3" t="n">
        <f aca="false">SUM(R532:U532)</f>
        <v>123.4</v>
      </c>
      <c r="W532" s="3" t="n">
        <v>2032.5</v>
      </c>
      <c r="X532" s="3" t="n">
        <v>4081.2</v>
      </c>
      <c r="Y532" s="3" t="n">
        <v>1134.5</v>
      </c>
      <c r="Z532" s="3" t="n">
        <v>0</v>
      </c>
      <c r="AA532" s="3" t="n">
        <f aca="false">SUM(W532:Z532)</f>
        <v>7248.2</v>
      </c>
      <c r="AB532" s="3" t="n">
        <v>1758.3</v>
      </c>
      <c r="AC532" s="3" t="n">
        <v>59.8</v>
      </c>
      <c r="AD532" s="3" t="n">
        <v>81.9</v>
      </c>
      <c r="AE532" s="3" t="n">
        <v>49</v>
      </c>
      <c r="AF532" s="3" t="n">
        <f aca="false">SUM(AB532:AE532)</f>
        <v>1949</v>
      </c>
      <c r="AG532" s="3" t="n">
        <v>17.2</v>
      </c>
      <c r="AH532" s="3" t="n">
        <v>988.8</v>
      </c>
      <c r="AI532" s="3" t="n">
        <v>1924.1</v>
      </c>
      <c r="AJ532" s="3" t="n">
        <v>222.3</v>
      </c>
      <c r="AK532" s="3" t="n">
        <f aca="false">SUM(AG532:AJ532)</f>
        <v>3152.4</v>
      </c>
      <c r="AL532" s="3" t="n">
        <v>3237.3</v>
      </c>
      <c r="AM532" s="3" t="n">
        <v>2718.4</v>
      </c>
      <c r="AN532" s="3" t="n">
        <v>4284.9</v>
      </c>
      <c r="AO532" s="3" t="n">
        <v>223.9</v>
      </c>
      <c r="AP532" s="3" t="n">
        <f aca="false">SUM(AL532:AO532)</f>
        <v>10464.5</v>
      </c>
      <c r="AQ532" s="3" t="n">
        <v>17.2</v>
      </c>
      <c r="AR532" s="3" t="n">
        <v>905.3</v>
      </c>
      <c r="AS532" s="3" t="n">
        <v>1242.4</v>
      </c>
      <c r="AT532" s="3" t="n">
        <v>217.1</v>
      </c>
      <c r="AU532" s="3" t="n">
        <f aca="false">SUM(AQ532:AT532)</f>
        <v>2382</v>
      </c>
      <c r="AV532" s="3" t="n">
        <v>8.7</v>
      </c>
      <c r="AW532" s="3" t="n">
        <v>5.9</v>
      </c>
      <c r="AX532" s="3" t="n">
        <v>0</v>
      </c>
      <c r="AY532" s="3" t="n">
        <v>48.9</v>
      </c>
      <c r="AZ532" s="3" t="n">
        <f aca="false">SUM(AV532:AY532)</f>
        <v>63.5</v>
      </c>
      <c r="BA532" s="3" t="n">
        <v>0.3</v>
      </c>
      <c r="BB532" s="3" t="n">
        <v>0</v>
      </c>
      <c r="BC532" s="3" t="n">
        <v>0</v>
      </c>
      <c r="BD532" s="3" t="n">
        <v>187.6</v>
      </c>
      <c r="BE532" s="3" t="n">
        <f aca="false">SUM(BA532:BD532)</f>
        <v>187.9</v>
      </c>
      <c r="BF532" s="3" t="n">
        <v>0</v>
      </c>
      <c r="BG532" s="3" t="n">
        <v>77.4</v>
      </c>
      <c r="BH532" s="3" t="n">
        <v>14.2</v>
      </c>
      <c r="BI532" s="3" t="n">
        <v>0.7</v>
      </c>
      <c r="BJ532" s="3" t="n">
        <f aca="false">SUM(BF532:BI532)</f>
        <v>92.3</v>
      </c>
      <c r="BK532" s="3" t="n">
        <v>43</v>
      </c>
      <c r="BL532" s="3" t="n">
        <v>93</v>
      </c>
      <c r="BM532" s="3" t="n">
        <v>75</v>
      </c>
      <c r="BN532" s="3" t="n">
        <v>48</v>
      </c>
      <c r="BO532" s="3" t="n">
        <f aca="false">SUM(BK532:BN532)</f>
        <v>259</v>
      </c>
      <c r="BP532" s="3" t="n">
        <v>268.3</v>
      </c>
      <c r="BQ532" s="3" t="n">
        <v>4.2</v>
      </c>
      <c r="BR532" s="3" t="n">
        <v>12.7</v>
      </c>
      <c r="BS532" s="3" t="n">
        <v>180.5</v>
      </c>
      <c r="BT532" s="3" t="n">
        <f aca="false">SUM(BP532:BS532)</f>
        <v>465.7</v>
      </c>
      <c r="BU532" s="3" t="n">
        <f aca="false">+C532+H532+M532+R532+W532+AB532+AG532+AL532+CK532</f>
        <v>9859.2</v>
      </c>
      <c r="BV532" s="3" t="n">
        <f aca="false">+D532+I532+N532+S532+X532+AC532+AH532+AM532+CL532</f>
        <v>8949.9</v>
      </c>
      <c r="BW532" s="3" t="n">
        <f aca="false">+E532+J532+O532+T532+Y532+AD532+AI532+AN532+CM532</f>
        <v>18468.6</v>
      </c>
      <c r="BX532" s="3" t="n">
        <f aca="false">+F532+K532+P532+U532+Z532+AE532+AJ532+AO532+CN532</f>
        <v>682.8</v>
      </c>
      <c r="BY532" s="3" t="n">
        <f aca="false">SUM(BU532:BX532)</f>
        <v>37960.5</v>
      </c>
      <c r="BZ532" s="3" t="n">
        <f aca="false">AQ532+AV532+BA532+BF532+BK532+BP532</f>
        <v>337.5</v>
      </c>
      <c r="CA532" s="3" t="n">
        <f aca="false">AR532+AW532+BB532+BG532+BL532+BQ532</f>
        <v>1085.8</v>
      </c>
      <c r="CB532" s="3" t="n">
        <f aca="false">AS532+AX532+BC532+BH532+BM532+BR532</f>
        <v>1344.3</v>
      </c>
      <c r="CC532" s="3" t="n">
        <f aca="false">AT532+AY532+BD532+BI532+BN532+BS532</f>
        <v>682.8</v>
      </c>
      <c r="CD532" s="3" t="n">
        <f aca="false">SUM(BZ532:CC532)</f>
        <v>3450.4</v>
      </c>
      <c r="CE532" s="3" t="n">
        <v>966</v>
      </c>
      <c r="CF532" s="3" t="n">
        <v>4792</v>
      </c>
      <c r="CG532" s="3" t="n">
        <v>2022</v>
      </c>
      <c r="CH532" s="3" t="n">
        <v>0</v>
      </c>
      <c r="CI532" s="3" t="n">
        <v>1209</v>
      </c>
      <c r="CJ532" s="3" t="n">
        <f aca="false">SUM(CE532:CI532)</f>
        <v>8989</v>
      </c>
    </row>
    <row r="533" customFormat="false" ht="12.75" hidden="false" customHeight="false" outlineLevel="0" collapsed="false">
      <c r="A533" s="1" t="n">
        <v>2001</v>
      </c>
      <c r="B533" s="2" t="s">
        <v>115</v>
      </c>
      <c r="C533" s="3" t="n">
        <v>4347</v>
      </c>
      <c r="D533" s="3" t="n">
        <v>547</v>
      </c>
      <c r="E533" s="3" t="n">
        <v>35</v>
      </c>
      <c r="F533" s="3" t="n">
        <v>15</v>
      </c>
      <c r="G533" s="3" t="n">
        <f aca="false">SUM(C533:F533)</f>
        <v>4944</v>
      </c>
      <c r="H533" s="3" t="n">
        <v>1888</v>
      </c>
      <c r="I533" s="3" t="n">
        <v>42</v>
      </c>
      <c r="J533" s="3" t="n">
        <v>28</v>
      </c>
      <c r="K533" s="3" t="n">
        <v>137</v>
      </c>
      <c r="L533" s="3" t="n">
        <f aca="false">SUM(H533:K533)</f>
        <v>2095</v>
      </c>
      <c r="M533" s="3" t="n">
        <v>96</v>
      </c>
      <c r="N533" s="3" t="n">
        <v>292</v>
      </c>
      <c r="O533" s="3" t="n">
        <v>0</v>
      </c>
      <c r="P533" s="3" t="n">
        <v>0</v>
      </c>
      <c r="Q533" s="3" t="n">
        <f aca="false">SUM(M533:P533)</f>
        <v>388</v>
      </c>
      <c r="R533" s="3" t="n">
        <v>44</v>
      </c>
      <c r="S533" s="3" t="n">
        <v>0</v>
      </c>
      <c r="T533" s="3" t="n">
        <v>0</v>
      </c>
      <c r="U533" s="3" t="n">
        <v>0</v>
      </c>
      <c r="V533" s="3" t="n">
        <f aca="false">SUM(R533:U533)</f>
        <v>44</v>
      </c>
      <c r="W533" s="3" t="n">
        <v>1872</v>
      </c>
      <c r="X533" s="3" t="n">
        <v>1915</v>
      </c>
      <c r="Y533" s="3" t="n">
        <v>0</v>
      </c>
      <c r="Z533" s="3" t="n">
        <v>0</v>
      </c>
      <c r="AA533" s="3" t="n">
        <f aca="false">SUM(W533:Z533)</f>
        <v>3787</v>
      </c>
      <c r="AB533" s="3" t="n">
        <v>390</v>
      </c>
      <c r="AC533" s="3" t="n">
        <v>5</v>
      </c>
      <c r="AD533" s="3" t="n">
        <v>13</v>
      </c>
      <c r="AE533" s="3" t="n">
        <v>6</v>
      </c>
      <c r="AF533" s="3" t="n">
        <f aca="false">SUM(AB533:AE533)</f>
        <v>414</v>
      </c>
      <c r="AG533" s="3" t="n">
        <v>204</v>
      </c>
      <c r="AH533" s="3" t="n">
        <v>183</v>
      </c>
      <c r="AI533" s="3" t="n">
        <v>1782</v>
      </c>
      <c r="AJ533" s="3" t="n">
        <v>38</v>
      </c>
      <c r="AK533" s="3" t="n">
        <f aca="false">SUM(AG533:AJ533)</f>
        <v>2207</v>
      </c>
      <c r="AL533" s="3" t="n">
        <v>3914</v>
      </c>
      <c r="AM533" s="3" t="n">
        <v>1173</v>
      </c>
      <c r="AN533" s="3" t="n">
        <v>1384</v>
      </c>
      <c r="AO533" s="3" t="n">
        <v>112</v>
      </c>
      <c r="AP533" s="3" t="n">
        <f aca="false">SUM(AL533:AO533)</f>
        <v>6583</v>
      </c>
      <c r="AQ533" s="3" t="n">
        <v>8</v>
      </c>
      <c r="AR533" s="3" t="n">
        <v>61</v>
      </c>
      <c r="AS533" s="3" t="n">
        <v>706</v>
      </c>
      <c r="AT533" s="3" t="n">
        <v>38</v>
      </c>
      <c r="AU533" s="3" t="n">
        <f aca="false">SUM(AQ533:AT533)</f>
        <v>813</v>
      </c>
      <c r="AV533" s="3" t="n">
        <v>14</v>
      </c>
      <c r="AW533" s="3" t="n">
        <v>2</v>
      </c>
      <c r="AX533" s="3" t="n">
        <v>1</v>
      </c>
      <c r="AY533" s="3" t="n">
        <v>6</v>
      </c>
      <c r="AZ533" s="3" t="n">
        <f aca="false">SUM(AV533:AY533)</f>
        <v>23</v>
      </c>
      <c r="BA533" s="3" t="n">
        <v>32</v>
      </c>
      <c r="BB533" s="3" t="n">
        <v>2</v>
      </c>
      <c r="BC533" s="3" t="n">
        <v>6</v>
      </c>
      <c r="BD533" s="3" t="n">
        <v>137</v>
      </c>
      <c r="BE533" s="3" t="n">
        <f aca="false">SUM(BA533:BD533)</f>
        <v>177</v>
      </c>
      <c r="BF533" s="3" t="n">
        <v>0</v>
      </c>
      <c r="BG533" s="3" t="n">
        <v>0</v>
      </c>
      <c r="BH533" s="3" t="n">
        <v>0</v>
      </c>
      <c r="BI533" s="3" t="n">
        <v>0</v>
      </c>
      <c r="BJ533" s="3" t="n">
        <f aca="false">SUM(BF533:BI533)</f>
        <v>0</v>
      </c>
      <c r="BK533" s="3" t="n">
        <v>15</v>
      </c>
      <c r="BL533" s="3" t="n">
        <v>5</v>
      </c>
      <c r="BM533" s="3" t="n">
        <v>35</v>
      </c>
      <c r="BN533" s="3" t="n">
        <v>22</v>
      </c>
      <c r="BO533" s="3" t="n">
        <f aca="false">SUM(BK533:BN533)</f>
        <v>77</v>
      </c>
      <c r="BP533" s="3" t="n">
        <v>39</v>
      </c>
      <c r="BQ533" s="3" t="n">
        <v>8</v>
      </c>
      <c r="BR533" s="3" t="n">
        <v>20</v>
      </c>
      <c r="BS533" s="3" t="n">
        <v>106</v>
      </c>
      <c r="BT533" s="3" t="n">
        <f aca="false">SUM(BP533:BS533)</f>
        <v>173</v>
      </c>
      <c r="BU533" s="3" t="n">
        <f aca="false">+C533+H533+M533+R533+W533+AB533+AG533+AL533+CK533</f>
        <v>12755</v>
      </c>
      <c r="BV533" s="3" t="n">
        <f aca="false">+D533+I533+N533+S533+X533+AC533+AH533+AM533+CL533</f>
        <v>4157</v>
      </c>
      <c r="BW533" s="3" t="n">
        <f aca="false">+E533+J533+O533+T533+Y533+AD533+AI533+AN533+CM533</f>
        <v>3242</v>
      </c>
      <c r="BX533" s="3" t="n">
        <f aca="false">+F533+K533+P533+U533+Z533+AE533+AJ533+AO533+CN533</f>
        <v>308</v>
      </c>
      <c r="BY533" s="3" t="n">
        <f aca="false">SUM(BU533:BX533)</f>
        <v>20462</v>
      </c>
      <c r="BZ533" s="3" t="n">
        <f aca="false">AQ533+AV533+BA533+BF533+BK533+BP533</f>
        <v>108</v>
      </c>
      <c r="CA533" s="3" t="n">
        <f aca="false">AR533+AW533+BB533+BG533+BL533+BQ533</f>
        <v>78</v>
      </c>
      <c r="CB533" s="3" t="n">
        <f aca="false">AS533+AX533+BC533+BH533+BM533+BR533</f>
        <v>768</v>
      </c>
      <c r="CC533" s="3" t="n">
        <f aca="false">AT533+AY533+BD533+BI533+BN533+BS533</f>
        <v>309</v>
      </c>
      <c r="CD533" s="3" t="n">
        <f aca="false">SUM(BZ533:CC533)</f>
        <v>1263</v>
      </c>
      <c r="CE533" s="12" t="n">
        <v>3802</v>
      </c>
      <c r="CF533" s="12" t="n">
        <v>5915</v>
      </c>
      <c r="CG533" s="12" t="n">
        <v>729</v>
      </c>
      <c r="CH533" s="12" t="n">
        <v>60</v>
      </c>
      <c r="CI533" s="12" t="n">
        <v>1176</v>
      </c>
      <c r="CJ533" s="12" t="n">
        <f aca="false">SUM(CE533:CI533)</f>
        <v>11682</v>
      </c>
    </row>
    <row r="534" customFormat="false" ht="12.75" hidden="false" customHeight="false" outlineLevel="0" collapsed="false">
      <c r="A534" s="1" t="n">
        <v>2001</v>
      </c>
      <c r="B534" s="2" t="s">
        <v>116</v>
      </c>
      <c r="C534" s="3" t="n">
        <v>1398</v>
      </c>
      <c r="D534" s="3" t="n">
        <v>390</v>
      </c>
      <c r="E534" s="3" t="n">
        <v>358</v>
      </c>
      <c r="F534" s="3" t="n">
        <v>0</v>
      </c>
      <c r="G534" s="3" t="n">
        <f aca="false">SUM(C534:F534)</f>
        <v>2146</v>
      </c>
      <c r="H534" s="3" t="n">
        <v>695</v>
      </c>
      <c r="I534" s="3" t="n">
        <v>103</v>
      </c>
      <c r="J534" s="3" t="n">
        <v>935</v>
      </c>
      <c r="K534" s="3" t="n">
        <v>0</v>
      </c>
      <c r="L534" s="3" t="n">
        <f aca="false">SUM(H534:K534)</f>
        <v>1733</v>
      </c>
      <c r="M534" s="3" t="n">
        <v>35</v>
      </c>
      <c r="N534" s="3" t="n">
        <v>40</v>
      </c>
      <c r="O534" s="3" t="n">
        <v>0</v>
      </c>
      <c r="P534" s="3" t="n">
        <v>0</v>
      </c>
      <c r="Q534" s="3" t="n">
        <f aca="false">SUM(M534:P534)</f>
        <v>75</v>
      </c>
      <c r="R534" s="3" t="n">
        <v>0</v>
      </c>
      <c r="S534" s="3" t="n">
        <v>0</v>
      </c>
      <c r="T534" s="3" t="n">
        <v>0</v>
      </c>
      <c r="U534" s="3" t="n">
        <v>0</v>
      </c>
      <c r="V534" s="3" t="n">
        <f aca="false">SUM(R534:U534)</f>
        <v>0</v>
      </c>
      <c r="W534" s="3" t="n">
        <v>192</v>
      </c>
      <c r="X534" s="3" t="n">
        <v>1674</v>
      </c>
      <c r="Y534" s="3" t="n">
        <v>317</v>
      </c>
      <c r="Z534" s="3" t="n">
        <v>0</v>
      </c>
      <c r="AA534" s="3" t="n">
        <f aca="false">SUM(W534:Z534)</f>
        <v>2183</v>
      </c>
      <c r="AB534" s="3" t="n">
        <v>231</v>
      </c>
      <c r="AC534" s="3" t="n">
        <v>0</v>
      </c>
      <c r="AD534" s="3" t="n">
        <v>28</v>
      </c>
      <c r="AE534" s="3" t="n">
        <v>0</v>
      </c>
      <c r="AF534" s="3" t="n">
        <f aca="false">SUM(AB534:AE534)</f>
        <v>259</v>
      </c>
      <c r="AG534" s="3" t="n">
        <v>0</v>
      </c>
      <c r="AH534" s="3" t="n">
        <v>322</v>
      </c>
      <c r="AI534" s="3" t="n">
        <v>564</v>
      </c>
      <c r="AJ534" s="3" t="n">
        <v>0</v>
      </c>
      <c r="AK534" s="3" t="n">
        <f aca="false">SUM(AG534:AJ534)</f>
        <v>886</v>
      </c>
      <c r="AL534" s="3" t="n">
        <v>847</v>
      </c>
      <c r="AM534" s="3" t="n">
        <v>418</v>
      </c>
      <c r="AN534" s="3" t="n">
        <v>754</v>
      </c>
      <c r="AO534" s="3" t="n">
        <v>295.5</v>
      </c>
      <c r="AP534" s="3" t="n">
        <f aca="false">SUM(AL534:AO534)</f>
        <v>2314.5</v>
      </c>
      <c r="AQ534" s="3" t="n">
        <v>0</v>
      </c>
      <c r="AR534" s="3" t="n">
        <v>205</v>
      </c>
      <c r="AS534" s="3" t="n">
        <v>234</v>
      </c>
      <c r="AT534" s="3" t="n">
        <v>0</v>
      </c>
      <c r="AU534" s="3" t="n">
        <f aca="false">SUM(AQ534:AT534)</f>
        <v>439</v>
      </c>
      <c r="AV534" s="3" t="n">
        <v>2</v>
      </c>
      <c r="AW534" s="3" t="n">
        <v>0</v>
      </c>
      <c r="AX534" s="3" t="n">
        <v>1</v>
      </c>
      <c r="AY534" s="3" t="n">
        <v>0</v>
      </c>
      <c r="AZ534" s="3" t="n">
        <f aca="false">SUM(AV534:AY534)</f>
        <v>3</v>
      </c>
      <c r="BA534" s="3" t="n">
        <v>20</v>
      </c>
      <c r="BB534" s="3" t="n">
        <v>2</v>
      </c>
      <c r="BC534" s="3" t="n">
        <v>68</v>
      </c>
      <c r="BD534" s="3" t="n">
        <v>0</v>
      </c>
      <c r="BE534" s="3" t="n">
        <f aca="false">SUM(BA534:BD534)</f>
        <v>90</v>
      </c>
      <c r="BF534" s="3" t="n">
        <v>0</v>
      </c>
      <c r="BG534" s="3" t="n">
        <v>0</v>
      </c>
      <c r="BH534" s="3" t="n">
        <v>0</v>
      </c>
      <c r="BI534" s="3" t="n">
        <v>0</v>
      </c>
      <c r="BJ534" s="3" t="n">
        <f aca="false">SUM(BF534:BI534)</f>
        <v>0</v>
      </c>
      <c r="BK534" s="3" t="n">
        <v>2</v>
      </c>
      <c r="BL534" s="3" t="n">
        <v>2</v>
      </c>
      <c r="BM534" s="3" t="n">
        <v>7</v>
      </c>
      <c r="BN534" s="3" t="n">
        <v>0</v>
      </c>
      <c r="BO534" s="3" t="n">
        <f aca="false">SUM(BK534:BN534)</f>
        <v>11</v>
      </c>
      <c r="BP534" s="3" t="n">
        <v>10</v>
      </c>
      <c r="BQ534" s="3" t="n">
        <v>20</v>
      </c>
      <c r="BR534" s="3" t="n">
        <v>44</v>
      </c>
      <c r="BS534" s="3" t="n">
        <v>202.3</v>
      </c>
      <c r="BT534" s="3" t="n">
        <f aca="false">SUM(BP534:BS534)</f>
        <v>276.3</v>
      </c>
      <c r="BU534" s="3" t="n">
        <f aca="false">+C534+H534+M534+R534+W534+AB534+AG534+AL534+CK534</f>
        <v>3398</v>
      </c>
      <c r="BV534" s="3" t="n">
        <f aca="false">+D534+I534+N534+S534+X534+AC534+AH534+AM534+CL534</f>
        <v>2947</v>
      </c>
      <c r="BW534" s="3" t="n">
        <f aca="false">+E534+J534+O534+T534+Y534+AD534+AI534+AN534+CM534</f>
        <v>2956</v>
      </c>
      <c r="BX534" s="3" t="n">
        <f aca="false">+F534+K534+P534+U534+Z534+AE534+AJ534+AO534+CN534</f>
        <v>295.5</v>
      </c>
      <c r="BY534" s="3" t="n">
        <f aca="false">SUM(BU534:BX534)</f>
        <v>9596.5</v>
      </c>
      <c r="BZ534" s="3" t="n">
        <f aca="false">AQ534+AV534+BA534+BF534+BK534+BP534</f>
        <v>34</v>
      </c>
      <c r="CA534" s="3" t="n">
        <f aca="false">AR534+AW534+BB534+BG534+BL534+BQ534</f>
        <v>229</v>
      </c>
      <c r="CB534" s="3" t="n">
        <f aca="false">AS534+AX534+BC534+BH534+BM534+BR534</f>
        <v>354</v>
      </c>
      <c r="CC534" s="3" t="n">
        <f aca="false">AT534+AY534+BD534+BI534+BN534+BS534</f>
        <v>202.3</v>
      </c>
      <c r="CD534" s="3" t="n">
        <f aca="false">SUM(BZ534:CC534)</f>
        <v>819.3</v>
      </c>
      <c r="CE534" s="3" t="n">
        <v>1458</v>
      </c>
      <c r="CF534" s="3" t="n">
        <v>1120</v>
      </c>
      <c r="CG534" s="3" t="n">
        <v>322</v>
      </c>
      <c r="CH534" s="3" t="n">
        <v>170</v>
      </c>
      <c r="CI534" s="3" t="n">
        <v>619</v>
      </c>
      <c r="CJ534" s="3" t="n">
        <f aca="false">SUM(CE534:CI534)</f>
        <v>3689</v>
      </c>
    </row>
    <row r="535" customFormat="false" ht="12.75" hidden="false" customHeight="false" outlineLevel="0" collapsed="false">
      <c r="A535" s="1" t="n">
        <v>2001</v>
      </c>
      <c r="B535" s="2" t="s">
        <v>117</v>
      </c>
      <c r="C535" s="3" t="n">
        <v>2373</v>
      </c>
      <c r="D535" s="3" t="n">
        <v>537</v>
      </c>
      <c r="E535" s="3" t="n">
        <v>1149</v>
      </c>
      <c r="F535" s="3" t="n">
        <v>0</v>
      </c>
      <c r="G535" s="3" t="n">
        <f aca="false">SUM(C535:F535)</f>
        <v>4059</v>
      </c>
      <c r="H535" s="3" t="n">
        <v>955</v>
      </c>
      <c r="I535" s="3" t="n">
        <v>2</v>
      </c>
      <c r="J535" s="3" t="n">
        <v>137</v>
      </c>
      <c r="K535" s="3" t="n">
        <v>0</v>
      </c>
      <c r="L535" s="3" t="n">
        <f aca="false">SUM(H535:K535)</f>
        <v>1094</v>
      </c>
      <c r="M535" s="3" t="n">
        <v>20</v>
      </c>
      <c r="N535" s="3" t="n">
        <v>121</v>
      </c>
      <c r="O535" s="3" t="n">
        <v>0</v>
      </c>
      <c r="P535" s="3" t="n">
        <v>0</v>
      </c>
      <c r="Q535" s="3" t="n">
        <f aca="false">SUM(M535:P535)</f>
        <v>141</v>
      </c>
      <c r="R535" s="3" t="n">
        <v>31</v>
      </c>
      <c r="S535" s="3" t="n">
        <v>1</v>
      </c>
      <c r="T535" s="3" t="n">
        <v>16</v>
      </c>
      <c r="U535" s="3" t="n">
        <v>0</v>
      </c>
      <c r="V535" s="3" t="n">
        <f aca="false">SUM(R535:U535)</f>
        <v>48</v>
      </c>
      <c r="W535" s="3" t="n">
        <v>762</v>
      </c>
      <c r="X535" s="3" t="n">
        <v>2840</v>
      </c>
      <c r="Y535" s="3" t="n">
        <v>1023</v>
      </c>
      <c r="Z535" s="3" t="n">
        <v>0</v>
      </c>
      <c r="AA535" s="3" t="n">
        <f aca="false">SUM(W535:Z535)</f>
        <v>4625</v>
      </c>
      <c r="AB535" s="3" t="n">
        <v>429</v>
      </c>
      <c r="AC535" s="3" t="n">
        <v>4</v>
      </c>
      <c r="AD535" s="3" t="n">
        <v>31</v>
      </c>
      <c r="AE535" s="3" t="n">
        <v>8</v>
      </c>
      <c r="AF535" s="3" t="n">
        <f aca="false">SUM(AB535:AE535)</f>
        <v>472</v>
      </c>
      <c r="AG535" s="3" t="n">
        <v>17</v>
      </c>
      <c r="AH535" s="3" t="n">
        <v>28</v>
      </c>
      <c r="AI535" s="3" t="n">
        <v>1185</v>
      </c>
      <c r="AJ535" s="3" t="n">
        <v>260</v>
      </c>
      <c r="AK535" s="3" t="n">
        <f aca="false">SUM(AG535:AJ535)</f>
        <v>1490</v>
      </c>
      <c r="AL535" s="3" t="n">
        <v>2023</v>
      </c>
      <c r="AM535" s="3" t="n">
        <v>1142</v>
      </c>
      <c r="AN535" s="3" t="n">
        <v>505</v>
      </c>
      <c r="AO535" s="3" t="n">
        <v>54</v>
      </c>
      <c r="AP535" s="3" t="n">
        <f aca="false">SUM(AL535:AO535)</f>
        <v>3724</v>
      </c>
      <c r="AQ535" s="3" t="n">
        <v>0</v>
      </c>
      <c r="AR535" s="3" t="n">
        <v>0</v>
      </c>
      <c r="AS535" s="3" t="n">
        <v>1185</v>
      </c>
      <c r="AT535" s="3" t="n">
        <v>260</v>
      </c>
      <c r="AU535" s="3" t="n">
        <f aca="false">SUM(AQ535:AT535)</f>
        <v>1445</v>
      </c>
      <c r="AV535" s="3" t="n">
        <v>9</v>
      </c>
      <c r="AW535" s="3" t="n">
        <v>0</v>
      </c>
      <c r="AX535" s="3" t="n">
        <v>0</v>
      </c>
      <c r="AY535" s="3" t="n">
        <v>8</v>
      </c>
      <c r="AZ535" s="3" t="n">
        <f aca="false">SUM(AV535:AY535)</f>
        <v>17</v>
      </c>
      <c r="BA535" s="3" t="n">
        <v>30</v>
      </c>
      <c r="BB535" s="3" t="n">
        <v>0</v>
      </c>
      <c r="BC535" s="3" t="n">
        <v>6</v>
      </c>
      <c r="BD535" s="3" t="n">
        <v>0</v>
      </c>
      <c r="BE535" s="3" t="n">
        <f aca="false">SUM(BA535:BD535)</f>
        <v>36</v>
      </c>
      <c r="BF535" s="3" t="n">
        <v>0</v>
      </c>
      <c r="BG535" s="3" t="n">
        <v>0</v>
      </c>
      <c r="BH535" s="3" t="n">
        <v>0</v>
      </c>
      <c r="BI535" s="3" t="n">
        <v>0</v>
      </c>
      <c r="BJ535" s="3" t="n">
        <f aca="false">SUM(BF535:BI535)</f>
        <v>0</v>
      </c>
      <c r="BK535" s="3" t="n">
        <v>0</v>
      </c>
      <c r="BL535" s="3" t="n">
        <v>0</v>
      </c>
      <c r="BM535" s="3" t="n">
        <v>0</v>
      </c>
      <c r="BN535" s="3" t="n">
        <v>54</v>
      </c>
      <c r="BO535" s="3" t="n">
        <f aca="false">SUM(BK535:BN535)</f>
        <v>54</v>
      </c>
      <c r="BP535" s="3" t="n">
        <v>42</v>
      </c>
      <c r="BQ535" s="3" t="n">
        <v>3</v>
      </c>
      <c r="BR535" s="3" t="n">
        <v>48</v>
      </c>
      <c r="BS535" s="3" t="n">
        <v>0</v>
      </c>
      <c r="BT535" s="3" t="n">
        <f aca="false">SUM(BP535:BS535)</f>
        <v>93</v>
      </c>
      <c r="BU535" s="3" t="n">
        <f aca="false">+C535+H535+M535+R535+W535+AB535+AG535+AL535+CK535</f>
        <v>6610</v>
      </c>
      <c r="BV535" s="3" t="n">
        <f aca="false">+D535+I535+N535+S535+X535+AC535+AH535+AM535+CL535</f>
        <v>4675</v>
      </c>
      <c r="BW535" s="3" t="n">
        <f aca="false">+E535+J535+O535+T535+Y535+AD535+AI535+AN535+CM535</f>
        <v>4046</v>
      </c>
      <c r="BX535" s="3" t="n">
        <f aca="false">+F535+K535+P535+U535+Z535+AE535+AJ535+AO535+CN535</f>
        <v>322</v>
      </c>
      <c r="BY535" s="3" t="n">
        <f aca="false">SUM(BU535:BX535)</f>
        <v>15653</v>
      </c>
      <c r="BZ535" s="3" t="n">
        <f aca="false">AQ535+AV535+BA535+BF535+BK535+BP535</f>
        <v>81</v>
      </c>
      <c r="CA535" s="3" t="n">
        <f aca="false">AR535+AW535+BB535+BG535+BL535+BQ535</f>
        <v>3</v>
      </c>
      <c r="CB535" s="3" t="n">
        <f aca="false">AS535+AX535+BC535+BH535+BM535+BR535</f>
        <v>1239</v>
      </c>
      <c r="CC535" s="3" t="n">
        <f aca="false">AT535+AY535+BD535+BI535+BN535+BS535</f>
        <v>322</v>
      </c>
      <c r="CD535" s="3" t="n">
        <f aca="false">SUM(BZ535:CC535)</f>
        <v>1645</v>
      </c>
      <c r="CE535" s="3" t="n">
        <v>1754</v>
      </c>
      <c r="CF535" s="3" t="n">
        <v>3976</v>
      </c>
      <c r="CG535" s="3" t="n">
        <v>226</v>
      </c>
      <c r="CH535" s="3" t="n">
        <v>0</v>
      </c>
      <c r="CI535" s="3" t="n">
        <v>483</v>
      </c>
      <c r="CJ535" s="3" t="n">
        <f aca="false">SUM(CE535:CI535)</f>
        <v>6439</v>
      </c>
    </row>
    <row r="536" customFormat="false" ht="12.75" hidden="false" customHeight="false" outlineLevel="0" collapsed="false">
      <c r="A536" s="1" t="n">
        <v>2001</v>
      </c>
      <c r="B536" s="2" t="s">
        <v>118</v>
      </c>
      <c r="C536" s="3" t="n">
        <v>513</v>
      </c>
      <c r="D536" s="3" t="n">
        <v>83</v>
      </c>
      <c r="E536" s="3" t="n">
        <v>2</v>
      </c>
      <c r="F536" s="3" t="n">
        <v>0</v>
      </c>
      <c r="G536" s="3" t="n">
        <f aca="false">SUM(C536:F536)</f>
        <v>598</v>
      </c>
      <c r="H536" s="3" t="n">
        <v>133</v>
      </c>
      <c r="I536" s="3" t="n">
        <v>42</v>
      </c>
      <c r="J536" s="3" t="n">
        <v>131</v>
      </c>
      <c r="K536" s="3" t="n">
        <v>0</v>
      </c>
      <c r="L536" s="3" t="n">
        <f aca="false">SUM(H536:K536)</f>
        <v>306</v>
      </c>
      <c r="M536" s="3" t="n">
        <v>9</v>
      </c>
      <c r="N536" s="3" t="n">
        <v>24</v>
      </c>
      <c r="O536" s="3" t="n">
        <v>0</v>
      </c>
      <c r="P536" s="3" t="n">
        <v>0</v>
      </c>
      <c r="Q536" s="3" t="n">
        <f aca="false">SUM(M536:P536)</f>
        <v>33</v>
      </c>
      <c r="R536" s="3" t="n">
        <v>0</v>
      </c>
      <c r="S536" s="3" t="n">
        <v>0</v>
      </c>
      <c r="T536" s="3" t="n">
        <v>0</v>
      </c>
      <c r="U536" s="3" t="n">
        <v>0</v>
      </c>
      <c r="V536" s="3" t="n">
        <f aca="false">SUM(R536:U536)</f>
        <v>0</v>
      </c>
      <c r="W536" s="3" t="n">
        <v>116</v>
      </c>
      <c r="X536" s="3" t="n">
        <v>355</v>
      </c>
      <c r="Y536" s="3" t="n">
        <v>8</v>
      </c>
      <c r="Z536" s="3" t="n">
        <v>0</v>
      </c>
      <c r="AA536" s="3" t="n">
        <f aca="false">SUM(W536:Z536)</f>
        <v>479</v>
      </c>
      <c r="AB536" s="3" t="n">
        <v>95</v>
      </c>
      <c r="AC536" s="3" t="n">
        <v>1</v>
      </c>
      <c r="AD536" s="3" t="n">
        <v>6</v>
      </c>
      <c r="AE536" s="3" t="n">
        <v>0</v>
      </c>
      <c r="AF536" s="3" t="n">
        <f aca="false">SUM(AB536:AE536)</f>
        <v>102</v>
      </c>
      <c r="AG536" s="3" t="n">
        <v>9</v>
      </c>
      <c r="AH536" s="3" t="n">
        <v>253</v>
      </c>
      <c r="AI536" s="3" t="n">
        <v>169</v>
      </c>
      <c r="AJ536" s="3" t="n">
        <v>0</v>
      </c>
      <c r="AK536" s="3" t="n">
        <f aca="false">SUM(AG536:AJ536)</f>
        <v>431</v>
      </c>
      <c r="AL536" s="3" t="n">
        <v>393</v>
      </c>
      <c r="AM536" s="3" t="n">
        <v>383</v>
      </c>
      <c r="AN536" s="3" t="n">
        <v>342</v>
      </c>
      <c r="AO536" s="3" t="n">
        <v>0</v>
      </c>
      <c r="AP536" s="3" t="n">
        <f aca="false">SUM(AL536:AO536)</f>
        <v>1118</v>
      </c>
      <c r="AQ536" s="3" t="n">
        <v>0</v>
      </c>
      <c r="AR536" s="3" t="n">
        <v>0</v>
      </c>
      <c r="AS536" s="3" t="n">
        <v>0</v>
      </c>
      <c r="AT536" s="3" t="n">
        <v>0</v>
      </c>
      <c r="AU536" s="3" t="n">
        <f aca="false">SUM(AQ536:AT536)</f>
        <v>0</v>
      </c>
      <c r="AV536" s="3" t="n">
        <v>0</v>
      </c>
      <c r="AW536" s="3" t="n">
        <v>0</v>
      </c>
      <c r="AX536" s="3" t="n">
        <v>0</v>
      </c>
      <c r="AY536" s="3" t="n">
        <v>0</v>
      </c>
      <c r="AZ536" s="3" t="n">
        <f aca="false">SUM(AV536:AY536)</f>
        <v>0</v>
      </c>
      <c r="BA536" s="3" t="n">
        <v>0</v>
      </c>
      <c r="BB536" s="3" t="n">
        <v>0</v>
      </c>
      <c r="BC536" s="3" t="n">
        <v>0</v>
      </c>
      <c r="BD536" s="3" t="n">
        <v>0</v>
      </c>
      <c r="BE536" s="3" t="n">
        <f aca="false">SUM(BA536:BD536)</f>
        <v>0</v>
      </c>
      <c r="BF536" s="3" t="n">
        <v>0</v>
      </c>
      <c r="BG536" s="3" t="n">
        <v>0</v>
      </c>
      <c r="BH536" s="3" t="n">
        <v>0</v>
      </c>
      <c r="BI536" s="3" t="n">
        <v>0</v>
      </c>
      <c r="BJ536" s="3" t="n">
        <f aca="false">SUM(BF536:BI536)</f>
        <v>0</v>
      </c>
      <c r="BK536" s="3" t="n">
        <v>0</v>
      </c>
      <c r="BL536" s="3" t="n">
        <v>0</v>
      </c>
      <c r="BM536" s="3" t="n">
        <v>0</v>
      </c>
      <c r="BN536" s="3" t="n">
        <v>0</v>
      </c>
      <c r="BO536" s="3" t="n">
        <f aca="false">SUM(BK536:BN536)</f>
        <v>0</v>
      </c>
      <c r="BP536" s="3" t="n">
        <v>0</v>
      </c>
      <c r="BQ536" s="3" t="n">
        <v>0</v>
      </c>
      <c r="BR536" s="3" t="n">
        <v>0</v>
      </c>
      <c r="BS536" s="3" t="n">
        <v>0</v>
      </c>
      <c r="BT536" s="3" t="n">
        <f aca="false">SUM(BP536:BS536)</f>
        <v>0</v>
      </c>
      <c r="BU536" s="3" t="n">
        <f aca="false">+C536+H536+M536+R536+W536+AB536+AG536+AL536+CK536</f>
        <v>1268</v>
      </c>
      <c r="BV536" s="3" t="n">
        <f aca="false">+D536+I536+N536+S536+X536+AC536+AH536+AM536+CL536</f>
        <v>1141</v>
      </c>
      <c r="BW536" s="3" t="n">
        <f aca="false">+E536+J536+O536+T536+Y536+AD536+AI536+AN536+CM536</f>
        <v>658</v>
      </c>
      <c r="BX536" s="3" t="n">
        <f aca="false">+F536+K536+P536+U536+Z536+AE536+AJ536+AO536+CN536</f>
        <v>0</v>
      </c>
      <c r="BY536" s="3" t="n">
        <f aca="false">SUM(BU536:BX536)</f>
        <v>3067</v>
      </c>
      <c r="BZ536" s="3" t="n">
        <f aca="false">AQ536+AV536+BA536+BF536+BK536+BP536</f>
        <v>0</v>
      </c>
      <c r="CA536" s="3" t="n">
        <f aca="false">AR536+AW536+BB536+BG536+BL536+BQ536</f>
        <v>0</v>
      </c>
      <c r="CB536" s="3" t="n">
        <f aca="false">AS536+AX536+BC536+BH536+BM536+BR536</f>
        <v>0</v>
      </c>
      <c r="CC536" s="3" t="n">
        <f aca="false">AT536+AY536+BD536+BI536+BN536+BS536</f>
        <v>0</v>
      </c>
      <c r="CD536" s="3" t="n">
        <f aca="false">SUM(BZ536:CC536)</f>
        <v>0</v>
      </c>
      <c r="CE536" s="10" t="s">
        <v>145</v>
      </c>
      <c r="CF536" s="10" t="n">
        <v>556</v>
      </c>
      <c r="CG536" s="10" t="n">
        <v>104</v>
      </c>
      <c r="CH536" s="10" t="n">
        <v>21</v>
      </c>
      <c r="CI536" s="10" t="n">
        <v>588</v>
      </c>
      <c r="CJ536" s="10" t="n">
        <f aca="false">SUM(CE536:CI536)</f>
        <v>1269</v>
      </c>
    </row>
    <row r="537" customFormat="false" ht="12.75" hidden="false" customHeight="false" outlineLevel="0" collapsed="false">
      <c r="A537" s="1" t="n">
        <v>2001</v>
      </c>
      <c r="B537" s="2" t="s">
        <v>119</v>
      </c>
      <c r="C537" s="3" t="n">
        <v>735</v>
      </c>
      <c r="D537" s="3" t="n">
        <v>179</v>
      </c>
      <c r="E537" s="3" t="n">
        <v>46</v>
      </c>
      <c r="F537" s="3" t="n">
        <v>0</v>
      </c>
      <c r="G537" s="3" t="n">
        <f aca="false">SUM(C537:F537)</f>
        <v>960</v>
      </c>
      <c r="H537" s="3" t="n">
        <v>540</v>
      </c>
      <c r="I537" s="3" t="n">
        <v>176</v>
      </c>
      <c r="J537" s="3" t="n">
        <v>721</v>
      </c>
      <c r="K537" s="3" t="n">
        <v>0</v>
      </c>
      <c r="L537" s="3" t="n">
        <f aca="false">SUM(H537:K537)</f>
        <v>1437</v>
      </c>
      <c r="M537" s="3" t="n">
        <v>19</v>
      </c>
      <c r="N537" s="3" t="n">
        <v>32</v>
      </c>
      <c r="O537" s="3" t="n">
        <v>0</v>
      </c>
      <c r="P537" s="3" t="n">
        <v>0</v>
      </c>
      <c r="Q537" s="3" t="n">
        <f aca="false">SUM(M537:P537)</f>
        <v>51</v>
      </c>
      <c r="R537" s="3" t="n">
        <v>6</v>
      </c>
      <c r="S537" s="3" t="n">
        <v>0</v>
      </c>
      <c r="T537" s="3" t="n">
        <v>0</v>
      </c>
      <c r="U537" s="3" t="n">
        <v>0</v>
      </c>
      <c r="V537" s="3" t="n">
        <f aca="false">SUM(R537:U537)</f>
        <v>6</v>
      </c>
      <c r="W537" s="3" t="n">
        <v>418</v>
      </c>
      <c r="X537" s="3" t="n">
        <v>686</v>
      </c>
      <c r="Y537" s="3" t="n">
        <v>7</v>
      </c>
      <c r="Z537" s="3" t="n">
        <v>0</v>
      </c>
      <c r="AA537" s="3" t="n">
        <f aca="false">SUM(W537:Z537)</f>
        <v>1111</v>
      </c>
      <c r="AB537" s="3" t="n">
        <v>137</v>
      </c>
      <c r="AC537" s="3" t="n">
        <v>4</v>
      </c>
      <c r="AD537" s="3" t="n">
        <v>24</v>
      </c>
      <c r="AE537" s="3" t="n">
        <v>0</v>
      </c>
      <c r="AF537" s="3" t="n">
        <f aca="false">SUM(AB537:AE537)</f>
        <v>165</v>
      </c>
      <c r="AG537" s="3" t="n">
        <v>1</v>
      </c>
      <c r="AH537" s="3" t="n">
        <v>3</v>
      </c>
      <c r="AI537" s="3" t="n">
        <v>500</v>
      </c>
      <c r="AJ537" s="3" t="n">
        <v>0</v>
      </c>
      <c r="AK537" s="3" t="n">
        <f aca="false">SUM(AG537:AJ537)</f>
        <v>504</v>
      </c>
      <c r="AL537" s="3" t="n">
        <v>623</v>
      </c>
      <c r="AM537" s="3" t="n">
        <v>506</v>
      </c>
      <c r="AN537" s="3" t="n">
        <v>695</v>
      </c>
      <c r="AO537" s="3" t="n">
        <v>0</v>
      </c>
      <c r="AP537" s="3" t="n">
        <f aca="false">SUM(AL537:AO537)</f>
        <v>1824</v>
      </c>
      <c r="AQ537" s="3" t="n">
        <v>0</v>
      </c>
      <c r="AR537" s="3" t="n">
        <v>0</v>
      </c>
      <c r="AS537" s="3" t="n">
        <v>484</v>
      </c>
      <c r="AT537" s="3" t="n">
        <v>0</v>
      </c>
      <c r="AU537" s="3" t="n">
        <f aca="false">SUM(AQ537:AT537)</f>
        <v>484</v>
      </c>
      <c r="AV537" s="3" t="n">
        <v>24</v>
      </c>
      <c r="AW537" s="3" t="n">
        <v>0</v>
      </c>
      <c r="AX537" s="3" t="n">
        <v>0</v>
      </c>
      <c r="AY537" s="3" t="n">
        <v>0</v>
      </c>
      <c r="AZ537" s="3" t="n">
        <f aca="false">SUM(AV537:AY537)</f>
        <v>24</v>
      </c>
      <c r="BA537" s="3" t="n">
        <v>13</v>
      </c>
      <c r="BB537" s="3" t="n">
        <v>0</v>
      </c>
      <c r="BC537" s="3" t="n">
        <v>89</v>
      </c>
      <c r="BD537" s="3" t="n">
        <v>0</v>
      </c>
      <c r="BE537" s="3" t="n">
        <f aca="false">SUM(BA537:BD537)</f>
        <v>102</v>
      </c>
      <c r="BF537" s="3" t="n">
        <v>0</v>
      </c>
      <c r="BG537" s="3" t="n">
        <v>0</v>
      </c>
      <c r="BH537" s="3" t="n">
        <v>0</v>
      </c>
      <c r="BI537" s="3" t="n">
        <v>0</v>
      </c>
      <c r="BJ537" s="3" t="n">
        <f aca="false">SUM(BF537:BI537)</f>
        <v>0</v>
      </c>
      <c r="BK537" s="3" t="n">
        <v>0</v>
      </c>
      <c r="BL537" s="3" t="n">
        <v>0</v>
      </c>
      <c r="BM537" s="3" t="n">
        <v>0</v>
      </c>
      <c r="BN537" s="3" t="n">
        <v>0</v>
      </c>
      <c r="BO537" s="3" t="n">
        <f aca="false">SUM(BK537:BN537)</f>
        <v>0</v>
      </c>
      <c r="BP537" s="3" t="n">
        <v>20</v>
      </c>
      <c r="BQ537" s="3" t="n">
        <v>6</v>
      </c>
      <c r="BR537" s="3" t="n">
        <v>15</v>
      </c>
      <c r="BS537" s="3" t="n">
        <v>0</v>
      </c>
      <c r="BT537" s="3" t="n">
        <f aca="false">SUM(BP537:BS537)</f>
        <v>41</v>
      </c>
      <c r="BU537" s="3" t="n">
        <f aca="false">+C537+H537+M537+R537+W537+AB537+AG537+AL537+CK537</f>
        <v>2479</v>
      </c>
      <c r="BV537" s="3" t="n">
        <f aca="false">+D537+I537+N537+S537+X537+AC537+AH537+AM537+CL537</f>
        <v>1586</v>
      </c>
      <c r="BW537" s="3" t="n">
        <f aca="false">+E537+J537+O537+T537+Y537+AD537+AI537+AN537+CM537</f>
        <v>1993</v>
      </c>
      <c r="BX537" s="3" t="n">
        <f aca="false">+F537+K537+P537+U537+Z537+AE537+AJ537+AO537+CN537</f>
        <v>0</v>
      </c>
      <c r="BY537" s="3" t="n">
        <f aca="false">SUM(BU537:BX537)</f>
        <v>6058</v>
      </c>
      <c r="BZ537" s="3" t="n">
        <f aca="false">AQ537+AV537+BA537+BF537+BK537+BP537</f>
        <v>57</v>
      </c>
      <c r="CA537" s="3" t="n">
        <f aca="false">AR537+AW537+BB537+BG537+BL537+BQ537</f>
        <v>6</v>
      </c>
      <c r="CB537" s="3" t="n">
        <f aca="false">AS537+AX537+BC537+BH537+BM537+BR537</f>
        <v>588</v>
      </c>
      <c r="CC537" s="3" t="n">
        <f aca="false">AT537+AY537+BD537+BI537+BN537+BS537</f>
        <v>0</v>
      </c>
      <c r="CD537" s="3" t="n">
        <f aca="false">SUM(BZ537:CC537)</f>
        <v>651</v>
      </c>
      <c r="CE537" s="3" t="n">
        <v>905</v>
      </c>
      <c r="CF537" s="3" t="n">
        <v>1233</v>
      </c>
      <c r="CG537" s="3" t="n">
        <v>138</v>
      </c>
      <c r="CH537" s="3" t="n">
        <v>0</v>
      </c>
      <c r="CI537" s="3" t="n">
        <v>181</v>
      </c>
      <c r="CJ537" s="3" t="n">
        <f aca="false">SUM(CE537:CI537)</f>
        <v>2457</v>
      </c>
    </row>
    <row r="538" customFormat="false" ht="12.75" hidden="false" customHeight="false" outlineLevel="0" collapsed="false">
      <c r="A538" s="1" t="n">
        <v>2001</v>
      </c>
      <c r="B538" s="2" t="s">
        <v>120</v>
      </c>
      <c r="C538" s="3" t="n">
        <v>590</v>
      </c>
      <c r="D538" s="3" t="n">
        <v>129</v>
      </c>
      <c r="E538" s="3" t="n">
        <v>129</v>
      </c>
      <c r="F538" s="3" t="n">
        <v>0</v>
      </c>
      <c r="G538" s="3" t="n">
        <f aca="false">SUM(C538:F538)</f>
        <v>848</v>
      </c>
      <c r="H538" s="3" t="n">
        <v>320</v>
      </c>
      <c r="I538" s="3" t="n">
        <v>18</v>
      </c>
      <c r="J538" s="3" t="n">
        <v>145</v>
      </c>
      <c r="K538" s="3" t="n">
        <v>43</v>
      </c>
      <c r="L538" s="3" t="n">
        <f aca="false">SUM(H538:K538)</f>
        <v>526</v>
      </c>
      <c r="M538" s="3" t="n">
        <v>13</v>
      </c>
      <c r="N538" s="3" t="n">
        <v>10</v>
      </c>
      <c r="O538" s="3" t="n">
        <v>0</v>
      </c>
      <c r="P538" s="3" t="n">
        <v>0</v>
      </c>
      <c r="Q538" s="3" t="n">
        <f aca="false">SUM(M538:P538)</f>
        <v>23</v>
      </c>
      <c r="R538" s="3" t="n">
        <v>6</v>
      </c>
      <c r="S538" s="3" t="n">
        <v>8</v>
      </c>
      <c r="T538" s="3" t="n">
        <v>0</v>
      </c>
      <c r="U538" s="3" t="n">
        <v>0</v>
      </c>
      <c r="V538" s="3" t="n">
        <f aca="false">SUM(R538:U538)</f>
        <v>14</v>
      </c>
      <c r="W538" s="3" t="n">
        <v>351</v>
      </c>
      <c r="X538" s="3" t="n">
        <v>365</v>
      </c>
      <c r="Y538" s="3" t="n">
        <v>22</v>
      </c>
      <c r="Z538" s="3" t="n">
        <v>0</v>
      </c>
      <c r="AA538" s="3" t="n">
        <f aca="false">SUM(W538:Z538)</f>
        <v>738</v>
      </c>
      <c r="AB538" s="3" t="n">
        <v>160</v>
      </c>
      <c r="AC538" s="3" t="n">
        <v>1</v>
      </c>
      <c r="AD538" s="3" t="n">
        <v>16</v>
      </c>
      <c r="AE538" s="3" t="n">
        <v>0</v>
      </c>
      <c r="AF538" s="3" t="n">
        <f aca="false">SUM(AB538:AE538)</f>
        <v>177</v>
      </c>
      <c r="AG538" s="3" t="n">
        <v>0</v>
      </c>
      <c r="AH538" s="3" t="n">
        <v>167</v>
      </c>
      <c r="AI538" s="3" t="n">
        <v>269</v>
      </c>
      <c r="AJ538" s="3" t="n">
        <v>27</v>
      </c>
      <c r="AK538" s="3" t="n">
        <f aca="false">SUM(AG538:AJ538)</f>
        <v>463</v>
      </c>
      <c r="AL538" s="3" t="n">
        <v>251</v>
      </c>
      <c r="AM538" s="3" t="n">
        <v>445</v>
      </c>
      <c r="AN538" s="3" t="n">
        <v>1295</v>
      </c>
      <c r="AO538" s="3" t="n">
        <v>0</v>
      </c>
      <c r="AP538" s="3" t="n">
        <f aca="false">SUM(AL538:AO538)</f>
        <v>1991</v>
      </c>
      <c r="AQ538" s="3" t="n">
        <v>0</v>
      </c>
      <c r="AR538" s="3" t="n">
        <v>2</v>
      </c>
      <c r="AS538" s="3" t="n">
        <v>0</v>
      </c>
      <c r="AT538" s="3" t="n">
        <v>0</v>
      </c>
      <c r="AU538" s="3" t="n">
        <f aca="false">SUM(AQ538:AT538)</f>
        <v>2</v>
      </c>
      <c r="AV538" s="3" t="n">
        <v>0.4</v>
      </c>
      <c r="AW538" s="3" t="n">
        <v>3</v>
      </c>
      <c r="AX538" s="3" t="n">
        <v>0.4</v>
      </c>
      <c r="AY538" s="3" t="n">
        <v>17</v>
      </c>
      <c r="AZ538" s="3" t="n">
        <f aca="false">SUM(AV538:AY538)</f>
        <v>20.8</v>
      </c>
      <c r="BA538" s="3" t="n">
        <v>3</v>
      </c>
      <c r="BB538" s="3" t="n">
        <v>0</v>
      </c>
      <c r="BC538" s="3" t="n">
        <v>8</v>
      </c>
      <c r="BD538" s="3" t="n">
        <v>22</v>
      </c>
      <c r="BE538" s="3" t="n">
        <f aca="false">SUM(BA538:BD538)</f>
        <v>33</v>
      </c>
      <c r="BF538" s="3" t="n">
        <v>0</v>
      </c>
      <c r="BG538" s="3" t="n">
        <v>0</v>
      </c>
      <c r="BH538" s="3" t="n">
        <v>0</v>
      </c>
      <c r="BI538" s="3" t="n">
        <v>0</v>
      </c>
      <c r="BJ538" s="3" t="n">
        <f aca="false">SUM(BF538:BI538)</f>
        <v>0</v>
      </c>
      <c r="BK538" s="3" t="n">
        <v>0.04</v>
      </c>
      <c r="BL538" s="3" t="n">
        <v>0.005</v>
      </c>
      <c r="BM538" s="3" t="n">
        <v>0.08</v>
      </c>
      <c r="BN538" s="3" t="n">
        <v>0.3</v>
      </c>
      <c r="BO538" s="3" t="n">
        <f aca="false">SUM(BK538:BN538)</f>
        <v>0.425</v>
      </c>
      <c r="BP538" s="3" t="n">
        <v>4</v>
      </c>
      <c r="BQ538" s="3" t="n">
        <v>8</v>
      </c>
      <c r="BR538" s="3" t="n">
        <v>0.9</v>
      </c>
      <c r="BS538" s="3" t="n">
        <v>13</v>
      </c>
      <c r="BT538" s="3" t="n">
        <f aca="false">SUM(BP538:BS538)</f>
        <v>25.9</v>
      </c>
      <c r="BU538" s="3" t="n">
        <f aca="false">+C538+H538+M538+R538+W538+AB538+AG538+AL538+CK538</f>
        <v>1691</v>
      </c>
      <c r="BV538" s="3" t="n">
        <f aca="false">+D538+I538+N538+S538+X538+AC538+AH538+AM538+CL538</f>
        <v>1143</v>
      </c>
      <c r="BW538" s="3" t="n">
        <f aca="false">+E538+J538+O538+T538+Y538+AD538+AI538+AN538+CM538</f>
        <v>1876</v>
      </c>
      <c r="BX538" s="3" t="n">
        <f aca="false">+F538+K538+P538+U538+Z538+AE538+AJ538+AO538+CN538</f>
        <v>70</v>
      </c>
      <c r="BY538" s="3" t="n">
        <f aca="false">SUM(BU538:BX538)</f>
        <v>4780</v>
      </c>
      <c r="BZ538" s="3" t="n">
        <f aca="false">AQ538+AV538+BA538+BF538+BK538+BP538</f>
        <v>7.44</v>
      </c>
      <c r="CA538" s="3" t="n">
        <f aca="false">AR538+AW538+BB538+BG538+BL538+BQ538</f>
        <v>13.005</v>
      </c>
      <c r="CB538" s="3" t="n">
        <f aca="false">AS538+AX538+BC538+BH538+BM538+BR538</f>
        <v>9.38</v>
      </c>
      <c r="CC538" s="3" t="n">
        <f aca="false">AT538+AY538+BD538+BI538+BN538+BS538</f>
        <v>52.3</v>
      </c>
      <c r="CD538" s="3" t="n">
        <f aca="false">SUM(BZ538:CC538)</f>
        <v>82.125</v>
      </c>
      <c r="CE538" s="3" t="n">
        <v>645.8</v>
      </c>
      <c r="CF538" s="10" t="s">
        <v>145</v>
      </c>
      <c r="CG538" s="10" t="s">
        <v>145</v>
      </c>
      <c r="CH538" s="3" t="n">
        <v>673.4</v>
      </c>
      <c r="CI538" s="3" t="n">
        <v>415</v>
      </c>
      <c r="CJ538" s="3" t="n">
        <f aca="false">SUM(CE538:CI538)</f>
        <v>1734.2</v>
      </c>
    </row>
    <row r="539" customFormat="false" ht="12.75" hidden="false" customHeight="false" outlineLevel="0" collapsed="false">
      <c r="A539" s="1" t="n">
        <v>2001</v>
      </c>
      <c r="B539" s="2" t="s">
        <v>121</v>
      </c>
      <c r="C539" s="3" t="n">
        <v>57</v>
      </c>
      <c r="D539" s="3" t="n">
        <v>107</v>
      </c>
      <c r="E539" s="3" t="n">
        <v>826</v>
      </c>
      <c r="F539" s="3" t="n">
        <v>6</v>
      </c>
      <c r="G539" s="3" t="n">
        <f aca="false">SUM(C539:F539)</f>
        <v>996</v>
      </c>
      <c r="H539" s="3" t="n">
        <v>102</v>
      </c>
      <c r="I539" s="3" t="n">
        <v>6</v>
      </c>
      <c r="J539" s="3" t="n">
        <v>35</v>
      </c>
      <c r="K539" s="3" t="n">
        <v>12</v>
      </c>
      <c r="L539" s="3" t="n">
        <f aca="false">SUM(H539:K539)</f>
        <v>155</v>
      </c>
      <c r="M539" s="3" t="n">
        <v>11</v>
      </c>
      <c r="N539" s="3" t="n">
        <v>18</v>
      </c>
      <c r="O539" s="3" t="n">
        <v>3</v>
      </c>
      <c r="P539" s="3" t="n">
        <v>0</v>
      </c>
      <c r="Q539" s="3" t="n">
        <f aca="false">SUM(M539:P539)</f>
        <v>32</v>
      </c>
      <c r="R539" s="3" t="n">
        <v>6</v>
      </c>
      <c r="S539" s="3" t="n">
        <v>0</v>
      </c>
      <c r="T539" s="3" t="n">
        <v>5</v>
      </c>
      <c r="U539" s="3" t="n">
        <v>0</v>
      </c>
      <c r="V539" s="3" t="n">
        <f aca="false">SUM(R539:U539)</f>
        <v>11</v>
      </c>
      <c r="W539" s="3" t="n">
        <v>318</v>
      </c>
      <c r="X539" s="3" t="n">
        <v>466</v>
      </c>
      <c r="Y539" s="3" t="n">
        <v>139</v>
      </c>
      <c r="Z539" s="3" t="n">
        <v>0</v>
      </c>
      <c r="AA539" s="3" t="n">
        <f aca="false">SUM(W539:Z539)</f>
        <v>923</v>
      </c>
      <c r="AB539" s="3" t="n">
        <v>67</v>
      </c>
      <c r="AC539" s="3" t="n">
        <v>1</v>
      </c>
      <c r="AD539" s="3" t="n">
        <v>5</v>
      </c>
      <c r="AE539" s="3" t="n">
        <v>3</v>
      </c>
      <c r="AF539" s="3" t="n">
        <f aca="false">SUM(AB539:AE539)</f>
        <v>76</v>
      </c>
      <c r="AG539" s="3" t="n">
        <v>3</v>
      </c>
      <c r="AH539" s="3" t="n">
        <v>145</v>
      </c>
      <c r="AI539" s="3" t="n">
        <v>261</v>
      </c>
      <c r="AJ539" s="3" t="n">
        <v>10</v>
      </c>
      <c r="AK539" s="3" t="n">
        <f aca="false">SUM(AG539:AJ539)</f>
        <v>419</v>
      </c>
      <c r="AL539" s="3" t="n">
        <v>506</v>
      </c>
      <c r="AM539" s="3" t="n">
        <v>257</v>
      </c>
      <c r="AN539" s="3" t="n">
        <v>44</v>
      </c>
      <c r="AO539" s="3" t="n">
        <v>7</v>
      </c>
      <c r="AP539" s="3" t="n">
        <f aca="false">SUM(AL539:AO539)</f>
        <v>814</v>
      </c>
      <c r="AQ539" s="3" t="n">
        <v>0</v>
      </c>
      <c r="AR539" s="3" t="n">
        <v>10</v>
      </c>
      <c r="AS539" s="3" t="n">
        <v>147</v>
      </c>
      <c r="AT539" s="3" t="n">
        <v>10</v>
      </c>
      <c r="AU539" s="3" t="n">
        <f aca="false">SUM(AQ539:AT539)</f>
        <v>167</v>
      </c>
      <c r="AV539" s="3" t="n">
        <v>0</v>
      </c>
      <c r="AW539" s="3" t="n">
        <v>0</v>
      </c>
      <c r="AX539" s="3" t="n">
        <v>0</v>
      </c>
      <c r="AY539" s="3" t="n">
        <v>3</v>
      </c>
      <c r="AZ539" s="3" t="n">
        <f aca="false">SUM(AV539:AY539)</f>
        <v>3</v>
      </c>
      <c r="BA539" s="3" t="n">
        <v>0</v>
      </c>
      <c r="BB539" s="3" t="n">
        <v>0</v>
      </c>
      <c r="BC539" s="3" t="n">
        <v>0</v>
      </c>
      <c r="BD539" s="3" t="n">
        <v>12</v>
      </c>
      <c r="BE539" s="3" t="n">
        <f aca="false">SUM(BA539:BD539)</f>
        <v>12</v>
      </c>
      <c r="BF539" s="3" t="n">
        <v>0</v>
      </c>
      <c r="BG539" s="3" t="n">
        <v>0</v>
      </c>
      <c r="BH539" s="3" t="n">
        <v>0</v>
      </c>
      <c r="BI539" s="3" t="n">
        <v>0</v>
      </c>
      <c r="BJ539" s="3" t="n">
        <f aca="false">SUM(BF539:BI539)</f>
        <v>0</v>
      </c>
      <c r="BK539" s="3" t="n">
        <v>0</v>
      </c>
      <c r="BL539" s="3" t="n">
        <v>0</v>
      </c>
      <c r="BM539" s="3" t="n">
        <v>0</v>
      </c>
      <c r="BN539" s="3" t="n">
        <v>7</v>
      </c>
      <c r="BO539" s="3" t="n">
        <f aca="false">SUM(BK539:BN539)</f>
        <v>7</v>
      </c>
      <c r="BP539" s="3" t="n">
        <v>0</v>
      </c>
      <c r="BQ539" s="3" t="n">
        <v>0</v>
      </c>
      <c r="BR539" s="3" t="n">
        <v>0</v>
      </c>
      <c r="BS539" s="3" t="n">
        <v>6</v>
      </c>
      <c r="BT539" s="3" t="n">
        <f aca="false">SUM(BP539:BS539)</f>
        <v>6</v>
      </c>
      <c r="BU539" s="3" t="n">
        <f aca="false">+C539+H539+M539+R539+W539+AB539+AG539+AL539+CK539</f>
        <v>1070</v>
      </c>
      <c r="BV539" s="3" t="n">
        <f aca="false">+D539+I539+N539+S539+X539+AC539+AH539+AM539+CL539</f>
        <v>1000</v>
      </c>
      <c r="BW539" s="3" t="n">
        <f aca="false">+E539+J539+O539+T539+Y539+AD539+AI539+AN539+CM539</f>
        <v>1318</v>
      </c>
      <c r="BX539" s="3" t="n">
        <f aca="false">+F539+K539+P539+U539+Z539+AE539+AJ539+AO539+CN539</f>
        <v>38</v>
      </c>
      <c r="BY539" s="3" t="n">
        <f aca="false">SUM(BU539:BX539)</f>
        <v>3426</v>
      </c>
      <c r="BZ539" s="3" t="n">
        <f aca="false">AQ539+AV539+BA539+BF539+BK539+BP539</f>
        <v>0</v>
      </c>
      <c r="CA539" s="3" t="n">
        <f aca="false">AR539+AW539+BB539+BG539+BL539+BQ539</f>
        <v>10</v>
      </c>
      <c r="CB539" s="3" t="n">
        <f aca="false">AS539+AX539+BC539+BH539+BM539+BR539</f>
        <v>147</v>
      </c>
      <c r="CC539" s="3" t="n">
        <f aca="false">AT539+AY539+BD539+BI539+BN539+BS539</f>
        <v>38</v>
      </c>
      <c r="CD539" s="3" t="n">
        <f aca="false">SUM(BZ539:CC539)</f>
        <v>195</v>
      </c>
      <c r="CE539" s="3" t="s">
        <v>145</v>
      </c>
      <c r="CF539" s="3" t="s">
        <v>145</v>
      </c>
      <c r="CG539" s="3" t="n">
        <v>354.3</v>
      </c>
      <c r="CH539" s="3" t="n">
        <v>3.8</v>
      </c>
      <c r="CI539" s="3" t="n">
        <v>1468.3</v>
      </c>
      <c r="CJ539" s="3" t="n">
        <f aca="false">SUM(CE539:CI539)</f>
        <v>1826.4</v>
      </c>
    </row>
    <row r="540" customFormat="false" ht="12.75" hidden="false" customHeight="false" outlineLevel="0" collapsed="false">
      <c r="A540" s="1" t="n">
        <v>2001</v>
      </c>
      <c r="B540" s="2" t="s">
        <v>122</v>
      </c>
      <c r="C540" s="3" t="n">
        <v>6770</v>
      </c>
      <c r="D540" s="3" t="n">
        <v>496</v>
      </c>
      <c r="E540" s="3" t="n">
        <v>17</v>
      </c>
      <c r="F540" s="3" t="n">
        <v>0</v>
      </c>
      <c r="G540" s="3" t="n">
        <f aca="false">SUM(C540:F540)</f>
        <v>7283</v>
      </c>
      <c r="H540" s="3" t="n">
        <v>1761</v>
      </c>
      <c r="I540" s="3" t="n">
        <v>16</v>
      </c>
      <c r="J540" s="3" t="n">
        <v>624</v>
      </c>
      <c r="K540" s="3" t="n">
        <v>0</v>
      </c>
      <c r="L540" s="3" t="n">
        <f aca="false">SUM(H540:K540)</f>
        <v>2401</v>
      </c>
      <c r="M540" s="3" t="n">
        <v>1</v>
      </c>
      <c r="N540" s="3" t="n">
        <v>148</v>
      </c>
      <c r="O540" s="3" t="n">
        <v>0</v>
      </c>
      <c r="P540" s="3" t="n">
        <v>0</v>
      </c>
      <c r="Q540" s="3" t="n">
        <f aca="false">SUM(M540:P540)</f>
        <v>149</v>
      </c>
      <c r="R540" s="3" t="n">
        <v>144</v>
      </c>
      <c r="S540" s="3" t="n">
        <v>0</v>
      </c>
      <c r="T540" s="3" t="n">
        <v>0</v>
      </c>
      <c r="U540" s="3" t="n">
        <v>0</v>
      </c>
      <c r="V540" s="3" t="n">
        <f aca="false">SUM(R540:U540)</f>
        <v>144</v>
      </c>
      <c r="W540" s="3" t="n">
        <v>3599</v>
      </c>
      <c r="X540" s="3" t="n">
        <v>3509</v>
      </c>
      <c r="Y540" s="3" t="n">
        <v>23</v>
      </c>
      <c r="Z540" s="3" t="n">
        <v>0</v>
      </c>
      <c r="AA540" s="3" t="n">
        <f aca="false">SUM(W540:Z540)</f>
        <v>7131</v>
      </c>
      <c r="AB540" s="3" t="n">
        <v>1146</v>
      </c>
      <c r="AC540" s="3" t="n">
        <v>32</v>
      </c>
      <c r="AD540" s="3" t="n">
        <v>89</v>
      </c>
      <c r="AE540" s="3" t="n">
        <v>2</v>
      </c>
      <c r="AF540" s="3" t="n">
        <f aca="false">SUM(AB540:AE540)</f>
        <v>1269</v>
      </c>
      <c r="AG540" s="3" t="n">
        <v>1081</v>
      </c>
      <c r="AH540" s="3" t="n">
        <v>796</v>
      </c>
      <c r="AI540" s="3" t="n">
        <v>195</v>
      </c>
      <c r="AJ540" s="3" t="n">
        <v>601</v>
      </c>
      <c r="AK540" s="3" t="n">
        <f aca="false">SUM(AG540:AJ540)</f>
        <v>2673</v>
      </c>
      <c r="AL540" s="3" t="n">
        <v>6309</v>
      </c>
      <c r="AM540" s="3" t="n">
        <v>1612</v>
      </c>
      <c r="AN540" s="3" t="n">
        <v>2983</v>
      </c>
      <c r="AO540" s="3" t="n">
        <v>315</v>
      </c>
      <c r="AP540" s="3" t="n">
        <f aca="false">SUM(AL540:AO540)</f>
        <v>11219</v>
      </c>
      <c r="AQ540" s="3" t="n">
        <v>701</v>
      </c>
      <c r="AR540" s="3" t="n">
        <v>761</v>
      </c>
      <c r="AS540" s="3" t="n">
        <v>0</v>
      </c>
      <c r="AT540" s="3" t="n">
        <v>601</v>
      </c>
      <c r="AU540" s="3" t="n">
        <f aca="false">SUM(AQ540:AT540)</f>
        <v>2063</v>
      </c>
      <c r="AV540" s="3" t="n">
        <v>32</v>
      </c>
      <c r="AW540" s="3" t="n">
        <v>0</v>
      </c>
      <c r="AX540" s="3" t="n">
        <v>0</v>
      </c>
      <c r="AY540" s="3" t="n">
        <v>2</v>
      </c>
      <c r="AZ540" s="3" t="n">
        <f aca="false">SUM(AV540:AY540)</f>
        <v>34</v>
      </c>
      <c r="BA540" s="3" t="n">
        <v>11</v>
      </c>
      <c r="BB540" s="3" t="n">
        <v>0</v>
      </c>
      <c r="BC540" s="3" t="n">
        <v>0</v>
      </c>
      <c r="BD540" s="3" t="n">
        <v>0</v>
      </c>
      <c r="BE540" s="3" t="n">
        <f aca="false">SUM(BA540:BD540)</f>
        <v>11</v>
      </c>
      <c r="BF540" s="3" t="n">
        <v>0</v>
      </c>
      <c r="BG540" s="3" t="n">
        <v>0</v>
      </c>
      <c r="BH540" s="3" t="n">
        <v>0</v>
      </c>
      <c r="BI540" s="3" t="n">
        <v>0</v>
      </c>
      <c r="BJ540" s="3" t="n">
        <f aca="false">SUM(BF540:BI540)</f>
        <v>0</v>
      </c>
      <c r="BK540" s="3" t="n">
        <v>77</v>
      </c>
      <c r="BL540" s="3" t="n">
        <v>11</v>
      </c>
      <c r="BM540" s="3" t="n">
        <v>0</v>
      </c>
      <c r="BN540" s="3" t="n">
        <v>285</v>
      </c>
      <c r="BO540" s="3" t="n">
        <f aca="false">SUM(BK540:BN540)</f>
        <v>373</v>
      </c>
      <c r="BP540" s="3" t="n">
        <v>362</v>
      </c>
      <c r="BQ540" s="3" t="n">
        <v>0</v>
      </c>
      <c r="BR540" s="3" t="n">
        <v>0</v>
      </c>
      <c r="BS540" s="3" t="n">
        <v>30</v>
      </c>
      <c r="BT540" s="3" t="n">
        <f aca="false">SUM(BP540:BS540)</f>
        <v>392</v>
      </c>
      <c r="BU540" s="3" t="n">
        <f aca="false">+C540+H540+M540+R540+W540+AB540+AG540+AL540+CK540</f>
        <v>20811</v>
      </c>
      <c r="BV540" s="3" t="n">
        <f aca="false">+D540+I540+N540+S540+X540+AC540+AH540+AM540+CL540</f>
        <v>6609</v>
      </c>
      <c r="BW540" s="3" t="n">
        <f aca="false">+E540+J540+O540+T540+Y540+AD540+AI540+AN540+CM540</f>
        <v>3931</v>
      </c>
      <c r="BX540" s="3" t="n">
        <f aca="false">+F540+K540+P540+U540+Z540+AE540+AJ540+AO540+CN540</f>
        <v>918</v>
      </c>
      <c r="BY540" s="3" t="n">
        <f aca="false">SUM(BU540:BX540)</f>
        <v>32269</v>
      </c>
      <c r="BZ540" s="3" t="n">
        <f aca="false">AQ540+AV540+BA540+BF540+BK540+BP540</f>
        <v>1183</v>
      </c>
      <c r="CA540" s="3" t="n">
        <f aca="false">AR540+AW540+BB540+BG540+BL540+BQ540</f>
        <v>772</v>
      </c>
      <c r="CB540" s="3" t="n">
        <f aca="false">AS540+AX540+BC540+BH540+BM540+BR540</f>
        <v>0</v>
      </c>
      <c r="CC540" s="3" t="n">
        <f aca="false">AT540+AY540+BD540+BI540+BN540+BS540</f>
        <v>918</v>
      </c>
      <c r="CD540" s="3" t="n">
        <f aca="false">SUM(BZ540:CC540)</f>
        <v>2873</v>
      </c>
      <c r="CE540" s="3" t="n">
        <v>5759</v>
      </c>
      <c r="CF540" s="3" t="n">
        <v>7989</v>
      </c>
      <c r="CG540" s="3" t="n">
        <v>1441</v>
      </c>
      <c r="CH540" s="3" t="n">
        <v>713</v>
      </c>
      <c r="CI540" s="3" t="n">
        <v>5083</v>
      </c>
      <c r="CJ540" s="3" t="n">
        <f aca="false">SUM(CE540:CI540)</f>
        <v>20985</v>
      </c>
    </row>
    <row r="541" customFormat="false" ht="12.75" hidden="false" customHeight="false" outlineLevel="0" collapsed="false">
      <c r="A541" s="1" t="n">
        <v>2001</v>
      </c>
      <c r="B541" s="2" t="s">
        <v>123</v>
      </c>
      <c r="C541" s="3" t="n">
        <v>1661</v>
      </c>
      <c r="D541" s="3" t="n">
        <v>247</v>
      </c>
      <c r="E541" s="3" t="n">
        <v>7</v>
      </c>
      <c r="F541" s="3" t="n">
        <v>49</v>
      </c>
      <c r="G541" s="3" t="n">
        <f aca="false">SUM(C541:F541)</f>
        <v>1964</v>
      </c>
      <c r="H541" s="11" t="n">
        <v>565</v>
      </c>
      <c r="I541" s="11" t="n">
        <v>1</v>
      </c>
      <c r="J541" s="11" t="n">
        <v>1125</v>
      </c>
      <c r="K541" s="11" t="n">
        <v>25</v>
      </c>
      <c r="L541" s="3" t="n">
        <f aca="false">SUM(H541:K541)</f>
        <v>1716</v>
      </c>
      <c r="M541" s="3" t="n">
        <v>36</v>
      </c>
      <c r="N541" s="3" t="n">
        <v>146</v>
      </c>
      <c r="O541" s="11" t="n">
        <v>0</v>
      </c>
      <c r="P541" s="11" t="n">
        <v>0</v>
      </c>
      <c r="Q541" s="3" t="n">
        <f aca="false">SUM(M541:P541)</f>
        <v>182</v>
      </c>
      <c r="R541" s="3" t="n">
        <v>0</v>
      </c>
      <c r="S541" s="3" t="n">
        <v>0</v>
      </c>
      <c r="T541" s="3" t="n">
        <v>0</v>
      </c>
      <c r="U541" s="3" t="n">
        <v>0</v>
      </c>
      <c r="V541" s="3" t="n">
        <f aca="false">SUM(R541:U541)</f>
        <v>0</v>
      </c>
      <c r="W541" s="3" t="n">
        <v>320</v>
      </c>
      <c r="X541" s="3" t="n">
        <v>1077</v>
      </c>
      <c r="Y541" s="3" t="n">
        <v>53</v>
      </c>
      <c r="Z541" s="11" t="n">
        <v>0</v>
      </c>
      <c r="AA541" s="3" t="n">
        <f aca="false">SUM(W541:Z541)</f>
        <v>1450</v>
      </c>
      <c r="AB541" s="3" t="n">
        <v>172</v>
      </c>
      <c r="AC541" s="3" t="n">
        <v>1</v>
      </c>
      <c r="AD541" s="3" t="n">
        <v>17</v>
      </c>
      <c r="AE541" s="3" t="n">
        <v>0</v>
      </c>
      <c r="AF541" s="3" t="n">
        <f aca="false">SUM(AB541:AE541)</f>
        <v>190</v>
      </c>
      <c r="AG541" s="3" t="n">
        <v>2</v>
      </c>
      <c r="AH541" s="3" t="n">
        <v>621</v>
      </c>
      <c r="AI541" s="3" t="n">
        <v>320</v>
      </c>
      <c r="AJ541" s="3" t="n">
        <v>7</v>
      </c>
      <c r="AK541" s="3" t="n">
        <f aca="false">SUM(AG541:AJ541)</f>
        <v>950</v>
      </c>
      <c r="AL541" s="3" t="n">
        <v>839</v>
      </c>
      <c r="AM541" s="3" t="n">
        <v>896</v>
      </c>
      <c r="AN541" s="3" t="n">
        <v>956</v>
      </c>
      <c r="AO541" s="3" t="n">
        <v>150</v>
      </c>
      <c r="AP541" s="3" t="n">
        <f aca="false">SUM(AL541:AO541)</f>
        <v>2841</v>
      </c>
      <c r="AQ541" s="3" t="n">
        <v>0</v>
      </c>
      <c r="AR541" s="3" t="n">
        <v>0</v>
      </c>
      <c r="AS541" s="3" t="n">
        <v>0</v>
      </c>
      <c r="AT541" s="3" t="n">
        <v>0</v>
      </c>
      <c r="AU541" s="3" t="n">
        <f aca="false">SUM(AQ541:AT541)</f>
        <v>0</v>
      </c>
      <c r="AV541" s="3" t="n">
        <v>0</v>
      </c>
      <c r="AW541" s="3" t="n">
        <v>0</v>
      </c>
      <c r="AX541" s="3" t="n">
        <v>0</v>
      </c>
      <c r="AY541" s="3" t="n">
        <v>0</v>
      </c>
      <c r="AZ541" s="3" t="n">
        <f aca="false">SUM(AV541:AY541)</f>
        <v>0</v>
      </c>
      <c r="BA541" s="3" t="n">
        <v>0</v>
      </c>
      <c r="BB541" s="3" t="n">
        <v>0</v>
      </c>
      <c r="BC541" s="3" t="n">
        <v>0</v>
      </c>
      <c r="BD541" s="3" t="n">
        <v>25</v>
      </c>
      <c r="BE541" s="3" t="n">
        <f aca="false">SUM(BA541:BD541)</f>
        <v>25</v>
      </c>
      <c r="BF541" s="3" t="n">
        <v>0</v>
      </c>
      <c r="BG541" s="3" t="n">
        <v>0</v>
      </c>
      <c r="BH541" s="3" t="n">
        <v>0</v>
      </c>
      <c r="BI541" s="3" t="n">
        <v>0</v>
      </c>
      <c r="BJ541" s="3" t="n">
        <f aca="false">SUM(BF541:BI541)</f>
        <v>0</v>
      </c>
      <c r="BK541" s="11" t="n">
        <v>41</v>
      </c>
      <c r="BL541" s="11" t="n">
        <v>0</v>
      </c>
      <c r="BM541" s="11" t="n">
        <v>1</v>
      </c>
      <c r="BN541" s="11" t="n">
        <v>0</v>
      </c>
      <c r="BO541" s="3" t="n">
        <f aca="false">SUM(BK541:BN541)</f>
        <v>42</v>
      </c>
      <c r="BP541" s="3" t="n">
        <v>64</v>
      </c>
      <c r="BQ541" s="3" t="n">
        <v>0</v>
      </c>
      <c r="BR541" s="3" t="n">
        <v>10</v>
      </c>
      <c r="BS541" s="3" t="n">
        <v>150</v>
      </c>
      <c r="BT541" s="3" t="n">
        <f aca="false">SUM(BP541:BS541)</f>
        <v>224</v>
      </c>
      <c r="BU541" s="3" t="n">
        <f aca="false">+C541+H541+M541+R541+W541+AB541+AG541+AL541+CK541</f>
        <v>3595</v>
      </c>
      <c r="BV541" s="3" t="n">
        <f aca="false">+D541+I541+N541+S541+X541+AC541+AH541+AM541+CL541</f>
        <v>2989</v>
      </c>
      <c r="BW541" s="3" t="n">
        <f aca="false">+E541+J541+O541+T541+Y541+AD541+AI541+AN541+CM541</f>
        <v>2478</v>
      </c>
      <c r="BX541" s="3" t="n">
        <f aca="false">+F541+K541+P541+U541+Z541+AE541+AJ541+AO541+CN541</f>
        <v>231</v>
      </c>
      <c r="BY541" s="3" t="n">
        <f aca="false">SUM(BU541:BX541)</f>
        <v>9293</v>
      </c>
      <c r="BZ541" s="3" t="n">
        <f aca="false">AQ541+AV541+BA541+BF541+BK541+BP541</f>
        <v>105</v>
      </c>
      <c r="CA541" s="3" t="n">
        <f aca="false">AR541+AW541+BB541+BG541+BL541+BQ541</f>
        <v>0</v>
      </c>
      <c r="CB541" s="3" t="n">
        <f aca="false">AS541+AX541+BC541+BH541+BM541+BR541</f>
        <v>11</v>
      </c>
      <c r="CC541" s="3" t="n">
        <f aca="false">AT541+AY541+BD541+BI541+BN541+BS541</f>
        <v>175</v>
      </c>
      <c r="CD541" s="3" t="n">
        <f aca="false">SUM(BZ541:CC541)</f>
        <v>291</v>
      </c>
      <c r="CE541" s="3" t="n">
        <v>1290</v>
      </c>
      <c r="CF541" s="3" t="n">
        <v>906</v>
      </c>
      <c r="CG541" s="3" t="n">
        <v>220</v>
      </c>
      <c r="CH541" s="3" t="n">
        <v>23</v>
      </c>
      <c r="CI541" s="3" t="n">
        <v>1555</v>
      </c>
      <c r="CJ541" s="3" t="n">
        <f aca="false">SUM(CE541:CI541)</f>
        <v>3994</v>
      </c>
    </row>
    <row r="542" customFormat="false" ht="12.75" hidden="false" customHeight="false" outlineLevel="0" collapsed="false">
      <c r="A542" s="1" t="n">
        <v>2001</v>
      </c>
      <c r="B542" s="2" t="s">
        <v>124</v>
      </c>
      <c r="C542" s="3" t="n">
        <v>12765</v>
      </c>
      <c r="D542" s="3" t="n">
        <v>2118</v>
      </c>
      <c r="E542" s="3" t="n">
        <v>1454</v>
      </c>
      <c r="F542" s="3" t="n">
        <v>66</v>
      </c>
      <c r="G542" s="3" t="n">
        <f aca="false">SUM(C542:F542)</f>
        <v>16403</v>
      </c>
      <c r="H542" s="3" t="n">
        <v>2747</v>
      </c>
      <c r="I542" s="3" t="n">
        <v>137</v>
      </c>
      <c r="J542" s="3" t="n">
        <v>2350</v>
      </c>
      <c r="K542" s="3" t="n">
        <v>341</v>
      </c>
      <c r="L542" s="3" t="n">
        <f aca="false">SUM(H542:K542)</f>
        <v>5575</v>
      </c>
      <c r="M542" s="3" t="n">
        <v>471</v>
      </c>
      <c r="N542" s="3" t="n">
        <v>514</v>
      </c>
      <c r="O542" s="3" t="n">
        <v>0</v>
      </c>
      <c r="P542" s="3" t="n">
        <v>0</v>
      </c>
      <c r="Q542" s="3" t="n">
        <f aca="false">SUM(M542:P542)</f>
        <v>985</v>
      </c>
      <c r="R542" s="3" t="n">
        <v>879</v>
      </c>
      <c r="S542" s="3" t="n">
        <v>0</v>
      </c>
      <c r="T542" s="3" t="n">
        <v>0</v>
      </c>
      <c r="U542" s="3" t="n">
        <v>0</v>
      </c>
      <c r="V542" s="3" t="n">
        <f aca="false">SUM(R542:U542)</f>
        <v>879</v>
      </c>
      <c r="W542" s="3" t="n">
        <v>5722</v>
      </c>
      <c r="X542" s="3" t="n">
        <v>13347</v>
      </c>
      <c r="Y542" s="3" t="n">
        <v>1134</v>
      </c>
      <c r="Z542" s="3" t="n">
        <v>0</v>
      </c>
      <c r="AA542" s="3" t="n">
        <f aca="false">SUM(W542:Z542)</f>
        <v>20203</v>
      </c>
      <c r="AB542" s="3" t="n">
        <v>2275</v>
      </c>
      <c r="AC542" s="3" t="n">
        <v>183</v>
      </c>
      <c r="AD542" s="3" t="n">
        <v>30</v>
      </c>
      <c r="AE542" s="3" t="n">
        <v>213</v>
      </c>
      <c r="AF542" s="3" t="n">
        <f aca="false">SUM(AB542:AE542)</f>
        <v>2701</v>
      </c>
      <c r="AG542" s="3" t="n">
        <v>404</v>
      </c>
      <c r="AH542" s="3" t="n">
        <v>1133</v>
      </c>
      <c r="AI542" s="3" t="n">
        <v>1983</v>
      </c>
      <c r="AJ542" s="3" t="n">
        <v>880</v>
      </c>
      <c r="AK542" s="3" t="n">
        <f aca="false">SUM(AG542:AJ542)</f>
        <v>4400</v>
      </c>
      <c r="AL542" s="3" t="n">
        <v>11577</v>
      </c>
      <c r="AM542" s="3" t="n">
        <v>8138</v>
      </c>
      <c r="AN542" s="3" t="n">
        <v>8466</v>
      </c>
      <c r="AO542" s="3" t="n">
        <v>427</v>
      </c>
      <c r="AP542" s="3" t="n">
        <f aca="false">SUM(AL542:AO542)</f>
        <v>28608</v>
      </c>
      <c r="AQ542" s="3" t="n">
        <v>0</v>
      </c>
      <c r="AR542" s="3" t="n">
        <v>1102</v>
      </c>
      <c r="AS542" s="3" t="n">
        <v>518</v>
      </c>
      <c r="AT542" s="3" t="n">
        <v>880</v>
      </c>
      <c r="AU542" s="3" t="n">
        <f aca="false">SUM(AQ542:AT542)</f>
        <v>2500</v>
      </c>
      <c r="AV542" s="3" t="n">
        <v>0</v>
      </c>
      <c r="AW542" s="3" t="n">
        <v>47</v>
      </c>
      <c r="AX542" s="3" t="n">
        <v>3</v>
      </c>
      <c r="AY542" s="3" t="n">
        <v>213</v>
      </c>
      <c r="AZ542" s="3" t="n">
        <f aca="false">SUM(AV542:AY542)</f>
        <v>263</v>
      </c>
      <c r="BA542" s="3" t="n">
        <v>0</v>
      </c>
      <c r="BB542" s="3" t="n">
        <v>0</v>
      </c>
      <c r="BC542" s="3" t="n">
        <v>72</v>
      </c>
      <c r="BD542" s="3" t="n">
        <v>341</v>
      </c>
      <c r="BE542" s="3" t="n">
        <f aca="false">SUM(BA542:BD542)</f>
        <v>413</v>
      </c>
      <c r="BF542" s="3" t="n">
        <v>0</v>
      </c>
      <c r="BG542" s="3" t="n">
        <v>3</v>
      </c>
      <c r="BH542" s="3" t="n">
        <v>1</v>
      </c>
      <c r="BI542" s="3" t="n">
        <v>60</v>
      </c>
      <c r="BJ542" s="3" t="n">
        <f aca="false">SUM(BF542:BI542)</f>
        <v>64</v>
      </c>
      <c r="BK542" s="3" t="n">
        <v>0</v>
      </c>
      <c r="BL542" s="3" t="n">
        <v>258</v>
      </c>
      <c r="BM542" s="3" t="n">
        <v>182</v>
      </c>
      <c r="BN542" s="3" t="n">
        <v>296</v>
      </c>
      <c r="BO542" s="3" t="n">
        <f aca="false">SUM(BK542:BN542)</f>
        <v>736</v>
      </c>
      <c r="BP542" s="3" t="n">
        <v>0</v>
      </c>
      <c r="BQ542" s="3" t="n">
        <v>47</v>
      </c>
      <c r="BR542" s="3" t="n">
        <v>300</v>
      </c>
      <c r="BS542" s="3" t="n">
        <v>137</v>
      </c>
      <c r="BT542" s="3" t="n">
        <f aca="false">SUM(BP542:BS542)</f>
        <v>484</v>
      </c>
      <c r="BU542" s="3" t="n">
        <f aca="false">+C542+H542+M542+R542+W542+AB542+AG542+AL542+CK542</f>
        <v>36840</v>
      </c>
      <c r="BV542" s="3" t="n">
        <f aca="false">+D542+I542+N542+S542+X542+AC542+AH542+AM542+CL542</f>
        <v>25570</v>
      </c>
      <c r="BW542" s="3" t="n">
        <f aca="false">+E542+J542+O542+T542+Y542+AD542+AI542+AN542+CM542</f>
        <v>15417</v>
      </c>
      <c r="BX542" s="3" t="n">
        <f aca="false">+F542+K542+P542+U542+Z542+AE542+AJ542+AO542+CN542</f>
        <v>1927</v>
      </c>
      <c r="BY542" s="3" t="n">
        <f aca="false">SUM(BU542:BX542)</f>
        <v>79754</v>
      </c>
      <c r="BZ542" s="3" t="n">
        <f aca="false">AQ542+AV542+BA542+BF542+BK542+BP542</f>
        <v>0</v>
      </c>
      <c r="CA542" s="3" t="n">
        <f aca="false">AR542+AW542+BB542+BG542+BL542+BQ542</f>
        <v>1457</v>
      </c>
      <c r="CB542" s="3" t="n">
        <f aca="false">AS542+AX542+BC542+BH542+BM542+BR542</f>
        <v>1076</v>
      </c>
      <c r="CC542" s="3" t="n">
        <f aca="false">AT542+AY542+BD542+BI542+BN542+BS542</f>
        <v>1927</v>
      </c>
      <c r="CD542" s="3" t="n">
        <f aca="false">SUM(BZ542:CC542)</f>
        <v>4460</v>
      </c>
      <c r="CE542" s="3" t="n">
        <v>6272</v>
      </c>
      <c r="CF542" s="3" t="n">
        <v>23566</v>
      </c>
      <c r="CG542" s="3" t="n">
        <v>4328</v>
      </c>
      <c r="CH542" s="3" t="n">
        <v>29</v>
      </c>
      <c r="CI542" s="3" t="n">
        <v>1898</v>
      </c>
      <c r="CJ542" s="3" t="n">
        <f aca="false">SUM(CE542:CI542)</f>
        <v>36093</v>
      </c>
    </row>
    <row r="543" customFormat="false" ht="12.75" hidden="false" customHeight="false" outlineLevel="0" collapsed="false">
      <c r="A543" s="1" t="n">
        <v>2001</v>
      </c>
      <c r="B543" s="2" t="s">
        <v>125</v>
      </c>
      <c r="C543" s="3" t="n">
        <v>5671.6</v>
      </c>
      <c r="D543" s="3" t="n">
        <v>618</v>
      </c>
      <c r="E543" s="3" t="n">
        <v>60</v>
      </c>
      <c r="F543" s="3" t="n">
        <v>395</v>
      </c>
      <c r="G543" s="3" t="n">
        <f aca="false">SUM(C543:F543)</f>
        <v>6744.6</v>
      </c>
      <c r="H543" s="3" t="n">
        <v>2392</v>
      </c>
      <c r="I543" s="3" t="n">
        <v>38</v>
      </c>
      <c r="J543" s="3" t="n">
        <v>1022</v>
      </c>
      <c r="K543" s="3" t="n">
        <v>250</v>
      </c>
      <c r="L543" s="3" t="n">
        <f aca="false">SUM(H543:K543)</f>
        <v>3702</v>
      </c>
      <c r="M543" s="3" t="n">
        <v>108</v>
      </c>
      <c r="N543" s="3" t="n">
        <v>360</v>
      </c>
      <c r="O543" s="3" t="n">
        <v>93</v>
      </c>
      <c r="P543" s="3" t="n">
        <v>0</v>
      </c>
      <c r="Q543" s="3" t="n">
        <f aca="false">SUM(M543:P543)</f>
        <v>561</v>
      </c>
      <c r="R543" s="3" t="n">
        <v>0</v>
      </c>
      <c r="S543" s="3" t="n">
        <v>0</v>
      </c>
      <c r="T543" s="3" t="n">
        <v>0</v>
      </c>
      <c r="U543" s="3" t="n">
        <v>0</v>
      </c>
      <c r="V543" s="3" t="n">
        <f aca="false">SUM(R543:U543)</f>
        <v>0</v>
      </c>
      <c r="W543" s="3" t="n">
        <v>1520.1</v>
      </c>
      <c r="X543" s="3" t="n">
        <v>4006</v>
      </c>
      <c r="Y543" s="3" t="n">
        <v>420</v>
      </c>
      <c r="Z543" s="3" t="n">
        <v>0</v>
      </c>
      <c r="AA543" s="3" t="n">
        <f aca="false">SUM(W543:Z543)</f>
        <v>5946.1</v>
      </c>
      <c r="AB543" s="3" t="n">
        <v>900</v>
      </c>
      <c r="AC543" s="3" t="n">
        <v>1</v>
      </c>
      <c r="AD543" s="3" t="n">
        <v>28</v>
      </c>
      <c r="AE543" s="3" t="n">
        <v>0</v>
      </c>
      <c r="AF543" s="3" t="n">
        <f aca="false">SUM(AB543:AE543)</f>
        <v>929</v>
      </c>
      <c r="AG543" s="3" t="n">
        <v>15.4</v>
      </c>
      <c r="AH543" s="3" t="n">
        <v>775</v>
      </c>
      <c r="AI543" s="3" t="n">
        <v>1846</v>
      </c>
      <c r="AJ543" s="3" t="n">
        <v>9</v>
      </c>
      <c r="AK543" s="3" t="n">
        <f aca="false">SUM(AG543:AJ543)</f>
        <v>2645.4</v>
      </c>
      <c r="AL543" s="3" t="n">
        <v>2839</v>
      </c>
      <c r="AM543" s="3" t="n">
        <v>1776</v>
      </c>
      <c r="AN543" s="3" t="n">
        <v>1781</v>
      </c>
      <c r="AO543" s="3" t="n">
        <v>35</v>
      </c>
      <c r="AP543" s="3" t="n">
        <f aca="false">SUM(AL543:AO543)</f>
        <v>6431</v>
      </c>
      <c r="AQ543" s="3" t="n">
        <v>0</v>
      </c>
      <c r="AR543" s="3" t="n">
        <v>0</v>
      </c>
      <c r="AS543" s="3" t="n">
        <v>0</v>
      </c>
      <c r="AT543" s="3" t="n">
        <v>0</v>
      </c>
      <c r="AU543" s="3" t="n">
        <f aca="false">SUM(AQ543:AT543)</f>
        <v>0</v>
      </c>
      <c r="AV543" s="3" t="n">
        <v>0</v>
      </c>
      <c r="AW543" s="3" t="n">
        <v>0</v>
      </c>
      <c r="AX543" s="3" t="n">
        <v>0</v>
      </c>
      <c r="AY543" s="3" t="n">
        <v>0</v>
      </c>
      <c r="AZ543" s="3" t="n">
        <f aca="false">SUM(AV543:AY543)</f>
        <v>0</v>
      </c>
      <c r="BA543" s="3" t="n">
        <v>0</v>
      </c>
      <c r="BB543" s="3" t="n">
        <v>0</v>
      </c>
      <c r="BC543" s="3" t="n">
        <v>0</v>
      </c>
      <c r="BD543" s="3" t="n">
        <v>0</v>
      </c>
      <c r="BE543" s="3" t="n">
        <f aca="false">SUM(BA543:BD543)</f>
        <v>0</v>
      </c>
      <c r="BF543" s="3" t="n">
        <v>0</v>
      </c>
      <c r="BG543" s="3" t="n">
        <v>0</v>
      </c>
      <c r="BH543" s="3" t="n">
        <v>0</v>
      </c>
      <c r="BI543" s="3" t="n">
        <v>0</v>
      </c>
      <c r="BJ543" s="3" t="n">
        <f aca="false">SUM(BF543:BI543)</f>
        <v>0</v>
      </c>
      <c r="BK543" s="3" t="n">
        <v>0</v>
      </c>
      <c r="BL543" s="3" t="n">
        <v>0</v>
      </c>
      <c r="BM543" s="3" t="n">
        <v>0</v>
      </c>
      <c r="BN543" s="3" t="n">
        <v>175</v>
      </c>
      <c r="BO543" s="3" t="n">
        <f aca="false">SUM(BK543:BN543)</f>
        <v>175</v>
      </c>
      <c r="BP543" s="3" t="n">
        <v>76</v>
      </c>
      <c r="BQ543" s="3" t="n">
        <v>0</v>
      </c>
      <c r="BR543" s="3" t="n">
        <v>0</v>
      </c>
      <c r="BS543" s="3" t="n">
        <v>25</v>
      </c>
      <c r="BT543" s="3" t="n">
        <f aca="false">SUM(BP543:BS543)</f>
        <v>101</v>
      </c>
      <c r="BU543" s="3" t="n">
        <f aca="false">+C543+H543+M543+R543+W543+AB543+AG543+AL543+CK543</f>
        <v>13446.1</v>
      </c>
      <c r="BV543" s="3" t="n">
        <f aca="false">+D543+I543+N543+S543+X543+AC543+AH543+AM543+CL543</f>
        <v>7574</v>
      </c>
      <c r="BW543" s="3" t="n">
        <f aca="false">+E543+J543+O543+T543+Y543+AD543+AI543+AN543+CM543</f>
        <v>5250</v>
      </c>
      <c r="BX543" s="3" t="n">
        <f aca="false">+F543+K543+P543+U543+Z543+AE543+AJ543+AO543+CN543</f>
        <v>689</v>
      </c>
      <c r="BY543" s="3" t="n">
        <f aca="false">SUM(BU543:BX543)</f>
        <v>26959.1</v>
      </c>
      <c r="BZ543" s="3" t="n">
        <f aca="false">AQ543+AV543+BA543+BF543+BK543+BP543</f>
        <v>76</v>
      </c>
      <c r="CA543" s="3" t="n">
        <f aca="false">AR543+AW543+BB543+BG543+BL543+BQ543</f>
        <v>0</v>
      </c>
      <c r="CB543" s="3" t="n">
        <f aca="false">AS543+AX543+BC543+BH543+BM543+BR543</f>
        <v>0</v>
      </c>
      <c r="CC543" s="3" t="n">
        <f aca="false">AT543+AY543+BD543+BI543+BN543+BS543</f>
        <v>200</v>
      </c>
      <c r="CD543" s="3" t="n">
        <f aca="false">SUM(BZ543:CC543)</f>
        <v>276</v>
      </c>
      <c r="CE543" s="3" t="n">
        <v>3436</v>
      </c>
      <c r="CF543" s="3" t="n">
        <v>7391</v>
      </c>
      <c r="CG543" s="3" t="n">
        <v>460</v>
      </c>
      <c r="CH543" s="3" t="n">
        <v>0</v>
      </c>
      <c r="CI543" s="3" t="n">
        <v>2165</v>
      </c>
      <c r="CJ543" s="3" t="n">
        <f aca="false">SUM(CE543:CI543)</f>
        <v>13452</v>
      </c>
    </row>
    <row r="544" customFormat="false" ht="12.75" hidden="false" customHeight="false" outlineLevel="0" collapsed="false">
      <c r="A544" s="1" t="n">
        <v>2001</v>
      </c>
      <c r="B544" s="2" t="s">
        <v>126</v>
      </c>
      <c r="C544" s="3" t="n">
        <v>281</v>
      </c>
      <c r="D544" s="3" t="n">
        <v>80</v>
      </c>
      <c r="E544" s="3" t="n">
        <v>32</v>
      </c>
      <c r="F544" s="3" t="n">
        <v>0</v>
      </c>
      <c r="G544" s="3" t="n">
        <f aca="false">SUM(C544:F544)</f>
        <v>393</v>
      </c>
      <c r="H544" s="3" t="n">
        <v>176</v>
      </c>
      <c r="I544" s="3" t="n">
        <v>0</v>
      </c>
      <c r="J544" s="3" t="n">
        <v>81</v>
      </c>
      <c r="K544" s="3" t="n">
        <v>11</v>
      </c>
      <c r="L544" s="3" t="n">
        <f aca="false">SUM(H544:K544)</f>
        <v>268</v>
      </c>
      <c r="M544" s="3" t="n">
        <v>1</v>
      </c>
      <c r="N544" s="3" t="n">
        <v>4</v>
      </c>
      <c r="O544" s="3" t="n">
        <v>8</v>
      </c>
      <c r="P544" s="3" t="n">
        <v>0</v>
      </c>
      <c r="Q544" s="3" t="n">
        <f aca="false">SUM(M544:P544)</f>
        <v>13</v>
      </c>
      <c r="R544" s="3" t="n">
        <v>0</v>
      </c>
      <c r="S544" s="3" t="n">
        <v>0</v>
      </c>
      <c r="T544" s="3" t="n">
        <v>0</v>
      </c>
      <c r="U544" s="3" t="n">
        <v>0</v>
      </c>
      <c r="V544" s="3" t="n">
        <f aca="false">SUM(R544:U544)</f>
        <v>0</v>
      </c>
      <c r="W544" s="3" t="n">
        <v>120</v>
      </c>
      <c r="X544" s="3" t="n">
        <v>290</v>
      </c>
      <c r="Y544" s="3" t="n">
        <v>0</v>
      </c>
      <c r="Z544" s="3" t="n">
        <v>0</v>
      </c>
      <c r="AA544" s="3" t="n">
        <f aca="false">SUM(W544:Z544)</f>
        <v>410</v>
      </c>
      <c r="AB544" s="3" t="n">
        <v>33</v>
      </c>
      <c r="AC544" s="3" t="n">
        <v>7</v>
      </c>
      <c r="AD544" s="3" t="n">
        <v>5</v>
      </c>
      <c r="AE544" s="3" t="n">
        <v>0</v>
      </c>
      <c r="AF544" s="3" t="n">
        <f aca="false">SUM(AB544:AE544)</f>
        <v>45</v>
      </c>
      <c r="AG544" s="3" t="n">
        <v>0</v>
      </c>
      <c r="AH544" s="3" t="n">
        <v>163</v>
      </c>
      <c r="AI544" s="3" t="n">
        <v>135</v>
      </c>
      <c r="AJ544" s="3" t="n">
        <v>0</v>
      </c>
      <c r="AK544" s="3" t="n">
        <f aca="false">SUM(AG544:AJ544)</f>
        <v>298</v>
      </c>
      <c r="AL544" s="3" t="n">
        <v>208</v>
      </c>
      <c r="AM544" s="3" t="n">
        <v>344</v>
      </c>
      <c r="AN544" s="3" t="n">
        <v>315</v>
      </c>
      <c r="AO544" s="3" t="n">
        <v>3</v>
      </c>
      <c r="AP544" s="3" t="n">
        <f aca="false">SUM(AL544:AO544)</f>
        <v>870</v>
      </c>
      <c r="AQ544" s="3" t="n">
        <v>0</v>
      </c>
      <c r="AR544" s="3" t="n">
        <v>137</v>
      </c>
      <c r="AS544" s="3" t="n">
        <v>53</v>
      </c>
      <c r="AT544" s="3" t="n">
        <v>0</v>
      </c>
      <c r="AU544" s="3" t="n">
        <f aca="false">SUM(AQ544:AT544)</f>
        <v>190</v>
      </c>
      <c r="AV544" s="3" t="n">
        <v>1</v>
      </c>
      <c r="AW544" s="3" t="n">
        <v>2</v>
      </c>
      <c r="AX544" s="3" t="n">
        <v>0</v>
      </c>
      <c r="AY544" s="3" t="n">
        <v>0</v>
      </c>
      <c r="AZ544" s="3" t="n">
        <f aca="false">SUM(AV544:AY544)</f>
        <v>3</v>
      </c>
      <c r="BA544" s="3" t="n">
        <v>10</v>
      </c>
      <c r="BB544" s="3" t="n">
        <v>0</v>
      </c>
      <c r="BC544" s="3" t="n">
        <v>5</v>
      </c>
      <c r="BD544" s="3" t="n">
        <v>11</v>
      </c>
      <c r="BE544" s="3" t="n">
        <f aca="false">SUM(BA544:BD544)</f>
        <v>26</v>
      </c>
      <c r="BF544" s="3" t="n">
        <v>0</v>
      </c>
      <c r="BG544" s="3" t="n">
        <v>0</v>
      </c>
      <c r="BH544" s="3" t="n">
        <v>0</v>
      </c>
      <c r="BI544" s="3" t="n">
        <v>0</v>
      </c>
      <c r="BJ544" s="3" t="n">
        <f aca="false">SUM(BF544:BI544)</f>
        <v>0</v>
      </c>
      <c r="BK544" s="3" t="n">
        <v>0</v>
      </c>
      <c r="BL544" s="3" t="n">
        <v>0</v>
      </c>
      <c r="BM544" s="3" t="n">
        <v>4</v>
      </c>
      <c r="BN544" s="3" t="n">
        <v>3</v>
      </c>
      <c r="BO544" s="3" t="n">
        <f aca="false">SUM(BK544:BN544)</f>
        <v>7</v>
      </c>
      <c r="BP544" s="3" t="n">
        <v>12</v>
      </c>
      <c r="BQ544" s="3" t="n">
        <v>3</v>
      </c>
      <c r="BR544" s="3" t="n">
        <v>12</v>
      </c>
      <c r="BS544" s="3" t="n">
        <v>0</v>
      </c>
      <c r="BT544" s="3" t="n">
        <f aca="false">SUM(BP544:BS544)</f>
        <v>27</v>
      </c>
      <c r="BU544" s="3" t="n">
        <f aca="false">+C544+H544+M544+R544+W544+AB544+AG544+AL544+CK544</f>
        <v>819</v>
      </c>
      <c r="BV544" s="3" t="n">
        <f aca="false">+D544+I544+N544+S544+X544+AC544+AH544+AM544+CL544</f>
        <v>888</v>
      </c>
      <c r="BW544" s="3" t="n">
        <f aca="false">+E544+J544+O544+T544+Y544+AD544+AI544+AN544+CM544</f>
        <v>576</v>
      </c>
      <c r="BX544" s="3" t="n">
        <f aca="false">+F544+K544+P544+U544+Z544+AE544+AJ544+AO544+CN544</f>
        <v>14</v>
      </c>
      <c r="BY544" s="3" t="n">
        <f aca="false">SUM(BU544:BX544)</f>
        <v>2297</v>
      </c>
      <c r="BZ544" s="3" t="n">
        <f aca="false">AQ544+AV544+BA544+BF544+BK544+BP544</f>
        <v>23</v>
      </c>
      <c r="CA544" s="3" t="n">
        <f aca="false">AR544+AW544+BB544+BG544+BL544+BQ544</f>
        <v>142</v>
      </c>
      <c r="CB544" s="3" t="n">
        <f aca="false">AS544+AX544+BC544+BH544+BM544+BR544</f>
        <v>74</v>
      </c>
      <c r="CC544" s="3" t="n">
        <f aca="false">AT544+AY544+BD544+BI544+BN544+BS544</f>
        <v>14</v>
      </c>
      <c r="CD544" s="3" t="n">
        <f aca="false">SUM(BZ544:CC544)</f>
        <v>253</v>
      </c>
      <c r="CE544" s="10" t="n">
        <v>366.7</v>
      </c>
      <c r="CF544" s="10" t="n">
        <v>206</v>
      </c>
      <c r="CG544" s="10" t="n">
        <v>52</v>
      </c>
      <c r="CH544" s="10" t="n">
        <v>8</v>
      </c>
      <c r="CI544" s="10" t="n">
        <v>192</v>
      </c>
      <c r="CJ544" s="10" t="n">
        <f aca="false">SUM(CE544:CI544)</f>
        <v>824.7</v>
      </c>
    </row>
    <row r="545" customFormat="false" ht="12.75" hidden="false" customHeight="false" outlineLevel="0" collapsed="false">
      <c r="A545" s="1" t="n">
        <v>2001</v>
      </c>
      <c r="B545" s="2" t="s">
        <v>127</v>
      </c>
      <c r="C545" s="3" t="n">
        <v>5495</v>
      </c>
      <c r="D545" s="3" t="n">
        <v>998</v>
      </c>
      <c r="E545" s="3" t="n">
        <v>1174</v>
      </c>
      <c r="F545" s="3" t="n">
        <v>265</v>
      </c>
      <c r="G545" s="3" t="n">
        <f aca="false">SUM(C545:F545)</f>
        <v>7932</v>
      </c>
      <c r="H545" s="3" t="n">
        <v>2518</v>
      </c>
      <c r="I545" s="3" t="n">
        <v>6</v>
      </c>
      <c r="J545" s="3" t="n">
        <v>2</v>
      </c>
      <c r="K545" s="3" t="n">
        <v>294</v>
      </c>
      <c r="L545" s="3" t="n">
        <f aca="false">SUM(H545:K545)</f>
        <v>2820</v>
      </c>
      <c r="M545" s="3" t="n">
        <v>298</v>
      </c>
      <c r="N545" s="3" t="n">
        <v>0</v>
      </c>
      <c r="O545" s="3" t="n">
        <v>0</v>
      </c>
      <c r="P545" s="3" t="n">
        <v>0</v>
      </c>
      <c r="Q545" s="3" t="n">
        <f aca="false">SUM(M545:P545)</f>
        <v>298</v>
      </c>
      <c r="R545" s="3" t="n">
        <v>17</v>
      </c>
      <c r="S545" s="3" t="n">
        <v>0</v>
      </c>
      <c r="T545" s="3" t="n">
        <v>39</v>
      </c>
      <c r="U545" s="3" t="n">
        <v>0</v>
      </c>
      <c r="V545" s="3" t="n">
        <f aca="false">SUM(R545:U545)</f>
        <v>56</v>
      </c>
      <c r="W545" s="3" t="n">
        <v>6931</v>
      </c>
      <c r="X545" s="3" t="n">
        <v>1178</v>
      </c>
      <c r="Y545" s="3" t="n">
        <v>361</v>
      </c>
      <c r="Z545" s="3" t="n">
        <v>0</v>
      </c>
      <c r="AA545" s="3" t="n">
        <f aca="false">SUM(W545:Z545)</f>
        <v>8470</v>
      </c>
      <c r="AB545" s="3" t="n">
        <v>1574</v>
      </c>
      <c r="AC545" s="3" t="n">
        <v>29</v>
      </c>
      <c r="AD545" s="3" t="n">
        <v>169</v>
      </c>
      <c r="AE545" s="3" t="n">
        <v>81</v>
      </c>
      <c r="AF545" s="3" t="n">
        <f aca="false">SUM(AB545:AE545)</f>
        <v>1853</v>
      </c>
      <c r="AG545" s="3" t="n">
        <v>45</v>
      </c>
      <c r="AH545" s="3" t="n">
        <v>803</v>
      </c>
      <c r="AI545" s="3" t="n">
        <v>2179</v>
      </c>
      <c r="AJ545" s="3" t="n">
        <v>264</v>
      </c>
      <c r="AK545" s="3" t="n">
        <f aca="false">SUM(AG545:AJ545)</f>
        <v>3291</v>
      </c>
      <c r="AL545" s="3" t="n">
        <v>4265</v>
      </c>
      <c r="AM545" s="3" t="n">
        <v>2386</v>
      </c>
      <c r="AN545" s="3" t="n">
        <v>10725</v>
      </c>
      <c r="AO545" s="3" t="n">
        <v>200</v>
      </c>
      <c r="AP545" s="3" t="n">
        <f aca="false">SUM(AL545:AO545)</f>
        <v>17576</v>
      </c>
      <c r="AQ545" s="3" t="n">
        <v>13</v>
      </c>
      <c r="AR545" s="3" t="n">
        <v>803</v>
      </c>
      <c r="AS545" s="3" t="n">
        <v>565</v>
      </c>
      <c r="AT545" s="3" t="n">
        <v>264</v>
      </c>
      <c r="AU545" s="3" t="n">
        <f aca="false">SUM(AQ545:AT545)</f>
        <v>1645</v>
      </c>
      <c r="AV545" s="3" t="n">
        <v>0</v>
      </c>
      <c r="AW545" s="3" t="n">
        <v>0</v>
      </c>
      <c r="AX545" s="3" t="n">
        <v>0</v>
      </c>
      <c r="AY545" s="3" t="n">
        <v>81</v>
      </c>
      <c r="AZ545" s="3" t="n">
        <f aca="false">SUM(AV545:AY545)</f>
        <v>81</v>
      </c>
      <c r="BA545" s="3" t="n">
        <v>0</v>
      </c>
      <c r="BB545" s="3" t="n">
        <v>0</v>
      </c>
      <c r="BC545" s="3" t="n">
        <v>0</v>
      </c>
      <c r="BD545" s="3" t="n">
        <v>294</v>
      </c>
      <c r="BE545" s="3" t="n">
        <f aca="false">SUM(BA545:BD545)</f>
        <v>294</v>
      </c>
      <c r="BF545" s="3" t="n">
        <v>0</v>
      </c>
      <c r="BG545" s="3" t="n">
        <v>22</v>
      </c>
      <c r="BH545" s="3" t="n">
        <v>18</v>
      </c>
      <c r="BI545" s="3" t="n">
        <v>0</v>
      </c>
      <c r="BJ545" s="3" t="n">
        <f aca="false">SUM(BF545:BI545)</f>
        <v>40</v>
      </c>
      <c r="BK545" s="3" t="n">
        <v>2</v>
      </c>
      <c r="BL545" s="3" t="n">
        <v>0</v>
      </c>
      <c r="BM545" s="3" t="n">
        <v>1</v>
      </c>
      <c r="BN545" s="3" t="n">
        <v>107</v>
      </c>
      <c r="BO545" s="3" t="n">
        <f aca="false">SUM(BK545:BN545)</f>
        <v>110</v>
      </c>
      <c r="BP545" s="3" t="n">
        <v>49</v>
      </c>
      <c r="BQ545" s="3" t="n">
        <v>0</v>
      </c>
      <c r="BR545" s="3" t="n">
        <v>3</v>
      </c>
      <c r="BS545" s="3" t="n">
        <v>359</v>
      </c>
      <c r="BT545" s="3" t="n">
        <f aca="false">SUM(BP545:BS545)</f>
        <v>411</v>
      </c>
      <c r="BU545" s="3" t="n">
        <f aca="false">+C545+H545+M545+R545+W545+AB545+AG545+AL545+CK545</f>
        <v>21143</v>
      </c>
      <c r="BV545" s="3" t="n">
        <f aca="false">+D545+I545+N545+S545+X545+AC545+AH545+AM545+CL545</f>
        <v>5400</v>
      </c>
      <c r="BW545" s="3" t="n">
        <f aca="false">+E545+J545+O545+T545+Y545+AD545+AI545+AN545+CM545</f>
        <v>14649</v>
      </c>
      <c r="BX545" s="3" t="n">
        <f aca="false">+F545+K545+P545+U545+Z545+AE545+AJ545+AO545+CN545</f>
        <v>1104</v>
      </c>
      <c r="BY545" s="3" t="n">
        <f aca="false">SUM(BU545:BX545)</f>
        <v>42296</v>
      </c>
      <c r="BZ545" s="3" t="n">
        <f aca="false">AQ545+AV545+BA545+BF545+BK545+BP545</f>
        <v>64</v>
      </c>
      <c r="CA545" s="3" t="n">
        <f aca="false">AR545+AW545+BB545+BG545+BL545+BQ545</f>
        <v>825</v>
      </c>
      <c r="CB545" s="3" t="n">
        <f aca="false">AS545+AX545+BC545+BH545+BM545+BR545</f>
        <v>587</v>
      </c>
      <c r="CC545" s="3" t="n">
        <f aca="false">AT545+AY545+BD545+BI545+BN545+BS545</f>
        <v>1105</v>
      </c>
      <c r="CD545" s="3" t="n">
        <f aca="false">SUM(BZ545:CC545)</f>
        <v>2581</v>
      </c>
      <c r="CE545" s="3" t="n">
        <f aca="false">811.5+5124.1</f>
        <v>5935.6</v>
      </c>
      <c r="CF545" s="3" t="n">
        <v>7263.4</v>
      </c>
      <c r="CG545" s="3" t="n">
        <v>915.3</v>
      </c>
      <c r="CH545" s="3" t="n">
        <v>0</v>
      </c>
      <c r="CI545" s="3" t="n">
        <f aca="false">21309.2-CE545-CF545-CG545-CH545</f>
        <v>7194.9</v>
      </c>
      <c r="CJ545" s="3" t="n">
        <f aca="false">SUM(CE545:CI545)</f>
        <v>21309.2</v>
      </c>
    </row>
    <row r="546" customFormat="false" ht="12.75" hidden="false" customHeight="false" outlineLevel="0" collapsed="false">
      <c r="A546" s="1" t="n">
        <v>2001</v>
      </c>
      <c r="B546" s="2" t="s">
        <v>128</v>
      </c>
      <c r="C546" s="3" t="n">
        <v>1942</v>
      </c>
      <c r="D546" s="3" t="n">
        <v>342</v>
      </c>
      <c r="E546" s="3" t="n">
        <v>562</v>
      </c>
      <c r="F546" s="3" t="n">
        <v>0</v>
      </c>
      <c r="G546" s="3" t="n">
        <f aca="false">SUM(C546:F546)</f>
        <v>2846</v>
      </c>
      <c r="H546" s="3" t="n">
        <v>842</v>
      </c>
      <c r="I546" s="3" t="n">
        <v>145</v>
      </c>
      <c r="J546" s="3" t="n">
        <v>1018</v>
      </c>
      <c r="K546" s="3" t="n">
        <v>45</v>
      </c>
      <c r="L546" s="3" t="n">
        <f aca="false">SUM(H546:K546)</f>
        <v>2050</v>
      </c>
      <c r="M546" s="3" t="n">
        <v>49</v>
      </c>
      <c r="N546" s="3" t="n">
        <v>62</v>
      </c>
      <c r="O546" s="3" t="n">
        <v>0</v>
      </c>
      <c r="P546" s="3" t="n">
        <v>0</v>
      </c>
      <c r="Q546" s="3" t="n">
        <f aca="false">SUM(M546:P546)</f>
        <v>111</v>
      </c>
      <c r="R546" s="3" t="n">
        <v>38</v>
      </c>
      <c r="S546" s="3" t="n">
        <v>0</v>
      </c>
      <c r="T546" s="3" t="n">
        <v>0</v>
      </c>
      <c r="U546" s="3" t="n">
        <v>0</v>
      </c>
      <c r="V546" s="3" t="n">
        <f aca="false">SUM(R546:U546)</f>
        <v>38</v>
      </c>
      <c r="W546" s="3" t="n">
        <v>375</v>
      </c>
      <c r="X546" s="3" t="n">
        <v>1402</v>
      </c>
      <c r="Y546" s="3" t="n">
        <v>224</v>
      </c>
      <c r="Z546" s="3" t="n">
        <v>0</v>
      </c>
      <c r="AA546" s="3" t="n">
        <f aca="false">SUM(W546:Z546)</f>
        <v>2001</v>
      </c>
      <c r="AB546" s="3" t="n">
        <v>370</v>
      </c>
      <c r="AC546" s="3" t="n">
        <v>1</v>
      </c>
      <c r="AD546" s="3" t="n">
        <v>56</v>
      </c>
      <c r="AE546" s="3" t="n">
        <v>0</v>
      </c>
      <c r="AF546" s="3" t="n">
        <f aca="false">SUM(AB546:AE546)</f>
        <v>427</v>
      </c>
      <c r="AG546" s="3" t="n">
        <v>55</v>
      </c>
      <c r="AH546" s="3" t="n">
        <v>305</v>
      </c>
      <c r="AI546" s="3" t="n">
        <v>693</v>
      </c>
      <c r="AJ546" s="3" t="n">
        <v>0</v>
      </c>
      <c r="AK546" s="3" t="n">
        <f aca="false">SUM(AG546:AJ546)</f>
        <v>1053</v>
      </c>
      <c r="AL546" s="3" t="n">
        <v>1099</v>
      </c>
      <c r="AM546" s="3" t="n">
        <v>1000</v>
      </c>
      <c r="AN546" s="3" t="n">
        <v>1216</v>
      </c>
      <c r="AO546" s="3" t="n">
        <v>136</v>
      </c>
      <c r="AP546" s="3" t="n">
        <f aca="false">SUM(AL546:AO546)</f>
        <v>3451</v>
      </c>
      <c r="AQ546" s="3" t="n">
        <v>46</v>
      </c>
      <c r="AR546" s="3" t="n">
        <v>305</v>
      </c>
      <c r="AS546" s="3" t="n">
        <v>430</v>
      </c>
      <c r="AT546" s="3" t="n">
        <v>0</v>
      </c>
      <c r="AU546" s="3" t="n">
        <f aca="false">SUM(AQ546:AT546)</f>
        <v>781</v>
      </c>
      <c r="AV546" s="3" t="n">
        <v>0</v>
      </c>
      <c r="AW546" s="3" t="n">
        <v>0</v>
      </c>
      <c r="AX546" s="3" t="n">
        <v>0</v>
      </c>
      <c r="AY546" s="3" t="n">
        <v>0</v>
      </c>
      <c r="AZ546" s="3" t="n">
        <f aca="false">SUM(AV546:AY546)</f>
        <v>0</v>
      </c>
      <c r="BA546" s="3" t="n">
        <v>0</v>
      </c>
      <c r="BB546" s="3" t="n">
        <v>3</v>
      </c>
      <c r="BC546" s="3" t="n">
        <v>47</v>
      </c>
      <c r="BD546" s="3" t="n">
        <v>45</v>
      </c>
      <c r="BE546" s="3" t="n">
        <f aca="false">SUM(BA546:BD546)</f>
        <v>95</v>
      </c>
      <c r="BF546" s="3" t="n">
        <v>0</v>
      </c>
      <c r="BG546" s="3" t="n">
        <v>0</v>
      </c>
      <c r="BH546" s="3" t="n">
        <v>0</v>
      </c>
      <c r="BI546" s="3" t="n">
        <v>0</v>
      </c>
      <c r="BJ546" s="3" t="n">
        <f aca="false">SUM(BF546:BI546)</f>
        <v>0</v>
      </c>
      <c r="BK546" s="3" t="n">
        <v>6</v>
      </c>
      <c r="BL546" s="3" t="n">
        <v>4</v>
      </c>
      <c r="BM546" s="3" t="n">
        <v>40</v>
      </c>
      <c r="BN546" s="3" t="n">
        <v>0</v>
      </c>
      <c r="BO546" s="3" t="n">
        <f aca="false">SUM(BK546:BN546)</f>
        <v>50</v>
      </c>
      <c r="BP546" s="3" t="n">
        <v>19</v>
      </c>
      <c r="BQ546" s="3" t="n">
        <v>126</v>
      </c>
      <c r="BR546" s="3" t="n">
        <v>41</v>
      </c>
      <c r="BS546" s="3" t="n">
        <v>136</v>
      </c>
      <c r="BT546" s="3" t="n">
        <f aca="false">SUM(BP546:BS546)</f>
        <v>322</v>
      </c>
      <c r="BU546" s="3" t="n">
        <f aca="false">+C546+H546+M546+R546+W546+AB546+AG546+AL546+CK546</f>
        <v>4770</v>
      </c>
      <c r="BV546" s="3" t="n">
        <f aca="false">+D546+I546+N546+S546+X546+AC546+AH546+AM546+CL546</f>
        <v>3257</v>
      </c>
      <c r="BW546" s="3" t="n">
        <f aca="false">+E546+J546+O546+T546+Y546+AD546+AI546+AN546+CM546</f>
        <v>3769</v>
      </c>
      <c r="BX546" s="3" t="n">
        <f aca="false">+F546+K546+P546+U546+Z546+AE546+AJ546+AO546+CN546</f>
        <v>181</v>
      </c>
      <c r="BY546" s="3" t="n">
        <f aca="false">SUM(BU546:BX546)</f>
        <v>11977</v>
      </c>
      <c r="BZ546" s="3" t="n">
        <f aca="false">AQ546+AV546+BA546+BF546+BK546+BP546</f>
        <v>71</v>
      </c>
      <c r="CA546" s="3" t="n">
        <f aca="false">AR546+AW546+BB546+BG546+BL546+BQ546</f>
        <v>438</v>
      </c>
      <c r="CB546" s="3" t="n">
        <f aca="false">AS546+AX546+BC546+BH546+BM546+BR546</f>
        <v>558</v>
      </c>
      <c r="CC546" s="3" t="n">
        <f aca="false">AT546+AY546+BD546+BI546+BN546+BS546</f>
        <v>181</v>
      </c>
      <c r="CD546" s="3" t="n">
        <f aca="false">SUM(BZ546:CC546)</f>
        <v>1248</v>
      </c>
      <c r="CE546" s="10" t="n">
        <v>1326</v>
      </c>
      <c r="CF546" s="10" t="n">
        <v>1955</v>
      </c>
      <c r="CG546" s="10" t="n">
        <v>156</v>
      </c>
      <c r="CH546" s="10" t="n">
        <v>11</v>
      </c>
      <c r="CI546" s="10" t="n">
        <v>1257</v>
      </c>
      <c r="CJ546" s="10" t="n">
        <f aca="false">SUM(CE546:CI546)</f>
        <v>4705</v>
      </c>
    </row>
    <row r="547" customFormat="false" ht="12.75" hidden="false" customHeight="false" outlineLevel="0" collapsed="false">
      <c r="A547" s="1" t="n">
        <v>2001</v>
      </c>
      <c r="B547" s="2" t="s">
        <v>129</v>
      </c>
      <c r="C547" s="3" t="n">
        <v>2137</v>
      </c>
      <c r="D547" s="3" t="n">
        <v>283</v>
      </c>
      <c r="E547" s="3" t="n">
        <v>155.7</v>
      </c>
      <c r="F547" s="3" t="n">
        <v>0</v>
      </c>
      <c r="G547" s="3" t="n">
        <f aca="false">SUM(C547:F547)</f>
        <v>2575.7</v>
      </c>
      <c r="H547" s="3" t="n">
        <v>590</v>
      </c>
      <c r="I547" s="3" t="n">
        <v>58</v>
      </c>
      <c r="J547" s="3" t="n">
        <v>1185</v>
      </c>
      <c r="K547" s="3" t="n">
        <v>0</v>
      </c>
      <c r="L547" s="3" t="n">
        <f aca="false">SUM(H547:K547)</f>
        <v>1833</v>
      </c>
      <c r="M547" s="3" t="n">
        <v>110</v>
      </c>
      <c r="N547" s="3" t="n">
        <v>183</v>
      </c>
      <c r="O547" s="3" t="n">
        <v>0</v>
      </c>
      <c r="P547" s="3" t="n">
        <v>0</v>
      </c>
      <c r="Q547" s="3" t="n">
        <f aca="false">SUM(M547:P547)</f>
        <v>293</v>
      </c>
      <c r="R547" s="3" t="n">
        <v>0</v>
      </c>
      <c r="S547" s="3" t="n">
        <v>0</v>
      </c>
      <c r="T547" s="3" t="n">
        <v>0</v>
      </c>
      <c r="U547" s="3" t="n">
        <v>0</v>
      </c>
      <c r="V547" s="3" t="n">
        <f aca="false">SUM(R547:U547)</f>
        <v>0</v>
      </c>
      <c r="W547" s="9" t="n">
        <v>820</v>
      </c>
      <c r="X547" s="9" t="n">
        <v>1511</v>
      </c>
      <c r="Y547" s="9" t="n">
        <v>212</v>
      </c>
      <c r="Z547" s="3" t="n">
        <v>0</v>
      </c>
      <c r="AA547" s="3" t="n">
        <f aca="false">SUM(W547:Z547)</f>
        <v>2543</v>
      </c>
      <c r="AB547" s="3" t="n">
        <v>499.5</v>
      </c>
      <c r="AC547" s="3" t="n">
        <v>18.5</v>
      </c>
      <c r="AD547" s="3" t="n">
        <v>102.2</v>
      </c>
      <c r="AE547" s="3" t="n">
        <v>0</v>
      </c>
      <c r="AF547" s="3" t="n">
        <f aca="false">SUM(AB547:AE547)</f>
        <v>620.2</v>
      </c>
      <c r="AG547" s="3" t="n">
        <v>14.8</v>
      </c>
      <c r="AH547" s="3" t="n">
        <v>16.6</v>
      </c>
      <c r="AI547" s="3" t="n">
        <v>789.3</v>
      </c>
      <c r="AJ547" s="3" t="n">
        <v>0</v>
      </c>
      <c r="AK547" s="3" t="n">
        <f aca="false">SUM(AG547:AJ547)</f>
        <v>820.7</v>
      </c>
      <c r="AL547" s="3" t="n">
        <v>654</v>
      </c>
      <c r="AM547" s="3" t="n">
        <v>936</v>
      </c>
      <c r="AN547" s="3" t="n">
        <v>4643</v>
      </c>
      <c r="AO547" s="3" t="n">
        <v>0</v>
      </c>
      <c r="AP547" s="3" t="n">
        <f aca="false">SUM(AL547:AO547)</f>
        <v>6233</v>
      </c>
      <c r="AQ547" s="3" t="n">
        <v>0</v>
      </c>
      <c r="AR547" s="3" t="n">
        <v>0</v>
      </c>
      <c r="AS547" s="3" t="n">
        <v>2</v>
      </c>
      <c r="AT547" s="3" t="n">
        <v>0</v>
      </c>
      <c r="AU547" s="3" t="n">
        <f aca="false">SUM(AQ547:AT547)</f>
        <v>2</v>
      </c>
      <c r="AV547" s="3" t="n">
        <v>2</v>
      </c>
      <c r="AW547" s="3" t="n">
        <v>0</v>
      </c>
      <c r="AX547" s="3" t="n">
        <v>80</v>
      </c>
      <c r="AY547" s="3" t="n">
        <v>0</v>
      </c>
      <c r="AZ547" s="3" t="n">
        <f aca="false">SUM(AV547:AY547)</f>
        <v>82</v>
      </c>
      <c r="BA547" s="3" t="n">
        <v>0</v>
      </c>
      <c r="BB547" s="3" t="n">
        <v>0</v>
      </c>
      <c r="BC547" s="3" t="n">
        <v>77</v>
      </c>
      <c r="BD547" s="3" t="n">
        <v>0</v>
      </c>
      <c r="BE547" s="3" t="n">
        <f aca="false">SUM(BA547:BD547)</f>
        <v>77</v>
      </c>
      <c r="BF547" s="3" t="n">
        <v>0</v>
      </c>
      <c r="BG547" s="3" t="n">
        <v>0</v>
      </c>
      <c r="BH547" s="3" t="n">
        <v>0</v>
      </c>
      <c r="BI547" s="3" t="n">
        <v>0</v>
      </c>
      <c r="BJ547" s="3" t="n">
        <f aca="false">SUM(BF547:BI547)</f>
        <v>0</v>
      </c>
      <c r="BK547" s="3" t="n">
        <v>0</v>
      </c>
      <c r="BL547" s="3" t="n">
        <v>0</v>
      </c>
      <c r="BM547" s="3" t="n">
        <v>0</v>
      </c>
      <c r="BN547" s="3" t="n">
        <v>0</v>
      </c>
      <c r="BO547" s="3" t="n">
        <f aca="false">SUM(BK547:BN547)</f>
        <v>0</v>
      </c>
      <c r="BP547" s="3" t="n">
        <v>1</v>
      </c>
      <c r="BQ547" s="3" t="n">
        <v>8</v>
      </c>
      <c r="BR547" s="3" t="n">
        <v>12</v>
      </c>
      <c r="BS547" s="3" t="n">
        <v>0</v>
      </c>
      <c r="BT547" s="3" t="n">
        <f aca="false">SUM(BP547:BS547)</f>
        <v>21</v>
      </c>
      <c r="BU547" s="3" t="n">
        <f aca="false">+C547+H547+M547+R547+W547+AB547+AG547+AL547+CK547</f>
        <v>4825.3</v>
      </c>
      <c r="BV547" s="3" t="n">
        <f aca="false">+D547+I547+N547+S547+X547+AC547+AH547+AM547+CL547</f>
        <v>3006.1</v>
      </c>
      <c r="BW547" s="3" t="n">
        <f aca="false">+E547+J547+O547+T547+Y547+AD547+AI547+AN547+CM547</f>
        <v>7087.2</v>
      </c>
      <c r="BX547" s="3" t="n">
        <f aca="false">+F547+K547+P547+U547+Z547+AE547+AJ547+AO547+CN547</f>
        <v>0</v>
      </c>
      <c r="BY547" s="3" t="n">
        <f aca="false">SUM(BU547:BX547)</f>
        <v>14918.6</v>
      </c>
      <c r="BZ547" s="3" t="n">
        <f aca="false">AQ547+AV547+BA547+BF547+BK547+BP547</f>
        <v>3</v>
      </c>
      <c r="CA547" s="3" t="n">
        <f aca="false">AR547+AW547+BB547+BG547+BL547+BQ547</f>
        <v>8</v>
      </c>
      <c r="CB547" s="3" t="n">
        <f aca="false">AS547+AX547+BC547+BH547+BM547+BR547</f>
        <v>171</v>
      </c>
      <c r="CC547" s="3" t="n">
        <f aca="false">AT547+AY547+BD547+BI547+BN547+BS547</f>
        <v>0</v>
      </c>
      <c r="CD547" s="3" t="n">
        <f aca="false">SUM(BZ547:CC547)</f>
        <v>182</v>
      </c>
      <c r="CE547" s="10" t="s">
        <v>145</v>
      </c>
      <c r="CF547" s="10" t="n">
        <v>4540</v>
      </c>
      <c r="CG547" s="10" t="n">
        <v>373</v>
      </c>
      <c r="CH547" s="10" t="s">
        <v>145</v>
      </c>
      <c r="CI547" s="10" t="n">
        <f aca="false">5238-CF547-CG547</f>
        <v>325</v>
      </c>
      <c r="CJ547" s="10" t="n">
        <f aca="false">SUM(CE547:CI547)</f>
        <v>5238</v>
      </c>
    </row>
    <row r="548" customFormat="false" ht="12.75" hidden="false" customHeight="false" outlineLevel="0" collapsed="false">
      <c r="A548" s="1" t="n">
        <v>2001</v>
      </c>
      <c r="B548" s="2" t="s">
        <v>130</v>
      </c>
      <c r="C548" s="3" t="n">
        <v>6480</v>
      </c>
      <c r="D548" s="3" t="n">
        <v>1155</v>
      </c>
      <c r="E548" s="3" t="n">
        <v>2</v>
      </c>
      <c r="F548" s="3" t="n">
        <v>0</v>
      </c>
      <c r="G548" s="3" t="n">
        <f aca="false">SUM(C548:F548)</f>
        <v>7637</v>
      </c>
      <c r="H548" s="3" t="n">
        <v>1860</v>
      </c>
      <c r="I548" s="3" t="n">
        <v>80</v>
      </c>
      <c r="J548" s="3" t="n">
        <v>157</v>
      </c>
      <c r="K548" s="3" t="n">
        <v>96</v>
      </c>
      <c r="L548" s="3" t="n">
        <f aca="false">SUM(H548:K548)</f>
        <v>2193</v>
      </c>
      <c r="M548" s="3" t="n">
        <v>197</v>
      </c>
      <c r="N548" s="3" t="n">
        <v>255</v>
      </c>
      <c r="O548" s="3" t="n">
        <v>0</v>
      </c>
      <c r="P548" s="3" t="n">
        <v>0</v>
      </c>
      <c r="Q548" s="3" t="n">
        <f aca="false">SUM(M548:P548)</f>
        <v>452</v>
      </c>
      <c r="R548" s="3" t="n">
        <v>226</v>
      </c>
      <c r="S548" s="3" t="n">
        <v>274</v>
      </c>
      <c r="T548" s="3" t="n">
        <v>27</v>
      </c>
      <c r="U548" s="3" t="n">
        <v>0</v>
      </c>
      <c r="V548" s="3" t="n">
        <f aca="false">SUM(R548:U548)</f>
        <v>527</v>
      </c>
      <c r="W548" s="3" t="n">
        <v>4184</v>
      </c>
      <c r="X548" s="3" t="n">
        <v>5925</v>
      </c>
      <c r="Y548" s="3" t="n">
        <v>1073</v>
      </c>
      <c r="Z548" s="3" t="n">
        <v>0</v>
      </c>
      <c r="AA548" s="3" t="n">
        <f aca="false">SUM(W548:Z548)</f>
        <v>11182</v>
      </c>
      <c r="AB548" s="3" t="n">
        <v>1354</v>
      </c>
      <c r="AC548" s="3" t="n">
        <v>79</v>
      </c>
      <c r="AD548" s="3" t="n">
        <v>51</v>
      </c>
      <c r="AE548" s="3" t="n">
        <v>92</v>
      </c>
      <c r="AF548" s="3" t="n">
        <f aca="false">SUM(AB548:AE548)</f>
        <v>1576</v>
      </c>
      <c r="AG548" s="3" t="n">
        <v>307</v>
      </c>
      <c r="AH548" s="3" t="n">
        <v>1334</v>
      </c>
      <c r="AI548" s="3" t="n">
        <v>2652</v>
      </c>
      <c r="AJ548" s="3" t="n">
        <v>138</v>
      </c>
      <c r="AK548" s="3" t="n">
        <f aca="false">SUM(AG548:AJ548)</f>
        <v>4431</v>
      </c>
      <c r="AL548" s="3" t="n">
        <v>5254</v>
      </c>
      <c r="AM548" s="3" t="n">
        <v>2898</v>
      </c>
      <c r="AN548" s="3" t="n">
        <v>4095</v>
      </c>
      <c r="AO548" s="3" t="n">
        <v>449</v>
      </c>
      <c r="AP548" s="3" t="n">
        <f aca="false">SUM(AL548:AO548)</f>
        <v>12696</v>
      </c>
      <c r="AQ548" s="3" t="n">
        <v>0</v>
      </c>
      <c r="AR548" s="3" t="n">
        <v>0</v>
      </c>
      <c r="AS548" s="3" t="n">
        <v>0</v>
      </c>
      <c r="AT548" s="3" t="n">
        <v>138</v>
      </c>
      <c r="AU548" s="3" t="n">
        <f aca="false">SUM(AQ548:AT548)</f>
        <v>138</v>
      </c>
      <c r="AV548" s="3" t="n">
        <v>0</v>
      </c>
      <c r="AW548" s="3" t="n">
        <v>0</v>
      </c>
      <c r="AX548" s="3" t="n">
        <v>0</v>
      </c>
      <c r="AY548" s="3" t="n">
        <v>92</v>
      </c>
      <c r="AZ548" s="3" t="n">
        <f aca="false">SUM(AV548:AY548)</f>
        <v>92</v>
      </c>
      <c r="BA548" s="3" t="n">
        <v>0</v>
      </c>
      <c r="BB548" s="3" t="n">
        <v>0</v>
      </c>
      <c r="BC548" s="3" t="n">
        <v>0</v>
      </c>
      <c r="BD548" s="3" t="n">
        <v>96</v>
      </c>
      <c r="BE548" s="3" t="n">
        <f aca="false">SUM(BA548:BD548)</f>
        <v>96</v>
      </c>
      <c r="BF548" s="3" t="n">
        <v>0</v>
      </c>
      <c r="BG548" s="3" t="n">
        <v>0</v>
      </c>
      <c r="BH548" s="3" t="n">
        <v>0</v>
      </c>
      <c r="BI548" s="3" t="n">
        <v>0</v>
      </c>
      <c r="BJ548" s="3" t="n">
        <f aca="false">SUM(BF548:BI548)</f>
        <v>0</v>
      </c>
      <c r="BK548" s="3" t="n">
        <v>0</v>
      </c>
      <c r="BL548" s="3" t="n">
        <v>0</v>
      </c>
      <c r="BM548" s="3" t="n">
        <v>0</v>
      </c>
      <c r="BN548" s="3" t="n">
        <v>17</v>
      </c>
      <c r="BO548" s="3" t="n">
        <f aca="false">SUM(BK548:BN548)</f>
        <v>17</v>
      </c>
      <c r="BP548" s="3" t="n">
        <v>0</v>
      </c>
      <c r="BQ548" s="3" t="n">
        <v>0</v>
      </c>
      <c r="BR548" s="3" t="n">
        <v>0</v>
      </c>
      <c r="BS548" s="3" t="n">
        <v>432</v>
      </c>
      <c r="BT548" s="3" t="n">
        <f aca="false">SUM(BP548:BS548)</f>
        <v>432</v>
      </c>
      <c r="BU548" s="3" t="n">
        <f aca="false">+C548+H548+M548+R548+W548+AB548+AG548+AL548+CK548</f>
        <v>19862</v>
      </c>
      <c r="BV548" s="3" t="n">
        <f aca="false">+D548+I548+N548+S548+X548+AC548+AH548+AM548+CL548</f>
        <v>12000</v>
      </c>
      <c r="BW548" s="3" t="n">
        <f aca="false">+E548+J548+O548+T548+Y548+AD548+AI548+AN548+CM548</f>
        <v>8057</v>
      </c>
      <c r="BX548" s="3" t="n">
        <f aca="false">+F548+K548+P548+U548+Z548+AE548+AJ548+AO548+CN548</f>
        <v>775</v>
      </c>
      <c r="BY548" s="3" t="n">
        <f aca="false">SUM(BU548:BX548)</f>
        <v>40694</v>
      </c>
      <c r="BZ548" s="3" t="n">
        <f aca="false">AQ548+AV548+BA548+BF548+BK548+BP548</f>
        <v>0</v>
      </c>
      <c r="CA548" s="3" t="n">
        <f aca="false">AR548+AW548+BB548+BG548+BL548+BQ548</f>
        <v>0</v>
      </c>
      <c r="CB548" s="3" t="n">
        <f aca="false">AS548+AX548+BC548+BH548+BM548+BR548</f>
        <v>0</v>
      </c>
      <c r="CC548" s="3" t="n">
        <f aca="false">AT548+AY548+BD548+BI548+BN548+BS548</f>
        <v>775</v>
      </c>
      <c r="CD548" s="3" t="n">
        <f aca="false">SUM(BZ548:CC548)</f>
        <v>775</v>
      </c>
      <c r="CE548" s="10" t="n">
        <v>7204</v>
      </c>
      <c r="CF548" s="10" t="n">
        <v>7492</v>
      </c>
      <c r="CG548" s="10" t="n">
        <v>1603</v>
      </c>
      <c r="CH548" s="10" t="n">
        <v>0</v>
      </c>
      <c r="CI548" s="10" t="n">
        <v>4263</v>
      </c>
      <c r="CJ548" s="10" t="n">
        <f aca="false">SUM(CE548:CI548)</f>
        <v>20562</v>
      </c>
    </row>
    <row r="549" customFormat="false" ht="12.75" hidden="false" customHeight="false" outlineLevel="0" collapsed="false">
      <c r="A549" s="1" t="n">
        <v>2001</v>
      </c>
      <c r="B549" s="2" t="s">
        <v>143</v>
      </c>
      <c r="C549" s="0"/>
      <c r="D549" s="0"/>
      <c r="E549" s="0"/>
      <c r="F549" s="0"/>
      <c r="G549" s="3" t="n">
        <f aca="false">SUM(C549:F549)</f>
        <v>0</v>
      </c>
      <c r="H549" s="0"/>
      <c r="I549" s="0"/>
      <c r="J549" s="0"/>
      <c r="K549" s="0"/>
      <c r="L549" s="3" t="n">
        <f aca="false">SUM(H549:K549)</f>
        <v>0</v>
      </c>
      <c r="M549" s="0"/>
      <c r="N549" s="0"/>
      <c r="O549" s="0"/>
      <c r="P549" s="0"/>
      <c r="Q549" s="3" t="n">
        <f aca="false">SUM(M549:P549)</f>
        <v>0</v>
      </c>
      <c r="R549" s="0"/>
      <c r="S549" s="0"/>
      <c r="T549" s="0"/>
      <c r="U549" s="0"/>
      <c r="V549" s="3" t="n">
        <f aca="false">SUM(R549:U549)</f>
        <v>0</v>
      </c>
      <c r="W549" s="0"/>
      <c r="X549" s="0"/>
      <c r="Y549" s="0"/>
      <c r="Z549" s="0"/>
      <c r="AA549" s="3" t="n">
        <f aca="false">SUM(W549:Z549)</f>
        <v>0</v>
      </c>
      <c r="AB549" s="0"/>
      <c r="AC549" s="0"/>
      <c r="AD549" s="0"/>
      <c r="AE549" s="0"/>
      <c r="AF549" s="3" t="n">
        <f aca="false">SUM(AB549:AE549)</f>
        <v>0</v>
      </c>
      <c r="AG549" s="0"/>
      <c r="AH549" s="0"/>
      <c r="AI549" s="0"/>
      <c r="AJ549" s="0"/>
      <c r="AK549" s="3" t="n">
        <f aca="false">SUM(AG549:AJ549)</f>
        <v>0</v>
      </c>
      <c r="AL549" s="0"/>
      <c r="AM549" s="0"/>
      <c r="AN549" s="0"/>
      <c r="AO549" s="0"/>
      <c r="AP549" s="3" t="n">
        <f aca="false">SUM(AL549:AO549)</f>
        <v>0</v>
      </c>
      <c r="AQ549" s="0"/>
      <c r="AR549" s="0"/>
      <c r="AS549" s="0"/>
      <c r="AT549" s="0"/>
      <c r="AU549" s="3" t="n">
        <f aca="false">SUM(AQ549:AT549)</f>
        <v>0</v>
      </c>
      <c r="AV549" s="0"/>
      <c r="AW549" s="0"/>
      <c r="AX549" s="0"/>
      <c r="AY549" s="0"/>
      <c r="AZ549" s="3" t="n">
        <f aca="false">SUM(AV549:AY549)</f>
        <v>0</v>
      </c>
      <c r="BA549" s="0"/>
      <c r="BB549" s="0"/>
      <c r="BC549" s="0"/>
      <c r="BD549" s="0"/>
      <c r="BE549" s="3" t="n">
        <f aca="false">SUM(BA549:BD549)</f>
        <v>0</v>
      </c>
      <c r="BF549" s="0"/>
      <c r="BG549" s="0"/>
      <c r="BH549" s="0"/>
      <c r="BI549" s="0"/>
      <c r="BJ549" s="3" t="n">
        <f aca="false">SUM(BF549:BI549)</f>
        <v>0</v>
      </c>
      <c r="BK549" s="0"/>
      <c r="BL549" s="0"/>
      <c r="BM549" s="0"/>
      <c r="BN549" s="0"/>
      <c r="BO549" s="3" t="n">
        <f aca="false">SUM(BK549:BN549)</f>
        <v>0</v>
      </c>
      <c r="BP549" s="0"/>
      <c r="BQ549" s="0"/>
      <c r="BR549" s="0"/>
      <c r="BS549" s="0"/>
      <c r="BT549" s="3" t="n">
        <f aca="false">SUM(BP549:BS549)</f>
        <v>0</v>
      </c>
      <c r="BU549" s="3" t="n">
        <f aca="false">+C549+H549+M549+R549+W549+AB549+AG549+AL549+CK549</f>
        <v>0</v>
      </c>
      <c r="BV549" s="3" t="n">
        <f aca="false">+D549+I549+N549+S549+X549+AC549+AH549+AM549+CL549</f>
        <v>0</v>
      </c>
      <c r="BW549" s="3" t="n">
        <f aca="false">+E549+J549+O549+T549+Y549+AD549+AI549+AN549+CM549</f>
        <v>0</v>
      </c>
      <c r="BX549" s="3" t="n">
        <f aca="false">+F549+K549+P549+U549+Z549+AE549+AJ549+AO549+CN549</f>
        <v>0</v>
      </c>
      <c r="BY549" s="3" t="n">
        <f aca="false">SUM(BU549:BX549)</f>
        <v>0</v>
      </c>
      <c r="BZ549" s="3" t="n">
        <f aca="false">AQ549+AV549+BA549+BF549+BK549+BP549</f>
        <v>0</v>
      </c>
      <c r="CA549" s="3" t="n">
        <f aca="false">AR549+AW549+BB549+BG549+BL549+BQ549</f>
        <v>0</v>
      </c>
      <c r="CB549" s="3" t="n">
        <f aca="false">AS549+AX549+BC549+BH549+BM549+BR549</f>
        <v>0</v>
      </c>
      <c r="CC549" s="3" t="n">
        <f aca="false">AT549+AY549+BD549+BI549+BN549+BS549</f>
        <v>0</v>
      </c>
      <c r="CD549" s="3" t="n">
        <f aca="false">SUM(BZ549:CC549)</f>
        <v>0</v>
      </c>
      <c r="CE549" s="11"/>
      <c r="CF549" s="11"/>
      <c r="CG549" s="11"/>
      <c r="CH549" s="11"/>
      <c r="CI549" s="11"/>
      <c r="CJ549" s="11" t="n">
        <f aca="false">SUM(CE549:CI549)</f>
        <v>0</v>
      </c>
    </row>
    <row r="550" customFormat="false" ht="12.75" hidden="false" customHeight="false" outlineLevel="0" collapsed="false">
      <c r="A550" s="1" t="n">
        <v>2001</v>
      </c>
      <c r="B550" s="2" t="s">
        <v>131</v>
      </c>
      <c r="C550" s="3" t="n">
        <v>669</v>
      </c>
      <c r="D550" s="3" t="n">
        <v>101</v>
      </c>
      <c r="E550" s="3" t="n">
        <v>1</v>
      </c>
      <c r="F550" s="3" t="n">
        <v>1</v>
      </c>
      <c r="G550" s="3" t="n">
        <f aca="false">SUM(C550:F550)</f>
        <v>772</v>
      </c>
      <c r="H550" s="3" t="n">
        <v>173</v>
      </c>
      <c r="I550" s="3" t="n">
        <v>6</v>
      </c>
      <c r="J550" s="3" t="n">
        <v>299</v>
      </c>
      <c r="K550" s="3" t="n">
        <v>19</v>
      </c>
      <c r="L550" s="3" t="n">
        <f aca="false">SUM(H550:K550)</f>
        <v>497</v>
      </c>
      <c r="M550" s="3" t="n">
        <v>17</v>
      </c>
      <c r="N550" s="3" t="n">
        <v>76</v>
      </c>
      <c r="O550" s="3" t="n">
        <v>0</v>
      </c>
      <c r="P550" s="3" t="n">
        <v>0</v>
      </c>
      <c r="Q550" s="3" t="n">
        <f aca="false">SUM(M550:P550)</f>
        <v>93</v>
      </c>
      <c r="R550" s="3" t="n">
        <v>83</v>
      </c>
      <c r="S550" s="3" t="n">
        <v>74.6</v>
      </c>
      <c r="T550" s="3" t="n">
        <v>0</v>
      </c>
      <c r="U550" s="3" t="n">
        <v>0</v>
      </c>
      <c r="V550" s="3" t="n">
        <f aca="false">SUM(R550:U550)</f>
        <v>157.6</v>
      </c>
      <c r="W550" s="3" t="n">
        <v>568</v>
      </c>
      <c r="X550" s="3" t="n">
        <v>669</v>
      </c>
      <c r="Y550" s="3" t="n">
        <v>0</v>
      </c>
      <c r="Z550" s="3" t="n">
        <v>0</v>
      </c>
      <c r="AA550" s="3" t="n">
        <f aca="false">SUM(W550:Z550)</f>
        <v>1237</v>
      </c>
      <c r="AB550" s="3" t="n">
        <v>149</v>
      </c>
      <c r="AC550" s="3" t="n">
        <v>6</v>
      </c>
      <c r="AD550" s="3" t="n">
        <v>6</v>
      </c>
      <c r="AE550" s="3" t="n">
        <v>0</v>
      </c>
      <c r="AF550" s="3" t="n">
        <f aca="false">SUM(AB550:AE550)</f>
        <v>161</v>
      </c>
      <c r="AG550" s="3" t="n">
        <v>0</v>
      </c>
      <c r="AH550" s="3" t="n">
        <v>211</v>
      </c>
      <c r="AI550" s="3" t="n">
        <v>95</v>
      </c>
      <c r="AJ550" s="3" t="n">
        <v>32</v>
      </c>
      <c r="AK550" s="3" t="n">
        <f aca="false">SUM(AG550:AJ550)</f>
        <v>338</v>
      </c>
      <c r="AL550" s="3" t="n">
        <v>824</v>
      </c>
      <c r="AM550" s="3" t="n">
        <v>285</v>
      </c>
      <c r="AN550" s="3" t="n">
        <v>432</v>
      </c>
      <c r="AO550" s="3" t="n">
        <v>76</v>
      </c>
      <c r="AP550" s="3" t="n">
        <f aca="false">SUM(AL550:AO550)</f>
        <v>1617</v>
      </c>
      <c r="AQ550" s="3" t="n">
        <v>0</v>
      </c>
      <c r="AR550" s="3" t="n">
        <v>209</v>
      </c>
      <c r="AS550" s="3" t="n">
        <v>22</v>
      </c>
      <c r="AT550" s="3" t="n">
        <v>32</v>
      </c>
      <c r="AU550" s="3" t="n">
        <f aca="false">SUM(AQ550:AT550)</f>
        <v>263</v>
      </c>
      <c r="AV550" s="3" t="n">
        <v>1</v>
      </c>
      <c r="AW550" s="3" t="n">
        <v>0</v>
      </c>
      <c r="AX550" s="3" t="n">
        <v>2</v>
      </c>
      <c r="AY550" s="3" t="n">
        <v>0</v>
      </c>
      <c r="AZ550" s="3" t="n">
        <f aca="false">SUM(AV550:AY550)</f>
        <v>3</v>
      </c>
      <c r="BA550" s="3" t="n">
        <v>1</v>
      </c>
      <c r="BB550" s="3" t="n">
        <v>10</v>
      </c>
      <c r="BC550" s="3" t="n">
        <v>12</v>
      </c>
      <c r="BD550" s="3" t="n">
        <v>19</v>
      </c>
      <c r="BE550" s="3" t="n">
        <f aca="false">SUM(BA550:BD550)</f>
        <v>42</v>
      </c>
      <c r="BF550" s="0"/>
      <c r="BG550" s="0"/>
      <c r="BH550" s="0"/>
      <c r="BI550" s="0"/>
      <c r="BJ550" s="3" t="n">
        <f aca="false">SUM(BF550:BI550)</f>
        <v>0</v>
      </c>
      <c r="BK550" s="3" t="n">
        <v>0</v>
      </c>
      <c r="BL550" s="3" t="n">
        <v>0</v>
      </c>
      <c r="BM550" s="3" t="n">
        <v>5</v>
      </c>
      <c r="BN550" s="3" t="n">
        <v>12</v>
      </c>
      <c r="BO550" s="3" t="n">
        <f aca="false">SUM(BK550:BN550)</f>
        <v>17</v>
      </c>
      <c r="BP550" s="3" t="n">
        <v>0</v>
      </c>
      <c r="BQ550" s="3" t="n">
        <v>0</v>
      </c>
      <c r="BR550" s="3" t="n">
        <v>2</v>
      </c>
      <c r="BS550" s="3" t="n">
        <v>65</v>
      </c>
      <c r="BT550" s="3" t="n">
        <f aca="false">SUM(BP550:BS550)</f>
        <v>67</v>
      </c>
      <c r="BU550" s="3" t="n">
        <f aca="false">+C550+H550+M550+R550+W550+AB550+AG550+AL550+CK550</f>
        <v>2483</v>
      </c>
      <c r="BV550" s="3" t="n">
        <f aca="false">+D550+I550+N550+S550+X550+AC550+AH550+AM550+CL550</f>
        <v>1428.6</v>
      </c>
      <c r="BW550" s="3" t="n">
        <f aca="false">+E550+J550+O550+T550+Y550+AD550+AI550+AN550+CM550</f>
        <v>833</v>
      </c>
      <c r="BX550" s="3" t="n">
        <f aca="false">+F550+K550+P550+U550+Z550+AE550+AJ550+AO550+CN550</f>
        <v>128</v>
      </c>
      <c r="BY550" s="3" t="n">
        <f aca="false">SUM(BU550:BX550)</f>
        <v>4872.6</v>
      </c>
      <c r="BZ550" s="3" t="n">
        <f aca="false">AQ550+AV550+BA550+BF550+BK550+BP550</f>
        <v>2</v>
      </c>
      <c r="CA550" s="3" t="n">
        <f aca="false">AR550+AW550+BB550+BG550+BL550+BQ550</f>
        <v>219</v>
      </c>
      <c r="CB550" s="3" t="n">
        <f aca="false">AS550+AX550+BC550+BH550+BM550+BR550</f>
        <v>43</v>
      </c>
      <c r="CC550" s="3" t="n">
        <f aca="false">AT550+AY550+BD550+BI550+BN550+BS550</f>
        <v>128</v>
      </c>
      <c r="CD550" s="3" t="n">
        <f aca="false">SUM(BZ550:CC550)</f>
        <v>392</v>
      </c>
      <c r="CE550" s="12" t="n">
        <v>712.6</v>
      </c>
      <c r="CF550" s="12" t="n">
        <v>913.8</v>
      </c>
      <c r="CG550" s="12" t="n">
        <v>68.8</v>
      </c>
      <c r="CH550" s="12" t="n">
        <v>186.2</v>
      </c>
      <c r="CI550" s="12" t="n">
        <v>683</v>
      </c>
      <c r="CJ550" s="12" t="n">
        <f aca="false">SUM(CE550:CI550)</f>
        <v>2564.4</v>
      </c>
    </row>
    <row r="551" customFormat="false" ht="12.75" hidden="false" customHeight="false" outlineLevel="0" collapsed="false">
      <c r="A551" s="1" t="n">
        <v>2001</v>
      </c>
      <c r="B551" s="2" t="s">
        <v>132</v>
      </c>
      <c r="C551" s="3" t="n">
        <v>1875</v>
      </c>
      <c r="D551" s="3" t="n">
        <v>357</v>
      </c>
      <c r="E551" s="3" t="n">
        <v>584</v>
      </c>
      <c r="F551" s="3" t="n">
        <v>250</v>
      </c>
      <c r="G551" s="3" t="n">
        <f aca="false">SUM(C551:F551)</f>
        <v>3066</v>
      </c>
      <c r="H551" s="3" t="n">
        <v>845</v>
      </c>
      <c r="I551" s="3" t="n">
        <v>345</v>
      </c>
      <c r="J551" s="3" t="n">
        <v>1185</v>
      </c>
      <c r="K551" s="3" t="n">
        <v>129</v>
      </c>
      <c r="L551" s="3" t="n">
        <f aca="false">SUM(H551:K551)</f>
        <v>2504</v>
      </c>
      <c r="M551" s="3" t="n">
        <v>9</v>
      </c>
      <c r="N551" s="3" t="n">
        <v>29</v>
      </c>
      <c r="O551" s="3" t="n">
        <v>0</v>
      </c>
      <c r="P551" s="3" t="n">
        <v>0</v>
      </c>
      <c r="Q551" s="3" t="n">
        <f aca="false">SUM(M551:P551)</f>
        <v>38</v>
      </c>
      <c r="R551" s="3" t="n">
        <v>15</v>
      </c>
      <c r="S551" s="3" t="n">
        <v>0</v>
      </c>
      <c r="T551" s="3" t="n">
        <v>1</v>
      </c>
      <c r="U551" s="3" t="n">
        <v>0</v>
      </c>
      <c r="V551" s="3" t="n">
        <f aca="false">SUM(R551:U551)</f>
        <v>16</v>
      </c>
      <c r="W551" s="3" t="n">
        <v>405</v>
      </c>
      <c r="X551" s="3" t="n">
        <v>2090</v>
      </c>
      <c r="Y551" s="3" t="n">
        <v>482</v>
      </c>
      <c r="Z551" s="3" t="n">
        <v>0</v>
      </c>
      <c r="AA551" s="3" t="n">
        <f aca="false">SUM(W551:Z551)</f>
        <v>2977</v>
      </c>
      <c r="AB551" s="3" t="n">
        <v>445</v>
      </c>
      <c r="AC551" s="3" t="n">
        <v>18</v>
      </c>
      <c r="AD551" s="3" t="n">
        <v>78</v>
      </c>
      <c r="AE551" s="3" t="n">
        <v>22</v>
      </c>
      <c r="AF551" s="3" t="n">
        <f aca="false">SUM(AB551:AE551)</f>
        <v>563</v>
      </c>
      <c r="AG551" s="3" t="n">
        <v>1</v>
      </c>
      <c r="AH551" s="3" t="n">
        <v>400</v>
      </c>
      <c r="AI551" s="3" t="n">
        <v>499</v>
      </c>
      <c r="AJ551" s="3" t="n">
        <v>119</v>
      </c>
      <c r="AK551" s="3" t="n">
        <f aca="false">SUM(AG551:AJ551)</f>
        <v>1019</v>
      </c>
      <c r="AL551" s="3" t="n">
        <v>1827</v>
      </c>
      <c r="AM551" s="3" t="n">
        <v>1216</v>
      </c>
      <c r="AN551" s="3" t="n">
        <v>1202</v>
      </c>
      <c r="AO551" s="3" t="n">
        <v>29</v>
      </c>
      <c r="AP551" s="3" t="n">
        <f aca="false">SUM(AL551:AO551)</f>
        <v>4274</v>
      </c>
      <c r="AQ551" s="3" t="n">
        <v>6</v>
      </c>
      <c r="AR551" s="3" t="n">
        <v>0</v>
      </c>
      <c r="AS551" s="3" t="n">
        <v>248</v>
      </c>
      <c r="AT551" s="3" t="n">
        <v>119</v>
      </c>
      <c r="AU551" s="3" t="n">
        <f aca="false">SUM(AQ551:AT551)</f>
        <v>373</v>
      </c>
      <c r="AV551" s="3" t="n">
        <v>4</v>
      </c>
      <c r="AW551" s="3" t="n">
        <v>9</v>
      </c>
      <c r="AX551" s="3" t="n">
        <v>3</v>
      </c>
      <c r="AY551" s="3" t="n">
        <v>22</v>
      </c>
      <c r="AZ551" s="3" t="n">
        <f aca="false">SUM(AV551:AY551)</f>
        <v>38</v>
      </c>
      <c r="BA551" s="3" t="n">
        <v>4</v>
      </c>
      <c r="BB551" s="3" t="n">
        <v>2</v>
      </c>
      <c r="BC551" s="3" t="n">
        <v>120</v>
      </c>
      <c r="BD551" s="3" t="n">
        <v>129</v>
      </c>
      <c r="BE551" s="3" t="n">
        <f aca="false">SUM(BA551:BD551)</f>
        <v>255</v>
      </c>
      <c r="BF551" s="0"/>
      <c r="BG551" s="0"/>
      <c r="BH551" s="0"/>
      <c r="BI551" s="0"/>
      <c r="BJ551" s="3" t="n">
        <f aca="false">SUM(BF551:BI551)</f>
        <v>0</v>
      </c>
      <c r="BK551" s="3" t="n">
        <v>1</v>
      </c>
      <c r="BL551" s="3" t="n">
        <v>2</v>
      </c>
      <c r="BM551" s="3" t="n">
        <v>9</v>
      </c>
      <c r="BN551" s="3" t="n">
        <v>0</v>
      </c>
      <c r="BO551" s="3" t="n">
        <f aca="false">SUM(BK551:BN551)</f>
        <v>12</v>
      </c>
      <c r="BP551" s="3" t="n">
        <v>11</v>
      </c>
      <c r="BQ551" s="3" t="n">
        <v>1</v>
      </c>
      <c r="BR551" s="3" t="n">
        <v>25</v>
      </c>
      <c r="BS551" s="3" t="n">
        <v>279</v>
      </c>
      <c r="BT551" s="3" t="n">
        <f aca="false">SUM(BP551:BS551)</f>
        <v>316</v>
      </c>
      <c r="BU551" s="3" t="n">
        <f aca="false">+C551+H551+M551+R551+W551+AB551+AG551+AL551+CK551</f>
        <v>5422</v>
      </c>
      <c r="BV551" s="3" t="n">
        <f aca="false">+D551+I551+N551+S551+X551+AC551+AH551+AM551+CL551</f>
        <v>4455</v>
      </c>
      <c r="BW551" s="3" t="n">
        <f aca="false">+E551+J551+O551+T551+Y551+AD551+AI551+AN551+CM551</f>
        <v>4031</v>
      </c>
      <c r="BX551" s="3" t="n">
        <f aca="false">+F551+K551+P551+U551+Z551+AE551+AJ551+AO551+CN551</f>
        <v>549</v>
      </c>
      <c r="BY551" s="3" t="n">
        <f aca="false">SUM(BU551:BX551)</f>
        <v>14457</v>
      </c>
      <c r="BZ551" s="3" t="n">
        <f aca="false">AQ551+AV551+BA551+BF551+BK551+BP551</f>
        <v>26</v>
      </c>
      <c r="CA551" s="3" t="n">
        <f aca="false">AR551+AW551+BB551+BG551+BL551+BQ551</f>
        <v>14</v>
      </c>
      <c r="CB551" s="3" t="n">
        <f aca="false">AS551+AX551+BC551+BH551+BM551+BR551</f>
        <v>405</v>
      </c>
      <c r="CC551" s="3" t="n">
        <f aca="false">AT551+AY551+BD551+BI551+BN551+BS551</f>
        <v>549</v>
      </c>
      <c r="CD551" s="3" t="n">
        <f aca="false">SUM(BZ551:CC551)</f>
        <v>994</v>
      </c>
      <c r="CE551" s="3" t="n">
        <v>2000</v>
      </c>
      <c r="CF551" s="3" t="n">
        <v>2127</v>
      </c>
      <c r="CG551" s="3" t="n">
        <v>180</v>
      </c>
      <c r="CH551" s="3" t="n">
        <v>0</v>
      </c>
      <c r="CI551" s="3" t="n">
        <v>773</v>
      </c>
      <c r="CJ551" s="3" t="n">
        <f aca="false">SUM(CE551:CI551)</f>
        <v>5080</v>
      </c>
    </row>
    <row r="552" customFormat="false" ht="12.75" hidden="false" customHeight="false" outlineLevel="0" collapsed="false">
      <c r="A552" s="1" t="n">
        <v>2001</v>
      </c>
      <c r="B552" s="2" t="s">
        <v>133</v>
      </c>
      <c r="C552" s="3" t="n">
        <v>325.098531</v>
      </c>
      <c r="D552" s="3" t="n">
        <v>92.423858</v>
      </c>
      <c r="E552" s="3" t="n">
        <v>2.341749</v>
      </c>
      <c r="F552" s="3" t="n">
        <v>0</v>
      </c>
      <c r="G552" s="3" t="n">
        <f aca="false">SUM(C552:F552)</f>
        <v>419.864138</v>
      </c>
      <c r="H552" s="3" t="n">
        <v>126.832934</v>
      </c>
      <c r="I552" s="3" t="n">
        <v>52.898779</v>
      </c>
      <c r="J552" s="3" t="n">
        <v>165.931202</v>
      </c>
      <c r="K552" s="3" t="n">
        <v>0</v>
      </c>
      <c r="L552" s="3" t="n">
        <f aca="false">SUM(H552:K552)</f>
        <v>345.662915</v>
      </c>
      <c r="M552" s="3" t="n">
        <v>6.284032</v>
      </c>
      <c r="N552" s="3" t="n">
        <v>3.209712</v>
      </c>
      <c r="O552" s="3" t="n">
        <v>0</v>
      </c>
      <c r="P552" s="3" t="n">
        <v>0</v>
      </c>
      <c r="Q552" s="3" t="n">
        <f aca="false">SUM(M552:P552)</f>
        <v>9.493744</v>
      </c>
      <c r="R552" s="3" t="n">
        <v>0</v>
      </c>
      <c r="S552" s="3" t="n">
        <v>0</v>
      </c>
      <c r="T552" s="3" t="n">
        <v>0</v>
      </c>
      <c r="U552" s="3" t="n">
        <v>0</v>
      </c>
      <c r="V552" s="3" t="n">
        <f aca="false">SUM(R552:U552)</f>
        <v>0</v>
      </c>
      <c r="W552" s="3" t="n">
        <v>122.05253698</v>
      </c>
      <c r="X552" s="3" t="n">
        <v>346.9709512</v>
      </c>
      <c r="Y552" s="3" t="n">
        <v>15.0417403</v>
      </c>
      <c r="Z552" s="3" t="n">
        <v>0</v>
      </c>
      <c r="AA552" s="3" t="n">
        <f aca="false">SUM(W552:Z552)</f>
        <v>484.06522848</v>
      </c>
      <c r="AB552" s="3" t="n">
        <v>48.701592</v>
      </c>
      <c r="AC552" s="3" t="n">
        <v>5.825373</v>
      </c>
      <c r="AD552" s="3" t="n">
        <v>6.305512</v>
      </c>
      <c r="AE552" s="3" t="n">
        <v>0</v>
      </c>
      <c r="AF552" s="3" t="n">
        <f aca="false">SUM(AB552:AE552)</f>
        <v>60.832477</v>
      </c>
      <c r="AG552" s="3" t="n">
        <v>0.453662</v>
      </c>
      <c r="AH552" s="3" t="n">
        <v>227.073562</v>
      </c>
      <c r="AI552" s="3" t="n">
        <v>214.693946</v>
      </c>
      <c r="AJ552" s="3" t="n">
        <v>0</v>
      </c>
      <c r="AK552" s="3" t="n">
        <f aca="false">SUM(AG552:AJ552)</f>
        <v>442.22117</v>
      </c>
      <c r="AL552" s="3" t="n">
        <v>163.76162302</v>
      </c>
      <c r="AM552" s="3" t="n">
        <v>194.2731318</v>
      </c>
      <c r="AN552" s="3" t="n">
        <v>215.5752367</v>
      </c>
      <c r="AO552" s="3" t="n">
        <v>0</v>
      </c>
      <c r="AP552" s="3" t="n">
        <f aca="false">SUM(AL552:AO552)</f>
        <v>573.60999152</v>
      </c>
      <c r="AQ552" s="3" t="n">
        <v>0</v>
      </c>
      <c r="AR552" s="3" t="n">
        <v>216</v>
      </c>
      <c r="AS552" s="3" t="n">
        <v>137</v>
      </c>
      <c r="AT552" s="3" t="n">
        <v>0</v>
      </c>
      <c r="AU552" s="3" t="n">
        <f aca="false">SUM(AQ552:AT552)</f>
        <v>353</v>
      </c>
      <c r="AV552" s="3" t="n">
        <v>1</v>
      </c>
      <c r="AW552" s="3" t="n">
        <v>0</v>
      </c>
      <c r="AX552" s="3" t="n">
        <v>0</v>
      </c>
      <c r="AY552" s="3" t="n">
        <v>0</v>
      </c>
      <c r="AZ552" s="3" t="n">
        <f aca="false">SUM(AV552:AY552)</f>
        <v>1</v>
      </c>
      <c r="BA552" s="3" t="n">
        <v>3</v>
      </c>
      <c r="BB552" s="3" t="n">
        <v>0</v>
      </c>
      <c r="BC552" s="3" t="n">
        <v>17.5</v>
      </c>
      <c r="BD552" s="3" t="n">
        <v>0</v>
      </c>
      <c r="BE552" s="3" t="n">
        <f aca="false">SUM(BA552:BD552)</f>
        <v>20.5</v>
      </c>
      <c r="BF552" s="3" t="n">
        <v>0</v>
      </c>
      <c r="BG552" s="3" t="n">
        <v>0</v>
      </c>
      <c r="BH552" s="3" t="n">
        <v>0</v>
      </c>
      <c r="BI552" s="3" t="n">
        <v>0</v>
      </c>
      <c r="BJ552" s="3" t="n">
        <f aca="false">SUM(BF552:BI552)</f>
        <v>0</v>
      </c>
      <c r="BK552" s="3" t="n">
        <v>0</v>
      </c>
      <c r="BL552" s="3" t="n">
        <v>0</v>
      </c>
      <c r="BM552" s="3" t="n">
        <v>0</v>
      </c>
      <c r="BN552" s="3" t="n">
        <v>0</v>
      </c>
      <c r="BO552" s="3" t="n">
        <f aca="false">SUM(BK552:BN552)</f>
        <v>0</v>
      </c>
      <c r="BP552" s="3" t="n">
        <v>0</v>
      </c>
      <c r="BQ552" s="3" t="n">
        <v>0</v>
      </c>
      <c r="BR552" s="3" t="n">
        <v>0</v>
      </c>
      <c r="BS552" s="3" t="n">
        <v>0</v>
      </c>
      <c r="BT552" s="3" t="n">
        <f aca="false">SUM(BP552:BS552)</f>
        <v>0</v>
      </c>
      <c r="BU552" s="3" t="n">
        <f aca="false">+C552+H552+M552+R552+W552+AB552+AG552+AL552+CK552</f>
        <v>793.184911</v>
      </c>
      <c r="BV552" s="3" t="n">
        <f aca="false">+D552+I552+N552+S552+X552+AC552+AH552+AM552+CL552</f>
        <v>922.675367</v>
      </c>
      <c r="BW552" s="3" t="n">
        <f aca="false">+E552+J552+O552+T552+Y552+AD552+AI552+AN552+CM552</f>
        <v>619.889386</v>
      </c>
      <c r="BX552" s="3" t="n">
        <f aca="false">+F552+K552+P552+U552+Z552+AE552+AJ552+AO552+CN552</f>
        <v>0</v>
      </c>
      <c r="BY552" s="3" t="n">
        <f aca="false">SUM(BU552:BX552)</f>
        <v>2335.749664</v>
      </c>
      <c r="BZ552" s="3" t="n">
        <f aca="false">AQ552+AV552+BA552+BF552+BK552+BP552</f>
        <v>4</v>
      </c>
      <c r="CA552" s="3" t="n">
        <f aca="false">AR552+AW552+BB552+BG552+BL552+BQ552</f>
        <v>216</v>
      </c>
      <c r="CB552" s="3" t="n">
        <f aca="false">AS552+AX552+BC552+BH552+BM552+BR552</f>
        <v>154.5</v>
      </c>
      <c r="CC552" s="3" t="n">
        <f aca="false">AT552+AY552+BD552+BI552+BN552+BS552</f>
        <v>0</v>
      </c>
      <c r="CD552" s="3" t="n">
        <f aca="false">SUM(BZ552:CC552)</f>
        <v>374.5</v>
      </c>
      <c r="CE552" s="3" t="n">
        <f aca="false">452326675/1000000</f>
        <v>452.326675</v>
      </c>
      <c r="CF552" s="10" t="s">
        <v>146</v>
      </c>
      <c r="CG552" s="3" t="n">
        <v>0</v>
      </c>
      <c r="CH552" s="3" t="n">
        <v>0</v>
      </c>
      <c r="CI552" s="3" t="n">
        <f aca="false">372488686/1000000</f>
        <v>372.488686</v>
      </c>
      <c r="CJ552" s="3" t="n">
        <f aca="false">SUM(CE552:CI552)</f>
        <v>824.815361</v>
      </c>
    </row>
    <row r="553" customFormat="false" ht="12.75" hidden="false" customHeight="false" outlineLevel="0" collapsed="false">
      <c r="A553" s="1" t="n">
        <v>2001</v>
      </c>
      <c r="B553" s="2" t="s">
        <v>134</v>
      </c>
      <c r="C553" s="3" t="n">
        <v>2537</v>
      </c>
      <c r="D553" s="3" t="n">
        <v>498</v>
      </c>
      <c r="E553" s="3" t="n">
        <v>20</v>
      </c>
      <c r="F553" s="3" t="n">
        <v>0</v>
      </c>
      <c r="G553" s="3" t="n">
        <f aca="false">SUM(C553:F553)</f>
        <v>3055</v>
      </c>
      <c r="H553" s="3" t="n">
        <v>1061</v>
      </c>
      <c r="I553" s="3" t="n">
        <v>117</v>
      </c>
      <c r="J553" s="3" t="n">
        <v>919</v>
      </c>
      <c r="K553" s="3" t="n">
        <v>67</v>
      </c>
      <c r="L553" s="3" t="n">
        <f aca="false">SUM(H553:K553)</f>
        <v>2164</v>
      </c>
      <c r="M553" s="3" t="n">
        <v>0</v>
      </c>
      <c r="N553" s="3" t="n">
        <v>116</v>
      </c>
      <c r="O553" s="3" t="n">
        <v>6</v>
      </c>
      <c r="P553" s="3" t="n">
        <v>0</v>
      </c>
      <c r="Q553" s="3" t="n">
        <f aca="false">SUM(M553:P553)</f>
        <v>122</v>
      </c>
      <c r="R553" s="3" t="n">
        <v>0</v>
      </c>
      <c r="S553" s="3" t="n">
        <v>0</v>
      </c>
      <c r="T553" s="3" t="n">
        <v>0</v>
      </c>
      <c r="U553" s="3" t="n">
        <v>0</v>
      </c>
      <c r="V553" s="3" t="n">
        <f aca="false">SUM(R553:U553)</f>
        <v>0</v>
      </c>
      <c r="W553" s="3" t="n">
        <v>1624</v>
      </c>
      <c r="X553" s="3" t="n">
        <v>3530</v>
      </c>
      <c r="Y553" s="3" t="n">
        <v>277</v>
      </c>
      <c r="Z553" s="3" t="n">
        <v>0</v>
      </c>
      <c r="AA553" s="3" t="n">
        <f aca="false">SUM(W553:Z553)</f>
        <v>5431</v>
      </c>
      <c r="AB553" s="3" t="n">
        <v>406</v>
      </c>
      <c r="AC553" s="3" t="n">
        <v>15</v>
      </c>
      <c r="AD553" s="3" t="n">
        <v>26</v>
      </c>
      <c r="AE553" s="3" t="n">
        <v>21</v>
      </c>
      <c r="AF553" s="3" t="n">
        <f aca="false">SUM(AB553:AE553)</f>
        <v>468</v>
      </c>
      <c r="AG553" s="3" t="n">
        <v>0</v>
      </c>
      <c r="AH553" s="3" t="n">
        <v>485</v>
      </c>
      <c r="AI553" s="3" t="n">
        <v>777</v>
      </c>
      <c r="AJ553" s="3" t="n">
        <v>0</v>
      </c>
      <c r="AK553" s="3" t="n">
        <f aca="false">SUM(AG553:AJ553)</f>
        <v>1262</v>
      </c>
      <c r="AL553" s="3" t="n">
        <v>1665</v>
      </c>
      <c r="AM553" s="3" t="n">
        <v>1577</v>
      </c>
      <c r="AN553" s="3" t="n">
        <v>1528</v>
      </c>
      <c r="AO553" s="3" t="n">
        <v>10</v>
      </c>
      <c r="AP553" s="3" t="n">
        <f aca="false">SUM(AL553:AO553)</f>
        <v>4780</v>
      </c>
      <c r="AQ553" s="3" t="n">
        <v>0</v>
      </c>
      <c r="AR553" s="3" t="n">
        <v>485</v>
      </c>
      <c r="AS553" s="3" t="n">
        <v>502</v>
      </c>
      <c r="AT553" s="3" t="n">
        <v>0</v>
      </c>
      <c r="AU553" s="3" t="n">
        <f aca="false">SUM(AQ553:AT553)</f>
        <v>987</v>
      </c>
      <c r="AV553" s="3" t="n">
        <v>0</v>
      </c>
      <c r="AW553" s="3" t="n">
        <v>15</v>
      </c>
      <c r="AX553" s="3" t="n">
        <v>10</v>
      </c>
      <c r="AY553" s="3" t="n">
        <v>21</v>
      </c>
      <c r="AZ553" s="3" t="n">
        <f aca="false">SUM(AV553:AY553)</f>
        <v>46</v>
      </c>
      <c r="BA553" s="3" t="n">
        <v>16</v>
      </c>
      <c r="BB553" s="3" t="n">
        <v>0</v>
      </c>
      <c r="BC553" s="3" t="n">
        <v>0</v>
      </c>
      <c r="BD553" s="3" t="n">
        <v>67</v>
      </c>
      <c r="BE553" s="3" t="n">
        <f aca="false">SUM(BA553:BD553)</f>
        <v>83</v>
      </c>
      <c r="BF553" s="3" t="n">
        <v>0</v>
      </c>
      <c r="BG553" s="3" t="n">
        <v>0</v>
      </c>
      <c r="BH553" s="3" t="n">
        <v>0</v>
      </c>
      <c r="BI553" s="3" t="n">
        <v>0</v>
      </c>
      <c r="BJ553" s="3" t="n">
        <f aca="false">SUM(BF553:BI553)</f>
        <v>0</v>
      </c>
      <c r="BK553" s="3" t="n">
        <v>0</v>
      </c>
      <c r="BL553" s="3" t="n">
        <v>0</v>
      </c>
      <c r="BM553" s="3" t="n">
        <v>0</v>
      </c>
      <c r="BN553" s="3" t="n">
        <v>0</v>
      </c>
      <c r="BO553" s="3" t="n">
        <f aca="false">SUM(BK553:BN553)</f>
        <v>0</v>
      </c>
      <c r="BP553" s="3" t="n">
        <v>9</v>
      </c>
      <c r="BQ553" s="3" t="n">
        <v>15</v>
      </c>
      <c r="BR553" s="3" t="n">
        <v>0</v>
      </c>
      <c r="BS553" s="3" t="n">
        <v>10</v>
      </c>
      <c r="BT553" s="3" t="n">
        <f aca="false">SUM(BP553:BS553)</f>
        <v>34</v>
      </c>
      <c r="BU553" s="3" t="n">
        <f aca="false">+C553+H553+M553+R553+W553+AB553+AG553+AL553+CK553</f>
        <v>7293</v>
      </c>
      <c r="BV553" s="3" t="n">
        <f aca="false">+D553+I553+N553+S553+X553+AC553+AH553+AM553+CL553</f>
        <v>6338</v>
      </c>
      <c r="BW553" s="3" t="n">
        <f aca="false">+E553+J553+O553+T553+Y553+AD553+AI553+AN553+CM553</f>
        <v>3553</v>
      </c>
      <c r="BX553" s="3" t="n">
        <f aca="false">+F553+K553+P553+U553+Z553+AE553+AJ553+AO553+CN553</f>
        <v>98</v>
      </c>
      <c r="BY553" s="3" t="n">
        <f aca="false">SUM(BU553:BX553)</f>
        <v>17282</v>
      </c>
      <c r="BZ553" s="3" t="n">
        <f aca="false">AQ553+AV553+BA553+BF553+BK553+BP553</f>
        <v>25</v>
      </c>
      <c r="CA553" s="3" t="n">
        <f aca="false">AR553+AW553+BB553+BG553+BL553+BQ553</f>
        <v>515</v>
      </c>
      <c r="CB553" s="3" t="n">
        <f aca="false">AS553+AX553+BC553+BH553+BM553+BR553</f>
        <v>512</v>
      </c>
      <c r="CC553" s="3" t="n">
        <f aca="false">AT553+AY553+BD553+BI553+BN553+BS553</f>
        <v>98</v>
      </c>
      <c r="CD553" s="3" t="n">
        <f aca="false">SUM(BZ553:CC553)</f>
        <v>1150</v>
      </c>
      <c r="CE553" s="8" t="n">
        <v>4402</v>
      </c>
      <c r="CF553" s="8" t="n">
        <v>130</v>
      </c>
      <c r="CG553" s="8" t="n">
        <v>521</v>
      </c>
      <c r="CH553" s="8" t="n">
        <v>0</v>
      </c>
      <c r="CI553" s="8" t="n">
        <v>1802</v>
      </c>
      <c r="CJ553" s="8" t="n">
        <f aca="false">SUM(CE553:CI553)</f>
        <v>6855</v>
      </c>
    </row>
    <row r="554" customFormat="false" ht="12.75" hidden="false" customHeight="false" outlineLevel="0" collapsed="false">
      <c r="A554" s="1" t="n">
        <v>2001</v>
      </c>
      <c r="B554" s="2" t="s">
        <v>135</v>
      </c>
      <c r="C554" s="3" t="n">
        <v>12790.4</v>
      </c>
      <c r="D554" s="3" t="n">
        <v>2325.8</v>
      </c>
      <c r="E554" s="3" t="n">
        <v>717.9</v>
      </c>
      <c r="F554" s="3" t="n">
        <v>0</v>
      </c>
      <c r="G554" s="3" t="n">
        <f aca="false">SUM(C554:F554)</f>
        <v>15834.1</v>
      </c>
      <c r="H554" s="3" t="n">
        <v>4657</v>
      </c>
      <c r="I554" s="3" t="n">
        <v>121</v>
      </c>
      <c r="J554" s="3" t="n">
        <v>2603</v>
      </c>
      <c r="K554" s="3" t="n">
        <v>0</v>
      </c>
      <c r="L554" s="3" t="n">
        <f aca="false">SUM(H554:K554)</f>
        <v>7381</v>
      </c>
      <c r="M554" s="3" t="n">
        <v>251</v>
      </c>
      <c r="N554" s="3" t="n">
        <v>605</v>
      </c>
      <c r="O554" s="3" t="n">
        <v>0</v>
      </c>
      <c r="P554" s="3" t="n">
        <v>0</v>
      </c>
      <c r="Q554" s="3" t="n">
        <f aca="false">SUM(M554:P554)</f>
        <v>856</v>
      </c>
      <c r="R554" s="3" t="n">
        <v>0</v>
      </c>
      <c r="S554" s="3" t="n">
        <v>0</v>
      </c>
      <c r="T554" s="3" t="n">
        <v>0</v>
      </c>
      <c r="U554" s="3" t="n">
        <v>0</v>
      </c>
      <c r="V554" s="3" t="n">
        <f aca="false">SUM(R554:U554)</f>
        <v>0</v>
      </c>
      <c r="W554" s="3" t="n">
        <v>4113</v>
      </c>
      <c r="X554" s="3" t="n">
        <v>6419</v>
      </c>
      <c r="Y554" s="3" t="n">
        <v>33</v>
      </c>
      <c r="Z554" s="3" t="n">
        <v>0</v>
      </c>
      <c r="AA554" s="3" t="n">
        <f aca="false">SUM(W554:Z554)</f>
        <v>10565</v>
      </c>
      <c r="AB554" s="3" t="n">
        <v>3050.048895</v>
      </c>
      <c r="AC554" s="3" t="n">
        <v>98.665526</v>
      </c>
      <c r="AD554" s="3" t="n">
        <v>150.581689</v>
      </c>
      <c r="AE554" s="3" t="n">
        <v>35.932446</v>
      </c>
      <c r="AF554" s="3" t="n">
        <f aca="false">SUM(AB554:AE554)</f>
        <v>3335.228556</v>
      </c>
      <c r="AG554" s="3" t="n">
        <v>25</v>
      </c>
      <c r="AH554" s="3" t="n">
        <v>1888</v>
      </c>
      <c r="AI554" s="3" t="n">
        <v>2818</v>
      </c>
      <c r="AJ554" s="3" t="n">
        <v>0</v>
      </c>
      <c r="AK554" s="3" t="n">
        <f aca="false">SUM(AG554:AJ554)</f>
        <v>4731</v>
      </c>
      <c r="AL554" s="3" t="n">
        <v>3540.351664</v>
      </c>
      <c r="AM554" s="3" t="n">
        <v>4122.574417</v>
      </c>
      <c r="AN554" s="3" t="n">
        <v>1916.409076</v>
      </c>
      <c r="AO554" s="3" t="n">
        <v>65.191334</v>
      </c>
      <c r="AP554" s="3" t="n">
        <f aca="false">SUM(AL554:AO554)</f>
        <v>9644.526491</v>
      </c>
      <c r="AQ554" s="0"/>
      <c r="AR554" s="0"/>
      <c r="AS554" s="0"/>
      <c r="AT554" s="0"/>
      <c r="AU554" s="3" t="n">
        <f aca="false">SUM(AQ554:AT554)</f>
        <v>0</v>
      </c>
      <c r="AV554" s="0"/>
      <c r="AW554" s="0"/>
      <c r="AX554" s="0"/>
      <c r="AY554" s="0"/>
      <c r="AZ554" s="3" t="n">
        <f aca="false">SUM(AV554:AY554)</f>
        <v>0</v>
      </c>
      <c r="BA554" s="0"/>
      <c r="BB554" s="0"/>
      <c r="BC554" s="0"/>
      <c r="BD554" s="0"/>
      <c r="BE554" s="3" t="n">
        <f aca="false">SUM(BA554:BD554)</f>
        <v>0</v>
      </c>
      <c r="BF554" s="0"/>
      <c r="BG554" s="0"/>
      <c r="BH554" s="0"/>
      <c r="BI554" s="0"/>
      <c r="BJ554" s="3" t="n">
        <f aca="false">SUM(BF554:BI554)</f>
        <v>0</v>
      </c>
      <c r="BK554" s="0"/>
      <c r="BL554" s="0"/>
      <c r="BM554" s="0"/>
      <c r="BN554" s="0"/>
      <c r="BO554" s="3" t="n">
        <f aca="false">SUM(BK554:BN554)</f>
        <v>0</v>
      </c>
      <c r="BP554" s="0"/>
      <c r="BQ554" s="0"/>
      <c r="BR554" s="0"/>
      <c r="BS554" s="0"/>
      <c r="BT554" s="3" t="n">
        <f aca="false">SUM(BP554:BS554)</f>
        <v>0</v>
      </c>
      <c r="BU554" s="3" t="n">
        <f aca="false">+C554+H554+M554+R554+W554+AB554+AG554+AL554+CK554</f>
        <v>28426.800559</v>
      </c>
      <c r="BV554" s="3" t="n">
        <f aca="false">+D554+I554+N554+S554+X554+AC554+AH554+AM554+CL554</f>
        <v>15580.039943</v>
      </c>
      <c r="BW554" s="3" t="n">
        <f aca="false">+E554+J554+O554+T554+Y554+AD554+AI554+AN554+CM554</f>
        <v>8238.890765</v>
      </c>
      <c r="BX554" s="3" t="n">
        <f aca="false">+F554+K554+P554+U554+Z554+AE554+AJ554+AO554+CN554</f>
        <v>101.12378</v>
      </c>
      <c r="BY554" s="3" t="n">
        <f aca="false">SUM(BU554:BX554)</f>
        <v>52346.855047</v>
      </c>
      <c r="BZ554" s="3" t="n">
        <f aca="false">AQ554+AV554+BA554+BF554+BK554+BP554</f>
        <v>0</v>
      </c>
      <c r="CA554" s="3" t="n">
        <f aca="false">AR554+AW554+BB554+BG554+BL554+BQ554</f>
        <v>0</v>
      </c>
      <c r="CB554" s="3" t="n">
        <f aca="false">AS554+AX554+BC554+BH554+BM554+BR554</f>
        <v>0</v>
      </c>
      <c r="CC554" s="3" t="n">
        <f aca="false">AT554+AY554+BD554+BI554+BN554+BS554</f>
        <v>0</v>
      </c>
      <c r="CD554" s="3" t="n">
        <f aca="false">SUM(BZ554:CC554)</f>
        <v>0</v>
      </c>
      <c r="CE554" s="3" t="n">
        <v>14632.395</v>
      </c>
      <c r="CF554" s="10" t="s">
        <v>145</v>
      </c>
      <c r="CG554" s="10" t="s">
        <v>145</v>
      </c>
      <c r="CH554" s="3" t="n">
        <v>0</v>
      </c>
      <c r="CI554" s="3" t="n">
        <f aca="false">29363.193-14632.395</f>
        <v>14730.798</v>
      </c>
      <c r="CJ554" s="3" t="n">
        <f aca="false">SUM(CE554:CI554)</f>
        <v>29363.193</v>
      </c>
    </row>
    <row r="555" customFormat="false" ht="12.75" hidden="false" customHeight="false" outlineLevel="0" collapsed="false">
      <c r="A555" s="1" t="n">
        <v>2001</v>
      </c>
      <c r="B555" s="2" t="s">
        <v>136</v>
      </c>
      <c r="C555" s="3" t="n">
        <v>1626</v>
      </c>
      <c r="D555" s="3" t="n">
        <v>236</v>
      </c>
      <c r="E555" s="3" t="n">
        <v>11</v>
      </c>
      <c r="F555" s="3" t="n">
        <v>0</v>
      </c>
      <c r="G555" s="3" t="n">
        <f aca="false">SUM(C555:F555)</f>
        <v>1873</v>
      </c>
      <c r="H555" s="3" t="n">
        <v>598</v>
      </c>
      <c r="I555" s="3" t="n">
        <v>9</v>
      </c>
      <c r="J555" s="3" t="n">
        <v>288</v>
      </c>
      <c r="K555" s="3" t="n">
        <v>0</v>
      </c>
      <c r="L555" s="3" t="n">
        <f aca="false">SUM(H555:K555)</f>
        <v>895</v>
      </c>
      <c r="M555" s="3" t="n">
        <v>21</v>
      </c>
      <c r="N555" s="3" t="n">
        <v>61</v>
      </c>
      <c r="O555" s="3" t="n">
        <v>0</v>
      </c>
      <c r="P555" s="3" t="n">
        <v>0</v>
      </c>
      <c r="Q555" s="3" t="n">
        <f aca="false">SUM(M555:P555)</f>
        <v>82</v>
      </c>
      <c r="R555" s="3" t="n">
        <v>7</v>
      </c>
      <c r="S555" s="3" t="n">
        <v>0</v>
      </c>
      <c r="T555" s="3" t="n">
        <v>0</v>
      </c>
      <c r="U555" s="3" t="n">
        <v>0</v>
      </c>
      <c r="V555" s="3" t="n">
        <f aca="false">SUM(R555:U555)</f>
        <v>7</v>
      </c>
      <c r="W555" s="3" t="n">
        <v>153</v>
      </c>
      <c r="X555" s="3" t="n">
        <v>589</v>
      </c>
      <c r="Y555" s="3" t="n">
        <v>123</v>
      </c>
      <c r="Z555" s="3" t="n">
        <v>0</v>
      </c>
      <c r="AA555" s="3" t="n">
        <f aca="false">SUM(W555:Z555)</f>
        <v>865</v>
      </c>
      <c r="AB555" s="3" t="n">
        <v>247</v>
      </c>
      <c r="AC555" s="3" t="n">
        <v>7</v>
      </c>
      <c r="AD555" s="3" t="n">
        <v>19</v>
      </c>
      <c r="AE555" s="3" t="n">
        <v>0</v>
      </c>
      <c r="AF555" s="3" t="n">
        <f aca="false">SUM(AB555:AE555)</f>
        <v>273</v>
      </c>
      <c r="AG555" s="3" t="n">
        <v>138</v>
      </c>
      <c r="AH555" s="3" t="n">
        <v>243</v>
      </c>
      <c r="AI555" s="3" t="n">
        <v>415</v>
      </c>
      <c r="AJ555" s="3" t="n">
        <v>0</v>
      </c>
      <c r="AK555" s="3" t="n">
        <f aca="false">SUM(AG555:AJ555)</f>
        <v>796</v>
      </c>
      <c r="AL555" s="3" t="n">
        <v>1116</v>
      </c>
      <c r="AM555" s="3" t="n">
        <v>702</v>
      </c>
      <c r="AN555" s="3" t="n">
        <v>1089</v>
      </c>
      <c r="AO555" s="3" t="n">
        <v>0</v>
      </c>
      <c r="AP555" s="3" t="n">
        <f aca="false">SUM(AL555:AO555)</f>
        <v>2907</v>
      </c>
      <c r="AQ555" s="3" t="n">
        <v>137</v>
      </c>
      <c r="AR555" s="3" t="n">
        <v>197</v>
      </c>
      <c r="AS555" s="3" t="n">
        <v>239</v>
      </c>
      <c r="AT555" s="3" t="n">
        <v>0</v>
      </c>
      <c r="AU555" s="3" t="n">
        <f aca="false">SUM(AQ555:AT555)</f>
        <v>573</v>
      </c>
      <c r="AV555" s="3" t="n">
        <v>0</v>
      </c>
      <c r="AW555" s="3" t="n">
        <v>4</v>
      </c>
      <c r="AX555" s="3" t="n">
        <v>0</v>
      </c>
      <c r="AY555" s="3" t="n">
        <v>0</v>
      </c>
      <c r="AZ555" s="3" t="n">
        <f aca="false">SUM(AV555:AY555)</f>
        <v>4</v>
      </c>
      <c r="BA555" s="3" t="n">
        <v>2</v>
      </c>
      <c r="BB555" s="3" t="n">
        <v>0</v>
      </c>
      <c r="BC555" s="3" t="n">
        <v>91</v>
      </c>
      <c r="BD555" s="3" t="n">
        <v>0</v>
      </c>
      <c r="BE555" s="3" t="n">
        <f aca="false">SUM(BA555:BD555)</f>
        <v>93</v>
      </c>
      <c r="BF555" s="3" t="n">
        <v>0</v>
      </c>
      <c r="BG555" s="3" t="n">
        <v>0</v>
      </c>
      <c r="BH555" s="3" t="n">
        <v>0</v>
      </c>
      <c r="BI555" s="3" t="n">
        <v>0</v>
      </c>
      <c r="BJ555" s="3" t="n">
        <f aca="false">SUM(BF555:BI555)</f>
        <v>0</v>
      </c>
      <c r="BK555" s="3" t="n">
        <v>0</v>
      </c>
      <c r="BL555" s="3" t="n">
        <v>0</v>
      </c>
      <c r="BM555" s="3" t="n">
        <v>0</v>
      </c>
      <c r="BN555" s="3" t="n">
        <v>0</v>
      </c>
      <c r="BO555" s="3" t="n">
        <f aca="false">SUM(BK555:BN555)</f>
        <v>0</v>
      </c>
      <c r="BP555" s="3" t="n">
        <v>56</v>
      </c>
      <c r="BQ555" s="3" t="n">
        <v>2</v>
      </c>
      <c r="BR555" s="3" t="n">
        <v>49</v>
      </c>
      <c r="BS555" s="3" t="n">
        <v>0</v>
      </c>
      <c r="BT555" s="3" t="n">
        <f aca="false">SUM(BP555:BS555)</f>
        <v>107</v>
      </c>
      <c r="BU555" s="3" t="n">
        <f aca="false">+C555+H555+M555+R555+W555+AB555+AG555+AL555+CK555</f>
        <v>3906</v>
      </c>
      <c r="BV555" s="3" t="n">
        <f aca="false">+D555+I555+N555+S555+X555+AC555+AH555+AM555+CL555</f>
        <v>1847</v>
      </c>
      <c r="BW555" s="3" t="n">
        <f aca="false">+E555+J555+O555+T555+Y555+AD555+AI555+AN555+CM555</f>
        <v>1945</v>
      </c>
      <c r="BX555" s="3" t="n">
        <f aca="false">+F555+K555+P555+U555+Z555+AE555+AJ555+AO555+CN555</f>
        <v>0</v>
      </c>
      <c r="BY555" s="3" t="n">
        <f aca="false">SUM(BU555:BX555)</f>
        <v>7698</v>
      </c>
      <c r="BZ555" s="3" t="n">
        <f aca="false">AQ555+AV555+BA555+BF555+BK555+BP555</f>
        <v>195</v>
      </c>
      <c r="CA555" s="3" t="n">
        <f aca="false">AR555+AW555+BB555+BG555+BL555+BQ555</f>
        <v>203</v>
      </c>
      <c r="CB555" s="3" t="n">
        <f aca="false">AS555+AX555+BC555+BH555+BM555+BR555</f>
        <v>379</v>
      </c>
      <c r="CC555" s="3" t="n">
        <f aca="false">AT555+AY555+BD555+BI555+BN555+BS555</f>
        <v>0</v>
      </c>
      <c r="CD555" s="3" t="n">
        <f aca="false">SUM(BZ555:CC555)</f>
        <v>777</v>
      </c>
      <c r="CE555" s="3" t="n">
        <v>1431</v>
      </c>
      <c r="CF555" s="3" t="n">
        <v>1713</v>
      </c>
      <c r="CG555" s="3" t="n">
        <v>175</v>
      </c>
      <c r="CH555" s="3" t="n">
        <v>0</v>
      </c>
      <c r="CI555" s="3" t="n">
        <f aca="false">3615-3319</f>
        <v>296</v>
      </c>
      <c r="CJ555" s="3" t="n">
        <f aca="false">SUM(CE555:CI555)</f>
        <v>3615</v>
      </c>
    </row>
    <row r="556" customFormat="false" ht="12.75" hidden="false" customHeight="false" outlineLevel="0" collapsed="false">
      <c r="A556" s="1" t="n">
        <v>2001</v>
      </c>
      <c r="B556" s="2" t="s">
        <v>137</v>
      </c>
      <c r="C556" s="3" t="n">
        <v>273</v>
      </c>
      <c r="D556" s="3" t="n">
        <v>83</v>
      </c>
      <c r="E556" s="3" t="n">
        <v>462</v>
      </c>
      <c r="F556" s="3" t="n">
        <v>9</v>
      </c>
      <c r="G556" s="3" t="n">
        <f aca="false">SUM(C556:F556)</f>
        <v>827</v>
      </c>
      <c r="H556" s="3" t="n">
        <v>70</v>
      </c>
      <c r="I556" s="3" t="n">
        <v>0</v>
      </c>
      <c r="J556" s="3" t="n">
        <v>0</v>
      </c>
      <c r="K556" s="3" t="n">
        <v>5</v>
      </c>
      <c r="L556" s="3" t="n">
        <f aca="false">SUM(H556:K556)</f>
        <v>75</v>
      </c>
      <c r="M556" s="3" t="n">
        <v>16</v>
      </c>
      <c r="N556" s="3" t="n">
        <v>24</v>
      </c>
      <c r="O556" s="3" t="n">
        <v>2</v>
      </c>
      <c r="P556" s="3" t="n">
        <v>0</v>
      </c>
      <c r="Q556" s="3" t="n">
        <f aca="false">SUM(M556:P556)</f>
        <v>42</v>
      </c>
      <c r="R556" s="3" t="n">
        <v>13</v>
      </c>
      <c r="S556" s="3" t="n">
        <v>6</v>
      </c>
      <c r="T556" s="3" t="n">
        <v>0</v>
      </c>
      <c r="U556" s="3" t="n">
        <v>0</v>
      </c>
      <c r="V556" s="3" t="n">
        <f aca="false">SUM(R556:U556)</f>
        <v>19</v>
      </c>
      <c r="W556" s="3" t="n">
        <v>124</v>
      </c>
      <c r="X556" s="3" t="n">
        <v>359</v>
      </c>
      <c r="Y556" s="3" t="n">
        <v>91</v>
      </c>
      <c r="Z556" s="3" t="n">
        <v>0</v>
      </c>
      <c r="AA556" s="3" t="n">
        <f aca="false">SUM(W556:Z556)</f>
        <v>574</v>
      </c>
      <c r="AB556" s="3" t="n">
        <v>70</v>
      </c>
      <c r="AC556" s="3" t="n">
        <v>0</v>
      </c>
      <c r="AD556" s="3" t="n">
        <v>1</v>
      </c>
      <c r="AE556" s="3" t="n">
        <v>1</v>
      </c>
      <c r="AF556" s="3" t="n">
        <f aca="false">SUM(AB556:AE556)</f>
        <v>72</v>
      </c>
      <c r="AG556" s="3" t="n">
        <v>0</v>
      </c>
      <c r="AH556" s="3" t="n">
        <v>153</v>
      </c>
      <c r="AI556" s="3" t="n">
        <v>139</v>
      </c>
      <c r="AJ556" s="3" t="n">
        <v>0</v>
      </c>
      <c r="AK556" s="3" t="n">
        <f aca="false">SUM(AG556:AJ556)</f>
        <v>292</v>
      </c>
      <c r="AL556" s="3" t="n">
        <v>301</v>
      </c>
      <c r="AM556" s="3" t="n">
        <v>241</v>
      </c>
      <c r="AN556" s="3" t="n">
        <v>196</v>
      </c>
      <c r="AO556" s="3" t="n">
        <v>25</v>
      </c>
      <c r="AP556" s="3" t="n">
        <f aca="false">SUM(AL556:AO556)</f>
        <v>763</v>
      </c>
      <c r="AQ556" s="3" t="n">
        <v>0</v>
      </c>
      <c r="AR556" s="3" t="n">
        <v>0</v>
      </c>
      <c r="AS556" s="3" t="n">
        <v>0</v>
      </c>
      <c r="AT556" s="3" t="n">
        <v>1</v>
      </c>
      <c r="AU556" s="3" t="n">
        <f aca="false">SUM(AQ556:AT556)</f>
        <v>1</v>
      </c>
      <c r="AV556" s="3" t="n">
        <v>0</v>
      </c>
      <c r="AW556" s="3" t="n">
        <v>0</v>
      </c>
      <c r="AX556" s="3" t="n">
        <v>0</v>
      </c>
      <c r="AY556" s="3" t="n">
        <v>1</v>
      </c>
      <c r="AZ556" s="3" t="n">
        <f aca="false">SUM(AV556:AY556)</f>
        <v>1</v>
      </c>
      <c r="BA556" s="3" t="n">
        <v>0</v>
      </c>
      <c r="BB556" s="3" t="n">
        <v>0</v>
      </c>
      <c r="BC556" s="3" t="n">
        <v>0</v>
      </c>
      <c r="BD556" s="3" t="n">
        <v>6</v>
      </c>
      <c r="BE556" s="3" t="n">
        <f aca="false">SUM(BA556:BD556)</f>
        <v>6</v>
      </c>
      <c r="BF556" s="3" t="n">
        <v>0</v>
      </c>
      <c r="BG556" s="3" t="n">
        <v>0</v>
      </c>
      <c r="BH556" s="3" t="n">
        <v>0</v>
      </c>
      <c r="BI556" s="3" t="n">
        <v>0</v>
      </c>
      <c r="BJ556" s="3" t="n">
        <f aca="false">SUM(BF556:BI556)</f>
        <v>0</v>
      </c>
      <c r="BK556" s="3" t="n">
        <v>0</v>
      </c>
      <c r="BL556" s="3" t="n">
        <v>0</v>
      </c>
      <c r="BM556" s="3" t="n">
        <v>0</v>
      </c>
      <c r="BN556" s="3" t="n">
        <v>9</v>
      </c>
      <c r="BO556" s="3" t="n">
        <f aca="false">SUM(BK556:BN556)</f>
        <v>9</v>
      </c>
      <c r="BP556" s="3" t="n">
        <v>0</v>
      </c>
      <c r="BQ556" s="3" t="n">
        <v>0</v>
      </c>
      <c r="BR556" s="3" t="n">
        <v>0</v>
      </c>
      <c r="BS556" s="3" t="n">
        <v>24</v>
      </c>
      <c r="BT556" s="3" t="n">
        <f aca="false">SUM(BP556:BS556)</f>
        <v>24</v>
      </c>
      <c r="BU556" s="3" t="n">
        <f aca="false">+C556+H556+M556+R556+W556+AB556+AG556+AL556+CK556</f>
        <v>867</v>
      </c>
      <c r="BV556" s="3" t="n">
        <f aca="false">+D556+I556+N556+S556+X556+AC556+AH556+AM556+CL556</f>
        <v>866</v>
      </c>
      <c r="BW556" s="3" t="n">
        <f aca="false">+E556+J556+O556+T556+Y556+AD556+AI556+AN556+CM556</f>
        <v>891</v>
      </c>
      <c r="BX556" s="3" t="n">
        <f aca="false">+F556+K556+P556+U556+Z556+AE556+AJ556+AO556+CN556</f>
        <v>40</v>
      </c>
      <c r="BY556" s="3" t="n">
        <f aca="false">SUM(BU556:BX556)</f>
        <v>2664</v>
      </c>
      <c r="BZ556" s="3" t="n">
        <f aca="false">AQ556+AV556+BA556+BF556+BK556+BP556</f>
        <v>0</v>
      </c>
      <c r="CA556" s="3" t="n">
        <f aca="false">AR556+AW556+BB556+BG556+BL556+BQ556</f>
        <v>0</v>
      </c>
      <c r="CB556" s="3" t="n">
        <f aca="false">AS556+AX556+BC556+BH556+BM556+BR556</f>
        <v>0</v>
      </c>
      <c r="CC556" s="3" t="n">
        <f aca="false">AT556+AY556+BD556+BI556+BN556+BS556</f>
        <v>41</v>
      </c>
      <c r="CD556" s="3" t="n">
        <f aca="false">SUM(BZ556:CC556)</f>
        <v>41</v>
      </c>
      <c r="CE556" s="3" t="n">
        <v>215</v>
      </c>
      <c r="CF556" s="3" t="n">
        <v>450</v>
      </c>
      <c r="CG556" s="3" t="n">
        <v>41</v>
      </c>
      <c r="CH556" s="3" t="n">
        <v>0</v>
      </c>
      <c r="CI556" s="3" t="n">
        <v>190</v>
      </c>
      <c r="CJ556" s="3" t="n">
        <f aca="false">SUM(CE556:CI556)</f>
        <v>896</v>
      </c>
    </row>
    <row r="557" customFormat="false" ht="12.75" hidden="false" customHeight="false" outlineLevel="0" collapsed="false">
      <c r="A557" s="1" t="n">
        <v>2001</v>
      </c>
      <c r="B557" s="2" t="s">
        <v>138</v>
      </c>
      <c r="C557" s="3" t="n">
        <v>4014.7</v>
      </c>
      <c r="D557" s="3" t="n">
        <v>283.4</v>
      </c>
      <c r="E557" s="3" t="n">
        <v>347.6</v>
      </c>
      <c r="F557" s="3" t="n">
        <v>0</v>
      </c>
      <c r="G557" s="3" t="n">
        <f aca="false">SUM(C557:F557)</f>
        <v>4645.7</v>
      </c>
      <c r="H557" s="3" t="n">
        <v>1657.2</v>
      </c>
      <c r="I557" s="3" t="n">
        <v>380.7</v>
      </c>
      <c r="J557" s="3" t="n">
        <v>1249.3</v>
      </c>
      <c r="K557" s="3" t="n">
        <v>135.3</v>
      </c>
      <c r="L557" s="3" t="n">
        <f aca="false">SUM(H557:K557)</f>
        <v>3422.5</v>
      </c>
      <c r="M557" s="3" t="n">
        <v>61.6</v>
      </c>
      <c r="N557" s="3" t="n">
        <v>29.6</v>
      </c>
      <c r="O557" s="3" t="n">
        <v>0</v>
      </c>
      <c r="P557" s="3" t="n">
        <v>0</v>
      </c>
      <c r="Q557" s="3" t="n">
        <f aca="false">SUM(M557:P557)</f>
        <v>91.2</v>
      </c>
      <c r="R557" s="3" t="n">
        <v>7.7</v>
      </c>
      <c r="S557" s="3" t="n">
        <v>32.2</v>
      </c>
      <c r="T557" s="3" t="n">
        <v>0</v>
      </c>
      <c r="U557" s="3" t="n">
        <v>0</v>
      </c>
      <c r="V557" s="3" t="n">
        <f aca="false">SUM(R557:U557)</f>
        <v>39.9</v>
      </c>
      <c r="W557" s="3" t="n">
        <v>1464.6</v>
      </c>
      <c r="X557" s="3" t="n">
        <v>1567.5</v>
      </c>
      <c r="Y557" s="3" t="n">
        <v>0</v>
      </c>
      <c r="Z557" s="3" t="n">
        <v>0</v>
      </c>
      <c r="AA557" s="3" t="n">
        <f aca="false">SUM(W557:Z557)</f>
        <v>3032.1</v>
      </c>
      <c r="AB557" s="3" t="n">
        <v>973.9</v>
      </c>
      <c r="AC557" s="3" t="n">
        <v>31.3</v>
      </c>
      <c r="AD557" s="3" t="n">
        <v>88.9</v>
      </c>
      <c r="AE557" s="3" t="n">
        <v>2.8</v>
      </c>
      <c r="AF557" s="3" t="n">
        <f aca="false">SUM(AB557:AE557)</f>
        <v>1096.9</v>
      </c>
      <c r="AG557" s="3" t="n">
        <v>31.7</v>
      </c>
      <c r="AH557" s="3" t="n">
        <v>562.6</v>
      </c>
      <c r="AI557" s="3" t="n">
        <v>2040.8</v>
      </c>
      <c r="AJ557" s="3" t="n">
        <v>61.1</v>
      </c>
      <c r="AK557" s="3" t="n">
        <f aca="false">SUM(AG557:AJ557)</f>
        <v>2696.2</v>
      </c>
      <c r="AL557" s="3" t="n">
        <v>3058.2</v>
      </c>
      <c r="AM557" s="3" t="n">
        <v>1244.1</v>
      </c>
      <c r="AN557" s="3" t="n">
        <v>5037.7</v>
      </c>
      <c r="AO557" s="3" t="n">
        <v>76.3</v>
      </c>
      <c r="AP557" s="3" t="n">
        <f aca="false">SUM(AL557:AO557)</f>
        <v>9416.3</v>
      </c>
      <c r="AQ557" s="3" t="n">
        <v>0</v>
      </c>
      <c r="AR557" s="3" t="n">
        <v>0</v>
      </c>
      <c r="AS557" s="3" t="n">
        <v>33.4</v>
      </c>
      <c r="AT557" s="3" t="n">
        <v>15.2</v>
      </c>
      <c r="AU557" s="3" t="n">
        <f aca="false">SUM(AQ557:AT557)</f>
        <v>48.6</v>
      </c>
      <c r="AV557" s="3" t="n">
        <v>8.6</v>
      </c>
      <c r="AW557" s="3" t="n">
        <v>2.8</v>
      </c>
      <c r="AX557" s="3" t="n">
        <v>1.7</v>
      </c>
      <c r="AY557" s="3" t="n">
        <v>2.8</v>
      </c>
      <c r="AZ557" s="3" t="n">
        <f aca="false">SUM(AV557:AY557)</f>
        <v>15.9</v>
      </c>
      <c r="BA557" s="3" t="n">
        <v>100.5</v>
      </c>
      <c r="BB557" s="3" t="n">
        <v>0.8</v>
      </c>
      <c r="BC557" s="3" t="n">
        <v>106.9</v>
      </c>
      <c r="BD557" s="3" t="n">
        <v>132.5</v>
      </c>
      <c r="BE557" s="3" t="n">
        <f aca="false">SUM(BA557:BD557)</f>
        <v>340.7</v>
      </c>
      <c r="BF557" s="3" t="n">
        <v>0</v>
      </c>
      <c r="BG557" s="3" t="n">
        <v>0</v>
      </c>
      <c r="BH557" s="3" t="n">
        <v>0</v>
      </c>
      <c r="BI557" s="3" t="n">
        <v>0</v>
      </c>
      <c r="BJ557" s="3" t="n">
        <f aca="false">SUM(BF557:BI557)</f>
        <v>0</v>
      </c>
      <c r="BK557" s="3" t="n">
        <v>0.7</v>
      </c>
      <c r="BL557" s="3" t="n">
        <v>2</v>
      </c>
      <c r="BM557" s="3" t="n">
        <v>5.9</v>
      </c>
      <c r="BN557" s="3" t="n">
        <v>2.8</v>
      </c>
      <c r="BO557" s="3" t="n">
        <f aca="false">SUM(BK557:BN557)</f>
        <v>11.4</v>
      </c>
      <c r="BP557" s="3" t="n">
        <v>26.4</v>
      </c>
      <c r="BQ557" s="3" t="n">
        <v>0.5</v>
      </c>
      <c r="BR557" s="3" t="n">
        <v>2.1</v>
      </c>
      <c r="BS557" s="3" t="n">
        <v>5.3</v>
      </c>
      <c r="BT557" s="3" t="n">
        <f aca="false">SUM(BP557:BS557)</f>
        <v>34.3</v>
      </c>
      <c r="BU557" s="3" t="n">
        <f aca="false">+C557+H557+M557+R557+W557+AB557+AG557+AL557+CK557</f>
        <v>11269.6</v>
      </c>
      <c r="BV557" s="3" t="n">
        <f aca="false">+D557+I557+N557+S557+X557+AC557+AH557+AM557+CL557</f>
        <v>4131.4</v>
      </c>
      <c r="BW557" s="3" t="n">
        <f aca="false">+E557+J557+O557+T557+Y557+AD557+AI557+AN557+CM557</f>
        <v>8764.3</v>
      </c>
      <c r="BX557" s="3" t="n">
        <f aca="false">+F557+K557+P557+U557+Z557+AE557+AJ557+AO557+CN557</f>
        <v>275.5</v>
      </c>
      <c r="BY557" s="3" t="n">
        <f aca="false">SUM(BU557:BX557)</f>
        <v>24440.8</v>
      </c>
      <c r="BZ557" s="3" t="n">
        <f aca="false">AQ557+AV557+BA557+BF557+BK557+BP557</f>
        <v>136.2</v>
      </c>
      <c r="CA557" s="3" t="n">
        <f aca="false">AR557+AW557+BB557+BG557+BL557+BQ557</f>
        <v>6.1</v>
      </c>
      <c r="CB557" s="3" t="n">
        <f aca="false">AS557+AX557+BC557+BH557+BM557+BR557</f>
        <v>150</v>
      </c>
      <c r="CC557" s="3" t="n">
        <f aca="false">AT557+AY557+BD557+BI557+BN557+BS557</f>
        <v>158.6</v>
      </c>
      <c r="CD557" s="3" t="n">
        <f aca="false">SUM(BZ557:CC557)</f>
        <v>450.9</v>
      </c>
      <c r="CE557" s="3" t="n">
        <v>2273</v>
      </c>
      <c r="CF557" s="3" t="n">
        <v>7226.3</v>
      </c>
      <c r="CG557" s="3" t="n">
        <v>363.8</v>
      </c>
      <c r="CH557" s="10" t="s">
        <v>146</v>
      </c>
      <c r="CI557" s="3" t="n">
        <f aca="false">880.8+93.4+268.1</f>
        <v>1242.3</v>
      </c>
      <c r="CJ557" s="3" t="n">
        <f aca="false">SUM(CE557:CI557)</f>
        <v>11105.4</v>
      </c>
    </row>
    <row r="558" customFormat="false" ht="12.75" hidden="false" customHeight="false" outlineLevel="0" collapsed="false">
      <c r="A558" s="1" t="n">
        <v>2001</v>
      </c>
      <c r="B558" s="2" t="s">
        <v>139</v>
      </c>
      <c r="C558" s="3" t="n">
        <v>4843</v>
      </c>
      <c r="D558" s="3" t="n">
        <v>441</v>
      </c>
      <c r="E558" s="3" t="n">
        <v>2</v>
      </c>
      <c r="F558" s="3" t="n">
        <v>0</v>
      </c>
      <c r="G558" s="3" t="n">
        <f aca="false">SUM(C558:F558)</f>
        <v>5286</v>
      </c>
      <c r="H558" s="3" t="n">
        <v>1322</v>
      </c>
      <c r="I558" s="3" t="n">
        <v>11</v>
      </c>
      <c r="J558" s="3" t="n">
        <v>2225</v>
      </c>
      <c r="K558" s="3" t="n">
        <v>246</v>
      </c>
      <c r="L558" s="3" t="n">
        <f aca="false">SUM(H558:K558)</f>
        <v>3804</v>
      </c>
      <c r="M558" s="3" t="n">
        <v>204</v>
      </c>
      <c r="N558" s="3" t="n">
        <v>82</v>
      </c>
      <c r="O558" s="3" t="n">
        <v>0</v>
      </c>
      <c r="P558" s="3" t="n">
        <v>0</v>
      </c>
      <c r="Q558" s="3" t="n">
        <f aca="false">SUM(M558:P558)</f>
        <v>286</v>
      </c>
      <c r="R558" s="3" t="n">
        <v>268</v>
      </c>
      <c r="S558" s="3" t="n">
        <v>565</v>
      </c>
      <c r="T558" s="3" t="n">
        <v>16</v>
      </c>
      <c r="U558" s="3" t="n">
        <v>0</v>
      </c>
      <c r="V558" s="3" t="n">
        <f aca="false">SUM(R558:U558)</f>
        <v>849</v>
      </c>
      <c r="W558" s="3" t="n">
        <v>1216</v>
      </c>
      <c r="X558" s="3" t="n">
        <v>1409</v>
      </c>
      <c r="Y558" s="3" t="n">
        <v>0</v>
      </c>
      <c r="Z558" s="3" t="n">
        <v>0</v>
      </c>
      <c r="AA558" s="3" t="n">
        <f aca="false">SUM(W558:Z558)</f>
        <v>2625</v>
      </c>
      <c r="AB558" s="3" t="n">
        <v>493</v>
      </c>
      <c r="AC558" s="3" t="n">
        <v>28</v>
      </c>
      <c r="AD558" s="3" t="n">
        <v>126</v>
      </c>
      <c r="AE558" s="3" t="n">
        <v>55</v>
      </c>
      <c r="AF558" s="3" t="n">
        <f aca="false">SUM(AB558:AE558)</f>
        <v>702</v>
      </c>
      <c r="AG558" s="3" t="n">
        <v>27</v>
      </c>
      <c r="AH558" s="3" t="n">
        <v>406</v>
      </c>
      <c r="AI558" s="3" t="n">
        <v>1146</v>
      </c>
      <c r="AJ558" s="3" t="n">
        <v>225</v>
      </c>
      <c r="AK558" s="3" t="n">
        <f aca="false">SUM(AG558:AJ558)</f>
        <v>1804</v>
      </c>
      <c r="AL558" s="3" t="n">
        <v>2454</v>
      </c>
      <c r="AM558" s="3" t="n">
        <v>1950</v>
      </c>
      <c r="AN558" s="3" t="n">
        <v>3104</v>
      </c>
      <c r="AO558" s="3" t="n">
        <v>200</v>
      </c>
      <c r="AP558" s="3" t="n">
        <f aca="false">SUM(AL558:AO558)</f>
        <v>7708</v>
      </c>
      <c r="AQ558" s="3" t="n">
        <v>0</v>
      </c>
      <c r="AR558" s="3" t="n">
        <v>375</v>
      </c>
      <c r="AS558" s="3" t="n">
        <v>652</v>
      </c>
      <c r="AT558" s="3" t="n">
        <v>225</v>
      </c>
      <c r="AU558" s="3" t="n">
        <f aca="false">SUM(AQ558:AT558)</f>
        <v>1252</v>
      </c>
      <c r="AV558" s="3" t="n">
        <v>0</v>
      </c>
      <c r="AW558" s="3" t="n">
        <v>8</v>
      </c>
      <c r="AX558" s="3" t="n">
        <v>2</v>
      </c>
      <c r="AY558" s="3" t="n">
        <v>55</v>
      </c>
      <c r="AZ558" s="3" t="n">
        <f aca="false">SUM(AV558:AY558)</f>
        <v>65</v>
      </c>
      <c r="BA558" s="3" t="n">
        <v>0</v>
      </c>
      <c r="BB558" s="3" t="n">
        <v>0</v>
      </c>
      <c r="BC558" s="3" t="n">
        <v>108</v>
      </c>
      <c r="BD558" s="3" t="n">
        <v>246</v>
      </c>
      <c r="BE558" s="3" t="n">
        <f aca="false">SUM(BA558:BD558)</f>
        <v>354</v>
      </c>
      <c r="BF558" s="3" t="n">
        <v>0</v>
      </c>
      <c r="BG558" s="3" t="n">
        <v>0</v>
      </c>
      <c r="BH558" s="3" t="n">
        <v>0</v>
      </c>
      <c r="BI558" s="3" t="n">
        <v>0</v>
      </c>
      <c r="BJ558" s="3" t="n">
        <f aca="false">SUM(BF558:BI558)</f>
        <v>0</v>
      </c>
      <c r="BK558" s="3" t="n">
        <v>0</v>
      </c>
      <c r="BL558" s="3" t="n">
        <v>25</v>
      </c>
      <c r="BM558" s="3" t="n">
        <v>163</v>
      </c>
      <c r="BN558" s="3" t="n">
        <v>66</v>
      </c>
      <c r="BO558" s="3" t="n">
        <f aca="false">SUM(BK558:BN558)</f>
        <v>254</v>
      </c>
      <c r="BP558" s="3" t="n">
        <v>0</v>
      </c>
      <c r="BQ558" s="3" t="n">
        <v>24</v>
      </c>
      <c r="BR558" s="3" t="n">
        <v>31</v>
      </c>
      <c r="BS558" s="3" t="n">
        <v>134</v>
      </c>
      <c r="BT558" s="3" t="n">
        <f aca="false">SUM(BP558:BS558)</f>
        <v>189</v>
      </c>
      <c r="BU558" s="3" t="n">
        <f aca="false">+C558+H558+M558+R558+W558+AB558+AG558+AL558+CK558</f>
        <v>10827</v>
      </c>
      <c r="BV558" s="3" t="n">
        <f aca="false">+D558+I558+N558+S558+X558+AC558+AH558+AM558+CL558</f>
        <v>4892</v>
      </c>
      <c r="BW558" s="3" t="n">
        <f aca="false">+E558+J558+O558+T558+Y558+AD558+AI558+AN558+CM558</f>
        <v>6619</v>
      </c>
      <c r="BX558" s="3" t="n">
        <f aca="false">+F558+K558+P558+U558+Z558+AE558+AJ558+AO558+CN558</f>
        <v>726</v>
      </c>
      <c r="BY558" s="3" t="n">
        <f aca="false">SUM(BU558:BX558)</f>
        <v>23064</v>
      </c>
      <c r="BZ558" s="3" t="n">
        <f aca="false">AQ558+AV558+BA558+BF558+BK558+BP558</f>
        <v>0</v>
      </c>
      <c r="CA558" s="3" t="n">
        <f aca="false">AR558+AW558+BB558+BG558+BL558+BQ558</f>
        <v>432</v>
      </c>
      <c r="CB558" s="3" t="n">
        <f aca="false">AS558+AX558+BC558+BH558+BM558+BR558</f>
        <v>956</v>
      </c>
      <c r="CC558" s="3" t="n">
        <f aca="false">AT558+AY558+BD558+BI558+BN558+BS558</f>
        <v>726</v>
      </c>
      <c r="CD558" s="3" t="n">
        <f aca="false">SUM(BZ558:CC558)</f>
        <v>2114</v>
      </c>
      <c r="CE558" s="11" t="n">
        <v>5903</v>
      </c>
      <c r="CF558" s="11" t="n">
        <v>0</v>
      </c>
      <c r="CG558" s="11" t="n">
        <v>0</v>
      </c>
      <c r="CH558" s="11" t="n">
        <v>0</v>
      </c>
      <c r="CI558" s="11" t="n">
        <v>4926</v>
      </c>
      <c r="CJ558" s="11" t="n">
        <f aca="false">SUM(CE558:CI558)</f>
        <v>10829</v>
      </c>
    </row>
    <row r="559" customFormat="false" ht="12.75" hidden="false" customHeight="false" outlineLevel="0" collapsed="false">
      <c r="A559" s="1" t="n">
        <v>2001</v>
      </c>
      <c r="B559" s="2" t="s">
        <v>140</v>
      </c>
      <c r="C559" s="3" t="n">
        <v>1415</v>
      </c>
      <c r="D559" s="3" t="n">
        <v>247</v>
      </c>
      <c r="E559" s="3" t="n">
        <v>33</v>
      </c>
      <c r="F559" s="3" t="n">
        <v>58</v>
      </c>
      <c r="G559" s="3" t="n">
        <f aca="false">SUM(C559:F559)</f>
        <v>1753</v>
      </c>
      <c r="H559" s="3" t="n">
        <v>372</v>
      </c>
      <c r="I559" s="3" t="n">
        <v>274</v>
      </c>
      <c r="J559" s="3" t="n">
        <v>584</v>
      </c>
      <c r="K559" s="3" t="n">
        <v>99</v>
      </c>
      <c r="L559" s="3" t="n">
        <f aca="false">SUM(H559:K559)</f>
        <v>1329</v>
      </c>
      <c r="M559" s="3" t="n">
        <v>31</v>
      </c>
      <c r="N559" s="3" t="n">
        <v>116</v>
      </c>
      <c r="O559" s="3" t="n">
        <v>0</v>
      </c>
      <c r="P559" s="3" t="n">
        <v>0</v>
      </c>
      <c r="Q559" s="3" t="n">
        <f aca="false">SUM(M559:P559)</f>
        <v>147</v>
      </c>
      <c r="R559" s="3" t="n">
        <v>3</v>
      </c>
      <c r="S559" s="3" t="n">
        <v>42</v>
      </c>
      <c r="T559" s="3" t="n">
        <v>0</v>
      </c>
      <c r="U559" s="3" t="n">
        <v>0</v>
      </c>
      <c r="V559" s="3" t="n">
        <f aca="false">SUM(R559:U559)</f>
        <v>45</v>
      </c>
      <c r="W559" s="3" t="n">
        <v>183</v>
      </c>
      <c r="X559" s="3" t="n">
        <v>1206</v>
      </c>
      <c r="Y559" s="3" t="n">
        <v>199</v>
      </c>
      <c r="Z559" s="3" t="n">
        <v>0</v>
      </c>
      <c r="AA559" s="3" t="n">
        <f aca="false">SUM(W559:Z559)</f>
        <v>1588</v>
      </c>
      <c r="AB559" s="3" t="n">
        <v>95</v>
      </c>
      <c r="AC559" s="3" t="n">
        <v>7</v>
      </c>
      <c r="AD559" s="3" t="n">
        <v>10</v>
      </c>
      <c r="AE559" s="3" t="n">
        <v>0</v>
      </c>
      <c r="AF559" s="3" t="n">
        <f aca="false">SUM(AB559:AE559)</f>
        <v>112</v>
      </c>
      <c r="AG559" s="3" t="n">
        <v>7</v>
      </c>
      <c r="AH559" s="3" t="n">
        <v>438</v>
      </c>
      <c r="AI559" s="3" t="n">
        <v>499</v>
      </c>
      <c r="AJ559" s="3" t="n">
        <v>192</v>
      </c>
      <c r="AK559" s="3" t="n">
        <f aca="false">SUM(AG559:AJ559)</f>
        <v>1136</v>
      </c>
      <c r="AL559" s="3" t="n">
        <v>441</v>
      </c>
      <c r="AM559" s="3" t="n">
        <v>320</v>
      </c>
      <c r="AN559" s="3" t="n">
        <v>642</v>
      </c>
      <c r="AO559" s="3" t="n">
        <v>0</v>
      </c>
      <c r="AP559" s="3" t="n">
        <f aca="false">SUM(AL559:AO559)</f>
        <v>1403</v>
      </c>
      <c r="AQ559" s="3" t="n">
        <v>4</v>
      </c>
      <c r="AR559" s="3" t="n">
        <v>433</v>
      </c>
      <c r="AS559" s="3" t="n">
        <v>176</v>
      </c>
      <c r="AT559" s="3" t="n">
        <v>192</v>
      </c>
      <c r="AU559" s="3" t="n">
        <f aca="false">SUM(AQ559:AT559)</f>
        <v>805</v>
      </c>
      <c r="AV559" s="3" t="n">
        <v>0</v>
      </c>
      <c r="AW559" s="3" t="n">
        <v>0</v>
      </c>
      <c r="AX559" s="3" t="n">
        <v>1</v>
      </c>
      <c r="AY559" s="3" t="n">
        <v>0</v>
      </c>
      <c r="AZ559" s="3" t="n">
        <f aca="false">SUM(AV559:AY559)</f>
        <v>1</v>
      </c>
      <c r="BA559" s="3" t="n">
        <v>0</v>
      </c>
      <c r="BB559" s="3" t="n">
        <v>0</v>
      </c>
      <c r="BC559" s="3" t="n">
        <v>89</v>
      </c>
      <c r="BD559" s="3" t="n">
        <v>60</v>
      </c>
      <c r="BE559" s="3" t="n">
        <f aca="false">SUM(BA559:BD559)</f>
        <v>149</v>
      </c>
      <c r="BF559" s="3" t="n">
        <v>7</v>
      </c>
      <c r="BG559" s="3" t="n">
        <v>4</v>
      </c>
      <c r="BH559" s="3" t="n">
        <v>0</v>
      </c>
      <c r="BI559" s="3" t="n">
        <v>115</v>
      </c>
      <c r="BJ559" s="3" t="n">
        <f aca="false">SUM(BF559:BI559)</f>
        <v>126</v>
      </c>
      <c r="BK559" s="3" t="n">
        <v>0</v>
      </c>
      <c r="BL559" s="3" t="n">
        <v>19</v>
      </c>
      <c r="BM559" s="3" t="n">
        <v>9</v>
      </c>
      <c r="BN559" s="3" t="n">
        <v>0</v>
      </c>
      <c r="BO559" s="3" t="n">
        <f aca="false">SUM(BK559:BN559)</f>
        <v>28</v>
      </c>
      <c r="BP559" s="3" t="n">
        <v>18</v>
      </c>
      <c r="BQ559" s="3" t="n">
        <v>9</v>
      </c>
      <c r="BR559" s="3" t="n">
        <v>39</v>
      </c>
      <c r="BS559" s="3" t="n">
        <v>0</v>
      </c>
      <c r="BT559" s="3" t="n">
        <f aca="false">SUM(BP559:BS559)</f>
        <v>66</v>
      </c>
      <c r="BU559" s="3" t="n">
        <f aca="false">+C559+H559+M559+R559+W559+AB559+AG559+AL559+CK559</f>
        <v>2547</v>
      </c>
      <c r="BV559" s="3" t="n">
        <f aca="false">+D559+I559+N559+S559+X559+AC559+AH559+AM559+CL559</f>
        <v>2650</v>
      </c>
      <c r="BW559" s="3" t="n">
        <f aca="false">+E559+J559+O559+T559+Y559+AD559+AI559+AN559+CM559</f>
        <v>1967</v>
      </c>
      <c r="BX559" s="3" t="n">
        <f aca="false">+F559+K559+P559+U559+Z559+AE559+AJ559+AO559+CN559</f>
        <v>349</v>
      </c>
      <c r="BY559" s="3" t="n">
        <f aca="false">SUM(BU559:BX559)</f>
        <v>7513</v>
      </c>
      <c r="BZ559" s="3" t="n">
        <f aca="false">AQ559+AV559+BA559+BF559+BK559+BP559</f>
        <v>29</v>
      </c>
      <c r="CA559" s="3" t="n">
        <f aca="false">AR559+AW559+BB559+BG559+BL559+BQ559</f>
        <v>465</v>
      </c>
      <c r="CB559" s="3" t="n">
        <f aca="false">AS559+AX559+BC559+BH559+BM559+BR559</f>
        <v>314</v>
      </c>
      <c r="CC559" s="3" t="n">
        <f aca="false">AT559+AY559+BD559+BI559+BN559+BS559</f>
        <v>367</v>
      </c>
      <c r="CD559" s="3" t="n">
        <f aca="false">SUM(BZ559:CC559)</f>
        <v>1175</v>
      </c>
      <c r="CE559" s="3" t="n">
        <v>852</v>
      </c>
      <c r="CF559" s="3" t="n">
        <v>1021</v>
      </c>
      <c r="CG559" s="3" t="n">
        <v>113</v>
      </c>
      <c r="CH559" s="3" t="n">
        <v>0</v>
      </c>
      <c r="CI559" s="3" t="n">
        <v>732</v>
      </c>
      <c r="CJ559" s="3" t="n">
        <f aca="false">SUM(CE559:CI559)</f>
        <v>2718</v>
      </c>
    </row>
    <row r="560" customFormat="false" ht="12.75" hidden="false" customHeight="false" outlineLevel="0" collapsed="false">
      <c r="A560" s="1" t="n">
        <v>2001</v>
      </c>
      <c r="B560" s="2" t="s">
        <v>141</v>
      </c>
      <c r="C560" s="3" t="n">
        <v>4891</v>
      </c>
      <c r="D560" s="3" t="n">
        <v>419</v>
      </c>
      <c r="E560" s="3" t="n">
        <v>57</v>
      </c>
      <c r="F560" s="3" t="n">
        <v>0</v>
      </c>
      <c r="G560" s="3" t="n">
        <f aca="false">SUM(C560:F560)</f>
        <v>5367</v>
      </c>
      <c r="H560" s="3" t="n">
        <v>1264</v>
      </c>
      <c r="I560" s="3" t="n">
        <v>673</v>
      </c>
      <c r="J560" s="3" t="n">
        <v>1477</v>
      </c>
      <c r="K560" s="3" t="n">
        <v>0</v>
      </c>
      <c r="L560" s="3" t="n">
        <f aca="false">SUM(H560:K560)</f>
        <v>3414</v>
      </c>
      <c r="M560" s="3" t="n">
        <v>37</v>
      </c>
      <c r="N560" s="3" t="n">
        <v>4</v>
      </c>
      <c r="O560" s="3" t="n">
        <v>0</v>
      </c>
      <c r="P560" s="3" t="n">
        <v>0</v>
      </c>
      <c r="Q560" s="3" t="n">
        <f aca="false">SUM(M560:P560)</f>
        <v>41</v>
      </c>
      <c r="R560" s="3" t="n">
        <v>140</v>
      </c>
      <c r="S560" s="3" t="n">
        <v>60</v>
      </c>
      <c r="T560" s="3" t="n">
        <v>1</v>
      </c>
      <c r="U560" s="3" t="n">
        <v>0</v>
      </c>
      <c r="V560" s="3" t="n">
        <f aca="false">SUM(R560:U560)</f>
        <v>201</v>
      </c>
      <c r="W560" s="3" t="n">
        <v>1057</v>
      </c>
      <c r="X560" s="3" t="n">
        <v>2030</v>
      </c>
      <c r="Y560" s="3" t="n">
        <v>53</v>
      </c>
      <c r="Z560" s="3" t="n">
        <v>0</v>
      </c>
      <c r="AA560" s="3" t="n">
        <f aca="false">SUM(W560:Z560)</f>
        <v>3140</v>
      </c>
      <c r="AB560" s="3" t="n">
        <v>804</v>
      </c>
      <c r="AC560" s="3" t="n">
        <v>5</v>
      </c>
      <c r="AD560" s="3" t="n">
        <v>153</v>
      </c>
      <c r="AE560" s="3" t="n">
        <v>0</v>
      </c>
      <c r="AF560" s="3" t="n">
        <f aca="false">SUM(AB560:AE560)</f>
        <v>962</v>
      </c>
      <c r="AG560" s="3" t="n">
        <v>0</v>
      </c>
      <c r="AH560" s="3" t="n">
        <v>664</v>
      </c>
      <c r="AI560" s="3" t="n">
        <v>1444</v>
      </c>
      <c r="AJ560" s="3" t="n">
        <v>0</v>
      </c>
      <c r="AK560" s="3" t="n">
        <f aca="false">SUM(AG560:AJ560)</f>
        <v>2108</v>
      </c>
      <c r="AL560" s="3" t="n">
        <v>2885</v>
      </c>
      <c r="AM560" s="3" t="n">
        <v>1195</v>
      </c>
      <c r="AN560" s="3" t="n">
        <v>8779</v>
      </c>
      <c r="AO560" s="3" t="n">
        <v>0</v>
      </c>
      <c r="AP560" s="3" t="n">
        <f aca="false">SUM(AL560:AO560)</f>
        <v>12859</v>
      </c>
      <c r="AQ560" s="3" t="n">
        <v>0</v>
      </c>
      <c r="AR560" s="3" t="n">
        <v>0</v>
      </c>
      <c r="AS560" s="3" t="n">
        <v>0</v>
      </c>
      <c r="AT560" s="3" t="n">
        <v>0</v>
      </c>
      <c r="AU560" s="3" t="n">
        <f aca="false">SUM(AQ560:AT560)</f>
        <v>0</v>
      </c>
      <c r="AV560" s="3" t="n">
        <v>0</v>
      </c>
      <c r="AW560" s="3" t="n">
        <v>0</v>
      </c>
      <c r="AX560" s="3" t="n">
        <v>0</v>
      </c>
      <c r="AY560" s="3" t="n">
        <v>0</v>
      </c>
      <c r="AZ560" s="3" t="n">
        <f aca="false">SUM(AV560:AY560)</f>
        <v>0</v>
      </c>
      <c r="BA560" s="3" t="n">
        <v>0</v>
      </c>
      <c r="BB560" s="3" t="n">
        <v>0</v>
      </c>
      <c r="BC560" s="3" t="n">
        <v>0</v>
      </c>
      <c r="BD560" s="3" t="n">
        <v>0</v>
      </c>
      <c r="BE560" s="3" t="n">
        <f aca="false">SUM(BA560:BD560)</f>
        <v>0</v>
      </c>
      <c r="BF560" s="3" t="n">
        <v>0</v>
      </c>
      <c r="BG560" s="3" t="n">
        <v>0</v>
      </c>
      <c r="BH560" s="3" t="n">
        <v>0</v>
      </c>
      <c r="BI560" s="3" t="n">
        <v>0</v>
      </c>
      <c r="BJ560" s="3" t="n">
        <f aca="false">SUM(BF560:BI560)</f>
        <v>0</v>
      </c>
      <c r="BK560" s="3" t="n">
        <v>0</v>
      </c>
      <c r="BL560" s="3" t="n">
        <v>0</v>
      </c>
      <c r="BM560" s="3" t="n">
        <v>0</v>
      </c>
      <c r="BN560" s="3" t="n">
        <v>0</v>
      </c>
      <c r="BO560" s="3" t="n">
        <f aca="false">SUM(BK560:BN560)</f>
        <v>0</v>
      </c>
      <c r="BP560" s="3" t="n">
        <v>0</v>
      </c>
      <c r="BQ560" s="3" t="n">
        <v>0</v>
      </c>
      <c r="BR560" s="3" t="n">
        <v>0</v>
      </c>
      <c r="BS560" s="3" t="n">
        <v>0</v>
      </c>
      <c r="BT560" s="3" t="n">
        <f aca="false">SUM(BP560:BS560)</f>
        <v>0</v>
      </c>
      <c r="BU560" s="3" t="n">
        <f aca="false">+C560+H560+M560+R560+W560+AB560+AG560+AL560+CK560</f>
        <v>11078</v>
      </c>
      <c r="BV560" s="3" t="n">
        <f aca="false">+D560+I560+N560+S560+X560+AC560+AH560+AM560+CL560</f>
        <v>5050</v>
      </c>
      <c r="BW560" s="3" t="n">
        <f aca="false">+E560+J560+O560+T560+Y560+AD560+AI560+AN560+CM560</f>
        <v>11964</v>
      </c>
      <c r="BX560" s="3" t="n">
        <f aca="false">+F560+K560+P560+U560+Z560+AE560+AJ560+AO560+CN560</f>
        <v>0</v>
      </c>
      <c r="BY560" s="3" t="n">
        <f aca="false">SUM(BU560:BX560)</f>
        <v>28092</v>
      </c>
      <c r="BZ560" s="3" t="n">
        <f aca="false">AQ560+AV560+BA560+BF560+BK560+BP560</f>
        <v>0</v>
      </c>
      <c r="CA560" s="3" t="n">
        <f aca="false">AR560+AW560+BB560+BG560+BL560+BQ560</f>
        <v>0</v>
      </c>
      <c r="CB560" s="3" t="n">
        <f aca="false">AS560+AX560+BC560+BH560+BM560+BR560</f>
        <v>0</v>
      </c>
      <c r="CC560" s="3" t="n">
        <f aca="false">AT560+AY560+BD560+BI560+BN560+BS560</f>
        <v>0</v>
      </c>
      <c r="CD560" s="3" t="n">
        <f aca="false">SUM(BZ560:CC560)</f>
        <v>0</v>
      </c>
      <c r="CE560" s="3" t="n">
        <v>3610</v>
      </c>
      <c r="CF560" s="3" t="n">
        <v>5157</v>
      </c>
      <c r="CG560" s="3" t="n">
        <v>537</v>
      </c>
      <c r="CH560" s="3" t="n">
        <v>0</v>
      </c>
      <c r="CI560" s="3" t="n">
        <v>759</v>
      </c>
      <c r="CJ560" s="3" t="n">
        <f aca="false">SUM(CE560:CI560)</f>
        <v>10063</v>
      </c>
    </row>
    <row r="561" customFormat="false" ht="12.75" hidden="false" customHeight="false" outlineLevel="0" collapsed="false">
      <c r="A561" s="1" t="n">
        <v>2001</v>
      </c>
      <c r="B561" s="2" t="s">
        <v>142</v>
      </c>
      <c r="C561" s="3" t="n">
        <v>52</v>
      </c>
      <c r="D561" s="3" t="n">
        <v>68</v>
      </c>
      <c r="E561" s="3" t="n">
        <v>441</v>
      </c>
      <c r="F561" s="3" t="n">
        <v>0</v>
      </c>
      <c r="G561" s="3" t="n">
        <f aca="false">SUM(C561:F561)</f>
        <v>561</v>
      </c>
      <c r="H561" s="3" t="n">
        <v>171</v>
      </c>
      <c r="I561" s="3" t="n">
        <v>4</v>
      </c>
      <c r="J561" s="3" t="n">
        <v>58</v>
      </c>
      <c r="K561" s="3" t="n">
        <v>0</v>
      </c>
      <c r="L561" s="3" t="n">
        <f aca="false">SUM(H561:K561)</f>
        <v>233</v>
      </c>
      <c r="M561" s="3" t="n">
        <v>0</v>
      </c>
      <c r="N561" s="3" t="n">
        <v>18</v>
      </c>
      <c r="O561" s="3" t="n">
        <v>0</v>
      </c>
      <c r="P561" s="3" t="n">
        <v>0</v>
      </c>
      <c r="Q561" s="3" t="n">
        <f aca="false">SUM(M561:P561)</f>
        <v>18</v>
      </c>
      <c r="R561" s="3" t="n">
        <v>0</v>
      </c>
      <c r="S561" s="3" t="n">
        <v>0</v>
      </c>
      <c r="T561" s="3" t="n">
        <v>0</v>
      </c>
      <c r="U561" s="3" t="n">
        <v>0</v>
      </c>
      <c r="V561" s="3" t="n">
        <f aca="false">SUM(R561:U561)</f>
        <v>0</v>
      </c>
      <c r="W561" s="3" t="n">
        <v>87</v>
      </c>
      <c r="X561" s="3" t="n">
        <v>165</v>
      </c>
      <c r="Y561" s="3" t="n">
        <v>0</v>
      </c>
      <c r="Z561" s="3" t="n">
        <v>0</v>
      </c>
      <c r="AA561" s="3" t="n">
        <f aca="false">SUM(W561:Z561)</f>
        <v>252</v>
      </c>
      <c r="AB561" s="3" t="n">
        <v>58</v>
      </c>
      <c r="AC561" s="3" t="n">
        <v>6</v>
      </c>
      <c r="AD561" s="3" t="n">
        <v>5</v>
      </c>
      <c r="AE561" s="3" t="n">
        <v>0</v>
      </c>
      <c r="AF561" s="3" t="n">
        <f aca="false">SUM(AB561:AE561)</f>
        <v>69</v>
      </c>
      <c r="AG561" s="3" t="n">
        <v>0</v>
      </c>
      <c r="AH561" s="3" t="n">
        <v>4</v>
      </c>
      <c r="AI561" s="3" t="n">
        <v>407</v>
      </c>
      <c r="AJ561" s="3" t="n">
        <v>0</v>
      </c>
      <c r="AK561" s="3" t="n">
        <f aca="false">SUM(AG561:AJ561)</f>
        <v>411</v>
      </c>
      <c r="AL561" s="3" t="n">
        <v>0</v>
      </c>
      <c r="AM561" s="3" t="n">
        <v>0</v>
      </c>
      <c r="AN561" s="3" t="n">
        <v>0</v>
      </c>
      <c r="AO561" s="3" t="n">
        <v>0</v>
      </c>
      <c r="AP561" s="3" t="n">
        <f aca="false">SUM(AL561:AO561)</f>
        <v>0</v>
      </c>
      <c r="AQ561" s="3" t="n">
        <v>0</v>
      </c>
      <c r="AR561" s="3" t="n">
        <v>4</v>
      </c>
      <c r="AS561" s="3" t="n">
        <v>352</v>
      </c>
      <c r="AT561" s="3" t="n">
        <v>0</v>
      </c>
      <c r="AU561" s="3" t="n">
        <f aca="false">SUM(AQ561:AT561)</f>
        <v>356</v>
      </c>
      <c r="AV561" s="3" t="n">
        <v>5</v>
      </c>
      <c r="AW561" s="3" t="n">
        <v>1</v>
      </c>
      <c r="AX561" s="3" t="n">
        <v>0</v>
      </c>
      <c r="AY561" s="3" t="n">
        <v>0</v>
      </c>
      <c r="AZ561" s="3" t="n">
        <f aca="false">SUM(AV561:AY561)</f>
        <v>6</v>
      </c>
      <c r="BA561" s="3" t="n">
        <v>16</v>
      </c>
      <c r="BB561" s="3" t="n">
        <v>8</v>
      </c>
      <c r="BC561" s="3" t="n">
        <v>1</v>
      </c>
      <c r="BD561" s="3" t="n">
        <v>0</v>
      </c>
      <c r="BE561" s="3" t="n">
        <f aca="false">SUM(BA561:BD561)</f>
        <v>25</v>
      </c>
      <c r="BF561" s="3" t="n">
        <v>0</v>
      </c>
      <c r="BG561" s="3" t="n">
        <v>0</v>
      </c>
      <c r="BH561" s="3" t="n">
        <v>0</v>
      </c>
      <c r="BI561" s="3" t="n">
        <v>0</v>
      </c>
      <c r="BJ561" s="3" t="n">
        <f aca="false">SUM(BF561:BI561)</f>
        <v>0</v>
      </c>
      <c r="BK561" s="3" t="n">
        <v>0</v>
      </c>
      <c r="BL561" s="3" t="n">
        <v>0</v>
      </c>
      <c r="BM561" s="3" t="n">
        <v>0</v>
      </c>
      <c r="BN561" s="3" t="n">
        <v>0</v>
      </c>
      <c r="BO561" s="3" t="n">
        <f aca="false">SUM(BK561:BN561)</f>
        <v>0</v>
      </c>
      <c r="BP561" s="3" t="n">
        <v>0</v>
      </c>
      <c r="BQ561" s="3" t="n">
        <v>0</v>
      </c>
      <c r="BR561" s="3" t="n">
        <v>0</v>
      </c>
      <c r="BS561" s="3" t="n">
        <v>0</v>
      </c>
      <c r="BT561" s="3" t="n">
        <f aca="false">SUM(BP561:BS561)</f>
        <v>0</v>
      </c>
      <c r="BU561" s="3" t="n">
        <f aca="false">+C561+H561+M561+R561+W561+AB561+AG561+AL561+CK561</f>
        <v>368</v>
      </c>
      <c r="BV561" s="3" t="n">
        <f aca="false">+D561+I561+N561+S561+X561+AC561+AH561+AM561+CL561</f>
        <v>265</v>
      </c>
      <c r="BW561" s="3" t="n">
        <f aca="false">+E561+J561+O561+T561+Y561+AD561+AI561+AN561+CM561</f>
        <v>911</v>
      </c>
      <c r="BX561" s="3" t="n">
        <f aca="false">+F561+K561+P561+U561+Z561+AE561+AJ561+AO561+CN561</f>
        <v>0</v>
      </c>
      <c r="BY561" s="3" t="n">
        <f aca="false">SUM(BU561:BX561)</f>
        <v>1544</v>
      </c>
      <c r="BZ561" s="3" t="n">
        <f aca="false">AQ561+AV561+BA561+BF561+BK561+BP561</f>
        <v>21</v>
      </c>
      <c r="CA561" s="3" t="n">
        <f aca="false">AR561+AW561+BB561+BG561+BL561+BQ561</f>
        <v>13</v>
      </c>
      <c r="CB561" s="3" t="n">
        <f aca="false">AS561+AX561+BC561+BH561+BM561+BR561</f>
        <v>353</v>
      </c>
      <c r="CC561" s="3" t="n">
        <f aca="false">AT561+AY561+BD561+BI561+BN561+BS561</f>
        <v>0</v>
      </c>
      <c r="CD561" s="3" t="n">
        <f aca="false">SUM(BZ561:CC561)</f>
        <v>387</v>
      </c>
      <c r="CE561" s="3" t="n">
        <v>296</v>
      </c>
      <c r="CF561" s="3" t="n">
        <v>0</v>
      </c>
      <c r="CG561" s="3" t="n">
        <v>0</v>
      </c>
      <c r="CH561" s="3" t="n">
        <v>0</v>
      </c>
      <c r="CI561" s="3" t="n">
        <v>354</v>
      </c>
      <c r="CJ561" s="3" t="n">
        <f aca="false">SUM(CE561:CI561)</f>
        <v>650</v>
      </c>
    </row>
    <row r="562" customFormat="false" ht="12.75" hidden="false" customHeight="false" outlineLevel="0" collapsed="false">
      <c r="A562" s="1" t="n">
        <v>2002</v>
      </c>
      <c r="B562" s="2" t="s">
        <v>93</v>
      </c>
      <c r="C562" s="3" t="n">
        <v>2853.7</v>
      </c>
      <c r="D562" s="3" t="n">
        <v>580.2</v>
      </c>
      <c r="E562" s="3" t="n">
        <v>140.6</v>
      </c>
      <c r="F562" s="3" t="n">
        <v>0</v>
      </c>
      <c r="G562" s="3" t="n">
        <f aca="false">SUM(C562:F562)</f>
        <v>3574.5</v>
      </c>
      <c r="H562" s="3" t="n">
        <v>1117.1</v>
      </c>
      <c r="I562" s="3" t="n">
        <v>683</v>
      </c>
      <c r="J562" s="3" t="n">
        <v>789</v>
      </c>
      <c r="K562" s="3" t="n">
        <v>0</v>
      </c>
      <c r="L562" s="3" t="n">
        <f aca="false">SUM(H562:K562)</f>
        <v>2589.1</v>
      </c>
      <c r="M562" s="3" t="n">
        <v>3.6</v>
      </c>
      <c r="N562" s="3" t="n">
        <v>22.4</v>
      </c>
      <c r="O562" s="3" t="n">
        <v>6.2</v>
      </c>
      <c r="P562" s="3" t="n">
        <v>0</v>
      </c>
      <c r="Q562" s="3" t="n">
        <f aca="false">SUM(M562:P562)</f>
        <v>32.2</v>
      </c>
      <c r="R562" s="3" t="n">
        <v>0</v>
      </c>
      <c r="S562" s="3" t="n">
        <v>0</v>
      </c>
      <c r="T562" s="3" t="n">
        <v>0</v>
      </c>
      <c r="U562" s="3" t="n">
        <v>0</v>
      </c>
      <c r="V562" s="3" t="n">
        <f aca="false">SUM(R562:U562)</f>
        <v>0</v>
      </c>
      <c r="W562" s="3" t="n">
        <v>297</v>
      </c>
      <c r="X562" s="3" t="n">
        <v>2261.4</v>
      </c>
      <c r="Y562" s="3" t="n">
        <v>652</v>
      </c>
      <c r="Z562" s="3" t="n">
        <v>0</v>
      </c>
      <c r="AA562" s="3" t="n">
        <f aca="false">SUM(W562:Z562)</f>
        <v>3210.4</v>
      </c>
      <c r="AB562" s="3" t="n">
        <v>275.8</v>
      </c>
      <c r="AC562" s="3" t="n">
        <v>2.4</v>
      </c>
      <c r="AD562" s="3" t="n">
        <v>71</v>
      </c>
      <c r="AE562" s="3" t="n">
        <v>0</v>
      </c>
      <c r="AF562" s="3" t="n">
        <f aca="false">SUM(AB562:AE562)</f>
        <v>349.2</v>
      </c>
      <c r="AG562" s="3" t="n">
        <v>0</v>
      </c>
      <c r="AH562" s="3" t="n">
        <v>761.2</v>
      </c>
      <c r="AI562" s="3" t="n">
        <v>451.7</v>
      </c>
      <c r="AJ562" s="3" t="n">
        <v>27</v>
      </c>
      <c r="AK562" s="3" t="n">
        <f aca="false">SUM(AG562:AJ562)</f>
        <v>1239.9</v>
      </c>
      <c r="AL562" s="3" t="n">
        <v>773</v>
      </c>
      <c r="AM562" s="3" t="n">
        <v>1183</v>
      </c>
      <c r="AN562" s="3" t="n">
        <v>1945</v>
      </c>
      <c r="AO562" s="3" t="n">
        <v>416</v>
      </c>
      <c r="AP562" s="3" t="n">
        <f aca="false">SUM(AL562:AO562)</f>
        <v>4317</v>
      </c>
      <c r="AQ562" s="3" t="n">
        <v>0</v>
      </c>
      <c r="AR562" s="3" t="n">
        <v>761</v>
      </c>
      <c r="AS562" s="3" t="n">
        <v>211.1</v>
      </c>
      <c r="AT562" s="3" t="n">
        <v>26.8</v>
      </c>
      <c r="AU562" s="3" t="n">
        <f aca="false">SUM(AQ562:AT562)</f>
        <v>998.9</v>
      </c>
      <c r="AV562" s="3" t="n">
        <v>0</v>
      </c>
      <c r="AW562" s="3" t="n">
        <v>0</v>
      </c>
      <c r="AX562" s="3" t="n">
        <v>2.1</v>
      </c>
      <c r="AY562" s="3" t="n">
        <v>0</v>
      </c>
      <c r="AZ562" s="3" t="n">
        <f aca="false">SUM(AV562:AY562)</f>
        <v>2.1</v>
      </c>
      <c r="BA562" s="3" t="n">
        <v>0</v>
      </c>
      <c r="BB562" s="3" t="n">
        <v>0</v>
      </c>
      <c r="BC562" s="3" t="n">
        <v>0</v>
      </c>
      <c r="BD562" s="3" t="n">
        <v>0</v>
      </c>
      <c r="BE562" s="3" t="n">
        <f aca="false">SUM(BA562:BD562)</f>
        <v>0</v>
      </c>
      <c r="BF562" s="3" t="n">
        <v>0</v>
      </c>
      <c r="BG562" s="3" t="n">
        <v>0</v>
      </c>
      <c r="BH562" s="3" t="n">
        <v>0</v>
      </c>
      <c r="BI562" s="3" t="n">
        <v>0</v>
      </c>
      <c r="BJ562" s="3" t="n">
        <f aca="false">SUM(BF562:BI562)</f>
        <v>0</v>
      </c>
      <c r="BK562" s="3" t="n">
        <v>0</v>
      </c>
      <c r="BL562" s="3" t="n">
        <v>0</v>
      </c>
      <c r="BM562" s="3" t="n">
        <v>0</v>
      </c>
      <c r="BN562" s="3" t="n">
        <v>0</v>
      </c>
      <c r="BO562" s="3" t="n">
        <f aca="false">SUM(BK562:BN562)</f>
        <v>0</v>
      </c>
      <c r="BP562" s="3" t="n">
        <v>2</v>
      </c>
      <c r="BQ562" s="0"/>
      <c r="BR562" s="3" t="n">
        <v>154.2</v>
      </c>
      <c r="BS562" s="3" t="n">
        <v>416.2</v>
      </c>
      <c r="BT562" s="3" t="n">
        <f aca="false">SUM(BP562:BS562)</f>
        <v>572.4</v>
      </c>
      <c r="BU562" s="3" t="n">
        <f aca="false">+C562+H562+M562+R562+W562+AB562+AG562+AL562+CK562</f>
        <v>5320.2</v>
      </c>
      <c r="BV562" s="3" t="n">
        <f aca="false">+D562+I562+N562+S562+X562+AC562+AH562+AM562+CL562</f>
        <v>5493.6</v>
      </c>
      <c r="BW562" s="3" t="n">
        <f aca="false">+E562+J562+O562+T562+Y562+AD562+AI562+AN562+CM562</f>
        <v>4055.5</v>
      </c>
      <c r="BX562" s="3" t="n">
        <f aca="false">+F562+K562+P562+U562+Z562+AE562+AJ562+AO562+CN562</f>
        <v>443</v>
      </c>
      <c r="BY562" s="3" t="n">
        <f aca="false">SUM(BU562:BX562)</f>
        <v>15312.3</v>
      </c>
      <c r="BZ562" s="3" t="n">
        <f aca="false">AQ562+AV562+BA562+BF562+BK562+BP562</f>
        <v>2</v>
      </c>
      <c r="CA562" s="3" t="n">
        <f aca="false">AR562+AW562+BB562+BG562+BL562+BQ562</f>
        <v>761</v>
      </c>
      <c r="CB562" s="3" t="n">
        <f aca="false">AS562+AX562+BC562+BH562+BM562+BR562</f>
        <v>367.4</v>
      </c>
      <c r="CC562" s="3" t="n">
        <f aca="false">AT562+AY562+BD562+BI562+BN562+BS562</f>
        <v>443</v>
      </c>
      <c r="CD562" s="3" t="n">
        <f aca="false">SUM(BZ562:CC562)</f>
        <v>1573.4</v>
      </c>
      <c r="CE562" s="3" t="n">
        <v>1620.6</v>
      </c>
      <c r="CF562" s="3" t="n">
        <v>1970.4</v>
      </c>
      <c r="CG562" s="3" t="n">
        <v>192.7</v>
      </c>
      <c r="CH562" s="3" t="n">
        <v>3.6</v>
      </c>
      <c r="CI562" s="3" t="n">
        <v>1491</v>
      </c>
      <c r="CJ562" s="3" t="n">
        <f aca="false">SUM(CE562:CI562)</f>
        <v>5278.3</v>
      </c>
    </row>
    <row r="563" customFormat="false" ht="12.75" hidden="false" customHeight="false" outlineLevel="0" collapsed="false">
      <c r="A563" s="1" t="n">
        <v>2002</v>
      </c>
      <c r="B563" s="2" t="s">
        <v>94</v>
      </c>
      <c r="C563" s="3" t="n">
        <v>790</v>
      </c>
      <c r="D563" s="3" t="n">
        <v>151</v>
      </c>
      <c r="E563" s="3" t="n">
        <v>51</v>
      </c>
      <c r="F563" s="3" t="n">
        <v>0</v>
      </c>
      <c r="G563" s="3" t="n">
        <f aca="false">SUM(C563:F563)</f>
        <v>992</v>
      </c>
      <c r="H563" s="3" t="n">
        <v>204</v>
      </c>
      <c r="I563" s="3" t="n">
        <v>117</v>
      </c>
      <c r="J563" s="3" t="n">
        <v>239</v>
      </c>
      <c r="K563" s="3" t="n">
        <v>20</v>
      </c>
      <c r="L563" s="3" t="n">
        <f aca="false">SUM(H563:K563)</f>
        <v>580</v>
      </c>
      <c r="M563" s="3" t="n">
        <v>27</v>
      </c>
      <c r="N563" s="3" t="n">
        <v>19</v>
      </c>
      <c r="O563" s="3" t="n">
        <v>3</v>
      </c>
      <c r="P563" s="3" t="n">
        <v>0</v>
      </c>
      <c r="Q563" s="3" t="n">
        <f aca="false">SUM(M563:P563)</f>
        <v>49</v>
      </c>
      <c r="R563" s="3" t="n">
        <v>52</v>
      </c>
      <c r="S563" s="3" t="n">
        <v>1</v>
      </c>
      <c r="T563" s="3" t="n">
        <v>16</v>
      </c>
      <c r="U563" s="3" t="n">
        <v>0</v>
      </c>
      <c r="V563" s="3" t="n">
        <f aca="false">SUM(R563:U563)</f>
        <v>69</v>
      </c>
      <c r="W563" s="3" t="n">
        <v>196</v>
      </c>
      <c r="X563" s="3" t="n">
        <v>477</v>
      </c>
      <c r="Y563" s="3" t="n">
        <v>0</v>
      </c>
      <c r="Z563" s="3" t="n">
        <v>0</v>
      </c>
      <c r="AA563" s="3" t="n">
        <f aca="false">SUM(W563:Z563)</f>
        <v>673</v>
      </c>
      <c r="AB563" s="3" t="n">
        <v>182</v>
      </c>
      <c r="AC563" s="3" t="n">
        <v>10</v>
      </c>
      <c r="AD563" s="3" t="n">
        <v>20</v>
      </c>
      <c r="AE563" s="3" t="n">
        <v>0</v>
      </c>
      <c r="AF563" s="3" t="n">
        <f aca="false">SUM(AB563:AE563)</f>
        <v>212</v>
      </c>
      <c r="AG563" s="3" t="n">
        <v>159</v>
      </c>
      <c r="AH563" s="3" t="n">
        <v>669</v>
      </c>
      <c r="AI563" s="3" t="n">
        <v>291</v>
      </c>
      <c r="AJ563" s="3" t="n">
        <v>14</v>
      </c>
      <c r="AK563" s="3" t="n">
        <f aca="false">SUM(AG563:AJ563)</f>
        <v>1133</v>
      </c>
      <c r="AL563" s="3" t="n">
        <v>975</v>
      </c>
      <c r="AM563" s="3" t="n">
        <v>894</v>
      </c>
      <c r="AN563" s="3" t="n">
        <v>337</v>
      </c>
      <c r="AO563" s="3" t="n">
        <v>117</v>
      </c>
      <c r="AP563" s="3" t="n">
        <f aca="false">SUM(AL563:AO563)</f>
        <v>2323</v>
      </c>
      <c r="AQ563" s="3" t="n">
        <v>62</v>
      </c>
      <c r="AR563" s="3" t="n">
        <v>666</v>
      </c>
      <c r="AS563" s="3" t="n">
        <v>57</v>
      </c>
      <c r="AT563" s="3" t="n">
        <v>14</v>
      </c>
      <c r="AU563" s="3" t="n">
        <f aca="false">SUM(AQ563:AT563)</f>
        <v>799</v>
      </c>
      <c r="AV563" s="3" t="n">
        <v>1</v>
      </c>
      <c r="AW563" s="3" t="n">
        <v>0</v>
      </c>
      <c r="AX563" s="3" t="n">
        <v>0</v>
      </c>
      <c r="AY563" s="3" t="n">
        <v>0</v>
      </c>
      <c r="AZ563" s="3" t="n">
        <f aca="false">SUM(AV563:AY563)</f>
        <v>1</v>
      </c>
      <c r="BA563" s="3" t="n">
        <v>7</v>
      </c>
      <c r="BB563" s="3" t="n">
        <v>34</v>
      </c>
      <c r="BC563" s="3" t="n">
        <v>5</v>
      </c>
      <c r="BD563" s="3" t="n">
        <v>20</v>
      </c>
      <c r="BE563" s="3" t="n">
        <f aca="false">SUM(BA563:BD563)</f>
        <v>66</v>
      </c>
      <c r="BF563" s="3" t="n">
        <v>1</v>
      </c>
      <c r="BG563" s="3" t="n">
        <v>1</v>
      </c>
      <c r="BH563" s="3" t="n">
        <v>4</v>
      </c>
      <c r="BI563" s="3" t="n">
        <v>16</v>
      </c>
      <c r="BJ563" s="3" t="n">
        <f aca="false">SUM(BF563:BI563)</f>
        <v>22</v>
      </c>
      <c r="BK563" s="3" t="n">
        <v>1</v>
      </c>
      <c r="BL563" s="3" t="n">
        <v>30</v>
      </c>
      <c r="BM563" s="3" t="n">
        <v>7</v>
      </c>
      <c r="BN563" s="3" t="n">
        <v>0</v>
      </c>
      <c r="BO563" s="3" t="n">
        <f aca="false">SUM(BK563:BN563)</f>
        <v>38</v>
      </c>
      <c r="BP563" s="3" t="n">
        <v>42</v>
      </c>
      <c r="BQ563" s="3" t="n">
        <v>194</v>
      </c>
      <c r="BR563" s="3" t="n">
        <v>57</v>
      </c>
      <c r="BS563" s="3" t="n">
        <v>117</v>
      </c>
      <c r="BT563" s="3" t="n">
        <f aca="false">SUM(BP563:BS563)</f>
        <v>410</v>
      </c>
      <c r="BU563" s="3" t="n">
        <f aca="false">+C563+H563+M563+R563+W563+AB563+AG563+AL563+CK563</f>
        <v>2585</v>
      </c>
      <c r="BV563" s="3" t="n">
        <f aca="false">+D563+I563+N563+S563+X563+AC563+AH563+AM563+CL563</f>
        <v>2338</v>
      </c>
      <c r="BW563" s="3" t="n">
        <f aca="false">+E563+J563+O563+T563+Y563+AD563+AI563+AN563+CM563</f>
        <v>957</v>
      </c>
      <c r="BX563" s="3" t="n">
        <f aca="false">+F563+K563+P563+U563+Z563+AE563+AJ563+AO563+CN563</f>
        <v>151</v>
      </c>
      <c r="BY563" s="3" t="n">
        <f aca="false">SUM(BU563:BX563)</f>
        <v>6031</v>
      </c>
      <c r="BZ563" s="3" t="n">
        <f aca="false">AQ563+AV563+BA563+BF563+BK563+BP563</f>
        <v>114</v>
      </c>
      <c r="CA563" s="3" t="n">
        <f aca="false">AR563+AW563+BB563+BG563+BL563+BQ563</f>
        <v>925</v>
      </c>
      <c r="CB563" s="3" t="n">
        <f aca="false">AS563+AX563+BC563+BH563+BM563+BR563</f>
        <v>130</v>
      </c>
      <c r="CC563" s="3" t="n">
        <f aca="false">AT563+AY563+BD563+BI563+BN563+BS563</f>
        <v>167</v>
      </c>
      <c r="CD563" s="3" t="n">
        <f aca="false">SUM(BZ563:CC563)</f>
        <v>1336</v>
      </c>
      <c r="CE563" s="3" t="n">
        <v>0</v>
      </c>
      <c r="CF563" s="3" t="n">
        <v>0</v>
      </c>
      <c r="CG563" s="3" t="n">
        <v>232</v>
      </c>
      <c r="CH563" s="3" t="n">
        <v>3</v>
      </c>
      <c r="CI563" s="3" t="n">
        <v>1426</v>
      </c>
      <c r="CJ563" s="3" t="n">
        <f aca="false">SUM(CE563:CI563)</f>
        <v>1661</v>
      </c>
    </row>
    <row r="564" customFormat="false" ht="12.75" hidden="false" customHeight="false" outlineLevel="0" collapsed="false">
      <c r="A564" s="1" t="n">
        <v>2002</v>
      </c>
      <c r="B564" s="2" t="s">
        <v>95</v>
      </c>
      <c r="C564" s="3" t="n">
        <v>2646</v>
      </c>
      <c r="D564" s="3" t="n">
        <v>436</v>
      </c>
      <c r="E564" s="3" t="n">
        <v>309</v>
      </c>
      <c r="F564" s="3" t="n">
        <v>0</v>
      </c>
      <c r="G564" s="3" t="n">
        <f aca="false">SUM(C564:F564)</f>
        <v>3391</v>
      </c>
      <c r="H564" s="3" t="n">
        <v>1042</v>
      </c>
      <c r="I564" s="3" t="n">
        <v>357</v>
      </c>
      <c r="J564" s="3" t="n">
        <v>1038</v>
      </c>
      <c r="K564" s="3" t="n">
        <v>82</v>
      </c>
      <c r="L564" s="3" t="n">
        <f aca="false">SUM(H564:K564)</f>
        <v>2519</v>
      </c>
      <c r="M564" s="3" t="n">
        <v>49</v>
      </c>
      <c r="N564" s="3" t="n">
        <v>80</v>
      </c>
      <c r="O564" s="3" t="n">
        <v>0</v>
      </c>
      <c r="P564" s="3" t="n">
        <v>0</v>
      </c>
      <c r="Q564" s="3" t="n">
        <f aca="false">SUM(M564:P564)</f>
        <v>129</v>
      </c>
      <c r="R564" s="3" t="n">
        <v>7</v>
      </c>
      <c r="S564" s="3" t="n">
        <v>1</v>
      </c>
      <c r="T564" s="3" t="n">
        <v>0</v>
      </c>
      <c r="U564" s="3" t="n">
        <v>0</v>
      </c>
      <c r="V564" s="3" t="n">
        <f aca="false">SUM(R564:U564)</f>
        <v>8</v>
      </c>
      <c r="W564" s="3" t="n">
        <v>919</v>
      </c>
      <c r="X564" s="3" t="n">
        <v>2379</v>
      </c>
      <c r="Y564" s="3" t="n">
        <v>287</v>
      </c>
      <c r="Z564" s="3" t="n">
        <v>0</v>
      </c>
      <c r="AA564" s="3" t="n">
        <f aca="false">SUM(W564:Z564)</f>
        <v>3585</v>
      </c>
      <c r="AB564" s="3" t="n">
        <v>603</v>
      </c>
      <c r="AC564" s="3" t="n">
        <v>22</v>
      </c>
      <c r="AD564" s="3" t="n">
        <v>51</v>
      </c>
      <c r="AE564" s="3" t="n">
        <v>0</v>
      </c>
      <c r="AF564" s="3" t="n">
        <f aca="false">SUM(AB564:AE564)</f>
        <v>676</v>
      </c>
      <c r="AG564" s="3" t="n">
        <v>4</v>
      </c>
      <c r="AH564" s="3" t="n">
        <v>453</v>
      </c>
      <c r="AI564" s="3" t="n">
        <v>867</v>
      </c>
      <c r="AJ564" s="3" t="n">
        <v>293</v>
      </c>
      <c r="AK564" s="3" t="n">
        <f aca="false">SUM(AG564:AJ564)</f>
        <v>1617</v>
      </c>
      <c r="AL564" s="3" t="n">
        <v>719</v>
      </c>
      <c r="AM564" s="3" t="n">
        <v>707</v>
      </c>
      <c r="AN564" s="3" t="n">
        <v>5063</v>
      </c>
      <c r="AO564" s="3" t="n">
        <v>0</v>
      </c>
      <c r="AP564" s="3" t="n">
        <f aca="false">SUM(AL564:AO564)</f>
        <v>6489</v>
      </c>
      <c r="AQ564" s="3" t="n">
        <v>0</v>
      </c>
      <c r="AR564" s="3" t="n">
        <v>0</v>
      </c>
      <c r="AS564" s="3" t="n">
        <v>348</v>
      </c>
      <c r="AT564" s="3" t="n">
        <v>293</v>
      </c>
      <c r="AU564" s="3" t="n">
        <f aca="false">SUM(AQ564:AT564)</f>
        <v>641</v>
      </c>
      <c r="AV564" s="3" t="n">
        <v>0</v>
      </c>
      <c r="AW564" s="3" t="n">
        <v>0</v>
      </c>
      <c r="AX564" s="3" t="n">
        <v>0</v>
      </c>
      <c r="AY564" s="3" t="n">
        <v>0</v>
      </c>
      <c r="AZ564" s="3" t="n">
        <f aca="false">SUM(AV564:AY564)</f>
        <v>0</v>
      </c>
      <c r="BA564" s="3" t="n">
        <v>144</v>
      </c>
      <c r="BB564" s="3" t="n">
        <v>0</v>
      </c>
      <c r="BC564" s="3" t="n">
        <v>0</v>
      </c>
      <c r="BD564" s="3" t="n">
        <v>82</v>
      </c>
      <c r="BE564" s="3" t="n">
        <f aca="false">SUM(BA564:BD564)</f>
        <v>226</v>
      </c>
      <c r="BF564" s="3" t="n">
        <v>0</v>
      </c>
      <c r="BG564" s="3" t="n">
        <v>0</v>
      </c>
      <c r="BH564" s="3" t="n">
        <v>0</v>
      </c>
      <c r="BI564" s="3" t="n">
        <v>0</v>
      </c>
      <c r="BJ564" s="3" t="n">
        <f aca="false">SUM(BF564:BI564)</f>
        <v>0</v>
      </c>
      <c r="BK564" s="3" t="n">
        <v>0</v>
      </c>
      <c r="BL564" s="3" t="n">
        <v>0</v>
      </c>
      <c r="BM564" s="3" t="n">
        <v>0</v>
      </c>
      <c r="BN564" s="3" t="n">
        <v>0</v>
      </c>
      <c r="BO564" s="3" t="n">
        <f aca="false">SUM(BK564:BN564)</f>
        <v>0</v>
      </c>
      <c r="BP564" s="3" t="n">
        <v>17</v>
      </c>
      <c r="BQ564" s="3" t="n">
        <v>0</v>
      </c>
      <c r="BR564" s="3" t="n">
        <v>13</v>
      </c>
      <c r="BS564" s="3" t="n">
        <v>70</v>
      </c>
      <c r="BT564" s="3" t="n">
        <f aca="false">SUM(BP564:BS564)</f>
        <v>100</v>
      </c>
      <c r="BU564" s="3" t="n">
        <f aca="false">+C564+H564+M564+R564+W564+AB564+AG564+AL564+CK564</f>
        <v>5989</v>
      </c>
      <c r="BV564" s="3" t="n">
        <f aca="false">+D564+I564+N564+S564+X564+AC564+AH564+AM564+CL564</f>
        <v>4435</v>
      </c>
      <c r="BW564" s="3" t="n">
        <f aca="false">+E564+J564+O564+T564+Y564+AD564+AI564+AN564+CM564</f>
        <v>7615</v>
      </c>
      <c r="BX564" s="3" t="n">
        <f aca="false">+F564+K564+P564+U564+Z564+AE564+AJ564+AO564+CN564</f>
        <v>375</v>
      </c>
      <c r="BY564" s="3" t="n">
        <f aca="false">SUM(BU564:BX564)</f>
        <v>18414</v>
      </c>
      <c r="BZ564" s="3" t="n">
        <f aca="false">AQ564+AV564+BA564+BF564+BK564+BP564</f>
        <v>161</v>
      </c>
      <c r="CA564" s="3" t="n">
        <f aca="false">AR564+AW564+BB564+BG564+BL564+BQ564</f>
        <v>0</v>
      </c>
      <c r="CB564" s="3" t="n">
        <f aca="false">AS564+AX564+BC564+BH564+BM564+BR564</f>
        <v>361</v>
      </c>
      <c r="CC564" s="3" t="n">
        <f aca="false">AT564+AY564+BD564+BI564+BN564+BS564</f>
        <v>445</v>
      </c>
      <c r="CD564" s="3" t="n">
        <f aca="false">SUM(BZ564:CC564)</f>
        <v>967</v>
      </c>
      <c r="CE564" s="3" t="n">
        <v>3001</v>
      </c>
      <c r="CF564" s="3" t="n">
        <v>1691</v>
      </c>
      <c r="CG564" s="3" t="n">
        <v>353</v>
      </c>
      <c r="CH564" s="10" t="s">
        <v>145</v>
      </c>
      <c r="CI564" s="3" t="n">
        <v>380</v>
      </c>
      <c r="CJ564" s="3" t="n">
        <f aca="false">SUM(CE564:CI564)</f>
        <v>5425</v>
      </c>
    </row>
    <row r="565" customFormat="false" ht="12.75" hidden="false" customHeight="false" outlineLevel="0" collapsed="false">
      <c r="A565" s="1" t="n">
        <v>2002</v>
      </c>
      <c r="B565" s="2" t="s">
        <v>96</v>
      </c>
      <c r="C565" s="3" t="n">
        <v>1576.398</v>
      </c>
      <c r="D565" s="3" t="n">
        <v>300.845</v>
      </c>
      <c r="E565" s="3" t="n">
        <v>213.806</v>
      </c>
      <c r="F565" s="3" t="n">
        <v>0</v>
      </c>
      <c r="G565" s="3" t="n">
        <f aca="false">SUM(C565:F565)</f>
        <v>2091.049</v>
      </c>
      <c r="H565" s="3" t="n">
        <v>548.31</v>
      </c>
      <c r="I565" s="3" t="n">
        <v>3.01</v>
      </c>
      <c r="J565" s="3" t="n">
        <v>1372.728</v>
      </c>
      <c r="K565" s="3" t="n">
        <v>9.42</v>
      </c>
      <c r="L565" s="3" t="n">
        <f aca="false">SUM(H565:K565)</f>
        <v>1933.468</v>
      </c>
      <c r="M565" s="3" t="n">
        <v>8.199</v>
      </c>
      <c r="N565" s="3" t="n">
        <v>45.375</v>
      </c>
      <c r="O565" s="3" t="n">
        <v>10.105</v>
      </c>
      <c r="P565" s="3" t="n">
        <v>0</v>
      </c>
      <c r="Q565" s="3" t="n">
        <f aca="false">SUM(M565:P565)</f>
        <v>63.679</v>
      </c>
      <c r="R565" s="3" t="n">
        <v>90.691</v>
      </c>
      <c r="S565" s="3" t="n">
        <v>123.349</v>
      </c>
      <c r="T565" s="3" t="n">
        <v>4.939</v>
      </c>
      <c r="U565" s="3" t="n">
        <v>0</v>
      </c>
      <c r="V565" s="3" t="n">
        <f aca="false">SUM(R565:U565)</f>
        <v>218.979</v>
      </c>
      <c r="W565" s="3" t="n">
        <v>370.149</v>
      </c>
      <c r="X565" s="3" t="n">
        <v>1662.964</v>
      </c>
      <c r="Y565" s="3" t="n">
        <v>255.925</v>
      </c>
      <c r="Z565" s="3" t="n">
        <v>0</v>
      </c>
      <c r="AA565" s="3" t="n">
        <f aca="false">SUM(W565:Z565)</f>
        <v>2289.038</v>
      </c>
      <c r="AB565" s="3" t="n">
        <v>179.612</v>
      </c>
      <c r="AC565" s="3" t="n">
        <v>3.893</v>
      </c>
      <c r="AD565" s="3" t="n">
        <v>36.38</v>
      </c>
      <c r="AE565" s="3" t="n">
        <v>0</v>
      </c>
      <c r="AF565" s="3" t="n">
        <f aca="false">SUM(AB565:AE565)</f>
        <v>219.885</v>
      </c>
      <c r="AG565" s="3" t="n">
        <v>0.174</v>
      </c>
      <c r="AH565" s="3" t="n">
        <v>301.838</v>
      </c>
      <c r="AI565" s="3" t="n">
        <v>730.232</v>
      </c>
      <c r="AJ565" s="3" t="n">
        <v>0</v>
      </c>
      <c r="AK565" s="3" t="n">
        <f aca="false">SUM(AG565:AJ565)</f>
        <v>1032.244</v>
      </c>
      <c r="AL565" s="3" t="n">
        <v>440.238</v>
      </c>
      <c r="AM565" s="3" t="n">
        <v>1019.428</v>
      </c>
      <c r="AN565" s="3" t="n">
        <v>2722.051</v>
      </c>
      <c r="AO565" s="3" t="n">
        <v>39.724</v>
      </c>
      <c r="AP565" s="3" t="n">
        <f aca="false">SUM(AL565:AO565)</f>
        <v>4221.441</v>
      </c>
      <c r="AQ565" s="3" t="n">
        <v>0</v>
      </c>
      <c r="AR565" s="3" t="n">
        <v>0</v>
      </c>
      <c r="AS565" s="3" t="n">
        <v>0</v>
      </c>
      <c r="AT565" s="3" t="n">
        <v>0</v>
      </c>
      <c r="AU565" s="3" t="n">
        <f aca="false">SUM(AQ565:AT565)</f>
        <v>0</v>
      </c>
      <c r="AV565" s="3" t="n">
        <v>0</v>
      </c>
      <c r="AW565" s="3" t="n">
        <v>3.397</v>
      </c>
      <c r="AX565" s="3" t="n">
        <v>1.35</v>
      </c>
      <c r="AY565" s="3" t="n">
        <v>0</v>
      </c>
      <c r="AZ565" s="3" t="n">
        <f aca="false">SUM(AV565:AY565)</f>
        <v>4.747</v>
      </c>
      <c r="BA565" s="3" t="n">
        <v>0</v>
      </c>
      <c r="BB565" s="3" t="n">
        <v>0</v>
      </c>
      <c r="BC565" s="3" t="n">
        <v>22.732</v>
      </c>
      <c r="BD565" s="3" t="n">
        <v>9.09</v>
      </c>
      <c r="BE565" s="3" t="n">
        <f aca="false">SUM(BA565:BD565)</f>
        <v>31.822</v>
      </c>
      <c r="BF565" s="3" t="n">
        <v>0</v>
      </c>
      <c r="BG565" s="3" t="n">
        <v>0</v>
      </c>
      <c r="BH565" s="3" t="n">
        <v>0</v>
      </c>
      <c r="BI565" s="3" t="n">
        <v>0</v>
      </c>
      <c r="BJ565" s="3" t="n">
        <f aca="false">SUM(BF565:BI565)</f>
        <v>0</v>
      </c>
      <c r="BK565" s="3" t="n">
        <v>0</v>
      </c>
      <c r="BL565" s="3" t="n">
        <v>0</v>
      </c>
      <c r="BM565" s="3" t="n">
        <v>0</v>
      </c>
      <c r="BN565" s="3" t="n">
        <v>0</v>
      </c>
      <c r="BO565" s="3" t="n">
        <f aca="false">SUM(BK565:BN565)</f>
        <v>0</v>
      </c>
      <c r="BP565" s="3" t="n">
        <v>0</v>
      </c>
      <c r="BQ565" s="3" t="n">
        <v>0</v>
      </c>
      <c r="BR565" s="3" t="n">
        <v>87.665</v>
      </c>
      <c r="BS565" s="3" t="n">
        <v>0</v>
      </c>
      <c r="BT565" s="3" t="n">
        <f aca="false">SUM(BP565:BS565)</f>
        <v>87.665</v>
      </c>
      <c r="BU565" s="3" t="n">
        <f aca="false">+C565+H565+M565+R565+W565+AB565+AG565+AL565+CK565</f>
        <v>3213.771</v>
      </c>
      <c r="BV565" s="3" t="n">
        <f aca="false">+D565+I565+N565+S565+X565+AC565+AH565+AM565+CL565</f>
        <v>3460.702</v>
      </c>
      <c r="BW565" s="3" t="n">
        <f aca="false">+E565+J565+O565+T565+Y565+AD565+AI565+AN565+CM565</f>
        <v>5346.166</v>
      </c>
      <c r="BX565" s="3" t="n">
        <f aca="false">+F565+K565+P565+U565+Z565+AE565+AJ565+AO565+CN565</f>
        <v>49.144</v>
      </c>
      <c r="BY565" s="3" t="n">
        <f aca="false">SUM(BU565:BX565)</f>
        <v>12069.783</v>
      </c>
      <c r="BZ565" s="3" t="n">
        <f aca="false">AQ565+AV565+BA565+BF565+BK565+BP565</f>
        <v>0</v>
      </c>
      <c r="CA565" s="3" t="n">
        <f aca="false">AR565+AW565+BB565+BG565+BL565+BQ565</f>
        <v>3.397</v>
      </c>
      <c r="CB565" s="3" t="n">
        <f aca="false">AS565+AX565+BC565+BH565+BM565+BR565</f>
        <v>111.747</v>
      </c>
      <c r="CC565" s="3" t="n">
        <f aca="false">AT565+AY565+BD565+BI565+BN565+BS565</f>
        <v>9.09</v>
      </c>
      <c r="CD565" s="3" t="n">
        <f aca="false">SUM(BZ565:CC565)</f>
        <v>124.234</v>
      </c>
      <c r="CE565" s="10" t="n">
        <v>1682</v>
      </c>
      <c r="CF565" s="10" t="n">
        <v>1790</v>
      </c>
      <c r="CG565" s="10" t="n">
        <v>219</v>
      </c>
      <c r="CH565" s="10" t="n">
        <v>4</v>
      </c>
      <c r="CI565" s="10" t="n">
        <v>248</v>
      </c>
      <c r="CJ565" s="10" t="n">
        <f aca="false">SUM(CE565:CI565)</f>
        <v>3943</v>
      </c>
    </row>
    <row r="566" customFormat="false" ht="12.75" hidden="false" customHeight="false" outlineLevel="0" collapsed="false">
      <c r="A566" s="1" t="n">
        <v>2002</v>
      </c>
      <c r="B566" s="2" t="s">
        <v>97</v>
      </c>
      <c r="C566" s="3" t="n">
        <v>27438</v>
      </c>
      <c r="D566" s="3" t="n">
        <v>4139</v>
      </c>
      <c r="E566" s="3" t="n">
        <v>60</v>
      </c>
      <c r="F566" s="3" t="n">
        <v>886</v>
      </c>
      <c r="G566" s="3" t="n">
        <f aca="false">SUM(C566:F566)</f>
        <v>32523</v>
      </c>
      <c r="H566" s="3" t="n">
        <v>9157</v>
      </c>
      <c r="I566" s="3" t="n">
        <v>6251</v>
      </c>
      <c r="J566" s="3" t="n">
        <v>773</v>
      </c>
      <c r="K566" s="3" t="n">
        <v>624</v>
      </c>
      <c r="L566" s="3" t="n">
        <f aca="false">SUM(H566:K566)</f>
        <v>16805</v>
      </c>
      <c r="M566" s="3" t="n">
        <v>2016</v>
      </c>
      <c r="N566" s="3" t="n">
        <v>3229</v>
      </c>
      <c r="O566" s="3" t="n">
        <v>0</v>
      </c>
      <c r="P566" s="3" t="n">
        <v>0</v>
      </c>
      <c r="Q566" s="3" t="n">
        <f aca="false">SUM(M566:P566)</f>
        <v>5245</v>
      </c>
      <c r="R566" s="3" t="n">
        <v>3389</v>
      </c>
      <c r="S566" s="3" t="n">
        <v>667</v>
      </c>
      <c r="T566" s="3" t="n">
        <v>0</v>
      </c>
      <c r="U566" s="3" t="n">
        <v>0</v>
      </c>
      <c r="V566" s="3" t="n">
        <f aca="false">SUM(R566:U566)</f>
        <v>4056</v>
      </c>
      <c r="W566" s="3" t="n">
        <v>10005</v>
      </c>
      <c r="X566" s="3" t="n">
        <v>16206</v>
      </c>
      <c r="Y566" s="3" t="n">
        <v>1995</v>
      </c>
      <c r="Z566" s="3" t="n">
        <v>0</v>
      </c>
      <c r="AA566" s="3" t="n">
        <f aca="false">SUM(W566:Z566)</f>
        <v>28206</v>
      </c>
      <c r="AB566" s="3" t="n">
        <v>5115</v>
      </c>
      <c r="AC566" s="3" t="n">
        <v>236</v>
      </c>
      <c r="AD566" s="3" t="n">
        <v>18</v>
      </c>
      <c r="AE566" s="3" t="n">
        <v>1</v>
      </c>
      <c r="AF566" s="3" t="n">
        <f aca="false">SUM(AB566:AE566)</f>
        <v>5370</v>
      </c>
      <c r="AG566" s="3" t="n">
        <v>1</v>
      </c>
      <c r="AH566" s="3" t="n">
        <v>2703</v>
      </c>
      <c r="AI566" s="3" t="n">
        <v>3485</v>
      </c>
      <c r="AJ566" s="3" t="n">
        <v>171</v>
      </c>
      <c r="AK566" s="3" t="n">
        <f aca="false">SUM(AG566:AJ566)</f>
        <v>6360</v>
      </c>
      <c r="AL566" s="3" t="n">
        <v>19631</v>
      </c>
      <c r="AM566" s="3" t="n">
        <v>13192</v>
      </c>
      <c r="AN566" s="3" t="n">
        <v>13117</v>
      </c>
      <c r="AO566" s="3" t="n">
        <v>1338</v>
      </c>
      <c r="AP566" s="3" t="n">
        <f aca="false">SUM(AL566:AO566)</f>
        <v>47278</v>
      </c>
      <c r="AQ566" s="3" t="n">
        <v>0</v>
      </c>
      <c r="AR566" s="3" t="n">
        <v>1418</v>
      </c>
      <c r="AS566" s="3" t="n">
        <v>593</v>
      </c>
      <c r="AT566" s="3" t="n">
        <v>144</v>
      </c>
      <c r="AU566" s="3" t="n">
        <f aca="false">SUM(AQ566:AT566)</f>
        <v>2155</v>
      </c>
      <c r="AV566" s="3" t="n">
        <v>75</v>
      </c>
      <c r="AW566" s="3" t="n">
        <v>0</v>
      </c>
      <c r="AX566" s="3" t="n">
        <v>0</v>
      </c>
      <c r="AY566" s="3" t="n">
        <v>1</v>
      </c>
      <c r="AZ566" s="3" t="n">
        <f aca="false">SUM(AV566:AY566)</f>
        <v>76</v>
      </c>
      <c r="BA566" s="3" t="n">
        <v>56</v>
      </c>
      <c r="BB566" s="3" t="n">
        <v>0</v>
      </c>
      <c r="BC566" s="3" t="n">
        <v>0</v>
      </c>
      <c r="BD566" s="3" t="n">
        <v>623</v>
      </c>
      <c r="BE566" s="3" t="n">
        <f aca="false">SUM(BA566:BD566)</f>
        <v>679</v>
      </c>
      <c r="BF566" s="3" t="n">
        <v>0</v>
      </c>
      <c r="BG566" s="3" t="n">
        <v>0</v>
      </c>
      <c r="BH566" s="3" t="n">
        <v>0</v>
      </c>
      <c r="BI566" s="3" t="n">
        <v>0</v>
      </c>
      <c r="BJ566" s="3" t="n">
        <f aca="false">SUM(BF566:BI566)</f>
        <v>0</v>
      </c>
      <c r="BK566" s="3" t="n">
        <v>99</v>
      </c>
      <c r="BL566" s="3" t="n">
        <v>5</v>
      </c>
      <c r="BM566" s="3" t="n">
        <v>26</v>
      </c>
      <c r="BN566" s="3" t="n">
        <v>289</v>
      </c>
      <c r="BO566" s="3" t="n">
        <f aca="false">SUM(BK566:BN566)</f>
        <v>419</v>
      </c>
      <c r="BP566" s="3" t="n">
        <v>54</v>
      </c>
      <c r="BQ566" s="3" t="n">
        <v>25</v>
      </c>
      <c r="BR566" s="3" t="n">
        <v>6</v>
      </c>
      <c r="BS566" s="3" t="n">
        <v>9</v>
      </c>
      <c r="BT566" s="3" t="n">
        <f aca="false">SUM(BP566:BS566)</f>
        <v>94</v>
      </c>
      <c r="BU566" s="3" t="n">
        <f aca="false">+C566+H566+M566+R566+W566+AB566+AG566+AL566+CK566</f>
        <v>76752</v>
      </c>
      <c r="BV566" s="3" t="n">
        <f aca="false">+D566+I566+N566+S566+X566+AC566+AH566+AM566+CL566</f>
        <v>46623</v>
      </c>
      <c r="BW566" s="3" t="n">
        <f aca="false">+E566+J566+O566+T566+Y566+AD566+AI566+AN566+CM566</f>
        <v>19448</v>
      </c>
      <c r="BX566" s="3" t="n">
        <f aca="false">+F566+K566+P566+U566+Z566+AE566+AJ566+AO566+CN566</f>
        <v>3020</v>
      </c>
      <c r="BY566" s="3" t="n">
        <f aca="false">SUM(BU566:BX566)</f>
        <v>145843</v>
      </c>
      <c r="BZ566" s="3" t="n">
        <f aca="false">AQ566+AV566+BA566+BF566+BK566+BP566</f>
        <v>284</v>
      </c>
      <c r="CA566" s="3" t="n">
        <f aca="false">AR566+AW566+BB566+BG566+BL566+BQ566</f>
        <v>1448</v>
      </c>
      <c r="CB566" s="3" t="n">
        <f aca="false">AS566+AX566+BC566+BH566+BM566+BR566</f>
        <v>625</v>
      </c>
      <c r="CC566" s="3" t="n">
        <f aca="false">AT566+AY566+BD566+BI566+BN566+BS566</f>
        <v>1066</v>
      </c>
      <c r="CD566" s="3" t="n">
        <f aca="false">SUM(BZ566:CC566)</f>
        <v>3423</v>
      </c>
      <c r="CE566" s="10" t="n">
        <v>21355</v>
      </c>
      <c r="CF566" s="10" t="n">
        <v>33047</v>
      </c>
      <c r="CG566" s="10" t="n">
        <v>5333</v>
      </c>
      <c r="CH566" s="10" t="n">
        <v>3</v>
      </c>
      <c r="CI566" s="10" t="n">
        <v>12501</v>
      </c>
      <c r="CJ566" s="10" t="n">
        <f aca="false">SUM(CE566:CI566)</f>
        <v>72239</v>
      </c>
    </row>
    <row r="567" customFormat="false" ht="12.75" hidden="false" customHeight="false" outlineLevel="0" collapsed="false">
      <c r="A567" s="1" t="n">
        <v>2002</v>
      </c>
      <c r="B567" s="2" t="s">
        <v>98</v>
      </c>
      <c r="C567" s="3" t="n">
        <v>2269</v>
      </c>
      <c r="D567" s="3" t="n">
        <v>302</v>
      </c>
      <c r="E567" s="3" t="n">
        <v>286</v>
      </c>
      <c r="F567" s="3" t="n">
        <v>0</v>
      </c>
      <c r="G567" s="3" t="n">
        <f aca="false">SUM(C567:F567)</f>
        <v>2857</v>
      </c>
      <c r="H567" s="3" t="n">
        <v>876</v>
      </c>
      <c r="I567" s="3" t="n">
        <v>21</v>
      </c>
      <c r="J567" s="3" t="n">
        <v>835</v>
      </c>
      <c r="K567" s="3" t="n">
        <v>0</v>
      </c>
      <c r="L567" s="3" t="n">
        <f aca="false">SUM(H567:K567)</f>
        <v>1732</v>
      </c>
      <c r="M567" s="3" t="n">
        <v>0</v>
      </c>
      <c r="N567" s="3" t="n">
        <v>101</v>
      </c>
      <c r="O567" s="3" t="n">
        <v>23</v>
      </c>
      <c r="P567" s="3" t="n">
        <v>0</v>
      </c>
      <c r="Q567" s="3" t="n">
        <f aca="false">SUM(M567:P567)</f>
        <v>124</v>
      </c>
      <c r="R567" s="3" t="n">
        <v>0</v>
      </c>
      <c r="S567" s="3" t="n">
        <v>0</v>
      </c>
      <c r="T567" s="3" t="n">
        <v>0</v>
      </c>
      <c r="U567" s="3" t="n">
        <v>0</v>
      </c>
      <c r="V567" s="3" t="n">
        <f aca="false">SUM(R567:U567)</f>
        <v>0</v>
      </c>
      <c r="W567" s="3" t="n">
        <v>1050</v>
      </c>
      <c r="X567" s="3" t="n">
        <v>1188</v>
      </c>
      <c r="Y567" s="3" t="n">
        <v>134</v>
      </c>
      <c r="Z567" s="3" t="n">
        <v>8</v>
      </c>
      <c r="AA567" s="3" t="n">
        <f aca="false">SUM(W567:Z567)</f>
        <v>2380</v>
      </c>
      <c r="AB567" s="3" t="n">
        <v>449</v>
      </c>
      <c r="AC567" s="3" t="n">
        <v>9</v>
      </c>
      <c r="AD567" s="3" t="n">
        <v>49</v>
      </c>
      <c r="AE567" s="3" t="n">
        <v>0</v>
      </c>
      <c r="AF567" s="3" t="n">
        <f aca="false">SUM(AB567:AE567)</f>
        <v>507</v>
      </c>
      <c r="AG567" s="3" t="n">
        <v>35</v>
      </c>
      <c r="AH567" s="3" t="n">
        <v>329</v>
      </c>
      <c r="AI567" s="3" t="n">
        <v>659</v>
      </c>
      <c r="AJ567" s="3" t="n">
        <v>334</v>
      </c>
      <c r="AK567" s="3" t="n">
        <f aca="false">SUM(AG567:AJ567)</f>
        <v>1357</v>
      </c>
      <c r="AL567" s="3" t="n">
        <v>935</v>
      </c>
      <c r="AM567" s="3" t="n">
        <v>771</v>
      </c>
      <c r="AN567" s="3" t="n">
        <v>2084</v>
      </c>
      <c r="AO567" s="3" t="n">
        <v>0</v>
      </c>
      <c r="AP567" s="3" t="n">
        <f aca="false">SUM(AL567:AO567)</f>
        <v>3790</v>
      </c>
      <c r="AQ567" s="16" t="n">
        <v>0</v>
      </c>
      <c r="AR567" s="16" t="n">
        <v>0</v>
      </c>
      <c r="AS567" s="16" t="n">
        <v>0</v>
      </c>
      <c r="AT567" s="16" t="n">
        <v>0</v>
      </c>
      <c r="AU567" s="3" t="n">
        <f aca="false">SUM(AQ567:AT567)</f>
        <v>0</v>
      </c>
      <c r="AV567" s="3" t="n">
        <v>11</v>
      </c>
      <c r="AW567" s="3" t="n">
        <v>6</v>
      </c>
      <c r="AX567" s="3" t="n">
        <v>7</v>
      </c>
      <c r="AY567" s="3" t="n">
        <v>0</v>
      </c>
      <c r="AZ567" s="3" t="n">
        <f aca="false">SUM(AV567:AY567)</f>
        <v>24</v>
      </c>
      <c r="BA567" s="3" t="n">
        <v>105</v>
      </c>
      <c r="BB567" s="3" t="n">
        <v>3</v>
      </c>
      <c r="BC567" s="3" t="n">
        <v>130</v>
      </c>
      <c r="BD567" s="3" t="n">
        <v>0</v>
      </c>
      <c r="BE567" s="3" t="n">
        <f aca="false">SUM(BA567:BD567)</f>
        <v>238</v>
      </c>
      <c r="BF567" s="3" t="n">
        <v>0</v>
      </c>
      <c r="BG567" s="3" t="n">
        <v>0</v>
      </c>
      <c r="BH567" s="3" t="n">
        <v>0</v>
      </c>
      <c r="BI567" s="3" t="n">
        <v>0</v>
      </c>
      <c r="BJ567" s="3" t="n">
        <f aca="false">SUM(BF567:BI567)</f>
        <v>0</v>
      </c>
      <c r="BK567" s="3" t="n">
        <v>0</v>
      </c>
      <c r="BL567" s="3" t="n">
        <v>1</v>
      </c>
      <c r="BM567" s="3" t="n">
        <v>36</v>
      </c>
      <c r="BN567" s="3" t="n">
        <v>0</v>
      </c>
      <c r="BO567" s="3" t="n">
        <f aca="false">SUM(BK567:BN567)</f>
        <v>37</v>
      </c>
      <c r="BP567" s="3" t="n">
        <v>40</v>
      </c>
      <c r="BQ567" s="3" t="n">
        <v>8</v>
      </c>
      <c r="BR567" s="3" t="n">
        <v>37</v>
      </c>
      <c r="BS567" s="3" t="n">
        <v>0</v>
      </c>
      <c r="BT567" s="3" t="n">
        <f aca="false">SUM(BP567:BS567)</f>
        <v>85</v>
      </c>
      <c r="BU567" s="3" t="n">
        <f aca="false">+C567+H567+M567+R567+W567+AB567+AG567+AL567+CK567</f>
        <v>5614</v>
      </c>
      <c r="BV567" s="3" t="n">
        <f aca="false">+D567+I567+N567+S567+X567+AC567+AH567+AM567+CL567</f>
        <v>2721</v>
      </c>
      <c r="BW567" s="3" t="n">
        <f aca="false">+E567+J567+O567+T567+Y567+AD567+AI567+AN567+CM567</f>
        <v>4070</v>
      </c>
      <c r="BX567" s="3" t="n">
        <f aca="false">+F567+K567+P567+U567+Z567+AE567+AJ567+AO567+CN567</f>
        <v>342</v>
      </c>
      <c r="BY567" s="3" t="n">
        <f aca="false">SUM(BU567:BX567)</f>
        <v>12747</v>
      </c>
      <c r="BZ567" s="3" t="n">
        <f aca="false">AQ567+AV567+BA567+BF567+BK567+BP567</f>
        <v>156</v>
      </c>
      <c r="CA567" s="3" t="n">
        <f aca="false">AR567+AW567+BB567+BG567+BL567+BQ567</f>
        <v>18</v>
      </c>
      <c r="CB567" s="3" t="n">
        <f aca="false">AS567+AX567+BC567+BH567+BM567+BR567</f>
        <v>210</v>
      </c>
      <c r="CC567" s="3" t="n">
        <f aca="false">AT567+AY567+BD567+BI567+BN567+BS567</f>
        <v>0</v>
      </c>
      <c r="CD567" s="3" t="n">
        <f aca="false">SUM(BZ567:CC567)</f>
        <v>384</v>
      </c>
      <c r="CE567" s="12" t="n">
        <f aca="false">1755.7-36.3+140.6</f>
        <v>1860</v>
      </c>
      <c r="CF567" s="12" t="n">
        <v>3345.1</v>
      </c>
      <c r="CG567" s="12" t="n">
        <v>178</v>
      </c>
      <c r="CH567" s="12" t="n">
        <v>34.1</v>
      </c>
      <c r="CI567" s="12" t="n">
        <f aca="false">5836.7-CH567-CG567-CF567-CE567</f>
        <v>419.5</v>
      </c>
      <c r="CJ567" s="12" t="n">
        <f aca="false">SUM(CE567:CI567)</f>
        <v>5836.7</v>
      </c>
    </row>
    <row r="568" customFormat="false" ht="12.75" hidden="false" customHeight="false" outlineLevel="0" collapsed="false">
      <c r="A568" s="1" t="n">
        <v>2002</v>
      </c>
      <c r="B568" s="2" t="s">
        <v>99</v>
      </c>
      <c r="C568" s="3" t="n">
        <v>1996</v>
      </c>
      <c r="D568" s="3" t="n">
        <v>295</v>
      </c>
      <c r="E568" s="3" t="n">
        <v>6</v>
      </c>
      <c r="F568" s="3" t="n">
        <v>405</v>
      </c>
      <c r="G568" s="3" t="n">
        <f aca="false">SUM(C568:F568)</f>
        <v>2702</v>
      </c>
      <c r="H568" s="3" t="n">
        <v>601</v>
      </c>
      <c r="I568" s="3" t="n">
        <v>97</v>
      </c>
      <c r="J568" s="3" t="n">
        <v>1123</v>
      </c>
      <c r="K568" s="3" t="n">
        <v>118</v>
      </c>
      <c r="L568" s="3" t="n">
        <f aca="false">SUM(H568:K568)</f>
        <v>1939</v>
      </c>
      <c r="M568" s="3" t="n">
        <v>138</v>
      </c>
      <c r="N568" s="3" t="n">
        <v>267</v>
      </c>
      <c r="O568" s="3" t="n">
        <v>0</v>
      </c>
      <c r="P568" s="3" t="n">
        <v>0</v>
      </c>
      <c r="Q568" s="3" t="n">
        <f aca="false">SUM(M568:P568)</f>
        <v>405</v>
      </c>
      <c r="R568" s="3" t="n">
        <v>103</v>
      </c>
      <c r="S568" s="3" t="n">
        <v>0</v>
      </c>
      <c r="T568" s="3" t="n">
        <v>0</v>
      </c>
      <c r="U568" s="3" t="n">
        <v>0</v>
      </c>
      <c r="V568" s="3" t="n">
        <f aca="false">SUM(R568:U568)</f>
        <v>103</v>
      </c>
      <c r="W568" s="3" t="n">
        <v>2601</v>
      </c>
      <c r="X568" s="3" t="n">
        <v>1555</v>
      </c>
      <c r="Y568" s="3" t="n">
        <v>671</v>
      </c>
      <c r="Z568" s="3" t="n">
        <v>0</v>
      </c>
      <c r="AA568" s="3" t="n">
        <f aca="false">SUM(W568:Z568)</f>
        <v>4827</v>
      </c>
      <c r="AB568" s="3" t="n">
        <v>548</v>
      </c>
      <c r="AC568" s="3" t="n">
        <v>3</v>
      </c>
      <c r="AD568" s="3" t="n">
        <v>1</v>
      </c>
      <c r="AE568" s="3" t="n">
        <v>35</v>
      </c>
      <c r="AF568" s="3" t="n">
        <f aca="false">SUM(AB568:AE568)</f>
        <v>587</v>
      </c>
      <c r="AG568" s="3" t="n">
        <v>38.3</v>
      </c>
      <c r="AH568" s="3" t="n">
        <v>581.3</v>
      </c>
      <c r="AI568" s="3" t="n">
        <v>446.9</v>
      </c>
      <c r="AJ568" s="3" t="n">
        <v>242.1</v>
      </c>
      <c r="AK568" s="3" t="n">
        <f aca="false">SUM(AG568:AJ568)</f>
        <v>1308.6</v>
      </c>
      <c r="AL568" s="3" t="n">
        <v>6161.7</v>
      </c>
      <c r="AM568" s="3" t="n">
        <v>528</v>
      </c>
      <c r="AN568" s="3" t="n">
        <v>853</v>
      </c>
      <c r="AO568" s="3" t="n">
        <v>914</v>
      </c>
      <c r="AP568" s="3" t="n">
        <f aca="false">SUM(AL568:AO568)</f>
        <v>8456.7</v>
      </c>
      <c r="AQ568" s="3" t="n">
        <v>0</v>
      </c>
      <c r="AR568" s="3" t="n">
        <v>581.3</v>
      </c>
      <c r="AS568" s="3" t="n">
        <v>12</v>
      </c>
      <c r="AT568" s="3" t="n">
        <v>242.1</v>
      </c>
      <c r="AU568" s="3" t="n">
        <f aca="false">SUM(AQ568:AT568)</f>
        <v>835.4</v>
      </c>
      <c r="AV568" s="3" t="n">
        <v>0</v>
      </c>
      <c r="AW568" s="3" t="n">
        <v>0</v>
      </c>
      <c r="AX568" s="3" t="n">
        <v>0</v>
      </c>
      <c r="AY568" s="3" t="n">
        <v>35</v>
      </c>
      <c r="AZ568" s="3" t="n">
        <f aca="false">SUM(AV568:AY568)</f>
        <v>35</v>
      </c>
      <c r="BA568" s="3" t="n">
        <v>0</v>
      </c>
      <c r="BB568" s="3" t="n">
        <v>0</v>
      </c>
      <c r="BC568" s="3" t="n">
        <v>0</v>
      </c>
      <c r="BD568" s="3" t="n">
        <v>118</v>
      </c>
      <c r="BE568" s="3" t="n">
        <f aca="false">SUM(BA568:BD568)</f>
        <v>118</v>
      </c>
      <c r="BF568" s="3" t="n">
        <v>0</v>
      </c>
      <c r="BG568" s="3" t="n">
        <v>0</v>
      </c>
      <c r="BH568" s="3" t="n">
        <v>0</v>
      </c>
      <c r="BI568" s="3" t="n">
        <v>18</v>
      </c>
      <c r="BJ568" s="3" t="n">
        <f aca="false">SUM(BF568:BI568)</f>
        <v>18</v>
      </c>
      <c r="BK568" s="3" t="n">
        <v>0</v>
      </c>
      <c r="BL568" s="3" t="n">
        <v>0</v>
      </c>
      <c r="BM568" s="3" t="n">
        <v>0</v>
      </c>
      <c r="BN568" s="3" t="n">
        <v>209</v>
      </c>
      <c r="BO568" s="3" t="n">
        <f aca="false">SUM(BK568:BN568)</f>
        <v>209</v>
      </c>
      <c r="BP568" s="3" t="n">
        <v>0</v>
      </c>
      <c r="BQ568" s="3" t="n">
        <v>0</v>
      </c>
      <c r="BR568" s="3" t="n">
        <v>0</v>
      </c>
      <c r="BS568" s="3" t="n">
        <v>1092</v>
      </c>
      <c r="BT568" s="3" t="n">
        <f aca="false">SUM(BP568:BS568)</f>
        <v>1092</v>
      </c>
      <c r="BU568" s="3" t="n">
        <f aca="false">+C568+H568+M568+R568+W568+AB568+AG568+AL568+CK568</f>
        <v>12187</v>
      </c>
      <c r="BV568" s="3" t="n">
        <f aca="false">+D568+I568+N568+S568+X568+AC568+AH568+AM568+CL568</f>
        <v>3326.3</v>
      </c>
      <c r="BW568" s="3" t="n">
        <f aca="false">+E568+J568+O568+T568+Y568+AD568+AI568+AN568+CM568</f>
        <v>3100.9</v>
      </c>
      <c r="BX568" s="3" t="n">
        <f aca="false">+F568+K568+P568+U568+Z568+AE568+AJ568+AO568+CN568</f>
        <v>1714.1</v>
      </c>
      <c r="BY568" s="3" t="n">
        <f aca="false">SUM(BU568:BX568)</f>
        <v>20328.3</v>
      </c>
      <c r="BZ568" s="3" t="n">
        <f aca="false">AQ568+AV568+BA568+BF568+BK568+BP568</f>
        <v>0</v>
      </c>
      <c r="CA568" s="3" t="n">
        <f aca="false">AR568+AW568+BB568+BG568+BL568+BQ568</f>
        <v>581.3</v>
      </c>
      <c r="CB568" s="3" t="n">
        <f aca="false">AS568+AX568+BC568+BH568+BM568+BR568</f>
        <v>12</v>
      </c>
      <c r="CC568" s="3" t="n">
        <f aca="false">AT568+AY568+BD568+BI568+BN568+BS568</f>
        <v>1714.1</v>
      </c>
      <c r="CD568" s="3" t="n">
        <f aca="false">SUM(BZ568:CC568)</f>
        <v>2307.4</v>
      </c>
      <c r="CE568" s="3" t="n">
        <v>2998</v>
      </c>
      <c r="CF568" s="3" t="n">
        <v>4266</v>
      </c>
      <c r="CG568" s="3" t="n">
        <v>381</v>
      </c>
      <c r="CH568" s="3" t="n">
        <v>647</v>
      </c>
      <c r="CI568" s="3" t="n">
        <v>2553</v>
      </c>
      <c r="CJ568" s="3" t="n">
        <f aca="false">SUM(CE568:CI568)</f>
        <v>10845</v>
      </c>
    </row>
    <row r="569" customFormat="false" ht="12.75" hidden="false" customHeight="false" outlineLevel="0" collapsed="false">
      <c r="A569" s="1" t="n">
        <v>2002</v>
      </c>
      <c r="B569" s="2" t="s">
        <v>100</v>
      </c>
      <c r="C569" s="3" t="n">
        <v>853</v>
      </c>
      <c r="D569" s="3" t="n">
        <v>97</v>
      </c>
      <c r="E569" s="3" t="n">
        <v>349</v>
      </c>
      <c r="F569" s="3" t="n">
        <v>64</v>
      </c>
      <c r="G569" s="3" t="n">
        <f aca="false">SUM(C569:F569)</f>
        <v>1363</v>
      </c>
      <c r="H569" s="3" t="n">
        <v>214</v>
      </c>
      <c r="I569" s="3" t="n">
        <v>21</v>
      </c>
      <c r="J569" s="3" t="n">
        <v>43</v>
      </c>
      <c r="K569" s="3" t="n">
        <v>11</v>
      </c>
      <c r="L569" s="3" t="n">
        <f aca="false">SUM(H569:K569)</f>
        <v>289</v>
      </c>
      <c r="M569" s="3" t="n">
        <v>2</v>
      </c>
      <c r="N569" s="3" t="n">
        <v>15</v>
      </c>
      <c r="O569" s="3" t="n">
        <v>1</v>
      </c>
      <c r="P569" s="3" t="n">
        <v>0</v>
      </c>
      <c r="Q569" s="3" t="n">
        <f aca="false">SUM(M569:P569)</f>
        <v>18</v>
      </c>
      <c r="R569" s="3" t="n">
        <v>33</v>
      </c>
      <c r="S569" s="3" t="n">
        <v>24</v>
      </c>
      <c r="T569" s="3" t="n">
        <v>0</v>
      </c>
      <c r="U569" s="3" t="n">
        <v>0</v>
      </c>
      <c r="V569" s="3" t="n">
        <f aca="false">SUM(R569:U569)</f>
        <v>57</v>
      </c>
      <c r="W569" s="3" t="n">
        <v>295</v>
      </c>
      <c r="X569" s="3" t="n">
        <v>322</v>
      </c>
      <c r="Y569" s="3" t="n">
        <v>23</v>
      </c>
      <c r="Z569" s="3" t="n">
        <v>0</v>
      </c>
      <c r="AA569" s="3" t="n">
        <f aca="false">SUM(W569:Z569)</f>
        <v>640</v>
      </c>
      <c r="AB569" s="3" t="n">
        <v>179</v>
      </c>
      <c r="AC569" s="3" t="n">
        <v>5</v>
      </c>
      <c r="AD569" s="3" t="n">
        <v>2</v>
      </c>
      <c r="AE569" s="3" t="n">
        <v>6</v>
      </c>
      <c r="AF569" s="3" t="n">
        <f aca="false">SUM(AB569:AE569)</f>
        <v>192</v>
      </c>
      <c r="AG569" s="3" t="n">
        <v>0</v>
      </c>
      <c r="AH569" s="3" t="n">
        <v>111</v>
      </c>
      <c r="AI569" s="3" t="n">
        <v>280</v>
      </c>
      <c r="AJ569" s="3" t="n">
        <v>87</v>
      </c>
      <c r="AK569" s="3" t="n">
        <f aca="false">SUM(AG569:AJ569)</f>
        <v>478</v>
      </c>
      <c r="AL569" s="3" t="n">
        <v>878</v>
      </c>
      <c r="AM569" s="3" t="n">
        <v>272</v>
      </c>
      <c r="AN569" s="3" t="n">
        <v>1413</v>
      </c>
      <c r="AO569" s="3" t="n">
        <v>84</v>
      </c>
      <c r="AP569" s="3" t="n">
        <f aca="false">SUM(AL569:AO569)</f>
        <v>2647</v>
      </c>
      <c r="AQ569" s="3" t="n">
        <v>0</v>
      </c>
      <c r="AR569" s="3" t="n">
        <v>111</v>
      </c>
      <c r="AS569" s="3" t="n">
        <v>130</v>
      </c>
      <c r="AT569" s="3" t="n">
        <v>87</v>
      </c>
      <c r="AU569" s="3" t="n">
        <f aca="false">SUM(AQ569:AT569)</f>
        <v>328</v>
      </c>
      <c r="AV569" s="3" t="n">
        <v>4</v>
      </c>
      <c r="AW569" s="3" t="n">
        <v>3</v>
      </c>
      <c r="AX569" s="3" t="n">
        <v>1</v>
      </c>
      <c r="AY569" s="3" t="n">
        <v>6</v>
      </c>
      <c r="AZ569" s="3" t="n">
        <f aca="false">SUM(AV569:AY569)</f>
        <v>14</v>
      </c>
      <c r="BA569" s="3" t="n">
        <v>10</v>
      </c>
      <c r="BB569" s="3" t="n">
        <v>0</v>
      </c>
      <c r="BC569" s="3" t="n">
        <v>5</v>
      </c>
      <c r="BD569" s="3" t="n">
        <v>11</v>
      </c>
      <c r="BE569" s="3" t="n">
        <f aca="false">SUM(BA569:BD569)</f>
        <v>26</v>
      </c>
      <c r="BF569" s="3" t="n">
        <v>0</v>
      </c>
      <c r="BG569" s="3" t="n">
        <v>0</v>
      </c>
      <c r="BH569" s="3" t="n">
        <v>0</v>
      </c>
      <c r="BI569" s="3" t="n">
        <v>0</v>
      </c>
      <c r="BJ569" s="3" t="n">
        <f aca="false">SUM(BF569:BI569)</f>
        <v>0</v>
      </c>
      <c r="BK569" s="3" t="n">
        <v>6</v>
      </c>
      <c r="BL569" s="3" t="n">
        <v>0</v>
      </c>
      <c r="BM569" s="3" t="n">
        <v>26</v>
      </c>
      <c r="BN569" s="3" t="n">
        <v>0</v>
      </c>
      <c r="BO569" s="3" t="n">
        <f aca="false">SUM(BK569:BN569)</f>
        <v>32</v>
      </c>
      <c r="BP569" s="3" t="n">
        <v>87</v>
      </c>
      <c r="BQ569" s="3" t="n">
        <v>0</v>
      </c>
      <c r="BR569" s="3" t="n">
        <v>38</v>
      </c>
      <c r="BS569" s="3" t="n">
        <v>148</v>
      </c>
      <c r="BT569" s="3" t="n">
        <f aca="false">SUM(BP569:BS569)</f>
        <v>273</v>
      </c>
      <c r="BU569" s="3" t="n">
        <f aca="false">+C569+H569+M569+R569+W569+AB569+AG569+AL569+CK569</f>
        <v>2454</v>
      </c>
      <c r="BV569" s="3" t="n">
        <f aca="false">+D569+I569+N569+S569+X569+AC569+AH569+AM569+CL569</f>
        <v>867</v>
      </c>
      <c r="BW569" s="3" t="n">
        <f aca="false">+E569+J569+O569+T569+Y569+AD569+AI569+AN569+CM569</f>
        <v>2111</v>
      </c>
      <c r="BX569" s="3" t="n">
        <f aca="false">+F569+K569+P569+U569+Z569+AE569+AJ569+AO569+CN569</f>
        <v>252</v>
      </c>
      <c r="BY569" s="3" t="n">
        <f aca="false">SUM(BU569:BX569)</f>
        <v>5684</v>
      </c>
      <c r="BZ569" s="3" t="n">
        <f aca="false">AQ569+AV569+BA569+BF569+BK569+BP569</f>
        <v>107</v>
      </c>
      <c r="CA569" s="3" t="n">
        <f aca="false">AR569+AW569+BB569+BG569+BL569+BQ569</f>
        <v>114</v>
      </c>
      <c r="CB569" s="3" t="n">
        <f aca="false">AS569+AX569+BC569+BH569+BM569+BR569</f>
        <v>200</v>
      </c>
      <c r="CC569" s="3" t="n">
        <f aca="false">AT569+AY569+BD569+BI569+BN569+BS569</f>
        <v>252</v>
      </c>
      <c r="CD569" s="3" t="n">
        <f aca="false">SUM(BZ569:CC569)</f>
        <v>673</v>
      </c>
      <c r="CE569" s="10" t="s">
        <v>145</v>
      </c>
      <c r="CF569" s="3" t="n">
        <v>714</v>
      </c>
      <c r="CG569" s="3" t="n">
        <v>133</v>
      </c>
      <c r="CH569" s="10" t="s">
        <v>145</v>
      </c>
      <c r="CI569" s="3" t="n">
        <v>1579</v>
      </c>
      <c r="CJ569" s="3" t="n">
        <f aca="false">SUM(CE569:CI569)</f>
        <v>2426</v>
      </c>
    </row>
    <row r="570" customFormat="false" ht="12.75" hidden="false" customHeight="false" outlineLevel="0" collapsed="false">
      <c r="A570" s="1" t="n">
        <v>2002</v>
      </c>
      <c r="B570" s="2" t="s">
        <v>101</v>
      </c>
      <c r="C570" s="3" t="n">
        <v>7099</v>
      </c>
      <c r="D570" s="3" t="n">
        <v>1285</v>
      </c>
      <c r="E570" s="3" t="n">
        <v>555</v>
      </c>
      <c r="F570" s="3" t="n">
        <v>0</v>
      </c>
      <c r="G570" s="3" t="n">
        <f aca="false">SUM(C570:F570)</f>
        <v>8939</v>
      </c>
      <c r="H570" s="3" t="n">
        <v>2935</v>
      </c>
      <c r="I570" s="3" t="n">
        <v>114</v>
      </c>
      <c r="J570" s="3" t="n">
        <v>1710</v>
      </c>
      <c r="K570" s="3" t="n">
        <v>606</v>
      </c>
      <c r="L570" s="3" t="n">
        <f aca="false">SUM(H570:K570)</f>
        <v>5365</v>
      </c>
      <c r="M570" s="3" t="n">
        <v>199</v>
      </c>
      <c r="N570" s="3" t="n">
        <v>50</v>
      </c>
      <c r="O570" s="3" t="n">
        <v>25</v>
      </c>
      <c r="P570" s="3" t="n">
        <v>0</v>
      </c>
      <c r="Q570" s="3" t="n">
        <f aca="false">SUM(M570:P570)</f>
        <v>274</v>
      </c>
      <c r="R570" s="3" t="n">
        <v>0</v>
      </c>
      <c r="S570" s="3" t="n">
        <v>0</v>
      </c>
      <c r="T570" s="3" t="n">
        <v>0</v>
      </c>
      <c r="U570" s="3" t="n">
        <v>0</v>
      </c>
      <c r="V570" s="3" t="n">
        <f aca="false">SUM(R570:U570)</f>
        <v>0</v>
      </c>
      <c r="W570" s="3" t="n">
        <v>3099</v>
      </c>
      <c r="X570" s="3" t="n">
        <v>5385</v>
      </c>
      <c r="Y570" s="3" t="n">
        <v>1012</v>
      </c>
      <c r="Z570" s="3" t="n">
        <v>0</v>
      </c>
      <c r="AA570" s="3" t="n">
        <f aca="false">SUM(W570:Z570)</f>
        <v>9496</v>
      </c>
      <c r="AB570" s="3" t="n">
        <v>1562</v>
      </c>
      <c r="AC570" s="3" t="n">
        <v>84</v>
      </c>
      <c r="AD570" s="3" t="n">
        <v>17</v>
      </c>
      <c r="AE570" s="3" t="n">
        <v>0</v>
      </c>
      <c r="AF570" s="3" t="n">
        <f aca="false">SUM(AB570:AE570)</f>
        <v>1663</v>
      </c>
      <c r="AG570" s="3" t="n">
        <v>25</v>
      </c>
      <c r="AH570" s="3" t="n">
        <v>1149</v>
      </c>
      <c r="AI570" s="3" t="n">
        <v>4334</v>
      </c>
      <c r="AJ570" s="3" t="n">
        <v>269</v>
      </c>
      <c r="AK570" s="3" t="n">
        <f aca="false">SUM(AG570:AJ570)</f>
        <v>5777</v>
      </c>
      <c r="AL570" s="3" t="n">
        <v>4088</v>
      </c>
      <c r="AM570" s="3" t="n">
        <v>6248</v>
      </c>
      <c r="AN570" s="3" t="n">
        <v>4540</v>
      </c>
      <c r="AO570" s="3" t="n">
        <v>562</v>
      </c>
      <c r="AP570" s="3" t="n">
        <f aca="false">SUM(AL570:AO570)</f>
        <v>15438</v>
      </c>
      <c r="AQ570" s="3" t="n">
        <v>25</v>
      </c>
      <c r="AR570" s="3" t="n">
        <v>1149</v>
      </c>
      <c r="AS570" s="3" t="n">
        <v>3680</v>
      </c>
      <c r="AT570" s="3" t="n">
        <v>269</v>
      </c>
      <c r="AU570" s="3" t="n">
        <f aca="false">SUM(AQ570:AT570)</f>
        <v>5123</v>
      </c>
      <c r="AV570" s="3" t="n">
        <v>18</v>
      </c>
      <c r="AW570" s="3" t="n">
        <v>0</v>
      </c>
      <c r="AX570" s="3" t="n">
        <v>0</v>
      </c>
      <c r="AY570" s="3" t="n">
        <v>0</v>
      </c>
      <c r="AZ570" s="3" t="n">
        <f aca="false">SUM(AV570:AY570)</f>
        <v>18</v>
      </c>
      <c r="BA570" s="3" t="n">
        <v>53</v>
      </c>
      <c r="BB570" s="3" t="n">
        <v>0</v>
      </c>
      <c r="BC570" s="3" t="n">
        <v>549</v>
      </c>
      <c r="BD570" s="3" t="n">
        <v>606</v>
      </c>
      <c r="BE570" s="3" t="n">
        <f aca="false">SUM(BA570:BD570)</f>
        <v>1208</v>
      </c>
      <c r="BF570" s="3" t="n">
        <v>0</v>
      </c>
      <c r="BG570" s="3" t="n">
        <v>0</v>
      </c>
      <c r="BH570" s="3" t="n">
        <v>208</v>
      </c>
      <c r="BI570" s="3" t="n">
        <v>0</v>
      </c>
      <c r="BJ570" s="3" t="n">
        <f aca="false">SUM(BF570:BI570)</f>
        <v>208</v>
      </c>
      <c r="BK570" s="3" t="n">
        <v>21</v>
      </c>
      <c r="BL570" s="3" t="n">
        <v>165</v>
      </c>
      <c r="BM570" s="3" t="n">
        <v>643</v>
      </c>
      <c r="BN570" s="3" t="n">
        <v>275</v>
      </c>
      <c r="BO570" s="3" t="n">
        <f aca="false">SUM(BK570:BN570)</f>
        <v>1104</v>
      </c>
      <c r="BP570" s="3" t="n">
        <v>68</v>
      </c>
      <c r="BQ570" s="3" t="n">
        <v>0</v>
      </c>
      <c r="BR570" s="3" t="n">
        <v>1493</v>
      </c>
      <c r="BS570" s="3" t="n">
        <v>287</v>
      </c>
      <c r="BT570" s="3" t="n">
        <f aca="false">SUM(BP570:BS570)</f>
        <v>1848</v>
      </c>
      <c r="BU570" s="3" t="n">
        <f aca="false">+C570+H570+M570+R570+W570+AB570+AG570+AL570+CK570</f>
        <v>19007</v>
      </c>
      <c r="BV570" s="3" t="n">
        <f aca="false">+D570+I570+N570+S570+X570+AC570+AH570+AM570+CL570</f>
        <v>14315</v>
      </c>
      <c r="BW570" s="3" t="n">
        <f aca="false">+E570+J570+O570+T570+Y570+AD570+AI570+AN570+CM570</f>
        <v>12193</v>
      </c>
      <c r="BX570" s="3" t="n">
        <f aca="false">+F570+K570+P570+U570+Z570+AE570+AJ570+AO570+CN570</f>
        <v>1437</v>
      </c>
      <c r="BY570" s="3" t="n">
        <f aca="false">SUM(BU570:BX570)</f>
        <v>46952</v>
      </c>
      <c r="BZ570" s="3" t="n">
        <f aca="false">AQ570+AV570+BA570+BF570+BK570+BP570</f>
        <v>185</v>
      </c>
      <c r="CA570" s="3" t="n">
        <f aca="false">AR570+AW570+BB570+BG570+BL570+BQ570</f>
        <v>1314</v>
      </c>
      <c r="CB570" s="3" t="n">
        <f aca="false">AS570+AX570+BC570+BH570+BM570+BR570</f>
        <v>6573</v>
      </c>
      <c r="CC570" s="3" t="n">
        <f aca="false">AT570+AY570+BD570+BI570+BN570+BS570</f>
        <v>1437</v>
      </c>
      <c r="CD570" s="3" t="n">
        <f aca="false">SUM(BZ570:CC570)</f>
        <v>9509</v>
      </c>
      <c r="CE570" s="3" t="n">
        <v>14135.9</v>
      </c>
      <c r="CF570" s="3" t="n">
        <v>0</v>
      </c>
      <c r="CG570" s="3" t="n">
        <v>1218.5</v>
      </c>
      <c r="CH570" s="3" t="n">
        <v>18.6</v>
      </c>
      <c r="CI570" s="3" t="n">
        <v>3955.5</v>
      </c>
      <c r="CJ570" s="3" t="n">
        <f aca="false">SUM(CE570:CI570)</f>
        <v>19328.5</v>
      </c>
    </row>
    <row r="571" customFormat="false" ht="12.75" hidden="false" customHeight="false" outlineLevel="0" collapsed="false">
      <c r="A571" s="1" t="n">
        <v>2002</v>
      </c>
      <c r="B571" s="2" t="s">
        <v>102</v>
      </c>
      <c r="C571" s="3" t="n">
        <v>5934</v>
      </c>
      <c r="D571" s="3" t="n">
        <v>1048</v>
      </c>
      <c r="E571" s="3" t="n">
        <v>310</v>
      </c>
      <c r="F571" s="3" t="n">
        <v>633</v>
      </c>
      <c r="G571" s="3" t="n">
        <f aca="false">SUM(C571:F571)</f>
        <v>7925</v>
      </c>
      <c r="H571" s="3" t="n">
        <v>2080</v>
      </c>
      <c r="I571" s="3" t="n">
        <v>1554</v>
      </c>
      <c r="J571" s="3" t="n">
        <v>390</v>
      </c>
      <c r="K571" s="3" t="n">
        <v>342</v>
      </c>
      <c r="L571" s="3" t="n">
        <f aca="false">SUM(H571:K571)</f>
        <v>4366</v>
      </c>
      <c r="M571" s="3" t="n">
        <v>170.2</v>
      </c>
      <c r="N571" s="3" t="n">
        <v>287</v>
      </c>
      <c r="O571" s="3" t="n">
        <v>0</v>
      </c>
      <c r="P571" s="3" t="n">
        <v>0</v>
      </c>
      <c r="Q571" s="3" t="n">
        <f aca="false">SUM(M571:P571)</f>
        <v>457.2</v>
      </c>
      <c r="R571" s="3" t="n">
        <v>0</v>
      </c>
      <c r="S571" s="3" t="n">
        <v>0</v>
      </c>
      <c r="T571" s="3" t="n">
        <v>0</v>
      </c>
      <c r="U571" s="3" t="n">
        <v>0</v>
      </c>
      <c r="V571" s="3" t="n">
        <f aca="false">SUM(R571:U571)</f>
        <v>0</v>
      </c>
      <c r="W571" s="3" t="n">
        <v>1305</v>
      </c>
      <c r="X571" s="3" t="n">
        <v>3636</v>
      </c>
      <c r="Y571" s="3" t="n">
        <v>0</v>
      </c>
      <c r="Z571" s="3" t="n">
        <v>0</v>
      </c>
      <c r="AA571" s="3" t="n">
        <f aca="false">SUM(W571:Z571)</f>
        <v>4941</v>
      </c>
      <c r="AB571" s="3" t="n">
        <v>1200</v>
      </c>
      <c r="AC571" s="3" t="n">
        <v>41</v>
      </c>
      <c r="AD571" s="3" t="n">
        <v>0</v>
      </c>
      <c r="AE571" s="3" t="n">
        <v>24</v>
      </c>
      <c r="AF571" s="3" t="n">
        <f aca="false">SUM(AB571:AE571)</f>
        <v>1265</v>
      </c>
      <c r="AG571" s="3" t="n">
        <v>664</v>
      </c>
      <c r="AH571" s="3" t="n">
        <v>1031</v>
      </c>
      <c r="AI571" s="3" t="n">
        <v>0</v>
      </c>
      <c r="AJ571" s="3" t="n">
        <v>143</v>
      </c>
      <c r="AK571" s="3" t="n">
        <f aca="false">SUM(AG571:AJ571)</f>
        <v>1838</v>
      </c>
      <c r="AL571" s="3" t="n">
        <v>3601.8</v>
      </c>
      <c r="AM571" s="3" t="n">
        <v>1648</v>
      </c>
      <c r="AN571" s="3" t="n">
        <v>184</v>
      </c>
      <c r="AO571" s="3" t="n">
        <v>190</v>
      </c>
      <c r="AP571" s="3" t="n">
        <f aca="false">SUM(AL571:AO571)</f>
        <v>5623.8</v>
      </c>
      <c r="AQ571" s="3" t="n">
        <v>0</v>
      </c>
      <c r="AR571" s="3" t="n">
        <v>1650</v>
      </c>
      <c r="AS571" s="3" t="n">
        <v>0</v>
      </c>
      <c r="AT571" s="3" t="n">
        <v>143</v>
      </c>
      <c r="AU571" s="3" t="n">
        <f aca="false">SUM(AQ571:AT571)</f>
        <v>1793</v>
      </c>
      <c r="AV571" s="3" t="n">
        <v>1</v>
      </c>
      <c r="AW571" s="3" t="n">
        <v>20</v>
      </c>
      <c r="AX571" s="3" t="n">
        <v>0</v>
      </c>
      <c r="AY571" s="3" t="n">
        <v>24</v>
      </c>
      <c r="AZ571" s="3" t="n">
        <f aca="false">SUM(AV571:AY571)</f>
        <v>45</v>
      </c>
      <c r="BA571" s="3" t="n">
        <v>0</v>
      </c>
      <c r="BB571" s="3" t="n">
        <v>0</v>
      </c>
      <c r="BC571" s="3" t="n">
        <v>0</v>
      </c>
      <c r="BD571" s="3" t="n">
        <v>342</v>
      </c>
      <c r="BE571" s="3" t="n">
        <f aca="false">SUM(BA571:BD571)</f>
        <v>342</v>
      </c>
      <c r="BF571" s="3" t="n">
        <v>0</v>
      </c>
      <c r="BG571" s="3" t="n">
        <v>0</v>
      </c>
      <c r="BH571" s="3" t="n">
        <v>0</v>
      </c>
      <c r="BI571" s="3" t="n">
        <v>0</v>
      </c>
      <c r="BJ571" s="3" t="n">
        <f aca="false">SUM(BF571:BI571)</f>
        <v>0</v>
      </c>
      <c r="BK571" s="3" t="n">
        <v>0</v>
      </c>
      <c r="BL571" s="3" t="n">
        <v>0</v>
      </c>
      <c r="BM571" s="3" t="n">
        <v>0</v>
      </c>
      <c r="BN571" s="3" t="n">
        <v>18</v>
      </c>
      <c r="BO571" s="3" t="n">
        <f aca="false">SUM(BK571:BN571)</f>
        <v>18</v>
      </c>
      <c r="BP571" s="3" t="n">
        <v>0</v>
      </c>
      <c r="BQ571" s="3" t="n">
        <v>0</v>
      </c>
      <c r="BR571" s="3" t="n">
        <v>0</v>
      </c>
      <c r="BS571" s="3" t="n">
        <v>804</v>
      </c>
      <c r="BT571" s="3" t="n">
        <f aca="false">SUM(BP571:BS571)</f>
        <v>804</v>
      </c>
      <c r="BU571" s="3" t="n">
        <f aca="false">+C571+H571+M571+R571+W571+AB571+AG571+AL571+CK571</f>
        <v>14955</v>
      </c>
      <c r="BV571" s="3" t="n">
        <f aca="false">+D571+I571+N571+S571+X571+AC571+AH571+AM571+CL571</f>
        <v>9245</v>
      </c>
      <c r="BW571" s="3" t="n">
        <f aca="false">+E571+J571+O571+T571+Y571+AD571+AI571+AN571+CM571</f>
        <v>884</v>
      </c>
      <c r="BX571" s="3" t="n">
        <f aca="false">+F571+K571+P571+U571+Z571+AE571+AJ571+AO571+CN571</f>
        <v>1332</v>
      </c>
      <c r="BY571" s="3" t="n">
        <f aca="false">SUM(BU571:BX571)</f>
        <v>26416</v>
      </c>
      <c r="BZ571" s="3" t="n">
        <f aca="false">AQ571+AV571+BA571+BF571+BK571+BP571</f>
        <v>1</v>
      </c>
      <c r="CA571" s="3" t="n">
        <f aca="false">AR571+AW571+BB571+BG571+BL571+BQ571</f>
        <v>1670</v>
      </c>
      <c r="CB571" s="3" t="n">
        <f aca="false">AS571+AX571+BC571+BH571+BM571+BR571</f>
        <v>0</v>
      </c>
      <c r="CC571" s="3" t="n">
        <f aca="false">AT571+AY571+BD571+BI571+BN571+BS571</f>
        <v>1331</v>
      </c>
      <c r="CD571" s="3" t="n">
        <f aca="false">SUM(BZ571:CC571)</f>
        <v>3002</v>
      </c>
      <c r="CE571" s="3" t="n">
        <v>4418</v>
      </c>
      <c r="CF571" s="3" t="n">
        <v>7350</v>
      </c>
      <c r="CG571" s="18" t="s">
        <v>145</v>
      </c>
      <c r="CH571" s="18" t="s">
        <v>145</v>
      </c>
      <c r="CI571" s="3" t="n">
        <v>3358</v>
      </c>
      <c r="CJ571" s="3" t="n">
        <f aca="false">SUM(CE571:CI571)</f>
        <v>15126</v>
      </c>
    </row>
    <row r="572" customFormat="false" ht="12.75" hidden="false" customHeight="false" outlineLevel="0" collapsed="false">
      <c r="A572" s="1" t="n">
        <v>2002</v>
      </c>
      <c r="B572" s="2" t="s">
        <v>103</v>
      </c>
      <c r="C572" s="3" t="n">
        <v>1368</v>
      </c>
      <c r="D572" s="3" t="n">
        <v>129</v>
      </c>
      <c r="E572" s="3" t="n">
        <v>28</v>
      </c>
      <c r="F572" s="3" t="n">
        <v>0</v>
      </c>
      <c r="G572" s="3" t="n">
        <f aca="false">SUM(C572:F572)</f>
        <v>1525</v>
      </c>
      <c r="H572" s="3" t="n">
        <v>439.8</v>
      </c>
      <c r="I572" s="3" t="n">
        <v>11</v>
      </c>
      <c r="J572" s="3" t="n">
        <v>210</v>
      </c>
      <c r="K572" s="3" t="n">
        <v>82</v>
      </c>
      <c r="L572" s="3" t="n">
        <f aca="false">SUM(H572:K572)</f>
        <v>742.8</v>
      </c>
      <c r="M572" s="3" t="n">
        <v>18.3</v>
      </c>
      <c r="N572" s="3" t="n">
        <v>51.8</v>
      </c>
      <c r="O572" s="3" t="n">
        <v>0</v>
      </c>
      <c r="P572" s="3" t="n">
        <v>0</v>
      </c>
      <c r="Q572" s="3" t="n">
        <f aca="false">SUM(M572:P572)</f>
        <v>70.1</v>
      </c>
      <c r="R572" s="3" t="n">
        <v>74.1</v>
      </c>
      <c r="S572" s="3" t="n">
        <v>0</v>
      </c>
      <c r="T572" s="3" t="n">
        <v>0</v>
      </c>
      <c r="U572" s="3" t="n">
        <v>0</v>
      </c>
      <c r="V572" s="3" t="n">
        <f aca="false">SUM(R572:U572)</f>
        <v>74.1</v>
      </c>
      <c r="W572" s="3" t="n">
        <v>306.4</v>
      </c>
      <c r="X572" s="3" t="n">
        <v>426.7</v>
      </c>
      <c r="Y572" s="3" t="n">
        <v>18.1</v>
      </c>
      <c r="Z572" s="3" t="n">
        <v>0</v>
      </c>
      <c r="AA572" s="3" t="n">
        <f aca="false">SUM(W572:Z572)</f>
        <v>751.2</v>
      </c>
      <c r="AB572" s="3" t="n">
        <v>145</v>
      </c>
      <c r="AC572" s="3" t="n">
        <v>2</v>
      </c>
      <c r="AD572" s="3" t="n">
        <v>9</v>
      </c>
      <c r="AE572" s="3" t="n">
        <v>2</v>
      </c>
      <c r="AF572" s="3" t="n">
        <f aca="false">SUM(AB572:AE572)</f>
        <v>158</v>
      </c>
      <c r="AG572" s="3" t="n">
        <v>0</v>
      </c>
      <c r="AH572" s="3" t="n">
        <v>123</v>
      </c>
      <c r="AI572" s="3" t="n">
        <v>1013</v>
      </c>
      <c r="AJ572" s="3" t="n">
        <v>37</v>
      </c>
      <c r="AK572" s="3" t="n">
        <f aca="false">SUM(AG572:AJ572)</f>
        <v>1173</v>
      </c>
      <c r="AL572" s="3" t="n">
        <v>1304.6</v>
      </c>
      <c r="AM572" s="3" t="n">
        <v>343.5</v>
      </c>
      <c r="AN572" s="3" t="n">
        <v>1478</v>
      </c>
      <c r="AO572" s="3" t="n">
        <v>192</v>
      </c>
      <c r="AP572" s="3" t="n">
        <f aca="false">SUM(AL572:AO572)</f>
        <v>3318.1</v>
      </c>
      <c r="AQ572" s="3" t="n">
        <v>0</v>
      </c>
      <c r="AR572" s="3" t="n">
        <v>116</v>
      </c>
      <c r="AS572" s="3" t="n">
        <v>58</v>
      </c>
      <c r="AT572" s="3" t="n">
        <v>37</v>
      </c>
      <c r="AU572" s="3" t="n">
        <f aca="false">SUM(AQ572:AT572)</f>
        <v>211</v>
      </c>
      <c r="AV572" s="3" t="n">
        <v>0</v>
      </c>
      <c r="AW572" s="3" t="n">
        <v>1</v>
      </c>
      <c r="AX572" s="0"/>
      <c r="AY572" s="3" t="n">
        <v>2</v>
      </c>
      <c r="AZ572" s="3" t="n">
        <f aca="false">SUM(AV572:AY572)</f>
        <v>3</v>
      </c>
      <c r="BA572" s="3" t="n">
        <v>0</v>
      </c>
      <c r="BB572" s="3" t="n">
        <v>0</v>
      </c>
      <c r="BC572" s="3" t="n">
        <v>0</v>
      </c>
      <c r="BD572" s="3" t="n">
        <v>82</v>
      </c>
      <c r="BE572" s="3" t="n">
        <f aca="false">SUM(BA572:BD572)</f>
        <v>82</v>
      </c>
      <c r="BF572" s="3" t="n">
        <v>0</v>
      </c>
      <c r="BG572" s="3" t="n">
        <v>0</v>
      </c>
      <c r="BH572" s="3" t="n">
        <v>0</v>
      </c>
      <c r="BI572" s="3" t="n">
        <v>2</v>
      </c>
      <c r="BJ572" s="3" t="n">
        <f aca="false">SUM(BF572:BI572)</f>
        <v>2</v>
      </c>
      <c r="BK572" s="3" t="n">
        <v>0</v>
      </c>
      <c r="BL572" s="3" t="n">
        <v>0</v>
      </c>
      <c r="BM572" s="3" t="n">
        <v>0</v>
      </c>
      <c r="BN572" s="3" t="n">
        <v>6</v>
      </c>
      <c r="BO572" s="3" t="n">
        <f aca="false">SUM(BK572:BN572)</f>
        <v>6</v>
      </c>
      <c r="BP572" s="3" t="n">
        <v>0</v>
      </c>
      <c r="BQ572" s="3" t="n">
        <v>1</v>
      </c>
      <c r="BR572" s="3" t="n">
        <v>67</v>
      </c>
      <c r="BS572" s="3" t="n">
        <v>184</v>
      </c>
      <c r="BT572" s="3" t="n">
        <f aca="false">SUM(BP572:BS572)</f>
        <v>252</v>
      </c>
      <c r="BU572" s="3" t="n">
        <f aca="false">+C572+H572+M572+R572+W572+AB572+AG572+AL572+CK572</f>
        <v>3656.2</v>
      </c>
      <c r="BV572" s="3" t="n">
        <f aca="false">+D572+I572+N572+S572+X572+AC572+AH572+AM572+CL572</f>
        <v>1087</v>
      </c>
      <c r="BW572" s="3" t="n">
        <f aca="false">+E572+J572+O572+T572+Y572+AD572+AI572+AN572+CM572</f>
        <v>2756.1</v>
      </c>
      <c r="BX572" s="3" t="n">
        <f aca="false">+F572+K572+P572+U572+Z572+AE572+AJ572+AO572+CN572</f>
        <v>313</v>
      </c>
      <c r="BY572" s="3" t="n">
        <f aca="false">SUM(BU572:BX572)</f>
        <v>7812.3</v>
      </c>
      <c r="BZ572" s="3" t="n">
        <f aca="false">AQ572+AV572+BA572+BF572+BK572+BP572</f>
        <v>0</v>
      </c>
      <c r="CA572" s="3" t="n">
        <f aca="false">AR572+AW572+BB572+BG572+BL572+BQ572</f>
        <v>118</v>
      </c>
      <c r="CB572" s="3" t="n">
        <f aca="false">AS572+AX572+BC572+BH572+BM572+BR572</f>
        <v>125</v>
      </c>
      <c r="CC572" s="3" t="n">
        <f aca="false">AT572+AY572+BD572+BI572+BN572+BS572</f>
        <v>313</v>
      </c>
      <c r="CD572" s="3" t="n">
        <f aca="false">SUM(BZ572:CC572)</f>
        <v>556</v>
      </c>
      <c r="CE572" s="10" t="n">
        <v>1602.6</v>
      </c>
      <c r="CF572" s="10" t="n">
        <f aca="false">1051.64+19.7</f>
        <v>1071.34</v>
      </c>
      <c r="CG572" s="10" t="n">
        <f aca="false">40.67+4.81</f>
        <v>45.48</v>
      </c>
      <c r="CH572" s="10" t="s">
        <v>145</v>
      </c>
      <c r="CI572" s="10" t="n">
        <f aca="false">3440.96-SUM(CE572:CH572)</f>
        <v>721.54</v>
      </c>
      <c r="CJ572" s="10" t="n">
        <f aca="false">SUM(CE572:CI572)</f>
        <v>3440.96</v>
      </c>
    </row>
    <row r="573" customFormat="false" ht="12.75" hidden="false" customHeight="false" outlineLevel="0" collapsed="false">
      <c r="A573" s="1" t="n">
        <v>2002</v>
      </c>
      <c r="B573" s="2" t="s">
        <v>104</v>
      </c>
      <c r="C573" s="3" t="n">
        <v>933</v>
      </c>
      <c r="D573" s="3" t="n">
        <v>132</v>
      </c>
      <c r="E573" s="3" t="n">
        <v>72</v>
      </c>
      <c r="F573" s="3" t="n">
        <v>0</v>
      </c>
      <c r="G573" s="3" t="n">
        <f aca="false">SUM(C573:F573)</f>
        <v>1137</v>
      </c>
      <c r="H573" s="3" t="n">
        <v>299</v>
      </c>
      <c r="I573" s="3" t="n">
        <v>3</v>
      </c>
      <c r="J573" s="3" t="n">
        <v>96</v>
      </c>
      <c r="K573" s="3" t="n">
        <v>1</v>
      </c>
      <c r="L573" s="3" t="n">
        <f aca="false">SUM(H573:K573)</f>
        <v>399</v>
      </c>
      <c r="M573" s="3" t="n">
        <v>1</v>
      </c>
      <c r="N573" s="3" t="n">
        <v>5</v>
      </c>
      <c r="O573" s="3" t="n">
        <v>0</v>
      </c>
      <c r="P573" s="3" t="n">
        <v>0</v>
      </c>
      <c r="Q573" s="3" t="n">
        <f aca="false">SUM(M573:P573)</f>
        <v>6</v>
      </c>
      <c r="R573" s="3" t="n">
        <v>8</v>
      </c>
      <c r="S573" s="3" t="n">
        <v>0</v>
      </c>
      <c r="T573" s="3" t="n">
        <v>0</v>
      </c>
      <c r="U573" s="3" t="n">
        <v>0</v>
      </c>
      <c r="V573" s="3" t="n">
        <f aca="false">SUM(R573:U573)</f>
        <v>8</v>
      </c>
      <c r="W573" s="3" t="n">
        <v>201</v>
      </c>
      <c r="X573" s="3" t="n">
        <v>492</v>
      </c>
      <c r="Y573" s="3" t="n">
        <v>67</v>
      </c>
      <c r="Z573" s="3" t="n">
        <v>0</v>
      </c>
      <c r="AA573" s="3" t="n">
        <f aca="false">SUM(W573:Z573)</f>
        <v>760</v>
      </c>
      <c r="AB573" s="3" t="n">
        <v>141</v>
      </c>
      <c r="AC573" s="3" t="n">
        <v>8</v>
      </c>
      <c r="AD573" s="3" t="n">
        <v>25</v>
      </c>
      <c r="AE573" s="3" t="n">
        <v>3</v>
      </c>
      <c r="AF573" s="3" t="n">
        <f aca="false">SUM(AB573:AE573)</f>
        <v>177</v>
      </c>
      <c r="AG573" s="3" t="n">
        <v>0</v>
      </c>
      <c r="AH573" s="3" t="n">
        <v>181</v>
      </c>
      <c r="AI573" s="3" t="n">
        <v>318</v>
      </c>
      <c r="AJ573" s="3" t="n">
        <v>0</v>
      </c>
      <c r="AK573" s="3" t="n">
        <f aca="false">SUM(AG573:AJ573)</f>
        <v>499</v>
      </c>
      <c r="AL573" s="3" t="n">
        <v>397</v>
      </c>
      <c r="AM573" s="3" t="n">
        <v>594</v>
      </c>
      <c r="AN573" s="3" t="n">
        <v>264</v>
      </c>
      <c r="AO573" s="3" t="n">
        <v>1</v>
      </c>
      <c r="AP573" s="3" t="n">
        <f aca="false">SUM(AL573:AO573)</f>
        <v>1256</v>
      </c>
      <c r="AQ573" s="3" t="n">
        <v>0</v>
      </c>
      <c r="AR573" s="3" t="n">
        <v>159</v>
      </c>
      <c r="AS573" s="3" t="n">
        <v>61</v>
      </c>
      <c r="AT573" s="3" t="n">
        <v>0</v>
      </c>
      <c r="AU573" s="3" t="n">
        <f aca="false">SUM(AQ573:AT573)</f>
        <v>220</v>
      </c>
      <c r="AV573" s="3" t="n">
        <v>0</v>
      </c>
      <c r="AW573" s="3" t="n">
        <v>0</v>
      </c>
      <c r="AX573" s="3" t="n">
        <v>3</v>
      </c>
      <c r="AY573" s="3" t="n">
        <v>3</v>
      </c>
      <c r="AZ573" s="3" t="n">
        <f aca="false">SUM(AV573:AY573)</f>
        <v>6</v>
      </c>
      <c r="BA573" s="3" t="n">
        <v>0</v>
      </c>
      <c r="BB573" s="3" t="n">
        <v>0</v>
      </c>
      <c r="BC573" s="3" t="n">
        <v>11</v>
      </c>
      <c r="BD573" s="3" t="n">
        <v>1</v>
      </c>
      <c r="BE573" s="3" t="n">
        <f aca="false">SUM(BA573:BD573)</f>
        <v>12</v>
      </c>
      <c r="BF573" s="3" t="n">
        <v>0</v>
      </c>
      <c r="BG573" s="3" t="n">
        <v>0</v>
      </c>
      <c r="BH573" s="3" t="n">
        <v>0</v>
      </c>
      <c r="BI573" s="3" t="n">
        <v>0</v>
      </c>
      <c r="BJ573" s="3" t="n">
        <f aca="false">SUM(BF573:BI573)</f>
        <v>0</v>
      </c>
      <c r="BK573" s="3" t="n">
        <v>0</v>
      </c>
      <c r="BL573" s="3" t="n">
        <v>0</v>
      </c>
      <c r="BM573" s="3" t="n">
        <v>0</v>
      </c>
      <c r="BN573" s="3" t="n">
        <v>0</v>
      </c>
      <c r="BO573" s="3" t="n">
        <f aca="false">SUM(BK573:BN573)</f>
        <v>0</v>
      </c>
      <c r="BP573" s="3" t="n">
        <v>0</v>
      </c>
      <c r="BQ573" s="3" t="n">
        <v>0</v>
      </c>
      <c r="BR573" s="3" t="n">
        <v>6</v>
      </c>
      <c r="BS573" s="3" t="n">
        <v>1</v>
      </c>
      <c r="BT573" s="3" t="n">
        <f aca="false">SUM(BP573:BS573)</f>
        <v>7</v>
      </c>
      <c r="BU573" s="3" t="n">
        <f aca="false">+C573+H573+M573+R573+W573+AB573+AG573+AL573+CK573</f>
        <v>1980</v>
      </c>
      <c r="BV573" s="3" t="n">
        <f aca="false">+D573+I573+N573+S573+X573+AC573+AH573+AM573+CL573</f>
        <v>1415</v>
      </c>
      <c r="BW573" s="3" t="n">
        <f aca="false">+E573+J573+O573+T573+Y573+AD573+AI573+AN573+CM573</f>
        <v>842</v>
      </c>
      <c r="BX573" s="3" t="n">
        <f aca="false">+F573+K573+P573+U573+Z573+AE573+AJ573+AO573+CN573</f>
        <v>5</v>
      </c>
      <c r="BY573" s="3" t="n">
        <f aca="false">SUM(BU573:BX573)</f>
        <v>4242</v>
      </c>
      <c r="BZ573" s="3" t="n">
        <f aca="false">AQ573+AV573+BA573+BF573+BK573+BP573</f>
        <v>0</v>
      </c>
      <c r="CA573" s="3" t="n">
        <f aca="false">AR573+AW573+BB573+BG573+BL573+BQ573</f>
        <v>159</v>
      </c>
      <c r="CB573" s="3" t="n">
        <f aca="false">AS573+AX573+BC573+BH573+BM573+BR573</f>
        <v>81</v>
      </c>
      <c r="CC573" s="3" t="n">
        <f aca="false">AT573+AY573+BD573+BI573+BN573+BS573</f>
        <v>5</v>
      </c>
      <c r="CD573" s="3" t="n">
        <f aca="false">SUM(BZ573:CC573)</f>
        <v>245</v>
      </c>
      <c r="CE573" s="3" t="n">
        <v>657</v>
      </c>
      <c r="CF573" s="3" t="n">
        <v>836</v>
      </c>
      <c r="CG573" s="3" t="n">
        <v>76</v>
      </c>
      <c r="CH573" s="3" t="n">
        <v>0</v>
      </c>
      <c r="CI573" s="3" t="n">
        <v>131</v>
      </c>
      <c r="CJ573" s="3" t="n">
        <f aca="false">SUM(CE573:CI573)</f>
        <v>1700</v>
      </c>
    </row>
    <row r="574" customFormat="false" ht="12.75" hidden="false" customHeight="false" outlineLevel="0" collapsed="false">
      <c r="A574" s="1" t="n">
        <v>2002</v>
      </c>
      <c r="B574" s="2" t="s">
        <v>105</v>
      </c>
      <c r="C574" s="3" t="n">
        <v>5908</v>
      </c>
      <c r="D574" s="3" t="n">
        <v>1322.8</v>
      </c>
      <c r="E574" s="3" t="n">
        <v>117.1</v>
      </c>
      <c r="F574" s="3" t="n">
        <v>647.4</v>
      </c>
      <c r="G574" s="3" t="n">
        <f aca="false">SUM(C574:F574)</f>
        <v>7995.3</v>
      </c>
      <c r="H574" s="3" t="n">
        <v>2586</v>
      </c>
      <c r="I574" s="3" t="n">
        <v>185.1</v>
      </c>
      <c r="J574" s="3" t="n">
        <v>57.5</v>
      </c>
      <c r="K574" s="3" t="n">
        <v>193</v>
      </c>
      <c r="L574" s="3" t="n">
        <f aca="false">SUM(H574:K574)</f>
        <v>3021.6</v>
      </c>
      <c r="M574" s="3" t="n">
        <v>62.4</v>
      </c>
      <c r="N574" s="3" t="n">
        <v>94.3</v>
      </c>
      <c r="O574" s="3" t="n">
        <v>0</v>
      </c>
      <c r="P574" s="3" t="n">
        <v>0</v>
      </c>
      <c r="Q574" s="3" t="n">
        <f aca="false">SUM(M574:P574)</f>
        <v>156.7</v>
      </c>
      <c r="R574" s="3" t="n">
        <v>36.8</v>
      </c>
      <c r="S574" s="3" t="n">
        <v>4.6</v>
      </c>
      <c r="T574" s="3" t="n">
        <v>0</v>
      </c>
      <c r="U574" s="3" t="n">
        <v>0</v>
      </c>
      <c r="V574" s="3" t="n">
        <f aca="false">SUM(R574:U574)</f>
        <v>41.4</v>
      </c>
      <c r="W574" s="3" t="n">
        <v>3371.9</v>
      </c>
      <c r="X574" s="3" t="n">
        <v>4267.7</v>
      </c>
      <c r="Y574" s="3" t="n">
        <v>1241.9</v>
      </c>
      <c r="Z574" s="3" t="n">
        <v>0</v>
      </c>
      <c r="AA574" s="3" t="n">
        <f aca="false">SUM(W574:Z574)</f>
        <v>8881.5</v>
      </c>
      <c r="AB574" s="3" t="n">
        <v>1221</v>
      </c>
      <c r="AC574" s="3" t="n">
        <v>0</v>
      </c>
      <c r="AD574" s="3" t="n">
        <v>95.9</v>
      </c>
      <c r="AE574" s="3" t="n">
        <v>95.7</v>
      </c>
      <c r="AF574" s="3" t="n">
        <f aca="false">SUM(AB574:AE574)</f>
        <v>1412.6</v>
      </c>
      <c r="AG574" s="3" t="n">
        <v>64</v>
      </c>
      <c r="AH574" s="3" t="n">
        <v>158.2</v>
      </c>
      <c r="AI574" s="3" t="n">
        <v>3431.9</v>
      </c>
      <c r="AJ574" s="3" t="n">
        <v>463.3</v>
      </c>
      <c r="AK574" s="3" t="n">
        <f aca="false">SUM(AG574:AJ574)</f>
        <v>4117.4</v>
      </c>
      <c r="AL574" s="3" t="n">
        <v>4580.6</v>
      </c>
      <c r="AM574" s="3" t="n">
        <v>2385.1</v>
      </c>
      <c r="AN574" s="3" t="n">
        <v>6138.1</v>
      </c>
      <c r="AO574" s="3" t="n">
        <v>806.6</v>
      </c>
      <c r="AP574" s="3" t="n">
        <f aca="false">SUM(AL574:AO574)</f>
        <v>13910.4</v>
      </c>
      <c r="AQ574" s="3" t="n">
        <v>0</v>
      </c>
      <c r="AR574" s="3" t="n">
        <v>0</v>
      </c>
      <c r="AS574" s="3" t="n">
        <v>1739.2</v>
      </c>
      <c r="AT574" s="3" t="n">
        <v>463.3</v>
      </c>
      <c r="AU574" s="3" t="n">
        <f aca="false">SUM(AQ574:AT574)</f>
        <v>2202.5</v>
      </c>
      <c r="AV574" s="3" t="n">
        <v>3.3</v>
      </c>
      <c r="AW574" s="3" t="n">
        <v>0</v>
      </c>
      <c r="AX574" s="3" t="n">
        <v>0</v>
      </c>
      <c r="AY574" s="3" t="n">
        <v>95.7</v>
      </c>
      <c r="AZ574" s="3" t="n">
        <f aca="false">SUM(AV574:AY574)</f>
        <v>99</v>
      </c>
      <c r="BA574" s="3" t="n">
        <v>0.3</v>
      </c>
      <c r="BB574" s="3" t="n">
        <v>0</v>
      </c>
      <c r="BC574" s="3" t="n">
        <v>0</v>
      </c>
      <c r="BD574" s="3" t="n">
        <v>177.9</v>
      </c>
      <c r="BE574" s="3" t="n">
        <f aca="false">SUM(BA574:BD574)</f>
        <v>178.2</v>
      </c>
      <c r="BF574" s="3" t="n">
        <v>0</v>
      </c>
      <c r="BG574" s="3" t="n">
        <v>0</v>
      </c>
      <c r="BH574" s="3" t="n">
        <v>0</v>
      </c>
      <c r="BI574" s="3" t="n">
        <v>0</v>
      </c>
      <c r="BJ574" s="3" t="n">
        <f aca="false">SUM(BF574:BI574)</f>
        <v>0</v>
      </c>
      <c r="BK574" s="3" t="n">
        <v>2.4</v>
      </c>
      <c r="BL574" s="3" t="n">
        <v>0</v>
      </c>
      <c r="BM574" s="3" t="n">
        <v>0</v>
      </c>
      <c r="BN574" s="3" t="n">
        <v>36.8</v>
      </c>
      <c r="BO574" s="3" t="n">
        <f aca="false">SUM(BK574:BN574)</f>
        <v>39.2</v>
      </c>
      <c r="BP574" s="3" t="n">
        <v>22.4</v>
      </c>
      <c r="BQ574" s="3" t="n">
        <v>0</v>
      </c>
      <c r="BR574" s="3" t="n">
        <v>7.6</v>
      </c>
      <c r="BS574" s="3" t="n">
        <v>955.2</v>
      </c>
      <c r="BT574" s="3" t="n">
        <f aca="false">SUM(BP574:BS574)</f>
        <v>985.2</v>
      </c>
      <c r="BU574" s="3" t="n">
        <f aca="false">+C574+H574+M574+R574+W574+AB574+AG574+AL574+CK574</f>
        <v>17830.7</v>
      </c>
      <c r="BV574" s="3" t="n">
        <f aca="false">+D574+I574+N574+S574+X574+AC574+AH574+AM574+CL574</f>
        <v>8417.8</v>
      </c>
      <c r="BW574" s="3" t="n">
        <f aca="false">+E574+J574+O574+T574+Y574+AD574+AI574+AN574+CM574</f>
        <v>11082.4</v>
      </c>
      <c r="BX574" s="3" t="n">
        <f aca="false">+F574+K574+P574+U574+Z574+AE574+AJ574+AO574+CN574</f>
        <v>2206</v>
      </c>
      <c r="BY574" s="3" t="n">
        <f aca="false">SUM(BU574:BX574)</f>
        <v>39536.9</v>
      </c>
      <c r="BZ574" s="3" t="n">
        <f aca="false">AQ574+AV574+BA574+BF574+BK574+BP574</f>
        <v>28.4</v>
      </c>
      <c r="CA574" s="3" t="n">
        <f aca="false">AR574+AW574+BB574+BG574+BL574+BQ574</f>
        <v>0</v>
      </c>
      <c r="CB574" s="3" t="n">
        <f aca="false">AS574+AX574+BC574+BH574+BM574+BR574</f>
        <v>1746.8</v>
      </c>
      <c r="CC574" s="3" t="n">
        <f aca="false">AT574+AY574+BD574+BI574+BN574+BS574</f>
        <v>1728.9</v>
      </c>
      <c r="CD574" s="3" t="n">
        <f aca="false">SUM(BZ574:CC574)</f>
        <v>3504.1</v>
      </c>
      <c r="CE574" s="3" t="n">
        <v>6052</v>
      </c>
      <c r="CF574" s="3" t="n">
        <v>7471</v>
      </c>
      <c r="CG574" s="3" t="n">
        <v>803</v>
      </c>
      <c r="CH574" s="3" t="n">
        <v>470</v>
      </c>
      <c r="CI574" s="3" t="n">
        <f aca="false">3766+559</f>
        <v>4325</v>
      </c>
      <c r="CJ574" s="3" t="n">
        <f aca="false">SUM(CE574:CI574)</f>
        <v>19121</v>
      </c>
    </row>
    <row r="575" customFormat="false" ht="12.75" hidden="false" customHeight="false" outlineLevel="0" collapsed="false">
      <c r="A575" s="1" t="n">
        <v>2002</v>
      </c>
      <c r="B575" s="2" t="s">
        <v>106</v>
      </c>
      <c r="C575" s="3" t="n">
        <v>3878</v>
      </c>
      <c r="D575" s="3" t="n">
        <v>533</v>
      </c>
      <c r="E575" s="3" t="n">
        <v>13</v>
      </c>
      <c r="F575" s="3" t="n">
        <v>0</v>
      </c>
      <c r="G575" s="3" t="n">
        <f aca="false">SUM(C575:F575)</f>
        <v>4424</v>
      </c>
      <c r="H575" s="3" t="n">
        <v>1318</v>
      </c>
      <c r="I575" s="3" t="n">
        <v>2</v>
      </c>
      <c r="J575" s="3" t="n">
        <v>1</v>
      </c>
      <c r="K575" s="3" t="n">
        <v>136</v>
      </c>
      <c r="L575" s="3" t="n">
        <f aca="false">SUM(H575:K575)</f>
        <v>1457</v>
      </c>
      <c r="M575" s="3" t="n">
        <v>27</v>
      </c>
      <c r="N575" s="3" t="n">
        <v>119</v>
      </c>
      <c r="O575" s="3" t="n">
        <v>0</v>
      </c>
      <c r="P575" s="3" t="n">
        <v>0</v>
      </c>
      <c r="Q575" s="3" t="n">
        <f aca="false">SUM(M575:P575)</f>
        <v>146</v>
      </c>
      <c r="R575" s="3" t="n">
        <v>0</v>
      </c>
      <c r="S575" s="3" t="n">
        <v>1</v>
      </c>
      <c r="T575" s="3" t="n">
        <v>0</v>
      </c>
      <c r="U575" s="3" t="n">
        <v>0</v>
      </c>
      <c r="V575" s="3" t="n">
        <f aca="false">SUM(R575:U575)</f>
        <v>1</v>
      </c>
      <c r="W575" s="3" t="n">
        <v>1453</v>
      </c>
      <c r="X575" s="3" t="n">
        <v>2350</v>
      </c>
      <c r="Y575" s="3" t="n">
        <v>12</v>
      </c>
      <c r="Z575" s="3" t="n">
        <v>0</v>
      </c>
      <c r="AA575" s="3" t="n">
        <f aca="false">SUM(W575:Z575)</f>
        <v>3815</v>
      </c>
      <c r="AB575" s="3" t="n">
        <v>674</v>
      </c>
      <c r="AC575" s="3" t="n">
        <v>1</v>
      </c>
      <c r="AD575" s="3" t="n">
        <v>55</v>
      </c>
      <c r="AE575" s="3" t="n">
        <v>128</v>
      </c>
      <c r="AF575" s="3" t="n">
        <f aca="false">SUM(AB575:AE575)</f>
        <v>858</v>
      </c>
      <c r="AG575" s="3" t="n">
        <v>3</v>
      </c>
      <c r="AH575" s="3" t="n">
        <v>425</v>
      </c>
      <c r="AI575" s="3" t="n">
        <v>1219</v>
      </c>
      <c r="AJ575" s="3" t="n">
        <v>0</v>
      </c>
      <c r="AK575" s="3" t="n">
        <f aca="false">SUM(AG575:AJ575)</f>
        <v>1647</v>
      </c>
      <c r="AL575" s="3" t="n">
        <v>2355</v>
      </c>
      <c r="AM575" s="3" t="n">
        <v>2217</v>
      </c>
      <c r="AN575" s="3" t="n">
        <v>1393</v>
      </c>
      <c r="AO575" s="3" t="n">
        <v>0</v>
      </c>
      <c r="AP575" s="3" t="n">
        <f aca="false">SUM(AL575:AO575)</f>
        <v>5965</v>
      </c>
      <c r="AQ575" s="3" t="n">
        <v>2</v>
      </c>
      <c r="AR575" s="3" t="n">
        <v>415</v>
      </c>
      <c r="AS575" s="3" t="n">
        <v>411</v>
      </c>
      <c r="AT575" s="3" t="n">
        <v>0</v>
      </c>
      <c r="AU575" s="3" t="n">
        <f aca="false">SUM(AQ575:AT575)</f>
        <v>828</v>
      </c>
      <c r="AV575" s="3" t="n">
        <v>62</v>
      </c>
      <c r="AW575" s="3" t="n">
        <v>0</v>
      </c>
      <c r="AX575" s="3" t="n">
        <v>15</v>
      </c>
      <c r="AY575" s="3" t="n">
        <v>128</v>
      </c>
      <c r="AZ575" s="3" t="n">
        <f aca="false">SUM(AV575:AY575)</f>
        <v>205</v>
      </c>
      <c r="BA575" s="3" t="n">
        <v>23</v>
      </c>
      <c r="BB575" s="3" t="n">
        <v>0</v>
      </c>
      <c r="BC575" s="3" t="n">
        <v>0</v>
      </c>
      <c r="BD575" s="3" t="n">
        <v>136</v>
      </c>
      <c r="BE575" s="3" t="n">
        <f aca="false">SUM(BA575:BD575)</f>
        <v>159</v>
      </c>
      <c r="BF575" s="3" t="n">
        <v>0</v>
      </c>
      <c r="BG575" s="3" t="n">
        <v>0</v>
      </c>
      <c r="BH575" s="3" t="n">
        <v>0</v>
      </c>
      <c r="BI575" s="3" t="n">
        <v>0</v>
      </c>
      <c r="BJ575" s="3" t="n">
        <f aca="false">SUM(BF575:BI575)</f>
        <v>0</v>
      </c>
      <c r="BK575" s="3" t="n">
        <v>0</v>
      </c>
      <c r="BL575" s="3" t="n">
        <v>0</v>
      </c>
      <c r="BM575" s="3" t="n">
        <v>0</v>
      </c>
      <c r="BN575" s="3" t="n">
        <v>0</v>
      </c>
      <c r="BO575" s="3" t="n">
        <f aca="false">SUM(BK575:BN575)</f>
        <v>0</v>
      </c>
      <c r="BP575" s="3" t="n">
        <v>150</v>
      </c>
      <c r="BQ575" s="3" t="n">
        <v>0</v>
      </c>
      <c r="BR575" s="3" t="n">
        <v>38</v>
      </c>
      <c r="BS575" s="3" t="n">
        <v>0</v>
      </c>
      <c r="BT575" s="3" t="n">
        <f aca="false">SUM(BP575:BS575)</f>
        <v>188</v>
      </c>
      <c r="BU575" s="3" t="n">
        <f aca="false">+C575+H575+M575+R575+W575+AB575+AG575+AL575+CK575</f>
        <v>9708</v>
      </c>
      <c r="BV575" s="3" t="n">
        <f aca="false">+D575+I575+N575+S575+X575+AC575+AH575+AM575+CL575</f>
        <v>5648</v>
      </c>
      <c r="BW575" s="3" t="n">
        <f aca="false">+E575+J575+O575+T575+Y575+AD575+AI575+AN575+CM575</f>
        <v>2693</v>
      </c>
      <c r="BX575" s="3" t="n">
        <f aca="false">+F575+K575+P575+U575+Z575+AE575+AJ575+AO575+CN575</f>
        <v>264</v>
      </c>
      <c r="BY575" s="3" t="n">
        <f aca="false">SUM(BU575:BX575)</f>
        <v>18313</v>
      </c>
      <c r="BZ575" s="3" t="n">
        <f aca="false">AQ575+AV575+BA575+BF575+BK575+BP575</f>
        <v>237</v>
      </c>
      <c r="CA575" s="3" t="n">
        <f aca="false">AR575+AW575+BB575+BG575+BL575+BQ575</f>
        <v>415</v>
      </c>
      <c r="CB575" s="3" t="n">
        <f aca="false">AS575+AX575+BC575+BH575+BM575+BR575</f>
        <v>464</v>
      </c>
      <c r="CC575" s="3" t="n">
        <f aca="false">AT575+AY575+BD575+BI575+BN575+BS575</f>
        <v>264</v>
      </c>
      <c r="CD575" s="3" t="n">
        <f aca="false">SUM(BZ575:CC575)</f>
        <v>1380</v>
      </c>
      <c r="CE575" s="3" t="n">
        <v>3761</v>
      </c>
      <c r="CF575" s="3" t="n">
        <v>3541</v>
      </c>
      <c r="CG575" s="3" t="n">
        <v>709</v>
      </c>
      <c r="CH575" s="3" t="n">
        <v>0</v>
      </c>
      <c r="CI575" s="3" t="n">
        <v>697</v>
      </c>
      <c r="CJ575" s="3" t="n">
        <f aca="false">SUM(CE575:CI575)</f>
        <v>8708</v>
      </c>
    </row>
    <row r="576" customFormat="false" ht="12.75" hidden="false" customHeight="false" outlineLevel="0" collapsed="false">
      <c r="A576" s="1" t="n">
        <v>2002</v>
      </c>
      <c r="B576" s="2" t="s">
        <v>107</v>
      </c>
      <c r="C576" s="3" t="n">
        <v>1888</v>
      </c>
      <c r="D576" s="3" t="n">
        <v>329</v>
      </c>
      <c r="E576" s="3" t="n">
        <v>194</v>
      </c>
      <c r="F576" s="3" t="n">
        <v>34</v>
      </c>
      <c r="G576" s="3" t="n">
        <f aca="false">SUM(C576:F576)</f>
        <v>2445</v>
      </c>
      <c r="H576" s="3" t="n">
        <v>851</v>
      </c>
      <c r="I576" s="3" t="n">
        <v>299</v>
      </c>
      <c r="J576" s="3" t="n">
        <v>2047</v>
      </c>
      <c r="K576" s="3" t="n">
        <v>30</v>
      </c>
      <c r="L576" s="3" t="n">
        <f aca="false">SUM(H576:K576)</f>
        <v>3227</v>
      </c>
      <c r="M576" s="3" t="n">
        <v>35</v>
      </c>
      <c r="N576" s="3" t="n">
        <v>61</v>
      </c>
      <c r="O576" s="3" t="n">
        <v>21</v>
      </c>
      <c r="P576" s="3" t="n">
        <v>0</v>
      </c>
      <c r="Q576" s="3" t="n">
        <f aca="false">SUM(M576:P576)</f>
        <v>117</v>
      </c>
      <c r="R576" s="3" t="n">
        <v>19</v>
      </c>
      <c r="S576" s="3" t="n">
        <v>0</v>
      </c>
      <c r="T576" s="3" t="n">
        <v>1</v>
      </c>
      <c r="U576" s="3" t="n">
        <v>0</v>
      </c>
      <c r="V576" s="3" t="n">
        <f aca="false">SUM(R576:U576)</f>
        <v>20</v>
      </c>
      <c r="W576" s="3" t="n">
        <v>404</v>
      </c>
      <c r="X576" s="3" t="n">
        <v>1408</v>
      </c>
      <c r="Y576" s="3" t="n">
        <v>670</v>
      </c>
      <c r="Z576" s="3" t="n">
        <v>0</v>
      </c>
      <c r="AA576" s="3" t="n">
        <f aca="false">SUM(W576:Z576)</f>
        <v>2482</v>
      </c>
      <c r="AB576" s="3" t="n">
        <v>242</v>
      </c>
      <c r="AC576" s="3" t="n">
        <v>10</v>
      </c>
      <c r="AD576" s="3" t="n">
        <v>40</v>
      </c>
      <c r="AE576" s="3" t="n">
        <v>7</v>
      </c>
      <c r="AF576" s="3" t="n">
        <f aca="false">SUM(AB576:AE576)</f>
        <v>299</v>
      </c>
      <c r="AG576" s="3" t="n">
        <v>12</v>
      </c>
      <c r="AH576" s="3" t="n">
        <v>378</v>
      </c>
      <c r="AI576" s="3" t="n">
        <v>764</v>
      </c>
      <c r="AJ576" s="3" t="n">
        <v>3</v>
      </c>
      <c r="AK576" s="3" t="n">
        <f aca="false">SUM(AG576:AJ576)</f>
        <v>1157</v>
      </c>
      <c r="AL576" s="3" t="n">
        <v>1154</v>
      </c>
      <c r="AM576" s="3" t="n">
        <v>1071</v>
      </c>
      <c r="AN576" s="3" t="n">
        <v>127</v>
      </c>
      <c r="AO576" s="3" t="n">
        <v>55</v>
      </c>
      <c r="AP576" s="3" t="n">
        <f aca="false">SUM(AL576:AO576)</f>
        <v>2407</v>
      </c>
      <c r="AQ576" s="3" t="n">
        <v>0</v>
      </c>
      <c r="AR576" s="3" t="n">
        <v>0</v>
      </c>
      <c r="AS576" s="3" t="n">
        <v>0</v>
      </c>
      <c r="AT576" s="3" t="n">
        <v>3</v>
      </c>
      <c r="AU576" s="3" t="n">
        <f aca="false">SUM(AQ576:AT576)</f>
        <v>3</v>
      </c>
      <c r="AV576" s="3" t="n">
        <v>0</v>
      </c>
      <c r="AW576" s="3" t="n">
        <v>0</v>
      </c>
      <c r="AX576" s="3" t="n">
        <v>0</v>
      </c>
      <c r="AY576" s="3" t="n">
        <v>7</v>
      </c>
      <c r="AZ576" s="3" t="n">
        <f aca="false">SUM(AV576:AY576)</f>
        <v>7</v>
      </c>
      <c r="BA576" s="3" t="n">
        <v>0</v>
      </c>
      <c r="BB576" s="3" t="n">
        <v>0</v>
      </c>
      <c r="BC576" s="3" t="n">
        <v>8</v>
      </c>
      <c r="BD576" s="3" t="n">
        <v>30</v>
      </c>
      <c r="BE576" s="3" t="n">
        <f aca="false">SUM(BA576:BD576)</f>
        <v>38</v>
      </c>
      <c r="BF576" s="3" t="n">
        <v>0</v>
      </c>
      <c r="BG576" s="3" t="n">
        <v>0</v>
      </c>
      <c r="BH576" s="3" t="n">
        <v>0</v>
      </c>
      <c r="BI576" s="3" t="n">
        <v>0</v>
      </c>
      <c r="BJ576" s="3" t="n">
        <f aca="false">SUM(BF576:BI576)</f>
        <v>0</v>
      </c>
      <c r="BK576" s="3" t="n">
        <v>0</v>
      </c>
      <c r="BL576" s="3" t="n">
        <v>0</v>
      </c>
      <c r="BM576" s="3" t="n">
        <v>23</v>
      </c>
      <c r="BN576" s="3" t="n">
        <v>31</v>
      </c>
      <c r="BO576" s="3" t="n">
        <f aca="false">SUM(BK576:BN576)</f>
        <v>54</v>
      </c>
      <c r="BP576" s="3" t="n">
        <v>0</v>
      </c>
      <c r="BQ576" s="3" t="n">
        <v>4</v>
      </c>
      <c r="BR576" s="3" t="n">
        <v>37</v>
      </c>
      <c r="BS576" s="3" t="n">
        <v>58</v>
      </c>
      <c r="BT576" s="3" t="n">
        <f aca="false">SUM(BP576:BS576)</f>
        <v>99</v>
      </c>
      <c r="BU576" s="3" t="n">
        <f aca="false">+C576+H576+M576+R576+W576+AB576+AG576+AL576+CK576</f>
        <v>4605</v>
      </c>
      <c r="BV576" s="3" t="n">
        <f aca="false">+D576+I576+N576+S576+X576+AC576+AH576+AM576+CL576</f>
        <v>3556</v>
      </c>
      <c r="BW576" s="3" t="n">
        <f aca="false">+E576+J576+O576+T576+Y576+AD576+AI576+AN576+CM576</f>
        <v>3864</v>
      </c>
      <c r="BX576" s="3" t="n">
        <f aca="false">+F576+K576+P576+U576+Z576+AE576+AJ576+AO576+CN576</f>
        <v>129</v>
      </c>
      <c r="BY576" s="3" t="n">
        <f aca="false">SUM(BU576:BX576)</f>
        <v>12154</v>
      </c>
      <c r="BZ576" s="3" t="n">
        <f aca="false">AQ576+AV576+BA576+BF576+BK576+BP576</f>
        <v>0</v>
      </c>
      <c r="CA576" s="3" t="n">
        <f aca="false">AR576+AW576+BB576+BG576+BL576+BQ576</f>
        <v>4</v>
      </c>
      <c r="CB576" s="3" t="n">
        <f aca="false">AS576+AX576+BC576+BH576+BM576+BR576</f>
        <v>68</v>
      </c>
      <c r="CC576" s="3" t="n">
        <f aca="false">AT576+AY576+BD576+BI576+BN576+BS576</f>
        <v>129</v>
      </c>
      <c r="CD576" s="3" t="n">
        <f aca="false">SUM(BZ576:CC576)</f>
        <v>201</v>
      </c>
      <c r="CE576" s="3" t="n">
        <f aca="false">1453+239</f>
        <v>1692</v>
      </c>
      <c r="CF576" s="3" t="n">
        <v>2372</v>
      </c>
      <c r="CG576" s="3" t="n">
        <v>221</v>
      </c>
      <c r="CH576" s="3" t="n">
        <v>60</v>
      </c>
      <c r="CI576" s="3" t="n">
        <v>968</v>
      </c>
      <c r="CJ576" s="3" t="n">
        <f aca="false">SUM(CE576:CI576)</f>
        <v>5313</v>
      </c>
    </row>
    <row r="577" customFormat="false" ht="12.75" hidden="false" customHeight="false" outlineLevel="0" collapsed="false">
      <c r="A577" s="1" t="n">
        <v>2002</v>
      </c>
      <c r="B577" s="2" t="s">
        <v>108</v>
      </c>
      <c r="C577" s="3" t="n">
        <v>2333</v>
      </c>
      <c r="D577" s="3" t="n">
        <v>289</v>
      </c>
      <c r="E577" s="3" t="n">
        <v>28</v>
      </c>
      <c r="F577" s="3" t="n">
        <v>0</v>
      </c>
      <c r="G577" s="3" t="n">
        <f aca="false">SUM(C577:F577)</f>
        <v>2650</v>
      </c>
      <c r="H577" s="3" t="n">
        <v>704</v>
      </c>
      <c r="I577" s="3" t="n">
        <v>293</v>
      </c>
      <c r="J577" s="3" t="n">
        <v>675</v>
      </c>
      <c r="K577" s="3" t="n">
        <v>29</v>
      </c>
      <c r="L577" s="3" t="n">
        <f aca="false">SUM(H577:K577)</f>
        <v>1701</v>
      </c>
      <c r="M577" s="3" t="n">
        <v>30</v>
      </c>
      <c r="N577" s="3" t="n">
        <v>19</v>
      </c>
      <c r="O577" s="3" t="n">
        <v>0</v>
      </c>
      <c r="P577" s="3" t="n">
        <v>0</v>
      </c>
      <c r="Q577" s="3" t="n">
        <f aca="false">SUM(M577:P577)</f>
        <v>49</v>
      </c>
      <c r="R577" s="3" t="n">
        <v>6</v>
      </c>
      <c r="S577" s="3" t="n">
        <v>0</v>
      </c>
      <c r="T577" s="3" t="n">
        <v>0</v>
      </c>
      <c r="U577" s="3" t="n">
        <v>0</v>
      </c>
      <c r="V577" s="3" t="n">
        <f aca="false">SUM(R577:U577)</f>
        <v>6</v>
      </c>
      <c r="W577" s="3" t="n">
        <v>411</v>
      </c>
      <c r="X577" s="3" t="n">
        <v>903</v>
      </c>
      <c r="Y577" s="3" t="n">
        <v>155</v>
      </c>
      <c r="Z577" s="3" t="n">
        <v>0</v>
      </c>
      <c r="AA577" s="3" t="n">
        <f aca="false">SUM(W577:Z577)</f>
        <v>1469</v>
      </c>
      <c r="AB577" s="3" t="n">
        <v>271</v>
      </c>
      <c r="AC577" s="3" t="n">
        <v>13</v>
      </c>
      <c r="AD577" s="3" t="n">
        <v>47</v>
      </c>
      <c r="AE577" s="3" t="n">
        <v>1</v>
      </c>
      <c r="AF577" s="3" t="n">
        <f aca="false">SUM(AB577:AE577)</f>
        <v>332</v>
      </c>
      <c r="AG577" s="3" t="n">
        <v>94</v>
      </c>
      <c r="AH577" s="3" t="n">
        <v>351</v>
      </c>
      <c r="AI577" s="3" t="n">
        <v>598</v>
      </c>
      <c r="AJ577" s="3" t="n">
        <v>114</v>
      </c>
      <c r="AK577" s="3" t="n">
        <f aca="false">SUM(AG577:AJ577)</f>
        <v>1157</v>
      </c>
      <c r="AL577" s="3" t="n">
        <v>617</v>
      </c>
      <c r="AM577" s="3" t="n">
        <v>981</v>
      </c>
      <c r="AN577" s="3" t="n">
        <v>836</v>
      </c>
      <c r="AO577" s="3" t="n">
        <v>5</v>
      </c>
      <c r="AP577" s="3" t="n">
        <f aca="false">SUM(AL577:AO577)</f>
        <v>2439</v>
      </c>
      <c r="AQ577" s="3" t="n">
        <v>94</v>
      </c>
      <c r="AR577" s="3" t="n">
        <v>341</v>
      </c>
      <c r="AS577" s="3" t="n">
        <v>194</v>
      </c>
      <c r="AT577" s="3" t="n">
        <v>114</v>
      </c>
      <c r="AU577" s="3" t="n">
        <f aca="false">SUM(AQ577:AT577)</f>
        <v>743</v>
      </c>
      <c r="AV577" s="3" t="n">
        <v>7</v>
      </c>
      <c r="AW577" s="3" t="n">
        <v>0</v>
      </c>
      <c r="AX577" s="3" t="n">
        <v>17</v>
      </c>
      <c r="AY577" s="3" t="n">
        <v>1</v>
      </c>
      <c r="AZ577" s="3" t="n">
        <f aca="false">SUM(AV577:AY577)</f>
        <v>25</v>
      </c>
      <c r="BA577" s="3" t="n">
        <v>2</v>
      </c>
      <c r="BB577" s="3" t="n">
        <v>0</v>
      </c>
      <c r="BC577" s="3" t="n">
        <v>74</v>
      </c>
      <c r="BD577" s="3" t="n">
        <v>29</v>
      </c>
      <c r="BE577" s="3" t="n">
        <f aca="false">SUM(BA577:BD577)</f>
        <v>105</v>
      </c>
      <c r="BF577" s="10"/>
      <c r="BG577" s="10"/>
      <c r="BH577" s="10"/>
      <c r="BI577" s="10"/>
      <c r="BJ577" s="3" t="n">
        <f aca="false">SUM(BF577:BI577)</f>
        <v>0</v>
      </c>
      <c r="BK577" s="10"/>
      <c r="BL577" s="10"/>
      <c r="BM577" s="10"/>
      <c r="BN577" s="10"/>
      <c r="BO577" s="3" t="n">
        <f aca="false">SUM(BK577:BN577)</f>
        <v>0</v>
      </c>
      <c r="BP577" s="3" t="n">
        <v>3</v>
      </c>
      <c r="BQ577" s="3" t="n">
        <v>9</v>
      </c>
      <c r="BR577" s="3" t="n">
        <v>4</v>
      </c>
      <c r="BS577" s="3" t="n">
        <v>5</v>
      </c>
      <c r="BT577" s="3" t="n">
        <f aca="false">SUM(BP577:BS577)</f>
        <v>21</v>
      </c>
      <c r="BU577" s="3" t="n">
        <f aca="false">+C577+H577+M577+R577+W577+AB577+AG577+AL577+CK577</f>
        <v>4466</v>
      </c>
      <c r="BV577" s="3" t="n">
        <f aca="false">+D577+I577+N577+S577+X577+AC577+AH577+AM577+CL577</f>
        <v>2849</v>
      </c>
      <c r="BW577" s="3" t="n">
        <f aca="false">+E577+J577+O577+T577+Y577+AD577+AI577+AN577+CM577</f>
        <v>2339</v>
      </c>
      <c r="BX577" s="3" t="n">
        <f aca="false">+F577+K577+P577+U577+Z577+AE577+AJ577+AO577+CN577</f>
        <v>149</v>
      </c>
      <c r="BY577" s="3" t="n">
        <f aca="false">SUM(BU577:BX577)</f>
        <v>9803</v>
      </c>
      <c r="BZ577" s="3" t="n">
        <f aca="false">AQ577+AV577+BA577+BF577+BK577+BP577</f>
        <v>106</v>
      </c>
      <c r="CA577" s="3" t="n">
        <f aca="false">AR577+AW577+BB577+BG577+BL577+BQ577</f>
        <v>350</v>
      </c>
      <c r="CB577" s="3" t="n">
        <f aca="false">AS577+AX577+BC577+BH577+BM577+BR577</f>
        <v>289</v>
      </c>
      <c r="CC577" s="3" t="n">
        <f aca="false">AT577+AY577+BD577+BI577+BN577+BS577</f>
        <v>149</v>
      </c>
      <c r="CD577" s="3" t="n">
        <f aca="false">SUM(BZ577:CC577)</f>
        <v>894</v>
      </c>
      <c r="CE577" s="3" t="n">
        <v>1704</v>
      </c>
      <c r="CF577" s="3" t="n">
        <v>1830</v>
      </c>
      <c r="CG577" s="3" t="n">
        <v>94</v>
      </c>
      <c r="CH577" s="3" t="n">
        <v>0</v>
      </c>
      <c r="CI577" s="3" t="n">
        <v>480</v>
      </c>
      <c r="CJ577" s="3" t="n">
        <f aca="false">SUM(CE577:CI577)</f>
        <v>4108</v>
      </c>
    </row>
    <row r="578" customFormat="false" ht="12.75" hidden="false" customHeight="false" outlineLevel="0" collapsed="false">
      <c r="A578" s="1" t="n">
        <v>2002</v>
      </c>
      <c r="B578" s="2" t="s">
        <v>109</v>
      </c>
      <c r="C578" s="3" t="n">
        <v>2979</v>
      </c>
      <c r="D578" s="3" t="n">
        <v>468</v>
      </c>
      <c r="E578" s="3" t="n">
        <v>11</v>
      </c>
      <c r="F578" s="3" t="n">
        <v>0</v>
      </c>
      <c r="G578" s="3" t="n">
        <f aca="false">SUM(C578:F578)</f>
        <v>3458</v>
      </c>
      <c r="H578" s="3" t="n">
        <v>1123</v>
      </c>
      <c r="I578" s="3" t="n">
        <v>398</v>
      </c>
      <c r="J578" s="3" t="n">
        <v>1563</v>
      </c>
      <c r="K578" s="3" t="n">
        <v>0</v>
      </c>
      <c r="L578" s="3" t="n">
        <f aca="false">SUM(H578:K578)</f>
        <v>3084</v>
      </c>
      <c r="M578" s="3" t="n">
        <v>66</v>
      </c>
      <c r="N578" s="3" t="n">
        <v>126</v>
      </c>
      <c r="O578" s="3" t="n">
        <v>6</v>
      </c>
      <c r="P578" s="3" t="n">
        <v>0</v>
      </c>
      <c r="Q578" s="3" t="n">
        <f aca="false">SUM(M578:P578)</f>
        <v>198</v>
      </c>
      <c r="R578" s="3" t="n">
        <v>0</v>
      </c>
      <c r="S578" s="3" t="n">
        <v>0</v>
      </c>
      <c r="T578" s="3" t="n">
        <v>0</v>
      </c>
      <c r="U578" s="3" t="n">
        <v>0</v>
      </c>
      <c r="V578" s="3" t="n">
        <f aca="false">SUM(R578:U578)</f>
        <v>0</v>
      </c>
      <c r="W578" s="3" t="n">
        <v>736</v>
      </c>
      <c r="X578" s="3" t="n">
        <v>2593</v>
      </c>
      <c r="Y578" s="3" t="n">
        <v>369</v>
      </c>
      <c r="Z578" s="3" t="n">
        <v>0</v>
      </c>
      <c r="AA578" s="3" t="n">
        <f aca="false">SUM(W578:Z578)</f>
        <v>3698</v>
      </c>
      <c r="AB578" s="3" t="n">
        <v>393</v>
      </c>
      <c r="AC578" s="3" t="n">
        <v>20</v>
      </c>
      <c r="AD578" s="3" t="n">
        <v>60</v>
      </c>
      <c r="AE578" s="3" t="n">
        <v>0</v>
      </c>
      <c r="AF578" s="3" t="n">
        <f aca="false">SUM(AB578:AE578)</f>
        <v>473</v>
      </c>
      <c r="AG578" s="3" t="n">
        <v>8</v>
      </c>
      <c r="AH578" s="3" t="n">
        <v>536</v>
      </c>
      <c r="AI578" s="3" t="n">
        <v>1331</v>
      </c>
      <c r="AJ578" s="3" t="n">
        <v>0</v>
      </c>
      <c r="AK578" s="3" t="n">
        <f aca="false">SUM(AG578:AJ578)</f>
        <v>1875</v>
      </c>
      <c r="AL578" s="3" t="n">
        <v>1777</v>
      </c>
      <c r="AM578" s="3" t="n">
        <v>1589</v>
      </c>
      <c r="AN578" s="3" t="n">
        <v>1071</v>
      </c>
      <c r="AO578" s="3" t="n">
        <v>0</v>
      </c>
      <c r="AP578" s="3" t="n">
        <f aca="false">SUM(AL578:AO578)</f>
        <v>4437</v>
      </c>
      <c r="AQ578" s="3" t="n">
        <v>0</v>
      </c>
      <c r="AR578" s="3" t="n">
        <v>0</v>
      </c>
      <c r="AS578" s="3" t="n">
        <v>20</v>
      </c>
      <c r="AT578" s="3" t="n">
        <v>0</v>
      </c>
      <c r="AU578" s="3" t="n">
        <f aca="false">SUM(AQ578:AT578)</f>
        <v>20</v>
      </c>
      <c r="AV578" s="3" t="n">
        <v>0</v>
      </c>
      <c r="AW578" s="3" t="n">
        <v>0</v>
      </c>
      <c r="AX578" s="3" t="n">
        <v>29</v>
      </c>
      <c r="AY578" s="3" t="n">
        <v>0</v>
      </c>
      <c r="AZ578" s="3" t="n">
        <f aca="false">SUM(AV578:AY578)</f>
        <v>29</v>
      </c>
      <c r="BA578" s="3" t="n">
        <v>0</v>
      </c>
      <c r="BB578" s="3" t="n">
        <v>0</v>
      </c>
      <c r="BC578" s="3" t="n">
        <v>269</v>
      </c>
      <c r="BD578" s="3" t="n">
        <v>0</v>
      </c>
      <c r="BE578" s="3" t="n">
        <f aca="false">SUM(BA578:BD578)</f>
        <v>269</v>
      </c>
      <c r="BF578" s="3" t="n">
        <v>0</v>
      </c>
      <c r="BG578" s="3" t="n">
        <v>0</v>
      </c>
      <c r="BH578" s="3" t="n">
        <v>0</v>
      </c>
      <c r="BI578" s="3" t="n">
        <v>0</v>
      </c>
      <c r="BJ578" s="3" t="n">
        <f aca="false">SUM(BF578:BI578)</f>
        <v>0</v>
      </c>
      <c r="BK578" s="3" t="n">
        <v>0</v>
      </c>
      <c r="BL578" s="3" t="n">
        <v>0</v>
      </c>
      <c r="BM578" s="3" t="n">
        <v>7</v>
      </c>
      <c r="BN578" s="3" t="n">
        <v>0</v>
      </c>
      <c r="BO578" s="3" t="n">
        <f aca="false">SUM(BK578:BN578)</f>
        <v>7</v>
      </c>
      <c r="BP578" s="3" t="n">
        <v>0</v>
      </c>
      <c r="BQ578" s="3" t="n">
        <v>0</v>
      </c>
      <c r="BR578" s="3" t="n">
        <v>262</v>
      </c>
      <c r="BS578" s="3" t="n">
        <v>0</v>
      </c>
      <c r="BT578" s="3" t="n">
        <f aca="false">SUM(BP578:BS578)</f>
        <v>262</v>
      </c>
      <c r="BU578" s="3" t="n">
        <f aca="false">+C578+H578+M578+R578+W578+AB578+AG578+AL578+CK578</f>
        <v>7082</v>
      </c>
      <c r="BV578" s="3" t="n">
        <f aca="false">+D578+I578+N578+S578+X578+AC578+AH578+AM578+CL578</f>
        <v>5730</v>
      </c>
      <c r="BW578" s="3" t="n">
        <f aca="false">+E578+J578+O578+T578+Y578+AD578+AI578+AN578+CM578</f>
        <v>4411</v>
      </c>
      <c r="BX578" s="3" t="n">
        <f aca="false">+F578+K578+P578+U578+Z578+AE578+AJ578+AO578+CN578</f>
        <v>0</v>
      </c>
      <c r="BY578" s="3" t="n">
        <f aca="false">SUM(BU578:BX578)</f>
        <v>17223</v>
      </c>
      <c r="BZ578" s="3" t="n">
        <f aca="false">AQ578+AV578+BA578+BF578+BK578+BP578</f>
        <v>0</v>
      </c>
      <c r="CA578" s="3" t="n">
        <f aca="false">AR578+AW578+BB578+BG578+BL578+BQ578</f>
        <v>0</v>
      </c>
      <c r="CB578" s="3" t="n">
        <f aca="false">AS578+AX578+BC578+BH578+BM578+BR578</f>
        <v>587</v>
      </c>
      <c r="CC578" s="3" t="n">
        <f aca="false">AT578+AY578+BD578+BI578+BN578+BS578</f>
        <v>0</v>
      </c>
      <c r="CD578" s="3" t="n">
        <f aca="false">SUM(BZ578:CC578)</f>
        <v>587</v>
      </c>
      <c r="CE578" s="3" t="n">
        <v>2300</v>
      </c>
      <c r="CF578" s="3" t="n">
        <v>2703</v>
      </c>
      <c r="CG578" s="3" t="n">
        <v>207</v>
      </c>
      <c r="CH578" s="3" t="n">
        <v>0</v>
      </c>
      <c r="CI578" s="3" t="n">
        <v>1483</v>
      </c>
      <c r="CJ578" s="3" t="n">
        <f aca="false">SUM(CE578:CI578)</f>
        <v>6693</v>
      </c>
    </row>
    <row r="579" customFormat="false" ht="12.75" hidden="false" customHeight="false" outlineLevel="0" collapsed="false">
      <c r="A579" s="1" t="n">
        <v>2002</v>
      </c>
      <c r="B579" s="2" t="s">
        <v>110</v>
      </c>
      <c r="C579" s="3" t="n">
        <v>2380</v>
      </c>
      <c r="D579" s="3" t="n">
        <v>652</v>
      </c>
      <c r="E579" s="3" t="n">
        <v>298</v>
      </c>
      <c r="F579" s="3" t="n">
        <v>0</v>
      </c>
      <c r="G579" s="3" t="n">
        <f aca="false">SUM(C579:F579)</f>
        <v>3330</v>
      </c>
      <c r="H579" s="3" t="n">
        <v>927</v>
      </c>
      <c r="I579" s="3" t="n">
        <v>110</v>
      </c>
      <c r="J579" s="3" t="n">
        <v>837</v>
      </c>
      <c r="K579" s="3" t="n">
        <v>0</v>
      </c>
      <c r="L579" s="3" t="n">
        <f aca="false">SUM(H579:K579)</f>
        <v>1874</v>
      </c>
      <c r="M579" s="3" t="n">
        <v>10</v>
      </c>
      <c r="N579" s="3" t="n">
        <v>129</v>
      </c>
      <c r="O579" s="3" t="n">
        <v>0</v>
      </c>
      <c r="P579" s="3" t="n">
        <v>0</v>
      </c>
      <c r="Q579" s="3" t="n">
        <f aca="false">SUM(M579:P579)</f>
        <v>139</v>
      </c>
      <c r="R579" s="3" t="n">
        <v>0</v>
      </c>
      <c r="S579" s="3" t="n">
        <v>0</v>
      </c>
      <c r="T579" s="3" t="n">
        <v>0</v>
      </c>
      <c r="U579" s="3" t="n">
        <v>0</v>
      </c>
      <c r="V579" s="3" t="n">
        <f aca="false">SUM(R579:U579)</f>
        <v>0</v>
      </c>
      <c r="W579" s="3" t="n">
        <v>897.8</v>
      </c>
      <c r="X579" s="3" t="n">
        <v>3331.4</v>
      </c>
      <c r="Y579" s="3" t="n">
        <v>477.8</v>
      </c>
      <c r="Z579" s="3" t="n">
        <v>0</v>
      </c>
      <c r="AA579" s="3" t="n">
        <f aca="false">SUM(W579:Z579)</f>
        <v>4707</v>
      </c>
      <c r="AB579" s="3" t="n">
        <v>578.6</v>
      </c>
      <c r="AC579" s="3" t="n">
        <v>7</v>
      </c>
      <c r="AD579" s="3" t="n">
        <v>73.7</v>
      </c>
      <c r="AE579" s="3" t="n">
        <v>8.1</v>
      </c>
      <c r="AF579" s="3" t="n">
        <f aca="false">SUM(AB579:AE579)</f>
        <v>667.4</v>
      </c>
      <c r="AG579" s="3" t="n">
        <v>4.2</v>
      </c>
      <c r="AH579" s="3" t="n">
        <v>446</v>
      </c>
      <c r="AI579" s="3" t="n">
        <v>566.8</v>
      </c>
      <c r="AJ579" s="3" t="n">
        <v>22.4</v>
      </c>
      <c r="AK579" s="3" t="n">
        <f aca="false">SUM(AG579:AJ579)</f>
        <v>1039.4</v>
      </c>
      <c r="AL579" s="3" t="n">
        <v>1602</v>
      </c>
      <c r="AM579" s="3" t="n">
        <v>726</v>
      </c>
      <c r="AN579" s="3" t="n">
        <v>3329</v>
      </c>
      <c r="AO579" s="3" t="n">
        <v>0</v>
      </c>
      <c r="AP579" s="3" t="n">
        <f aca="false">SUM(AL579:AO579)</f>
        <v>5657</v>
      </c>
      <c r="AQ579" s="3" t="n">
        <v>3</v>
      </c>
      <c r="AR579" s="3" t="n">
        <v>401.5</v>
      </c>
      <c r="AS579" s="3" t="n">
        <v>265.5</v>
      </c>
      <c r="AT579" s="3" t="n">
        <v>22.4</v>
      </c>
      <c r="AU579" s="3" t="n">
        <f aca="false">SUM(AQ579:AT579)</f>
        <v>692.4</v>
      </c>
      <c r="AV579" s="3" t="n">
        <v>0.1</v>
      </c>
      <c r="AW579" s="3" t="n">
        <v>0.2</v>
      </c>
      <c r="AX579" s="3" t="n">
        <v>4.8</v>
      </c>
      <c r="AY579" s="3" t="n">
        <v>8</v>
      </c>
      <c r="AZ579" s="3" t="n">
        <f aca="false">SUM(AV579:AY579)</f>
        <v>13.1</v>
      </c>
      <c r="BA579" s="3" t="n">
        <v>9.6</v>
      </c>
      <c r="BB579" s="3" t="n">
        <v>7.5</v>
      </c>
      <c r="BC579" s="3" t="n">
        <v>15.7</v>
      </c>
      <c r="BD579" s="3" t="n">
        <v>68.9</v>
      </c>
      <c r="BE579" s="3" t="n">
        <f aca="false">SUM(BA579:BD579)</f>
        <v>101.7</v>
      </c>
      <c r="BF579" s="3" t="n">
        <v>0</v>
      </c>
      <c r="BG579" s="3" t="n">
        <v>0</v>
      </c>
      <c r="BH579" s="3" t="n">
        <v>0</v>
      </c>
      <c r="BI579" s="3" t="n">
        <v>0</v>
      </c>
      <c r="BJ579" s="3" t="n">
        <f aca="false">SUM(BF579:BI579)</f>
        <v>0</v>
      </c>
      <c r="BK579" s="3" t="n">
        <v>0</v>
      </c>
      <c r="BL579" s="3" t="n">
        <v>0</v>
      </c>
      <c r="BM579" s="3" t="n">
        <v>0</v>
      </c>
      <c r="BN579" s="3" t="n">
        <v>0</v>
      </c>
      <c r="BO579" s="3" t="n">
        <f aca="false">SUM(BK579:BN579)</f>
        <v>0</v>
      </c>
      <c r="BP579" s="3" t="n">
        <v>20</v>
      </c>
      <c r="BQ579" s="3" t="n">
        <v>3.6</v>
      </c>
      <c r="BR579" s="3" t="n">
        <v>45.6</v>
      </c>
      <c r="BS579" s="3" t="n">
        <v>94.8</v>
      </c>
      <c r="BT579" s="3" t="n">
        <f aca="false">SUM(BP579:BS579)</f>
        <v>164</v>
      </c>
      <c r="BU579" s="3" t="n">
        <f aca="false">+C579+H579+M579+R579+W579+AB579+AG579+AL579+CK579</f>
        <v>6399.6</v>
      </c>
      <c r="BV579" s="3" t="n">
        <f aca="false">+D579+I579+N579+S579+X579+AC579+AH579+AM579+CL579</f>
        <v>5401.4</v>
      </c>
      <c r="BW579" s="3" t="n">
        <f aca="false">+E579+J579+O579+T579+Y579+AD579+AI579+AN579+CM579</f>
        <v>5582.3</v>
      </c>
      <c r="BX579" s="3" t="n">
        <f aca="false">+F579+K579+P579+U579+Z579+AE579+AJ579+AO579+CN579</f>
        <v>30.5</v>
      </c>
      <c r="BY579" s="3" t="n">
        <f aca="false">SUM(BU579:BX579)</f>
        <v>17413.8</v>
      </c>
      <c r="BZ579" s="3" t="n">
        <f aca="false">AQ579+AV579+BA579+BF579+BK579+BP579</f>
        <v>32.7</v>
      </c>
      <c r="CA579" s="3" t="n">
        <f aca="false">AR579+AW579+BB579+BG579+BL579+BQ579</f>
        <v>412.8</v>
      </c>
      <c r="CB579" s="3" t="n">
        <f aca="false">AS579+AX579+BC579+BH579+BM579+BR579</f>
        <v>331.6</v>
      </c>
      <c r="CC579" s="3" t="n">
        <f aca="false">AT579+AY579+BD579+BI579+BN579+BS579</f>
        <v>194.1</v>
      </c>
      <c r="CD579" s="3" t="n">
        <f aca="false">SUM(BZ579:CC579)</f>
        <v>971.2</v>
      </c>
      <c r="CE579" s="10" t="n">
        <f aca="false">300.7+2349.1-17-12.3</f>
        <v>2620.5</v>
      </c>
      <c r="CF579" s="10" t="n">
        <v>1770.2</v>
      </c>
      <c r="CG579" s="10" t="n">
        <v>437.7</v>
      </c>
      <c r="CH579" s="10" t="n">
        <f aca="false">113+57.6+340.2+8.2+164.6-116.4-112.5-8.1-47.4-56.7-2</f>
        <v>340.5</v>
      </c>
      <c r="CI579" s="10" t="n">
        <f aca="false">7982-1518.01-CH579-CG579-CF579-CE579</f>
        <v>1295.09</v>
      </c>
      <c r="CJ579" s="10" t="n">
        <f aca="false">SUM(CE579:CI579)</f>
        <v>6463.99</v>
      </c>
    </row>
    <row r="580" customFormat="false" ht="12.75" hidden="false" customHeight="false" outlineLevel="0" collapsed="false">
      <c r="A580" s="1" t="n">
        <v>2002</v>
      </c>
      <c r="B580" s="2" t="s">
        <v>111</v>
      </c>
      <c r="C580" s="3" t="n">
        <v>924</v>
      </c>
      <c r="D580" s="3" t="n">
        <v>126</v>
      </c>
      <c r="E580" s="3" t="n">
        <v>2</v>
      </c>
      <c r="F580" s="3" t="n">
        <v>5</v>
      </c>
      <c r="G580" s="3" t="n">
        <f aca="false">SUM(C580:F580)</f>
        <v>1057</v>
      </c>
      <c r="H580" s="3" t="n">
        <v>222</v>
      </c>
      <c r="I580" s="3" t="n">
        <v>0</v>
      </c>
      <c r="J580" s="3" t="n">
        <v>1</v>
      </c>
      <c r="K580" s="3" t="n">
        <v>0</v>
      </c>
      <c r="L580" s="3" t="n">
        <f aca="false">SUM(H580:K580)</f>
        <v>223</v>
      </c>
      <c r="M580" s="3" t="n">
        <v>15</v>
      </c>
      <c r="N580" s="3" t="n">
        <v>26</v>
      </c>
      <c r="O580" s="3" t="n">
        <v>103</v>
      </c>
      <c r="P580" s="3" t="n">
        <v>0</v>
      </c>
      <c r="Q580" s="3" t="n">
        <f aca="false">SUM(M580:P580)</f>
        <v>144</v>
      </c>
      <c r="R580" s="3" t="n">
        <v>13</v>
      </c>
      <c r="S580" s="3" t="n">
        <v>1</v>
      </c>
      <c r="T580" s="3" t="n">
        <v>0</v>
      </c>
      <c r="U580" s="3" t="n">
        <v>0</v>
      </c>
      <c r="V580" s="3" t="n">
        <f aca="false">SUM(R580:U580)</f>
        <v>14</v>
      </c>
      <c r="W580" s="3" t="n">
        <v>486</v>
      </c>
      <c r="X580" s="3" t="n">
        <v>981</v>
      </c>
      <c r="Y580" s="3" t="n">
        <v>18</v>
      </c>
      <c r="Z580" s="3" t="n">
        <v>0</v>
      </c>
      <c r="AA580" s="3" t="n">
        <f aca="false">SUM(W580:Z580)</f>
        <v>1485</v>
      </c>
      <c r="AB580" s="3" t="n">
        <v>109</v>
      </c>
      <c r="AC580" s="3" t="n">
        <v>6</v>
      </c>
      <c r="AD580" s="3" t="n">
        <v>2</v>
      </c>
      <c r="AE580" s="3" t="n">
        <v>0</v>
      </c>
      <c r="AF580" s="3" t="n">
        <f aca="false">SUM(AB580:AE580)</f>
        <v>117</v>
      </c>
      <c r="AG580" s="3" t="n">
        <v>12</v>
      </c>
      <c r="AH580" s="3" t="n">
        <v>158</v>
      </c>
      <c r="AI580" s="3" t="n">
        <v>281</v>
      </c>
      <c r="AJ580" s="3" t="n">
        <v>12</v>
      </c>
      <c r="AK580" s="3" t="n">
        <f aca="false">SUM(AG580:AJ580)</f>
        <v>463</v>
      </c>
      <c r="AL580" s="3" t="n">
        <v>803</v>
      </c>
      <c r="AM580" s="3" t="n">
        <v>388</v>
      </c>
      <c r="AN580" s="3" t="n">
        <v>976</v>
      </c>
      <c r="AO580" s="3" t="n">
        <v>47</v>
      </c>
      <c r="AP580" s="3" t="n">
        <f aca="false">SUM(AL580:AO580)</f>
        <v>2214</v>
      </c>
      <c r="AQ580" s="3" t="n">
        <v>7</v>
      </c>
      <c r="AR580" s="3" t="n">
        <v>115</v>
      </c>
      <c r="AS580" s="3" t="n">
        <v>43</v>
      </c>
      <c r="AT580" s="3" t="n">
        <v>7</v>
      </c>
      <c r="AU580" s="3" t="n">
        <f aca="false">SUM(AQ580:AT580)</f>
        <v>172</v>
      </c>
      <c r="AV580" s="3" t="n">
        <v>0</v>
      </c>
      <c r="AW580" s="3" t="n">
        <v>2</v>
      </c>
      <c r="AX580" s="3" t="n">
        <v>0</v>
      </c>
      <c r="AY580" s="3" t="n">
        <v>0</v>
      </c>
      <c r="AZ580" s="3" t="n">
        <f aca="false">SUM(AV580:AY580)</f>
        <v>2</v>
      </c>
      <c r="BA580" s="3" t="n">
        <v>0</v>
      </c>
      <c r="BB580" s="3" t="n">
        <v>0</v>
      </c>
      <c r="BC580" s="3" t="n">
        <v>0</v>
      </c>
      <c r="BD580" s="3" t="n">
        <v>0</v>
      </c>
      <c r="BE580" s="3" t="n">
        <f aca="false">SUM(BA580:BD580)</f>
        <v>0</v>
      </c>
      <c r="BF580" s="3" t="n">
        <v>0</v>
      </c>
      <c r="BG580" s="3" t="n">
        <v>0</v>
      </c>
      <c r="BH580" s="3" t="n">
        <v>0</v>
      </c>
      <c r="BI580" s="3" t="n">
        <v>0</v>
      </c>
      <c r="BJ580" s="3" t="n">
        <f aca="false">SUM(BF580:BI580)</f>
        <v>0</v>
      </c>
      <c r="BK580" s="3" t="n">
        <v>0</v>
      </c>
      <c r="BL580" s="3" t="n">
        <v>0</v>
      </c>
      <c r="BM580" s="3" t="n">
        <v>0</v>
      </c>
      <c r="BN580" s="3" t="n">
        <v>0</v>
      </c>
      <c r="BO580" s="3" t="n">
        <f aca="false">SUM(BK580:BN580)</f>
        <v>0</v>
      </c>
      <c r="BP580" s="3" t="n">
        <v>8</v>
      </c>
      <c r="BQ580" s="3" t="n">
        <v>7</v>
      </c>
      <c r="BR580" s="3" t="n">
        <v>37</v>
      </c>
      <c r="BS580" s="3" t="n">
        <v>10</v>
      </c>
      <c r="BT580" s="3" t="n">
        <f aca="false">SUM(BP580:BS580)</f>
        <v>62</v>
      </c>
      <c r="BU580" s="3" t="n">
        <f aca="false">+C580+H580+M580+R580+W580+AB580+AG580+AL580+CK580</f>
        <v>2584</v>
      </c>
      <c r="BV580" s="3" t="n">
        <f aca="false">+D580+I580+N580+S580+X580+AC580+AH580+AM580+CL580</f>
        <v>1686</v>
      </c>
      <c r="BW580" s="3" t="n">
        <f aca="false">+E580+J580+O580+T580+Y580+AD580+AI580+AN580+CM580</f>
        <v>1383</v>
      </c>
      <c r="BX580" s="3" t="n">
        <f aca="false">+F580+K580+P580+U580+Z580+AE580+AJ580+AO580+CN580</f>
        <v>64</v>
      </c>
      <c r="BY580" s="3" t="n">
        <f aca="false">SUM(BU580:BX580)</f>
        <v>5717</v>
      </c>
      <c r="BZ580" s="3" t="n">
        <f aca="false">AQ580+AV580+BA580+BF580+BK580+BP580</f>
        <v>15</v>
      </c>
      <c r="CA580" s="3" t="n">
        <f aca="false">AR580+AW580+BB580+BG580+BL580+BQ580</f>
        <v>124</v>
      </c>
      <c r="CB580" s="3" t="n">
        <f aca="false">AS580+AX580+BC580+BH580+BM580+BR580</f>
        <v>80</v>
      </c>
      <c r="CC580" s="3" t="n">
        <f aca="false">AT580+AY580+BD580+BI580+BN580+BS580</f>
        <v>17</v>
      </c>
      <c r="CD580" s="3" t="n">
        <f aca="false">SUM(BZ580:CC580)</f>
        <v>236</v>
      </c>
      <c r="CE580" s="11" t="n">
        <v>836</v>
      </c>
      <c r="CF580" s="11" t="n">
        <v>1070</v>
      </c>
      <c r="CG580" s="11" t="n">
        <v>77</v>
      </c>
      <c r="CH580" s="11" t="s">
        <v>145</v>
      </c>
      <c r="CI580" s="11" t="n">
        <v>349</v>
      </c>
      <c r="CJ580" s="11" t="n">
        <f aca="false">SUM(CE580:CI580)</f>
        <v>2332</v>
      </c>
    </row>
    <row r="581" customFormat="false" ht="12.75" hidden="false" customHeight="false" outlineLevel="0" collapsed="false">
      <c r="A581" s="1" t="n">
        <v>2002</v>
      </c>
      <c r="B581" s="2" t="s">
        <v>112</v>
      </c>
      <c r="C581" s="3" t="n">
        <v>3081</v>
      </c>
      <c r="D581" s="3" t="n">
        <v>670</v>
      </c>
      <c r="E581" s="3" t="n">
        <v>103</v>
      </c>
      <c r="F581" s="3" t="n">
        <v>0</v>
      </c>
      <c r="G581" s="3" t="n">
        <f aca="false">SUM(C581:F581)</f>
        <v>3854</v>
      </c>
      <c r="H581" s="3" t="n">
        <v>1282.89</v>
      </c>
      <c r="I581" s="3" t="n">
        <v>530.1</v>
      </c>
      <c r="J581" s="3" t="n">
        <v>1575.1</v>
      </c>
      <c r="K581" s="3" t="n">
        <v>0</v>
      </c>
      <c r="L581" s="3" t="n">
        <f aca="false">SUM(H581:K581)</f>
        <v>3388.09</v>
      </c>
      <c r="M581" s="3" t="n">
        <v>42</v>
      </c>
      <c r="N581" s="3" t="n">
        <v>75</v>
      </c>
      <c r="O581" s="3" t="n">
        <v>5</v>
      </c>
      <c r="P581" s="3" t="n">
        <v>0</v>
      </c>
      <c r="Q581" s="3" t="n">
        <f aca="false">SUM(M581:P581)</f>
        <v>122</v>
      </c>
      <c r="R581" s="3" t="n">
        <v>34</v>
      </c>
      <c r="S581" s="3" t="n">
        <v>6</v>
      </c>
      <c r="T581" s="3" t="n">
        <v>4</v>
      </c>
      <c r="U581" s="3" t="n">
        <v>0</v>
      </c>
      <c r="V581" s="3" t="n">
        <f aca="false">SUM(R581:U581)</f>
        <v>44</v>
      </c>
      <c r="W581" s="3" t="n">
        <v>1752</v>
      </c>
      <c r="X581" s="3" t="n">
        <v>1793</v>
      </c>
      <c r="Y581" s="3" t="n">
        <v>0</v>
      </c>
      <c r="Z581" s="3" t="n">
        <v>0</v>
      </c>
      <c r="AA581" s="3" t="n">
        <f aca="false">SUM(W581:Z581)</f>
        <v>3545</v>
      </c>
      <c r="AB581" s="3" t="n">
        <v>767.899867</v>
      </c>
      <c r="AC581" s="3" t="n">
        <v>12.98</v>
      </c>
      <c r="AD581" s="3" t="n">
        <v>122.56345</v>
      </c>
      <c r="AE581" s="3" t="n">
        <v>40.46</v>
      </c>
      <c r="AF581" s="3" t="n">
        <f aca="false">SUM(AB581:AE581)</f>
        <v>943.903317</v>
      </c>
      <c r="AG581" s="3" t="n">
        <v>0</v>
      </c>
      <c r="AH581" s="3" t="n">
        <v>753</v>
      </c>
      <c r="AI581" s="3" t="n">
        <v>2253</v>
      </c>
      <c r="AJ581" s="3" t="n">
        <v>0</v>
      </c>
      <c r="AK581" s="3" t="n">
        <f aca="false">SUM(AG581:AJ581)</f>
        <v>3006</v>
      </c>
      <c r="AL581" s="3" t="n">
        <v>3612.210133</v>
      </c>
      <c r="AM581" s="3" t="n">
        <v>997.92</v>
      </c>
      <c r="AN581" s="3" t="n">
        <v>1970.33655</v>
      </c>
      <c r="AO581" s="3" t="n">
        <v>1037.54</v>
      </c>
      <c r="AP581" s="3" t="n">
        <f aca="false">SUM(AL581:AO581)</f>
        <v>7618.006683</v>
      </c>
      <c r="AQ581" s="3" t="n">
        <v>0</v>
      </c>
      <c r="AR581" s="3" t="n">
        <v>703</v>
      </c>
      <c r="AS581" s="3" t="n">
        <v>705</v>
      </c>
      <c r="AT581" s="3" t="n">
        <v>0</v>
      </c>
      <c r="AU581" s="3" t="n">
        <f aca="false">SUM(AQ581:AT581)</f>
        <v>1408</v>
      </c>
      <c r="AV581" s="3" t="n">
        <v>3.3</v>
      </c>
      <c r="AW581" s="3" t="n">
        <v>4.9</v>
      </c>
      <c r="AX581" s="3" t="n">
        <v>6.2</v>
      </c>
      <c r="AY581" s="3" t="n">
        <v>55.1</v>
      </c>
      <c r="AZ581" s="3" t="n">
        <f aca="false">SUM(AV581:AY581)</f>
        <v>69.5</v>
      </c>
      <c r="BA581" s="3" t="n">
        <v>167</v>
      </c>
      <c r="BB581" s="3" t="n">
        <v>0</v>
      </c>
      <c r="BC581" s="3" t="n">
        <v>25</v>
      </c>
      <c r="BD581" s="3" t="n">
        <v>234</v>
      </c>
      <c r="BE581" s="3" t="n">
        <f aca="false">SUM(BA581:BD581)</f>
        <v>426</v>
      </c>
      <c r="BF581" s="3" t="n">
        <v>35.4</v>
      </c>
      <c r="BG581" s="3" t="n">
        <v>13.7</v>
      </c>
      <c r="BH581" s="3" t="n">
        <v>17.1</v>
      </c>
      <c r="BI581" s="3" t="n">
        <v>3.1</v>
      </c>
      <c r="BJ581" s="3" t="n">
        <f aca="false">SUM(BF581:BI581)</f>
        <v>69.3</v>
      </c>
      <c r="BK581" s="3" t="n">
        <v>41.4</v>
      </c>
      <c r="BL581" s="3" t="n">
        <v>2.7</v>
      </c>
      <c r="BM581" s="3" t="n">
        <v>249.3</v>
      </c>
      <c r="BN581" s="3" t="n">
        <v>70.9</v>
      </c>
      <c r="BO581" s="3" t="n">
        <f aca="false">SUM(BK581:BN581)</f>
        <v>364.3</v>
      </c>
      <c r="BP581" s="3" t="n">
        <v>442.5</v>
      </c>
      <c r="BQ581" s="3" t="n">
        <v>23.5</v>
      </c>
      <c r="BR581" s="3" t="n">
        <v>334.4</v>
      </c>
      <c r="BS581" s="3" t="n">
        <v>714.7</v>
      </c>
      <c r="BT581" s="3" t="n">
        <f aca="false">SUM(BP581:BS581)</f>
        <v>1515.1</v>
      </c>
      <c r="BU581" s="3" t="n">
        <f aca="false">+C581+H581+M581+R581+W581+AB581+AG581+AL581+CK581</f>
        <v>10572</v>
      </c>
      <c r="BV581" s="3" t="n">
        <f aca="false">+D581+I581+N581+S581+X581+AC581+AH581+AM581+CL581</f>
        <v>4838</v>
      </c>
      <c r="BW581" s="3" t="n">
        <f aca="false">+E581+J581+O581+T581+Y581+AD581+AI581+AN581+CM581</f>
        <v>6033</v>
      </c>
      <c r="BX581" s="3" t="n">
        <f aca="false">+F581+K581+P581+U581+Z581+AE581+AJ581+AO581+CN581</f>
        <v>1078</v>
      </c>
      <c r="BY581" s="3" t="n">
        <f aca="false">SUM(BU581:BX581)</f>
        <v>22521</v>
      </c>
      <c r="BZ581" s="3" t="n">
        <f aca="false">AQ581+AV581+BA581+BF581+BK581+BP581</f>
        <v>689.6</v>
      </c>
      <c r="CA581" s="3" t="n">
        <f aca="false">AR581+AW581+BB581+BG581+BL581+BQ581</f>
        <v>747.8</v>
      </c>
      <c r="CB581" s="3" t="n">
        <f aca="false">AS581+AX581+BC581+BH581+BM581+BR581</f>
        <v>1337</v>
      </c>
      <c r="CC581" s="3" t="n">
        <f aca="false">AT581+AY581+BD581+BI581+BN581+BS581</f>
        <v>1077.8</v>
      </c>
      <c r="CD581" s="3" t="n">
        <f aca="false">SUM(BZ581:CC581)</f>
        <v>3852.2</v>
      </c>
      <c r="CE581" s="3" t="n">
        <v>2642.5</v>
      </c>
      <c r="CF581" s="3" t="n">
        <v>4772</v>
      </c>
      <c r="CG581" s="3" t="n">
        <v>273</v>
      </c>
      <c r="CH581" s="3" t="n">
        <v>0</v>
      </c>
      <c r="CI581" s="3" t="n">
        <f aca="false">9356-CE581-CF581-CG581-CH581</f>
        <v>1668.5</v>
      </c>
      <c r="CJ581" s="3" t="n">
        <f aca="false">SUM(CE581:CI581)</f>
        <v>9356</v>
      </c>
    </row>
    <row r="582" customFormat="false" ht="12.75" hidden="false" customHeight="false" outlineLevel="0" collapsed="false">
      <c r="A582" s="1" t="n">
        <v>2002</v>
      </c>
      <c r="B582" s="2" t="s">
        <v>113</v>
      </c>
      <c r="C582" s="3" t="n">
        <v>4157</v>
      </c>
      <c r="D582" s="3" t="n">
        <v>659</v>
      </c>
      <c r="E582" s="3" t="n">
        <v>0</v>
      </c>
      <c r="F582" s="3" t="n">
        <v>0</v>
      </c>
      <c r="G582" s="3" t="n">
        <f aca="false">SUM(C582:F582)</f>
        <v>4816</v>
      </c>
      <c r="H582" s="3" t="n">
        <v>1024</v>
      </c>
      <c r="I582" s="3" t="n">
        <v>16</v>
      </c>
      <c r="J582" s="3" t="n">
        <v>0</v>
      </c>
      <c r="K582" s="3" t="n">
        <v>95.5</v>
      </c>
      <c r="L582" s="3" t="n">
        <f aca="false">SUM(H582:K582)</f>
        <v>1135.5</v>
      </c>
      <c r="M582" s="3" t="n">
        <v>289</v>
      </c>
      <c r="N582" s="3" t="n">
        <v>330</v>
      </c>
      <c r="O582" s="3" t="n">
        <v>264</v>
      </c>
      <c r="P582" s="3" t="n">
        <v>0</v>
      </c>
      <c r="Q582" s="3" t="n">
        <f aca="false">SUM(M582:P582)</f>
        <v>883</v>
      </c>
      <c r="R582" s="3" t="n">
        <v>265</v>
      </c>
      <c r="S582" s="3" t="n">
        <v>0</v>
      </c>
      <c r="T582" s="3" t="n">
        <v>0</v>
      </c>
      <c r="U582" s="3" t="n">
        <v>0</v>
      </c>
      <c r="V582" s="3" t="n">
        <f aca="false">SUM(R582:U582)</f>
        <v>265</v>
      </c>
      <c r="W582" s="3" t="n">
        <v>2601</v>
      </c>
      <c r="X582" s="3" t="n">
        <v>2601</v>
      </c>
      <c r="Y582" s="3" t="n">
        <v>0</v>
      </c>
      <c r="Z582" s="3" t="n">
        <v>0</v>
      </c>
      <c r="AA582" s="3" t="n">
        <f aca="false">SUM(W582:Z582)</f>
        <v>5202</v>
      </c>
      <c r="AB582" s="3" t="n">
        <v>815</v>
      </c>
      <c r="AC582" s="3" t="n">
        <v>16</v>
      </c>
      <c r="AD582" s="3" t="n">
        <v>0</v>
      </c>
      <c r="AE582" s="3" t="n">
        <v>21.8</v>
      </c>
      <c r="AF582" s="3" t="n">
        <f aca="false">SUM(AB582:AE582)</f>
        <v>852.8</v>
      </c>
      <c r="AG582" s="3" t="n">
        <v>125</v>
      </c>
      <c r="AH582" s="3" t="n">
        <v>490</v>
      </c>
      <c r="AI582" s="3" t="n">
        <v>247</v>
      </c>
      <c r="AJ582" s="3" t="n">
        <v>1171</v>
      </c>
      <c r="AK582" s="3" t="n">
        <f aca="false">SUM(AG582:AJ582)</f>
        <v>2033</v>
      </c>
      <c r="AL582" s="3" t="n">
        <v>10593</v>
      </c>
      <c r="AM582" s="3" t="n">
        <v>0</v>
      </c>
      <c r="AN582" s="3" t="n">
        <v>0</v>
      </c>
      <c r="AO582" s="3" t="n">
        <v>707</v>
      </c>
      <c r="AP582" s="3" t="n">
        <f aca="false">SUM(AL582:AO582)</f>
        <v>11300</v>
      </c>
      <c r="AQ582" s="3" t="n">
        <v>0</v>
      </c>
      <c r="AR582" s="3" t="n">
        <v>490</v>
      </c>
      <c r="AS582" s="3" t="n">
        <v>247</v>
      </c>
      <c r="AT582" s="3" t="n">
        <v>1171</v>
      </c>
      <c r="AU582" s="3" t="n">
        <f aca="false">SUM(AQ582:AT582)</f>
        <v>1908</v>
      </c>
      <c r="AV582" s="3" t="n">
        <v>0</v>
      </c>
      <c r="AW582" s="3" t="n">
        <v>0</v>
      </c>
      <c r="AX582" s="3" t="n">
        <v>0</v>
      </c>
      <c r="AY582" s="3" t="n">
        <v>22</v>
      </c>
      <c r="AZ582" s="3" t="n">
        <f aca="false">SUM(AV582:AY582)</f>
        <v>22</v>
      </c>
      <c r="BA582" s="3" t="n">
        <v>0</v>
      </c>
      <c r="BB582" s="3" t="n">
        <v>0</v>
      </c>
      <c r="BC582" s="3" t="n">
        <v>0</v>
      </c>
      <c r="BD582" s="3" t="n">
        <v>96</v>
      </c>
      <c r="BE582" s="3" t="n">
        <f aca="false">SUM(BA582:BD582)</f>
        <v>96</v>
      </c>
      <c r="BF582" s="3" t="n">
        <v>0</v>
      </c>
      <c r="BG582" s="3" t="n">
        <v>0</v>
      </c>
      <c r="BH582" s="3" t="n">
        <v>0</v>
      </c>
      <c r="BI582" s="3" t="n">
        <v>106</v>
      </c>
      <c r="BJ582" s="3" t="n">
        <f aca="false">SUM(BF582:BI582)</f>
        <v>106</v>
      </c>
      <c r="BK582" s="3" t="n">
        <v>0</v>
      </c>
      <c r="BL582" s="3" t="n">
        <v>0</v>
      </c>
      <c r="BM582" s="3" t="n">
        <v>0</v>
      </c>
      <c r="BN582" s="3" t="n">
        <v>156</v>
      </c>
      <c r="BO582" s="3" t="n">
        <f aca="false">SUM(BK582:BN582)</f>
        <v>156</v>
      </c>
      <c r="BP582" s="3" t="n">
        <v>0</v>
      </c>
      <c r="BQ582" s="3" t="n">
        <v>0</v>
      </c>
      <c r="BR582" s="3" t="n">
        <v>0</v>
      </c>
      <c r="BS582" s="3" t="n">
        <v>445</v>
      </c>
      <c r="BT582" s="3" t="n">
        <f aca="false">SUM(BP582:BS582)</f>
        <v>445</v>
      </c>
      <c r="BU582" s="3" t="n">
        <f aca="false">+C582+H582+M582+R582+W582+AB582+AG582+AL582+CK582</f>
        <v>19869</v>
      </c>
      <c r="BV582" s="3" t="n">
        <f aca="false">+D582+I582+N582+S582+X582+AC582+AH582+AM582+CL582</f>
        <v>4112</v>
      </c>
      <c r="BW582" s="3" t="n">
        <f aca="false">+E582+J582+O582+T582+Y582+AD582+AI582+AN582+CM582</f>
        <v>511</v>
      </c>
      <c r="BX582" s="3" t="n">
        <f aca="false">+F582+K582+P582+U582+Z582+AE582+AJ582+AO582+CN582</f>
        <v>1995.3</v>
      </c>
      <c r="BY582" s="3" t="n">
        <f aca="false">SUM(BU582:BX582)</f>
        <v>26487.3</v>
      </c>
      <c r="BZ582" s="3" t="n">
        <f aca="false">AQ582+AV582+BA582+BF582+BK582+BP582</f>
        <v>0</v>
      </c>
      <c r="CA582" s="3" t="n">
        <f aca="false">AR582+AW582+BB582+BG582+BL582+BQ582</f>
        <v>490</v>
      </c>
      <c r="CB582" s="3" t="n">
        <f aca="false">AS582+AX582+BC582+BH582+BM582+BR582</f>
        <v>247</v>
      </c>
      <c r="CC582" s="3" t="n">
        <f aca="false">AT582+AY582+BD582+BI582+BN582+BS582</f>
        <v>1996</v>
      </c>
      <c r="CD582" s="3" t="n">
        <f aca="false">SUM(BZ582:CC582)</f>
        <v>2733</v>
      </c>
      <c r="CE582" s="3" t="n">
        <v>3695.9</v>
      </c>
      <c r="CF582" s="3" t="n">
        <v>7912.9</v>
      </c>
      <c r="CG582" s="3" t="n">
        <v>586.7</v>
      </c>
      <c r="CH582" s="3" t="n">
        <v>0</v>
      </c>
      <c r="CI582" s="3" t="n">
        <v>2092</v>
      </c>
      <c r="CJ582" s="3" t="n">
        <f aca="false">SUM(CE582:CI582)</f>
        <v>14287.5</v>
      </c>
    </row>
    <row r="583" customFormat="false" ht="12.75" hidden="false" customHeight="false" outlineLevel="0" collapsed="false">
      <c r="A583" s="1" t="n">
        <v>2002</v>
      </c>
      <c r="B583" s="2" t="s">
        <v>114</v>
      </c>
      <c r="C583" s="3" t="n">
        <v>232.1</v>
      </c>
      <c r="D583" s="3" t="n">
        <v>1097.8</v>
      </c>
      <c r="E583" s="3" t="n">
        <v>11028.3</v>
      </c>
      <c r="F583" s="3" t="n">
        <v>0</v>
      </c>
      <c r="G583" s="3" t="n">
        <f aca="false">SUM(C583:F583)</f>
        <v>12358.2</v>
      </c>
      <c r="H583" s="3" t="n">
        <v>2133.8</v>
      </c>
      <c r="I583" s="3" t="n">
        <v>19.3</v>
      </c>
      <c r="J583" s="3" t="n">
        <v>175.1</v>
      </c>
      <c r="K583" s="3" t="n">
        <v>171</v>
      </c>
      <c r="L583" s="3" t="n">
        <f aca="false">SUM(H583:K583)</f>
        <v>2499.2</v>
      </c>
      <c r="M583" s="3" t="n">
        <v>172.7</v>
      </c>
      <c r="N583" s="3" t="n">
        <v>136.1</v>
      </c>
      <c r="O583" s="3" t="n">
        <v>42.4</v>
      </c>
      <c r="P583" s="3" t="n">
        <v>0</v>
      </c>
      <c r="Q583" s="3" t="n">
        <f aca="false">SUM(M583:P583)</f>
        <v>351.2</v>
      </c>
      <c r="R583" s="3" t="n">
        <v>100.2</v>
      </c>
      <c r="S583" s="3" t="n">
        <v>15.2</v>
      </c>
      <c r="T583" s="3" t="n">
        <v>5.2</v>
      </c>
      <c r="U583" s="3" t="n">
        <v>0</v>
      </c>
      <c r="V583" s="3" t="n">
        <f aca="false">SUM(R583:U583)</f>
        <v>120.6</v>
      </c>
      <c r="W583" s="3" t="n">
        <v>1743.4</v>
      </c>
      <c r="X583" s="3" t="n">
        <v>4285.7</v>
      </c>
      <c r="Y583" s="3" t="n">
        <v>1558.7</v>
      </c>
      <c r="Z583" s="3" t="n">
        <v>0</v>
      </c>
      <c r="AA583" s="3" t="n">
        <f aca="false">SUM(W583:Z583)</f>
        <v>7587.8</v>
      </c>
      <c r="AB583" s="3" t="n">
        <v>1752</v>
      </c>
      <c r="AC583" s="3" t="n">
        <v>60</v>
      </c>
      <c r="AD583" s="3" t="n">
        <v>82.4</v>
      </c>
      <c r="AE583" s="3" t="n">
        <v>17.3</v>
      </c>
      <c r="AF583" s="3" t="n">
        <f aca="false">SUM(AB583:AE583)</f>
        <v>1911.7</v>
      </c>
      <c r="AG583" s="3" t="n">
        <v>12.3</v>
      </c>
      <c r="AH583" s="3" t="n">
        <v>944.5</v>
      </c>
      <c r="AI583" s="3" t="n">
        <v>2061.9</v>
      </c>
      <c r="AJ583" s="3" t="n">
        <v>320.8</v>
      </c>
      <c r="AK583" s="3" t="n">
        <f aca="false">SUM(AG583:AJ583)</f>
        <v>3339.5</v>
      </c>
      <c r="AL583" s="3" t="n">
        <v>3151.5</v>
      </c>
      <c r="AM583" s="3" t="n">
        <v>2989</v>
      </c>
      <c r="AN583" s="3" t="n">
        <v>5278.2</v>
      </c>
      <c r="AO583" s="3" t="n">
        <v>228.7</v>
      </c>
      <c r="AP583" s="3" t="n">
        <f aca="false">SUM(AL583:AO583)</f>
        <v>11647.4</v>
      </c>
      <c r="AQ583" s="3" t="n">
        <v>12.3</v>
      </c>
      <c r="AR583" s="3" t="n">
        <v>593.9</v>
      </c>
      <c r="AS583" s="3" t="n">
        <v>248.2</v>
      </c>
      <c r="AT583" s="3" t="n">
        <v>314.7</v>
      </c>
      <c r="AU583" s="3" t="n">
        <f aca="false">SUM(AQ583:AT583)</f>
        <v>1169.1</v>
      </c>
      <c r="AV583" s="3" t="n">
        <v>14.4</v>
      </c>
      <c r="AW583" s="3" t="n">
        <v>0.5</v>
      </c>
      <c r="AX583" s="3" t="n">
        <v>0</v>
      </c>
      <c r="AY583" s="3" t="n">
        <v>17.3</v>
      </c>
      <c r="AZ583" s="3" t="n">
        <f aca="false">SUM(AV583:AY583)</f>
        <v>32.2</v>
      </c>
      <c r="BA583" s="3" t="n">
        <v>0</v>
      </c>
      <c r="BB583" s="3" t="n">
        <v>0</v>
      </c>
      <c r="BC583" s="3" t="n">
        <v>0</v>
      </c>
      <c r="BD583" s="3" t="n">
        <v>171</v>
      </c>
      <c r="BE583" s="3" t="n">
        <f aca="false">SUM(BA583:BD583)</f>
        <v>171</v>
      </c>
      <c r="BF583" s="3" t="n">
        <v>0</v>
      </c>
      <c r="BG583" s="3" t="n">
        <v>91</v>
      </c>
      <c r="BH583" s="3" t="n">
        <v>13.6</v>
      </c>
      <c r="BI583" s="3" t="n">
        <v>1.5</v>
      </c>
      <c r="BJ583" s="3" t="n">
        <f aca="false">SUM(BF583:BI583)</f>
        <v>106.1</v>
      </c>
      <c r="BK583" s="3" t="n">
        <v>44.7</v>
      </c>
      <c r="BL583" s="3" t="n">
        <v>11</v>
      </c>
      <c r="BM583" s="3" t="n">
        <v>99.6</v>
      </c>
      <c r="BN583" s="3" t="n">
        <v>84.1</v>
      </c>
      <c r="BO583" s="3" t="n">
        <f aca="false">SUM(BK583:BN583)</f>
        <v>239.4</v>
      </c>
      <c r="BP583" s="3" t="n">
        <v>300.8</v>
      </c>
      <c r="BQ583" s="3" t="n">
        <v>3.3</v>
      </c>
      <c r="BR583" s="3" t="n">
        <v>5.9</v>
      </c>
      <c r="BS583" s="3" t="n">
        <v>149.2</v>
      </c>
      <c r="BT583" s="3" t="n">
        <f aca="false">SUM(BP583:BS583)</f>
        <v>459.2</v>
      </c>
      <c r="BU583" s="3" t="n">
        <f aca="false">+C583+H583+M583+R583+W583+AB583+AG583+AL583+CK583</f>
        <v>9298</v>
      </c>
      <c r="BV583" s="3" t="n">
        <f aca="false">+D583+I583+N583+S583+X583+AC583+AH583+AM583+CL583</f>
        <v>9547.6</v>
      </c>
      <c r="BW583" s="3" t="n">
        <f aca="false">+E583+J583+O583+T583+Y583+AD583+AI583+AN583+CM583</f>
        <v>20232.2</v>
      </c>
      <c r="BX583" s="3" t="n">
        <f aca="false">+F583+K583+P583+U583+Z583+AE583+AJ583+AO583+CN583</f>
        <v>737.8</v>
      </c>
      <c r="BY583" s="3" t="n">
        <f aca="false">SUM(BU583:BX583)</f>
        <v>39815.6</v>
      </c>
      <c r="BZ583" s="3" t="n">
        <f aca="false">AQ583+AV583+BA583+BF583+BK583+BP583</f>
        <v>372.2</v>
      </c>
      <c r="CA583" s="3" t="n">
        <f aca="false">AR583+AW583+BB583+BG583+BL583+BQ583</f>
        <v>699.7</v>
      </c>
      <c r="CB583" s="3" t="n">
        <f aca="false">AS583+AX583+BC583+BH583+BM583+BR583</f>
        <v>367.3</v>
      </c>
      <c r="CC583" s="3" t="n">
        <f aca="false">AT583+AY583+BD583+BI583+BN583+BS583</f>
        <v>737.8</v>
      </c>
      <c r="CD583" s="3" t="n">
        <f aca="false">SUM(BZ583:CC583)</f>
        <v>2177</v>
      </c>
      <c r="CE583" s="3" t="n">
        <v>956</v>
      </c>
      <c r="CF583" s="3" t="n">
        <v>4234</v>
      </c>
      <c r="CG583" s="3" t="n">
        <v>1983</v>
      </c>
      <c r="CH583" s="3" t="n">
        <v>0</v>
      </c>
      <c r="CI583" s="3" t="n">
        <v>1254</v>
      </c>
      <c r="CJ583" s="3" t="n">
        <f aca="false">SUM(CE583:CI583)</f>
        <v>8427</v>
      </c>
    </row>
    <row r="584" customFormat="false" ht="12.75" hidden="false" customHeight="false" outlineLevel="0" collapsed="false">
      <c r="A584" s="1" t="n">
        <v>2002</v>
      </c>
      <c r="B584" s="2" t="s">
        <v>115</v>
      </c>
      <c r="C584" s="3" t="n">
        <v>4419</v>
      </c>
      <c r="D584" s="3" t="n">
        <v>471</v>
      </c>
      <c r="E584" s="3" t="n">
        <v>36</v>
      </c>
      <c r="F584" s="3" t="n">
        <v>39</v>
      </c>
      <c r="G584" s="3" t="n">
        <f aca="false">SUM(C584:F584)</f>
        <v>4965</v>
      </c>
      <c r="H584" s="3" t="n">
        <v>1395</v>
      </c>
      <c r="I584" s="3" t="n">
        <v>4</v>
      </c>
      <c r="J584" s="3" t="n">
        <v>14</v>
      </c>
      <c r="K584" s="3" t="n">
        <v>169</v>
      </c>
      <c r="L584" s="3" t="n">
        <f aca="false">SUM(H584:K584)</f>
        <v>1582</v>
      </c>
      <c r="M584" s="3" t="n">
        <v>57</v>
      </c>
      <c r="N584" s="3" t="n">
        <v>306</v>
      </c>
      <c r="O584" s="3" t="n">
        <v>0</v>
      </c>
      <c r="P584" s="3" t="n">
        <v>0</v>
      </c>
      <c r="Q584" s="3" t="n">
        <f aca="false">SUM(M584:P584)</f>
        <v>363</v>
      </c>
      <c r="R584" s="3" t="n">
        <v>49</v>
      </c>
      <c r="S584" s="3" t="n">
        <v>0</v>
      </c>
      <c r="T584" s="3" t="n">
        <v>0</v>
      </c>
      <c r="U584" s="3" t="n">
        <v>0</v>
      </c>
      <c r="V584" s="3" t="n">
        <f aca="false">SUM(R584:U584)</f>
        <v>49</v>
      </c>
      <c r="W584" s="3" t="n">
        <v>2005</v>
      </c>
      <c r="X584" s="3" t="n">
        <v>2196</v>
      </c>
      <c r="Y584" s="3" t="n">
        <v>0</v>
      </c>
      <c r="Z584" s="3" t="n">
        <v>0</v>
      </c>
      <c r="AA584" s="3" t="n">
        <f aca="false">SUM(W584:Z584)</f>
        <v>4201</v>
      </c>
      <c r="AB584" s="3" t="n">
        <v>373</v>
      </c>
      <c r="AC584" s="3" t="n">
        <v>15</v>
      </c>
      <c r="AD584" s="3" t="n">
        <v>16</v>
      </c>
      <c r="AE584" s="3" t="n">
        <v>11</v>
      </c>
      <c r="AF584" s="3" t="n">
        <f aca="false">SUM(AB584:AE584)</f>
        <v>415</v>
      </c>
      <c r="AG584" s="3" t="n">
        <v>204</v>
      </c>
      <c r="AH584" s="3" t="n">
        <v>242</v>
      </c>
      <c r="AI584" s="3" t="n">
        <v>1510</v>
      </c>
      <c r="AJ584" s="3" t="n">
        <v>86</v>
      </c>
      <c r="AK584" s="3" t="n">
        <f aca="false">SUM(AG584:AJ584)</f>
        <v>2042</v>
      </c>
      <c r="AL584" s="3" t="n">
        <v>3831</v>
      </c>
      <c r="AM584" s="3" t="n">
        <v>1474</v>
      </c>
      <c r="AN584" s="3" t="n">
        <v>1479</v>
      </c>
      <c r="AO584" s="3" t="n">
        <v>219</v>
      </c>
      <c r="AP584" s="3" t="n">
        <f aca="false">SUM(AL584:AO584)</f>
        <v>7003</v>
      </c>
      <c r="AQ584" s="3" t="n">
        <v>84</v>
      </c>
      <c r="AR584" s="3" t="n">
        <v>73</v>
      </c>
      <c r="AS584" s="3" t="n">
        <v>666</v>
      </c>
      <c r="AT584" s="3" t="n">
        <v>86</v>
      </c>
      <c r="AU584" s="3" t="n">
        <f aca="false">SUM(AQ584:AT584)</f>
        <v>909</v>
      </c>
      <c r="AV584" s="3" t="n">
        <v>5</v>
      </c>
      <c r="AW584" s="3" t="n">
        <v>10</v>
      </c>
      <c r="AX584" s="3" t="n">
        <v>1</v>
      </c>
      <c r="AY584" s="3" t="n">
        <v>11</v>
      </c>
      <c r="AZ584" s="3" t="n">
        <f aca="false">SUM(AV584:AY584)</f>
        <v>27</v>
      </c>
      <c r="BA584" s="3" t="n">
        <v>0</v>
      </c>
      <c r="BB584" s="3" t="n">
        <v>0</v>
      </c>
      <c r="BC584" s="3" t="n">
        <v>0</v>
      </c>
      <c r="BD584" s="3" t="n">
        <v>169</v>
      </c>
      <c r="BE584" s="3" t="n">
        <f aca="false">SUM(BA584:BD584)</f>
        <v>169</v>
      </c>
      <c r="BF584" s="3" t="n">
        <v>0</v>
      </c>
      <c r="BG584" s="3" t="n">
        <v>0</v>
      </c>
      <c r="BH584" s="3" t="n">
        <v>0</v>
      </c>
      <c r="BI584" s="3" t="n">
        <v>0</v>
      </c>
      <c r="BJ584" s="3" t="n">
        <f aca="false">SUM(BF584:BI584)</f>
        <v>0</v>
      </c>
      <c r="BK584" s="3" t="n">
        <v>8</v>
      </c>
      <c r="BL584" s="3" t="n">
        <v>5</v>
      </c>
      <c r="BM584" s="3" t="n">
        <v>26</v>
      </c>
      <c r="BN584" s="3" t="n">
        <v>26</v>
      </c>
      <c r="BO584" s="3" t="n">
        <f aca="false">SUM(BK584:BN584)</f>
        <v>65</v>
      </c>
      <c r="BP584" s="3" t="n">
        <v>13</v>
      </c>
      <c r="BQ584" s="3" t="n">
        <v>8</v>
      </c>
      <c r="BR584" s="3" t="n">
        <v>15</v>
      </c>
      <c r="BS584" s="3" t="n">
        <v>232</v>
      </c>
      <c r="BT584" s="3" t="n">
        <f aca="false">SUM(BP584:BS584)</f>
        <v>268</v>
      </c>
      <c r="BU584" s="3" t="n">
        <f aca="false">+C584+H584+M584+R584+W584+AB584+AG584+AL584+CK584</f>
        <v>12333</v>
      </c>
      <c r="BV584" s="3" t="n">
        <f aca="false">+D584+I584+N584+S584+X584+AC584+AH584+AM584+CL584</f>
        <v>4708</v>
      </c>
      <c r="BW584" s="3" t="n">
        <f aca="false">+E584+J584+O584+T584+Y584+AD584+AI584+AN584+CM584</f>
        <v>3055</v>
      </c>
      <c r="BX584" s="3" t="n">
        <f aca="false">+F584+K584+P584+U584+Z584+AE584+AJ584+AO584+CN584</f>
        <v>524</v>
      </c>
      <c r="BY584" s="3" t="n">
        <f aca="false">SUM(BU584:BX584)</f>
        <v>20620</v>
      </c>
      <c r="BZ584" s="3" t="n">
        <f aca="false">AQ584+AV584+BA584+BF584+BK584+BP584</f>
        <v>110</v>
      </c>
      <c r="CA584" s="3" t="n">
        <f aca="false">AR584+AW584+BB584+BG584+BL584+BQ584</f>
        <v>96</v>
      </c>
      <c r="CB584" s="3" t="n">
        <f aca="false">AS584+AX584+BC584+BH584+BM584+BR584</f>
        <v>708</v>
      </c>
      <c r="CC584" s="3" t="n">
        <f aca="false">AT584+AY584+BD584+BI584+BN584+BS584</f>
        <v>524</v>
      </c>
      <c r="CD584" s="3" t="n">
        <f aca="false">SUM(BZ584:CC584)</f>
        <v>1438</v>
      </c>
      <c r="CE584" s="3" t="n">
        <v>3773</v>
      </c>
      <c r="CF584" s="3" t="n">
        <v>5443</v>
      </c>
      <c r="CG584" s="3" t="n">
        <v>529</v>
      </c>
      <c r="CH584" s="3" t="n">
        <v>59</v>
      </c>
      <c r="CI584" s="3" t="n">
        <f aca="false">12177-9804</f>
        <v>2373</v>
      </c>
      <c r="CJ584" s="3" t="n">
        <f aca="false">SUM(CE584:CI584)</f>
        <v>12177</v>
      </c>
    </row>
    <row r="585" customFormat="false" ht="12.75" hidden="false" customHeight="false" outlineLevel="0" collapsed="false">
      <c r="A585" s="1" t="n">
        <v>2002</v>
      </c>
      <c r="B585" s="2" t="s">
        <v>116</v>
      </c>
      <c r="C585" s="3" t="n">
        <v>1401</v>
      </c>
      <c r="D585" s="3" t="n">
        <v>423</v>
      </c>
      <c r="E585" s="3" t="n">
        <v>370</v>
      </c>
      <c r="F585" s="3" t="n">
        <v>0</v>
      </c>
      <c r="G585" s="3" t="n">
        <f aca="false">SUM(C585:F585)</f>
        <v>2194</v>
      </c>
      <c r="H585" s="3" t="n">
        <v>606</v>
      </c>
      <c r="I585" s="3" t="n">
        <v>73</v>
      </c>
      <c r="J585" s="3" t="n">
        <v>1148</v>
      </c>
      <c r="K585" s="3" t="n">
        <v>79.8</v>
      </c>
      <c r="L585" s="3" t="n">
        <f aca="false">SUM(H585:K585)</f>
        <v>1906.8</v>
      </c>
      <c r="M585" s="3" t="n">
        <v>11</v>
      </c>
      <c r="N585" s="3" t="n">
        <v>18</v>
      </c>
      <c r="O585" s="3" t="n">
        <v>0</v>
      </c>
      <c r="P585" s="3" t="n">
        <v>0</v>
      </c>
      <c r="Q585" s="3" t="n">
        <f aca="false">SUM(M585:P585)</f>
        <v>29</v>
      </c>
      <c r="R585" s="3" t="n">
        <v>0</v>
      </c>
      <c r="S585" s="3" t="n">
        <v>0</v>
      </c>
      <c r="T585" s="3" t="n">
        <v>0</v>
      </c>
      <c r="U585" s="3" t="n">
        <v>0</v>
      </c>
      <c r="V585" s="3" t="n">
        <f aca="false">SUM(R585:U585)</f>
        <v>0</v>
      </c>
      <c r="W585" s="3" t="n">
        <v>207</v>
      </c>
      <c r="X585" s="3" t="n">
        <v>2047</v>
      </c>
      <c r="Y585" s="3" t="n">
        <v>480</v>
      </c>
      <c r="Z585" s="3" t="n">
        <v>0</v>
      </c>
      <c r="AA585" s="3" t="n">
        <f aca="false">SUM(W585:Z585)</f>
        <v>2734</v>
      </c>
      <c r="AB585" s="3" t="n">
        <v>230</v>
      </c>
      <c r="AC585" s="3" t="n">
        <v>2</v>
      </c>
      <c r="AD585" s="3" t="n">
        <v>31</v>
      </c>
      <c r="AE585" s="3" t="n">
        <v>0</v>
      </c>
      <c r="AF585" s="3" t="n">
        <f aca="false">SUM(AB585:AE585)</f>
        <v>263</v>
      </c>
      <c r="AG585" s="3" t="n">
        <v>19</v>
      </c>
      <c r="AH585" s="3" t="n">
        <v>406</v>
      </c>
      <c r="AI585" s="3" t="n">
        <v>534</v>
      </c>
      <c r="AJ585" s="3" t="n">
        <v>0</v>
      </c>
      <c r="AK585" s="3" t="n">
        <f aca="false">SUM(AG585:AJ585)</f>
        <v>959</v>
      </c>
      <c r="AL585" s="3" t="n">
        <v>1283</v>
      </c>
      <c r="AM585" s="3" t="n">
        <v>580</v>
      </c>
      <c r="AN585" s="3" t="n">
        <v>708</v>
      </c>
      <c r="AO585" s="3" t="n">
        <v>15.5</v>
      </c>
      <c r="AP585" s="3" t="n">
        <f aca="false">SUM(AL585:AO585)</f>
        <v>2586.5</v>
      </c>
      <c r="AQ585" s="3" t="n">
        <v>0</v>
      </c>
      <c r="AR585" s="3" t="n">
        <v>298</v>
      </c>
      <c r="AS585" s="3" t="n">
        <v>246</v>
      </c>
      <c r="AT585" s="0"/>
      <c r="AU585" s="3" t="n">
        <f aca="false">SUM(AQ585:AT585)</f>
        <v>544</v>
      </c>
      <c r="AV585" s="3" t="n">
        <v>1</v>
      </c>
      <c r="AW585" s="3" t="n">
        <v>0</v>
      </c>
      <c r="AX585" s="3" t="n">
        <v>1</v>
      </c>
      <c r="AY585" s="0"/>
      <c r="AZ585" s="3" t="n">
        <f aca="false">SUM(AV585:AY585)</f>
        <v>2</v>
      </c>
      <c r="BA585" s="3" t="n">
        <v>13</v>
      </c>
      <c r="BB585" s="3" t="n">
        <v>2</v>
      </c>
      <c r="BC585" s="3" t="n">
        <v>76</v>
      </c>
      <c r="BD585" s="0"/>
      <c r="BE585" s="3" t="n">
        <f aca="false">SUM(BA585:BD585)</f>
        <v>91</v>
      </c>
      <c r="BF585" s="3" t="n">
        <v>0</v>
      </c>
      <c r="BG585" s="3" t="n">
        <v>0</v>
      </c>
      <c r="BH585" s="3" t="n">
        <v>0</v>
      </c>
      <c r="BI585" s="3" t="n">
        <v>0</v>
      </c>
      <c r="BJ585" s="3" t="n">
        <f aca="false">SUM(BF585:BI585)</f>
        <v>0</v>
      </c>
      <c r="BK585" s="3" t="n">
        <v>0</v>
      </c>
      <c r="BL585" s="3" t="n">
        <v>1</v>
      </c>
      <c r="BM585" s="3" t="n">
        <v>8</v>
      </c>
      <c r="BN585" s="0"/>
      <c r="BO585" s="3" t="n">
        <f aca="false">SUM(BK585:BN585)</f>
        <v>9</v>
      </c>
      <c r="BP585" s="3" t="n">
        <v>6</v>
      </c>
      <c r="BQ585" s="3" t="n">
        <v>17</v>
      </c>
      <c r="BR585" s="3" t="n">
        <v>33</v>
      </c>
      <c r="BS585" s="0"/>
      <c r="BT585" s="3" t="n">
        <f aca="false">SUM(BP585:BS585)</f>
        <v>56</v>
      </c>
      <c r="BU585" s="3" t="n">
        <f aca="false">+C585+H585+M585+R585+W585+AB585+AG585+AL585+CK585</f>
        <v>3757</v>
      </c>
      <c r="BV585" s="3" t="n">
        <f aca="false">+D585+I585+N585+S585+X585+AC585+AH585+AM585+CL585</f>
        <v>3549</v>
      </c>
      <c r="BW585" s="3" t="n">
        <f aca="false">+E585+J585+O585+T585+Y585+AD585+AI585+AN585+CM585</f>
        <v>3271</v>
      </c>
      <c r="BX585" s="3" t="n">
        <f aca="false">+F585+K585+P585+U585+Z585+AE585+AJ585+AO585+CN585</f>
        <v>95.3</v>
      </c>
      <c r="BY585" s="3" t="n">
        <f aca="false">SUM(BU585:BX585)</f>
        <v>10672.3</v>
      </c>
      <c r="BZ585" s="3" t="n">
        <f aca="false">AQ585+AV585+BA585+BF585+BK585+BP585</f>
        <v>20</v>
      </c>
      <c r="CA585" s="3" t="n">
        <f aca="false">AR585+AW585+BB585+BG585+BL585+BQ585</f>
        <v>318</v>
      </c>
      <c r="CB585" s="3" t="n">
        <f aca="false">AS585+AX585+BC585+BH585+BM585+BR585</f>
        <v>364</v>
      </c>
      <c r="CC585" s="3" t="n">
        <f aca="false">AT585+AY585+BD585+BI585+BN585+BS585</f>
        <v>0</v>
      </c>
      <c r="CD585" s="3" t="n">
        <f aca="false">SUM(BZ585:CC585)</f>
        <v>702</v>
      </c>
      <c r="CE585" s="3" t="n">
        <v>1568</v>
      </c>
      <c r="CF585" s="3" t="n">
        <v>994</v>
      </c>
      <c r="CG585" s="3" t="n">
        <v>254</v>
      </c>
      <c r="CH585" s="3" t="n">
        <v>165</v>
      </c>
      <c r="CI585" s="3" t="n">
        <v>390</v>
      </c>
      <c r="CJ585" s="3" t="n">
        <f aca="false">SUM(CE585:CI585)</f>
        <v>3371</v>
      </c>
    </row>
    <row r="586" customFormat="false" ht="12.75" hidden="false" customHeight="false" outlineLevel="0" collapsed="false">
      <c r="A586" s="1" t="n">
        <v>2002</v>
      </c>
      <c r="B586" s="2" t="s">
        <v>117</v>
      </c>
      <c r="C586" s="3" t="n">
        <v>2440</v>
      </c>
      <c r="D586" s="3" t="n">
        <v>649</v>
      </c>
      <c r="E586" s="3" t="n">
        <v>1175</v>
      </c>
      <c r="F586" s="3" t="n">
        <v>0</v>
      </c>
      <c r="G586" s="3" t="n">
        <f aca="false">SUM(C586:F586)</f>
        <v>4264</v>
      </c>
      <c r="H586" s="3" t="n">
        <v>799</v>
      </c>
      <c r="I586" s="3" t="n">
        <v>3</v>
      </c>
      <c r="J586" s="3" t="n">
        <v>144</v>
      </c>
      <c r="K586" s="3" t="n">
        <v>0</v>
      </c>
      <c r="L586" s="3" t="n">
        <f aca="false">SUM(H586:K586)</f>
        <v>946</v>
      </c>
      <c r="M586" s="3" t="n">
        <v>20</v>
      </c>
      <c r="N586" s="3" t="n">
        <v>120</v>
      </c>
      <c r="O586" s="3" t="n">
        <v>0</v>
      </c>
      <c r="P586" s="3" t="n">
        <v>0</v>
      </c>
      <c r="Q586" s="3" t="n">
        <f aca="false">SUM(M586:P586)</f>
        <v>140</v>
      </c>
      <c r="R586" s="3" t="n">
        <v>33</v>
      </c>
      <c r="S586" s="3" t="n">
        <v>1</v>
      </c>
      <c r="T586" s="3" t="n">
        <v>17</v>
      </c>
      <c r="U586" s="3" t="n">
        <v>0</v>
      </c>
      <c r="V586" s="3" t="n">
        <f aca="false">SUM(R586:U586)</f>
        <v>51</v>
      </c>
      <c r="W586" s="3" t="n">
        <v>1098</v>
      </c>
      <c r="X586" s="3" t="n">
        <v>3151</v>
      </c>
      <c r="Y586" s="3" t="n">
        <v>898</v>
      </c>
      <c r="Z586" s="3" t="n">
        <v>0</v>
      </c>
      <c r="AA586" s="3" t="n">
        <f aca="false">SUM(W586:Z586)</f>
        <v>5147</v>
      </c>
      <c r="AB586" s="3" t="n">
        <v>460</v>
      </c>
      <c r="AC586" s="3" t="n">
        <v>7</v>
      </c>
      <c r="AD586" s="3" t="n">
        <v>25</v>
      </c>
      <c r="AE586" s="3" t="n">
        <v>0</v>
      </c>
      <c r="AF586" s="3" t="n">
        <f aca="false">SUM(AB586:AE586)</f>
        <v>492</v>
      </c>
      <c r="AG586" s="3" t="n">
        <v>16</v>
      </c>
      <c r="AH586" s="3" t="n">
        <v>23</v>
      </c>
      <c r="AI586" s="3" t="n">
        <v>1546</v>
      </c>
      <c r="AJ586" s="3" t="n">
        <v>209</v>
      </c>
      <c r="AK586" s="3" t="n">
        <f aca="false">SUM(AG586:AJ586)</f>
        <v>1794</v>
      </c>
      <c r="AL586" s="3" t="n">
        <v>1735</v>
      </c>
      <c r="AM586" s="3" t="n">
        <v>1307</v>
      </c>
      <c r="AN586" s="3" t="n">
        <v>1181</v>
      </c>
      <c r="AO586" s="3" t="n">
        <v>54</v>
      </c>
      <c r="AP586" s="3" t="n">
        <f aca="false">SUM(AL586:AO586)</f>
        <v>4277</v>
      </c>
      <c r="AQ586" s="3" t="n">
        <v>0</v>
      </c>
      <c r="AR586" s="3" t="n">
        <v>0</v>
      </c>
      <c r="AS586" s="3" t="n">
        <v>1546</v>
      </c>
      <c r="AT586" s="3" t="n">
        <v>209</v>
      </c>
      <c r="AU586" s="3" t="n">
        <f aca="false">SUM(AQ586:AT586)</f>
        <v>1755</v>
      </c>
      <c r="AV586" s="3" t="n">
        <v>0</v>
      </c>
      <c r="AW586" s="3" t="n">
        <v>0</v>
      </c>
      <c r="AX586" s="3" t="n">
        <v>0</v>
      </c>
      <c r="AY586" s="3" t="n">
        <v>0</v>
      </c>
      <c r="AZ586" s="3" t="n">
        <f aca="false">SUM(AV586:AY586)</f>
        <v>0</v>
      </c>
      <c r="BA586" s="3" t="n">
        <v>0</v>
      </c>
      <c r="BB586" s="3" t="n">
        <v>0</v>
      </c>
      <c r="BC586" s="3" t="n">
        <v>0</v>
      </c>
      <c r="BD586" s="3" t="n">
        <v>0</v>
      </c>
      <c r="BE586" s="3" t="n">
        <f aca="false">SUM(BA586:BD586)</f>
        <v>0</v>
      </c>
      <c r="BF586" s="3" t="n">
        <v>0</v>
      </c>
      <c r="BG586" s="3" t="n">
        <v>0</v>
      </c>
      <c r="BH586" s="3" t="n">
        <v>0</v>
      </c>
      <c r="BI586" s="3" t="n">
        <v>0</v>
      </c>
      <c r="BJ586" s="3" t="n">
        <f aca="false">SUM(BF586:BI586)</f>
        <v>0</v>
      </c>
      <c r="BK586" s="3" t="n">
        <v>0</v>
      </c>
      <c r="BL586" s="3" t="n">
        <v>0</v>
      </c>
      <c r="BM586" s="3" t="n">
        <v>0</v>
      </c>
      <c r="BN586" s="3" t="n">
        <v>54</v>
      </c>
      <c r="BO586" s="3" t="n">
        <f aca="false">SUM(BK586:BN586)</f>
        <v>54</v>
      </c>
      <c r="BP586" s="3" t="n">
        <v>12</v>
      </c>
      <c r="BQ586" s="3" t="n">
        <v>10</v>
      </c>
      <c r="BR586" s="3" t="n">
        <v>40</v>
      </c>
      <c r="BS586" s="3" t="n">
        <v>0</v>
      </c>
      <c r="BT586" s="3" t="n">
        <f aca="false">SUM(BP586:BS586)</f>
        <v>62</v>
      </c>
      <c r="BU586" s="3" t="n">
        <f aca="false">+C586+H586+M586+R586+W586+AB586+AG586+AL586+CK586</f>
        <v>6601</v>
      </c>
      <c r="BV586" s="3" t="n">
        <f aca="false">+D586+I586+N586+S586+X586+AC586+AH586+AM586+CL586</f>
        <v>5261</v>
      </c>
      <c r="BW586" s="3" t="n">
        <f aca="false">+E586+J586+O586+T586+Y586+AD586+AI586+AN586+CM586</f>
        <v>4986</v>
      </c>
      <c r="BX586" s="3" t="n">
        <f aca="false">+F586+K586+P586+U586+Z586+AE586+AJ586+AO586+CN586</f>
        <v>263</v>
      </c>
      <c r="BY586" s="3" t="n">
        <f aca="false">SUM(BU586:BX586)</f>
        <v>17111</v>
      </c>
      <c r="BZ586" s="3" t="n">
        <f aca="false">AQ586+AV586+BA586+BF586+BK586+BP586</f>
        <v>12</v>
      </c>
      <c r="CA586" s="3" t="n">
        <f aca="false">AR586+AW586+BB586+BG586+BL586+BQ586</f>
        <v>10</v>
      </c>
      <c r="CB586" s="3" t="n">
        <f aca="false">AS586+AX586+BC586+BH586+BM586+BR586</f>
        <v>1586</v>
      </c>
      <c r="CC586" s="3" t="n">
        <f aca="false">AT586+AY586+BD586+BI586+BN586+BS586</f>
        <v>263</v>
      </c>
      <c r="CD586" s="3" t="n">
        <f aca="false">SUM(BZ586:CC586)</f>
        <v>1871</v>
      </c>
      <c r="CE586" s="10" t="n">
        <f aca="false">1817-56</f>
        <v>1761</v>
      </c>
      <c r="CF586" s="10" t="n">
        <f aca="false">4460-706</f>
        <v>3754</v>
      </c>
      <c r="CG586" s="10" t="n">
        <f aca="false">470-160-14</f>
        <v>296</v>
      </c>
      <c r="CH586" s="10" t="n">
        <v>0</v>
      </c>
      <c r="CI586" s="10" t="n">
        <f aca="false">7328-1117-CE586-CF586-CG586</f>
        <v>400</v>
      </c>
      <c r="CJ586" s="10" t="n">
        <f aca="false">SUM(CE586:CI586)</f>
        <v>6211</v>
      </c>
    </row>
    <row r="587" customFormat="false" ht="12.75" hidden="false" customHeight="false" outlineLevel="0" collapsed="false">
      <c r="A587" s="1" t="n">
        <v>2002</v>
      </c>
      <c r="B587" s="2" t="s">
        <v>118</v>
      </c>
      <c r="C587" s="3" t="n">
        <v>564.3</v>
      </c>
      <c r="D587" s="3" t="n">
        <v>94.3</v>
      </c>
      <c r="E587" s="3" t="n">
        <v>1.8</v>
      </c>
      <c r="F587" s="3" t="n">
        <v>0</v>
      </c>
      <c r="G587" s="3" t="n">
        <f aca="false">SUM(C587:F587)</f>
        <v>660.4</v>
      </c>
      <c r="H587" s="3" t="n">
        <v>139</v>
      </c>
      <c r="I587" s="3" t="n">
        <v>45</v>
      </c>
      <c r="J587" s="3" t="n">
        <v>142</v>
      </c>
      <c r="K587" s="3" t="n">
        <v>0</v>
      </c>
      <c r="L587" s="3" t="n">
        <f aca="false">SUM(H587:K587)</f>
        <v>326</v>
      </c>
      <c r="M587" s="3" t="n">
        <v>9</v>
      </c>
      <c r="N587" s="3" t="n">
        <v>23</v>
      </c>
      <c r="O587" s="3" t="n">
        <v>0</v>
      </c>
      <c r="P587" s="3" t="n">
        <v>0</v>
      </c>
      <c r="Q587" s="3" t="n">
        <f aca="false">SUM(M587:P587)</f>
        <v>32</v>
      </c>
      <c r="R587" s="3" t="n">
        <v>0</v>
      </c>
      <c r="S587" s="3" t="n">
        <v>0</v>
      </c>
      <c r="T587" s="3" t="n">
        <v>0</v>
      </c>
      <c r="U587" s="3" t="n">
        <v>0</v>
      </c>
      <c r="V587" s="3" t="n">
        <f aca="false">SUM(R587:U587)</f>
        <v>0</v>
      </c>
      <c r="W587" s="3" t="n">
        <v>127</v>
      </c>
      <c r="X587" s="3" t="n">
        <v>407</v>
      </c>
      <c r="Y587" s="3" t="n">
        <v>8</v>
      </c>
      <c r="Z587" s="3" t="n">
        <v>0</v>
      </c>
      <c r="AA587" s="3" t="n">
        <f aca="false">SUM(W587:Z587)</f>
        <v>542</v>
      </c>
      <c r="AB587" s="3" t="n">
        <v>98</v>
      </c>
      <c r="AC587" s="3" t="n">
        <v>2</v>
      </c>
      <c r="AD587" s="3" t="n">
        <v>7</v>
      </c>
      <c r="AE587" s="3" t="n">
        <v>0</v>
      </c>
      <c r="AF587" s="3" t="n">
        <f aca="false">SUM(AB587:AE587)</f>
        <v>107</v>
      </c>
      <c r="AG587" s="3" t="n">
        <v>8.2</v>
      </c>
      <c r="AH587" s="3" t="n">
        <v>285</v>
      </c>
      <c r="AI587" s="3" t="n">
        <v>165</v>
      </c>
      <c r="AJ587" s="3" t="n">
        <v>0</v>
      </c>
      <c r="AK587" s="3" t="n">
        <f aca="false">SUM(AG587:AJ587)</f>
        <v>458.2</v>
      </c>
      <c r="AL587" s="3" t="n">
        <v>403</v>
      </c>
      <c r="AM587" s="3" t="n">
        <v>428</v>
      </c>
      <c r="AN587" s="3" t="n">
        <v>281</v>
      </c>
      <c r="AO587" s="3" t="n">
        <v>0</v>
      </c>
      <c r="AP587" s="3" t="n">
        <f aca="false">SUM(AL587:AO587)</f>
        <v>1112</v>
      </c>
      <c r="AQ587" s="3" t="n">
        <v>0</v>
      </c>
      <c r="AR587" s="3" t="n">
        <v>0</v>
      </c>
      <c r="AS587" s="3" t="n">
        <v>0</v>
      </c>
      <c r="AT587" s="3" t="n">
        <v>0</v>
      </c>
      <c r="AU587" s="3" t="n">
        <f aca="false">SUM(AQ587:AT587)</f>
        <v>0</v>
      </c>
      <c r="AV587" s="3" t="n">
        <v>0</v>
      </c>
      <c r="AW587" s="3" t="n">
        <v>0</v>
      </c>
      <c r="AX587" s="3" t="n">
        <v>0</v>
      </c>
      <c r="AY587" s="3" t="n">
        <v>0</v>
      </c>
      <c r="AZ587" s="3" t="n">
        <f aca="false">SUM(AV587:AY587)</f>
        <v>0</v>
      </c>
      <c r="BA587" s="3" t="n">
        <v>0</v>
      </c>
      <c r="BB587" s="3" t="n">
        <v>0</v>
      </c>
      <c r="BC587" s="3" t="n">
        <v>0</v>
      </c>
      <c r="BD587" s="3" t="n">
        <v>0</v>
      </c>
      <c r="BE587" s="3" t="n">
        <f aca="false">SUM(BA587:BD587)</f>
        <v>0</v>
      </c>
      <c r="BF587" s="3" t="n">
        <v>0</v>
      </c>
      <c r="BG587" s="3" t="n">
        <v>0</v>
      </c>
      <c r="BH587" s="3" t="n">
        <v>0</v>
      </c>
      <c r="BI587" s="3" t="n">
        <v>0</v>
      </c>
      <c r="BJ587" s="3" t="n">
        <f aca="false">SUM(BF587:BI587)</f>
        <v>0</v>
      </c>
      <c r="BK587" s="3" t="n">
        <v>0</v>
      </c>
      <c r="BL587" s="3" t="n">
        <v>0</v>
      </c>
      <c r="BM587" s="3" t="n">
        <v>0</v>
      </c>
      <c r="BN587" s="3" t="n">
        <v>0</v>
      </c>
      <c r="BO587" s="3" t="n">
        <f aca="false">SUM(BK587:BN587)</f>
        <v>0</v>
      </c>
      <c r="BP587" s="3" t="n">
        <v>0</v>
      </c>
      <c r="BQ587" s="3" t="n">
        <v>0</v>
      </c>
      <c r="BR587" s="3" t="n">
        <v>0</v>
      </c>
      <c r="BS587" s="3" t="n">
        <v>0</v>
      </c>
      <c r="BT587" s="3" t="n">
        <f aca="false">SUM(BP587:BS587)</f>
        <v>0</v>
      </c>
      <c r="BU587" s="3" t="n">
        <f aca="false">+C587+H587+M587+R587+W587+AB587+AG587+AL587+CK587</f>
        <v>1348.5</v>
      </c>
      <c r="BV587" s="3" t="n">
        <f aca="false">+D587+I587+N587+S587+X587+AC587+AH587+AM587+CL587</f>
        <v>1284.3</v>
      </c>
      <c r="BW587" s="3" t="n">
        <f aca="false">+E587+J587+O587+T587+Y587+AD587+AI587+AN587+CM587</f>
        <v>604.8</v>
      </c>
      <c r="BX587" s="3" t="n">
        <f aca="false">+F587+K587+P587+U587+Z587+AE587+AJ587+AO587+CN587</f>
        <v>0</v>
      </c>
      <c r="BY587" s="3" t="n">
        <f aca="false">SUM(BU587:BX587)</f>
        <v>3237.6</v>
      </c>
      <c r="BZ587" s="3" t="n">
        <f aca="false">AQ587+AV587+BA587+BF587+BK587+BP587</f>
        <v>0</v>
      </c>
      <c r="CA587" s="3" t="n">
        <f aca="false">AR587+AW587+BB587+BG587+BL587+BQ587</f>
        <v>0</v>
      </c>
      <c r="CB587" s="3" t="n">
        <f aca="false">AS587+AX587+BC587+BH587+BM587+BR587</f>
        <v>0</v>
      </c>
      <c r="CC587" s="3" t="n">
        <f aca="false">AT587+AY587+BD587+BI587+BN587+BS587</f>
        <v>0</v>
      </c>
      <c r="CD587" s="3" t="n">
        <f aca="false">SUM(BZ587:CC587)</f>
        <v>0</v>
      </c>
      <c r="CE587" s="10" t="s">
        <v>145</v>
      </c>
      <c r="CF587" s="10" t="n">
        <v>518</v>
      </c>
      <c r="CG587" s="10" t="n">
        <v>68</v>
      </c>
      <c r="CH587" s="10" t="n">
        <v>44</v>
      </c>
      <c r="CI587" s="10" t="n">
        <v>633</v>
      </c>
      <c r="CJ587" s="10" t="n">
        <f aca="false">SUM(CE587:CI587)</f>
        <v>1263</v>
      </c>
    </row>
    <row r="588" customFormat="false" ht="12.75" hidden="false" customHeight="false" outlineLevel="0" collapsed="false">
      <c r="A588" s="1" t="n">
        <v>2002</v>
      </c>
      <c r="B588" s="2" t="s">
        <v>119</v>
      </c>
      <c r="C588" s="3" t="n">
        <v>826</v>
      </c>
      <c r="D588" s="3" t="n">
        <v>208</v>
      </c>
      <c r="E588" s="3" t="n">
        <v>40</v>
      </c>
      <c r="F588" s="3" t="n">
        <v>0</v>
      </c>
      <c r="G588" s="3" t="n">
        <f aca="false">SUM(C588:F588)</f>
        <v>1074</v>
      </c>
      <c r="H588" s="3" t="n">
        <v>532</v>
      </c>
      <c r="I588" s="3" t="n">
        <v>132</v>
      </c>
      <c r="J588" s="3" t="n">
        <v>771</v>
      </c>
      <c r="K588" s="3" t="n">
        <v>0</v>
      </c>
      <c r="L588" s="3" t="n">
        <f aca="false">SUM(H588:K588)</f>
        <v>1435</v>
      </c>
      <c r="M588" s="3" t="n">
        <v>14</v>
      </c>
      <c r="N588" s="3" t="n">
        <v>36</v>
      </c>
      <c r="O588" s="3" t="n">
        <v>0</v>
      </c>
      <c r="P588" s="3" t="n">
        <v>0</v>
      </c>
      <c r="Q588" s="3" t="n">
        <f aca="false">SUM(M588:P588)</f>
        <v>50</v>
      </c>
      <c r="R588" s="3" t="n">
        <v>6</v>
      </c>
      <c r="S588" s="3" t="n">
        <v>1</v>
      </c>
      <c r="T588" s="3" t="n">
        <v>0</v>
      </c>
      <c r="U588" s="3" t="n">
        <v>0</v>
      </c>
      <c r="V588" s="3" t="n">
        <f aca="false">SUM(R588:U588)</f>
        <v>7</v>
      </c>
      <c r="W588" s="3" t="n">
        <v>446</v>
      </c>
      <c r="X588" s="3" t="n">
        <v>765</v>
      </c>
      <c r="Y588" s="3" t="n">
        <v>27</v>
      </c>
      <c r="Z588" s="3" t="n">
        <v>0</v>
      </c>
      <c r="AA588" s="3" t="n">
        <f aca="false">SUM(W588:Z588)</f>
        <v>1238</v>
      </c>
      <c r="AB588" s="3" t="n">
        <v>136</v>
      </c>
      <c r="AC588" s="3" t="n">
        <v>3</v>
      </c>
      <c r="AD588" s="3" t="n">
        <v>25</v>
      </c>
      <c r="AE588" s="3" t="n">
        <v>0</v>
      </c>
      <c r="AF588" s="3" t="n">
        <f aca="false">SUM(AB588:AE588)</f>
        <v>164</v>
      </c>
      <c r="AG588" s="3" t="n">
        <v>1</v>
      </c>
      <c r="AH588" s="3" t="n">
        <v>185</v>
      </c>
      <c r="AI588" s="3" t="n">
        <v>371</v>
      </c>
      <c r="AJ588" s="3" t="n">
        <v>0</v>
      </c>
      <c r="AK588" s="3" t="n">
        <f aca="false">SUM(AG588:AJ588)</f>
        <v>557</v>
      </c>
      <c r="AL588" s="3" t="n">
        <v>638</v>
      </c>
      <c r="AM588" s="3" t="n">
        <v>617</v>
      </c>
      <c r="AN588" s="3" t="n">
        <v>803</v>
      </c>
      <c r="AO588" s="3" t="n">
        <v>0</v>
      </c>
      <c r="AP588" s="3" t="n">
        <f aca="false">SUM(AL588:AO588)</f>
        <v>2058</v>
      </c>
      <c r="AQ588" s="3" t="n">
        <v>0</v>
      </c>
      <c r="AR588" s="3" t="n">
        <v>181</v>
      </c>
      <c r="AS588" s="3" t="n">
        <v>338</v>
      </c>
      <c r="AT588" s="3" t="n">
        <v>0</v>
      </c>
      <c r="AU588" s="3" t="n">
        <f aca="false">SUM(AQ588:AT588)</f>
        <v>519</v>
      </c>
      <c r="AV588" s="3" t="n">
        <v>8</v>
      </c>
      <c r="AW588" s="3" t="n">
        <v>0</v>
      </c>
      <c r="AX588" s="3" t="n">
        <v>0</v>
      </c>
      <c r="AY588" s="3" t="n">
        <v>0</v>
      </c>
      <c r="AZ588" s="3" t="n">
        <f aca="false">SUM(AV588:AY588)</f>
        <v>8</v>
      </c>
      <c r="BA588" s="3" t="n">
        <v>16</v>
      </c>
      <c r="BB588" s="3" t="n">
        <v>1</v>
      </c>
      <c r="BC588" s="3" t="n">
        <v>77</v>
      </c>
      <c r="BD588" s="3" t="n">
        <v>0</v>
      </c>
      <c r="BE588" s="3" t="n">
        <f aca="false">SUM(BA588:BD588)</f>
        <v>94</v>
      </c>
      <c r="BF588" s="3" t="n">
        <v>0</v>
      </c>
      <c r="BG588" s="3" t="n">
        <v>0</v>
      </c>
      <c r="BH588" s="3" t="n">
        <v>0</v>
      </c>
      <c r="BI588" s="3" t="n">
        <v>0</v>
      </c>
      <c r="BJ588" s="3" t="n">
        <f aca="false">SUM(BF588:BI588)</f>
        <v>0</v>
      </c>
      <c r="BK588" s="3" t="n">
        <v>0</v>
      </c>
      <c r="BL588" s="3" t="n">
        <v>0</v>
      </c>
      <c r="BM588" s="3" t="n">
        <v>0</v>
      </c>
      <c r="BN588" s="3" t="n">
        <v>0</v>
      </c>
      <c r="BO588" s="3" t="n">
        <f aca="false">SUM(BK588:BN588)</f>
        <v>0</v>
      </c>
      <c r="BP588" s="3" t="n">
        <v>15</v>
      </c>
      <c r="BQ588" s="3" t="n">
        <v>4</v>
      </c>
      <c r="BR588" s="3" t="n">
        <v>26</v>
      </c>
      <c r="BS588" s="3" t="n">
        <v>0</v>
      </c>
      <c r="BT588" s="3" t="n">
        <f aca="false">SUM(BP588:BS588)</f>
        <v>45</v>
      </c>
      <c r="BU588" s="3" t="n">
        <f aca="false">+C588+H588+M588+R588+W588+AB588+AG588+AL588+CK588</f>
        <v>2599</v>
      </c>
      <c r="BV588" s="3" t="n">
        <f aca="false">+D588+I588+N588+S588+X588+AC588+AH588+AM588+CL588</f>
        <v>1947</v>
      </c>
      <c r="BW588" s="3" t="n">
        <f aca="false">+E588+J588+O588+T588+Y588+AD588+AI588+AN588+CM588</f>
        <v>2037</v>
      </c>
      <c r="BX588" s="3" t="n">
        <f aca="false">+F588+K588+P588+U588+Z588+AE588+AJ588+AO588+CN588</f>
        <v>0</v>
      </c>
      <c r="BY588" s="3" t="n">
        <f aca="false">SUM(BU588:BX588)</f>
        <v>6583</v>
      </c>
      <c r="BZ588" s="3" t="n">
        <f aca="false">AQ588+AV588+BA588+BF588+BK588+BP588</f>
        <v>39</v>
      </c>
      <c r="CA588" s="3" t="n">
        <f aca="false">AR588+AW588+BB588+BG588+BL588+BQ588</f>
        <v>186</v>
      </c>
      <c r="CB588" s="3" t="n">
        <f aca="false">AS588+AX588+BC588+BH588+BM588+BR588</f>
        <v>441</v>
      </c>
      <c r="CC588" s="3" t="n">
        <f aca="false">AT588+AY588+BD588+BI588+BN588+BS588</f>
        <v>0</v>
      </c>
      <c r="CD588" s="3" t="n">
        <f aca="false">SUM(BZ588:CC588)</f>
        <v>666</v>
      </c>
      <c r="CE588" s="3" t="n">
        <v>919</v>
      </c>
      <c r="CF588" s="3" t="n">
        <v>1160</v>
      </c>
      <c r="CG588" s="3" t="n">
        <v>108</v>
      </c>
      <c r="CH588" s="3" t="n">
        <v>0</v>
      </c>
      <c r="CI588" s="3" t="n">
        <v>179</v>
      </c>
      <c r="CJ588" s="3" t="n">
        <f aca="false">SUM(CE588:CI588)</f>
        <v>2366</v>
      </c>
    </row>
    <row r="589" customFormat="false" ht="12.75" hidden="false" customHeight="false" outlineLevel="0" collapsed="false">
      <c r="A589" s="1" t="n">
        <v>2002</v>
      </c>
      <c r="B589" s="2" t="s">
        <v>120</v>
      </c>
      <c r="C589" s="3" t="n">
        <v>656</v>
      </c>
      <c r="D589" s="3" t="n">
        <v>147</v>
      </c>
      <c r="E589" s="3" t="n">
        <v>141</v>
      </c>
      <c r="F589" s="3" t="n">
        <v>0</v>
      </c>
      <c r="G589" s="3" t="n">
        <f aca="false">SUM(C589:F589)</f>
        <v>944</v>
      </c>
      <c r="H589" s="3" t="n">
        <v>350</v>
      </c>
      <c r="I589" s="3" t="n">
        <v>2</v>
      </c>
      <c r="J589" s="3" t="n">
        <v>151</v>
      </c>
      <c r="K589" s="3" t="n">
        <v>26</v>
      </c>
      <c r="L589" s="3" t="n">
        <f aca="false">SUM(H589:K589)</f>
        <v>529</v>
      </c>
      <c r="M589" s="3" t="n">
        <v>22</v>
      </c>
      <c r="N589" s="3" t="n">
        <v>37</v>
      </c>
      <c r="O589" s="3" t="n">
        <v>0</v>
      </c>
      <c r="P589" s="3" t="n">
        <v>0</v>
      </c>
      <c r="Q589" s="3" t="n">
        <f aca="false">SUM(M589:P589)</f>
        <v>59</v>
      </c>
      <c r="R589" s="3" t="n">
        <v>6</v>
      </c>
      <c r="S589" s="3" t="n">
        <v>4</v>
      </c>
      <c r="T589" s="3" t="n">
        <v>0</v>
      </c>
      <c r="U589" s="3" t="n">
        <v>0</v>
      </c>
      <c r="V589" s="3" t="n">
        <f aca="false">SUM(R589:U589)</f>
        <v>10</v>
      </c>
      <c r="W589" s="3" t="n">
        <v>392</v>
      </c>
      <c r="X589" s="3" t="n">
        <v>407</v>
      </c>
      <c r="Y589" s="3" t="n">
        <v>118</v>
      </c>
      <c r="Z589" s="3" t="n">
        <v>0</v>
      </c>
      <c r="AA589" s="3" t="n">
        <f aca="false">SUM(W589:Z589)</f>
        <v>917</v>
      </c>
      <c r="AB589" s="3" t="n">
        <v>188</v>
      </c>
      <c r="AC589" s="3" t="n">
        <v>4</v>
      </c>
      <c r="AD589" s="3" t="n">
        <v>25</v>
      </c>
      <c r="AE589" s="3" t="n">
        <v>1</v>
      </c>
      <c r="AF589" s="3" t="n">
        <f aca="false">SUM(AB589:AE589)</f>
        <v>218</v>
      </c>
      <c r="AG589" s="3" t="n">
        <v>0</v>
      </c>
      <c r="AH589" s="3" t="n">
        <v>167</v>
      </c>
      <c r="AI589" s="3" t="n">
        <v>227</v>
      </c>
      <c r="AJ589" s="3" t="n">
        <v>55</v>
      </c>
      <c r="AK589" s="3" t="n">
        <f aca="false">SUM(AG589:AJ589)</f>
        <v>449</v>
      </c>
      <c r="AL589" s="3" t="n">
        <v>208</v>
      </c>
      <c r="AM589" s="3" t="n">
        <v>959</v>
      </c>
      <c r="AN589" s="3" t="n">
        <v>1555</v>
      </c>
      <c r="AO589" s="3" t="n">
        <v>20</v>
      </c>
      <c r="AP589" s="3" t="n">
        <f aca="false">SUM(AL589:AO589)</f>
        <v>2742</v>
      </c>
      <c r="AQ589" s="3" t="n">
        <v>0</v>
      </c>
      <c r="AR589" s="3" t="n">
        <v>95</v>
      </c>
      <c r="AS589" s="3" t="n">
        <v>117</v>
      </c>
      <c r="AT589" s="3" t="n">
        <v>55</v>
      </c>
      <c r="AU589" s="3" t="n">
        <f aca="false">SUM(AQ589:AT589)</f>
        <v>267</v>
      </c>
      <c r="AV589" s="3" t="n">
        <v>0</v>
      </c>
      <c r="AW589" s="3" t="n">
        <v>0</v>
      </c>
      <c r="AX589" s="3" t="n">
        <v>2</v>
      </c>
      <c r="AY589" s="3" t="n">
        <v>1</v>
      </c>
      <c r="AZ589" s="3" t="n">
        <f aca="false">SUM(AV589:AY589)</f>
        <v>3</v>
      </c>
      <c r="BA589" s="3" t="n">
        <v>3</v>
      </c>
      <c r="BB589" s="3" t="n">
        <v>0</v>
      </c>
      <c r="BC589" s="3" t="n">
        <v>4</v>
      </c>
      <c r="BD589" s="3" t="n">
        <v>26</v>
      </c>
      <c r="BE589" s="3" t="n">
        <f aca="false">SUM(BA589:BD589)</f>
        <v>33</v>
      </c>
      <c r="BF589" s="3" t="n">
        <v>0</v>
      </c>
      <c r="BG589" s="3" t="n">
        <v>0</v>
      </c>
      <c r="BH589" s="3" t="n">
        <v>0</v>
      </c>
      <c r="BI589" s="3" t="n">
        <v>0</v>
      </c>
      <c r="BJ589" s="3" t="n">
        <f aca="false">SUM(BF589:BI589)</f>
        <v>0</v>
      </c>
      <c r="BK589" s="3" t="n">
        <v>0</v>
      </c>
      <c r="BL589" s="3" t="n">
        <v>0</v>
      </c>
      <c r="BM589" s="3" t="n">
        <v>1</v>
      </c>
      <c r="BN589" s="3" t="n">
        <v>2</v>
      </c>
      <c r="BO589" s="3" t="n">
        <f aca="false">SUM(BK589:BN589)</f>
        <v>3</v>
      </c>
      <c r="BP589" s="3" t="n">
        <v>2</v>
      </c>
      <c r="BQ589" s="3" t="n">
        <v>5</v>
      </c>
      <c r="BR589" s="3" t="n">
        <v>0</v>
      </c>
      <c r="BS589" s="3" t="n">
        <v>18</v>
      </c>
      <c r="BT589" s="3" t="n">
        <f aca="false">SUM(BP589:BS589)</f>
        <v>25</v>
      </c>
      <c r="BU589" s="3" t="n">
        <f aca="false">+C589+H589+M589+R589+W589+AB589+AG589+AL589+CK589</f>
        <v>1822</v>
      </c>
      <c r="BV589" s="3" t="n">
        <f aca="false">+D589+I589+N589+S589+X589+AC589+AH589+AM589+CL589</f>
        <v>1727</v>
      </c>
      <c r="BW589" s="3" t="n">
        <f aca="false">+E589+J589+O589+T589+Y589+AD589+AI589+AN589+CM589</f>
        <v>2217</v>
      </c>
      <c r="BX589" s="3" t="n">
        <f aca="false">+F589+K589+P589+U589+Z589+AE589+AJ589+AO589+CN589</f>
        <v>102</v>
      </c>
      <c r="BY589" s="3" t="n">
        <f aca="false">SUM(BU589:BX589)</f>
        <v>5868</v>
      </c>
      <c r="BZ589" s="3" t="n">
        <f aca="false">AQ589+AV589+BA589+BF589+BK589+BP589</f>
        <v>5</v>
      </c>
      <c r="CA589" s="3" t="n">
        <f aca="false">AR589+AW589+BB589+BG589+BL589+BQ589</f>
        <v>100</v>
      </c>
      <c r="CB589" s="3" t="n">
        <f aca="false">AS589+AX589+BC589+BH589+BM589+BR589</f>
        <v>124</v>
      </c>
      <c r="CC589" s="3" t="n">
        <f aca="false">AT589+AY589+BD589+BI589+BN589+BS589</f>
        <v>102</v>
      </c>
      <c r="CD589" s="3" t="n">
        <f aca="false">SUM(BZ589:CC589)</f>
        <v>331</v>
      </c>
      <c r="CE589" s="3" t="n">
        <v>655</v>
      </c>
      <c r="CF589" s="10" t="s">
        <v>145</v>
      </c>
      <c r="CG589" s="10" t="s">
        <v>145</v>
      </c>
      <c r="CH589" s="3" t="n">
        <v>655</v>
      </c>
      <c r="CI589" s="3" t="n">
        <v>442</v>
      </c>
      <c r="CJ589" s="3" t="n">
        <f aca="false">SUM(CE589:CI589)</f>
        <v>1752</v>
      </c>
    </row>
    <row r="590" customFormat="false" ht="12.75" hidden="false" customHeight="false" outlineLevel="0" collapsed="false">
      <c r="A590" s="1" t="n">
        <v>2002</v>
      </c>
      <c r="B590" s="2" t="s">
        <v>121</v>
      </c>
      <c r="C590" s="3" t="n">
        <v>66</v>
      </c>
      <c r="D590" s="3" t="n">
        <v>108</v>
      </c>
      <c r="E590" s="3" t="n">
        <v>883</v>
      </c>
      <c r="F590" s="3" t="n">
        <v>6</v>
      </c>
      <c r="G590" s="3" t="n">
        <f aca="false">SUM(C590:F590)</f>
        <v>1063</v>
      </c>
      <c r="H590" s="3" t="n">
        <v>108</v>
      </c>
      <c r="I590" s="3" t="n">
        <v>16</v>
      </c>
      <c r="J590" s="3" t="n">
        <v>35</v>
      </c>
      <c r="K590" s="3" t="n">
        <v>4</v>
      </c>
      <c r="L590" s="3" t="n">
        <f aca="false">SUM(H590:K590)</f>
        <v>163</v>
      </c>
      <c r="M590" s="3" t="n">
        <v>5</v>
      </c>
      <c r="N590" s="3" t="n">
        <v>28</v>
      </c>
      <c r="O590" s="3" t="n">
        <v>3</v>
      </c>
      <c r="P590" s="3" t="n">
        <v>0</v>
      </c>
      <c r="Q590" s="3" t="n">
        <f aca="false">SUM(M590:P590)</f>
        <v>36</v>
      </c>
      <c r="R590" s="3" t="n">
        <v>6</v>
      </c>
      <c r="S590" s="3" t="n">
        <v>0</v>
      </c>
      <c r="T590" s="3" t="n">
        <v>6</v>
      </c>
      <c r="U590" s="3" t="n">
        <v>0</v>
      </c>
      <c r="V590" s="3" t="n">
        <f aca="false">SUM(R590:U590)</f>
        <v>12</v>
      </c>
      <c r="W590" s="3" t="n">
        <v>302</v>
      </c>
      <c r="X590" s="3" t="n">
        <v>494</v>
      </c>
      <c r="Y590" s="3" t="n">
        <v>190</v>
      </c>
      <c r="Z590" s="3" t="n">
        <v>0</v>
      </c>
      <c r="AA590" s="3" t="n">
        <f aca="false">SUM(W590:Z590)</f>
        <v>986</v>
      </c>
      <c r="AB590" s="3" t="n">
        <v>72</v>
      </c>
      <c r="AC590" s="3" t="n">
        <v>0</v>
      </c>
      <c r="AD590" s="3" t="n">
        <v>4</v>
      </c>
      <c r="AE590" s="3" t="n">
        <v>0</v>
      </c>
      <c r="AF590" s="3" t="n">
        <f aca="false">SUM(AB590:AE590)</f>
        <v>76</v>
      </c>
      <c r="AG590" s="3" t="n">
        <v>2</v>
      </c>
      <c r="AH590" s="3" t="n">
        <v>193</v>
      </c>
      <c r="AI590" s="3" t="n">
        <v>263</v>
      </c>
      <c r="AJ590" s="3" t="n">
        <v>1</v>
      </c>
      <c r="AK590" s="3" t="n">
        <f aca="false">SUM(AG590:AJ590)</f>
        <v>459</v>
      </c>
      <c r="AL590" s="3" t="n">
        <v>613</v>
      </c>
      <c r="AM590" s="3" t="n">
        <v>265</v>
      </c>
      <c r="AN590" s="3" t="n">
        <v>43</v>
      </c>
      <c r="AO590" s="3" t="n">
        <v>35</v>
      </c>
      <c r="AP590" s="3" t="n">
        <f aca="false">SUM(AL590:AO590)</f>
        <v>956</v>
      </c>
      <c r="AQ590" s="3" t="n">
        <v>0</v>
      </c>
      <c r="AR590" s="3" t="n">
        <v>32</v>
      </c>
      <c r="AS590" s="3" t="n">
        <v>177</v>
      </c>
      <c r="AT590" s="3" t="n">
        <v>1</v>
      </c>
      <c r="AU590" s="3" t="n">
        <f aca="false">SUM(AQ590:AT590)</f>
        <v>210</v>
      </c>
      <c r="AV590" s="3" t="n">
        <v>0</v>
      </c>
      <c r="AW590" s="3" t="n">
        <v>0</v>
      </c>
      <c r="AX590" s="3" t="n">
        <v>0</v>
      </c>
      <c r="AY590" s="3" t="n">
        <v>0</v>
      </c>
      <c r="AZ590" s="3" t="n">
        <f aca="false">SUM(AV590:AY590)</f>
        <v>0</v>
      </c>
      <c r="BA590" s="3" t="n">
        <v>0</v>
      </c>
      <c r="BB590" s="3" t="n">
        <v>0</v>
      </c>
      <c r="BC590" s="3" t="n">
        <v>0</v>
      </c>
      <c r="BD590" s="3" t="n">
        <v>4</v>
      </c>
      <c r="BE590" s="3" t="n">
        <f aca="false">SUM(BA590:BD590)</f>
        <v>4</v>
      </c>
      <c r="BF590" s="3" t="n">
        <v>0</v>
      </c>
      <c r="BG590" s="3" t="n">
        <v>0</v>
      </c>
      <c r="BH590" s="3" t="n">
        <v>0</v>
      </c>
      <c r="BI590" s="3" t="n">
        <v>0</v>
      </c>
      <c r="BJ590" s="3" t="n">
        <f aca="false">SUM(BF590:BI590)</f>
        <v>0</v>
      </c>
      <c r="BK590" s="3" t="n">
        <v>0</v>
      </c>
      <c r="BL590" s="3" t="n">
        <v>0</v>
      </c>
      <c r="BM590" s="3" t="n">
        <v>0</v>
      </c>
      <c r="BN590" s="3" t="n">
        <v>7</v>
      </c>
      <c r="BO590" s="3" t="n">
        <f aca="false">SUM(BK590:BN590)</f>
        <v>7</v>
      </c>
      <c r="BP590" s="3" t="n">
        <v>0</v>
      </c>
      <c r="BQ590" s="3" t="n">
        <v>0</v>
      </c>
      <c r="BR590" s="3" t="n">
        <v>0</v>
      </c>
      <c r="BS590" s="3" t="n">
        <v>34</v>
      </c>
      <c r="BT590" s="3" t="n">
        <f aca="false">SUM(BP590:BS590)</f>
        <v>34</v>
      </c>
      <c r="BU590" s="3" t="n">
        <f aca="false">+C590+H590+M590+R590+W590+AB590+AG590+AL590+CK590</f>
        <v>1174</v>
      </c>
      <c r="BV590" s="3" t="n">
        <f aca="false">+D590+I590+N590+S590+X590+AC590+AH590+AM590+CL590</f>
        <v>1104</v>
      </c>
      <c r="BW590" s="3" t="n">
        <f aca="false">+E590+J590+O590+T590+Y590+AD590+AI590+AN590+CM590</f>
        <v>1427</v>
      </c>
      <c r="BX590" s="3" t="n">
        <f aca="false">+F590+K590+P590+U590+Z590+AE590+AJ590+AO590+CN590</f>
        <v>46</v>
      </c>
      <c r="BY590" s="3" t="n">
        <f aca="false">SUM(BU590:BX590)</f>
        <v>3751</v>
      </c>
      <c r="BZ590" s="3" t="n">
        <f aca="false">AQ590+AV590+BA590+BF590+BK590+BP590</f>
        <v>0</v>
      </c>
      <c r="CA590" s="3" t="n">
        <f aca="false">AR590+AW590+BB590+BG590+BL590+BQ590</f>
        <v>32</v>
      </c>
      <c r="CB590" s="3" t="n">
        <f aca="false">AS590+AX590+BC590+BH590+BM590+BR590</f>
        <v>177</v>
      </c>
      <c r="CC590" s="3" t="n">
        <f aca="false">AT590+AY590+BD590+BI590+BN590+BS590</f>
        <v>46</v>
      </c>
      <c r="CD590" s="3" t="n">
        <f aca="false">SUM(BZ590:CC590)</f>
        <v>255</v>
      </c>
      <c r="CE590" s="3" t="s">
        <v>145</v>
      </c>
      <c r="CF590" s="3" t="s">
        <v>145</v>
      </c>
      <c r="CG590" s="3" t="n">
        <v>383</v>
      </c>
      <c r="CH590" s="3" t="n">
        <v>4</v>
      </c>
      <c r="CI590" s="3" t="n">
        <v>1570</v>
      </c>
      <c r="CJ590" s="3" t="n">
        <f aca="false">SUM(CE590:CI590)</f>
        <v>1957</v>
      </c>
    </row>
    <row r="591" customFormat="false" ht="12.75" hidden="false" customHeight="false" outlineLevel="0" collapsed="false">
      <c r="A591" s="1" t="n">
        <v>2002</v>
      </c>
      <c r="B591" s="2" t="s">
        <v>122</v>
      </c>
      <c r="C591" s="3" t="n">
        <v>7208</v>
      </c>
      <c r="D591" s="3" t="n">
        <v>572</v>
      </c>
      <c r="E591" s="3" t="n">
        <v>26</v>
      </c>
      <c r="F591" s="3" t="n">
        <v>0</v>
      </c>
      <c r="G591" s="3" t="n">
        <f aca="false">SUM(C591:F591)</f>
        <v>7806</v>
      </c>
      <c r="H591" s="3" t="n">
        <v>1721</v>
      </c>
      <c r="I591" s="3" t="n">
        <v>20</v>
      </c>
      <c r="J591" s="3" t="n">
        <v>684</v>
      </c>
      <c r="K591" s="3" t="n">
        <v>0</v>
      </c>
      <c r="L591" s="3" t="n">
        <f aca="false">SUM(H591:K591)</f>
        <v>2425</v>
      </c>
      <c r="M591" s="3" t="n">
        <v>0</v>
      </c>
      <c r="N591" s="3" t="n">
        <v>138</v>
      </c>
      <c r="O591" s="3" t="n">
        <v>0</v>
      </c>
      <c r="P591" s="3" t="n">
        <v>0</v>
      </c>
      <c r="Q591" s="3" t="n">
        <f aca="false">SUM(M591:P591)</f>
        <v>138</v>
      </c>
      <c r="R591" s="3" t="n">
        <v>134</v>
      </c>
      <c r="S591" s="3" t="n">
        <v>0</v>
      </c>
      <c r="T591" s="3" t="n">
        <v>0</v>
      </c>
      <c r="U591" s="3" t="n">
        <v>0</v>
      </c>
      <c r="V591" s="3" t="n">
        <f aca="false">SUM(R591:U591)</f>
        <v>134</v>
      </c>
      <c r="W591" s="3" t="n">
        <v>3605</v>
      </c>
      <c r="X591" s="3" t="n">
        <v>3505</v>
      </c>
      <c r="Y591" s="3" t="n">
        <v>23</v>
      </c>
      <c r="Z591" s="3" t="n">
        <v>0</v>
      </c>
      <c r="AA591" s="3" t="n">
        <f aca="false">SUM(W591:Z591)</f>
        <v>7133</v>
      </c>
      <c r="AB591" s="3" t="n">
        <v>1005</v>
      </c>
      <c r="AC591" s="3" t="n">
        <v>41</v>
      </c>
      <c r="AD591" s="3" t="n">
        <v>83</v>
      </c>
      <c r="AE591" s="3" t="n">
        <v>2</v>
      </c>
      <c r="AF591" s="3" t="n">
        <f aca="false">SUM(AB591:AE591)</f>
        <v>1131</v>
      </c>
      <c r="AG591" s="3" t="n">
        <v>1109</v>
      </c>
      <c r="AH591" s="3" t="n">
        <v>694</v>
      </c>
      <c r="AI591" s="3" t="n">
        <v>172</v>
      </c>
      <c r="AJ591" s="3" t="n">
        <v>782</v>
      </c>
      <c r="AK591" s="3" t="n">
        <f aca="false">SUM(AG591:AJ591)</f>
        <v>2757</v>
      </c>
      <c r="AL591" s="3" t="n">
        <v>7215</v>
      </c>
      <c r="AM591" s="3" t="n">
        <v>2169</v>
      </c>
      <c r="AN591" s="3" t="n">
        <v>3580</v>
      </c>
      <c r="AO591" s="3" t="n">
        <v>487</v>
      </c>
      <c r="AP591" s="3" t="n">
        <f aca="false">SUM(AL591:AO591)</f>
        <v>13451</v>
      </c>
      <c r="AQ591" s="3" t="n">
        <v>685</v>
      </c>
      <c r="AR591" s="3" t="n">
        <v>680</v>
      </c>
      <c r="AS591" s="3" t="n">
        <v>0</v>
      </c>
      <c r="AT591" s="3" t="n">
        <v>782</v>
      </c>
      <c r="AU591" s="3" t="n">
        <f aca="false">SUM(AQ591:AT591)</f>
        <v>2147</v>
      </c>
      <c r="AV591" s="3" t="n">
        <v>20</v>
      </c>
      <c r="AW591" s="3" t="n">
        <v>0</v>
      </c>
      <c r="AX591" s="3" t="n">
        <v>0</v>
      </c>
      <c r="AY591" s="3" t="n">
        <v>2</v>
      </c>
      <c r="AZ591" s="3" t="n">
        <f aca="false">SUM(AV591:AY591)</f>
        <v>22</v>
      </c>
      <c r="BA591" s="3" t="n">
        <v>12</v>
      </c>
      <c r="BB591" s="3" t="n">
        <v>0</v>
      </c>
      <c r="BC591" s="3" t="n">
        <v>0</v>
      </c>
      <c r="BD591" s="3" t="n">
        <v>0</v>
      </c>
      <c r="BE591" s="3" t="n">
        <f aca="false">SUM(BA591:BD591)</f>
        <v>12</v>
      </c>
      <c r="BF591" s="3" t="n">
        <v>0</v>
      </c>
      <c r="BG591" s="3" t="n">
        <v>0</v>
      </c>
      <c r="BH591" s="3" t="n">
        <v>0</v>
      </c>
      <c r="BI591" s="3" t="n">
        <v>0</v>
      </c>
      <c r="BJ591" s="3" t="n">
        <f aca="false">SUM(BF591:BI591)</f>
        <v>0</v>
      </c>
      <c r="BK591" s="3" t="n">
        <v>97</v>
      </c>
      <c r="BL591" s="3" t="n">
        <v>8</v>
      </c>
      <c r="BM591" s="3" t="n">
        <v>0</v>
      </c>
      <c r="BN591" s="3" t="n">
        <v>432</v>
      </c>
      <c r="BO591" s="3" t="n">
        <f aca="false">SUM(BK591:BN591)</f>
        <v>537</v>
      </c>
      <c r="BP591" s="3" t="n">
        <v>365</v>
      </c>
      <c r="BQ591" s="3" t="n">
        <v>0</v>
      </c>
      <c r="BR591" s="3" t="n">
        <v>0</v>
      </c>
      <c r="BS591" s="3" t="n">
        <v>27</v>
      </c>
      <c r="BT591" s="3" t="n">
        <f aca="false">SUM(BP591:BS591)</f>
        <v>392</v>
      </c>
      <c r="BU591" s="3" t="n">
        <f aca="false">+C591+H591+M591+R591+W591+AB591+AG591+AL591+CK591</f>
        <v>21997</v>
      </c>
      <c r="BV591" s="3" t="n">
        <f aca="false">+D591+I591+N591+S591+X591+AC591+AH591+AM591+CL591</f>
        <v>7139</v>
      </c>
      <c r="BW591" s="3" t="n">
        <f aca="false">+E591+J591+O591+T591+Y591+AD591+AI591+AN591+CM591</f>
        <v>4568</v>
      </c>
      <c r="BX591" s="3" t="n">
        <f aca="false">+F591+K591+P591+U591+Z591+AE591+AJ591+AO591+CN591</f>
        <v>1271</v>
      </c>
      <c r="BY591" s="3" t="n">
        <f aca="false">SUM(BU591:BX591)</f>
        <v>34975</v>
      </c>
      <c r="BZ591" s="3" t="n">
        <f aca="false">AQ591+AV591+BA591+BF591+BK591+BP591</f>
        <v>1179</v>
      </c>
      <c r="CA591" s="3" t="n">
        <f aca="false">AR591+AW591+BB591+BG591+BL591+BQ591</f>
        <v>688</v>
      </c>
      <c r="CB591" s="3" t="n">
        <f aca="false">AS591+AX591+BC591+BH591+BM591+BR591</f>
        <v>0</v>
      </c>
      <c r="CC591" s="3" t="n">
        <f aca="false">AT591+AY591+BD591+BI591+BN591+BS591</f>
        <v>1243</v>
      </c>
      <c r="CD591" s="3" t="n">
        <f aca="false">SUM(BZ591:CC591)</f>
        <v>3110</v>
      </c>
      <c r="CE591" s="3" t="n">
        <v>5997</v>
      </c>
      <c r="CF591" s="3" t="n">
        <v>6837</v>
      </c>
      <c r="CG591" s="3" t="n">
        <v>1213</v>
      </c>
      <c r="CH591" s="3" t="n">
        <v>776</v>
      </c>
      <c r="CI591" s="3" t="n">
        <v>5726</v>
      </c>
      <c r="CJ591" s="3" t="n">
        <f aca="false">SUM(CE591:CI591)</f>
        <v>20549</v>
      </c>
    </row>
    <row r="592" customFormat="false" ht="12.75" hidden="false" customHeight="false" outlineLevel="0" collapsed="false">
      <c r="A592" s="1" t="n">
        <v>2002</v>
      </c>
      <c r="B592" s="2" t="s">
        <v>123</v>
      </c>
      <c r="C592" s="3" t="n">
        <v>1812.7</v>
      </c>
      <c r="D592" s="3" t="n">
        <v>360.6</v>
      </c>
      <c r="E592" s="3" t="n">
        <v>78.1</v>
      </c>
      <c r="F592" s="3" t="n">
        <v>146.9</v>
      </c>
      <c r="G592" s="3" t="n">
        <f aca="false">SUM(C592:F592)</f>
        <v>2398.3</v>
      </c>
      <c r="H592" s="3" t="n">
        <v>492</v>
      </c>
      <c r="I592" s="3" t="n">
        <v>523</v>
      </c>
      <c r="J592" s="3" t="n">
        <v>1377</v>
      </c>
      <c r="K592" s="3" t="n">
        <v>250</v>
      </c>
      <c r="L592" s="3" t="n">
        <f aca="false">SUM(H592:K592)</f>
        <v>2642</v>
      </c>
      <c r="M592" s="3" t="n">
        <v>13</v>
      </c>
      <c r="N592" s="3" t="n">
        <v>117</v>
      </c>
      <c r="O592" s="3" t="n">
        <v>0</v>
      </c>
      <c r="P592" s="3" t="n">
        <v>0</v>
      </c>
      <c r="Q592" s="3" t="n">
        <f aca="false">SUM(M592:P592)</f>
        <v>130</v>
      </c>
      <c r="R592" s="3" t="n">
        <v>0</v>
      </c>
      <c r="S592" s="3" t="n">
        <v>150</v>
      </c>
      <c r="T592" s="3" t="n">
        <v>0</v>
      </c>
      <c r="U592" s="3" t="n">
        <v>0</v>
      </c>
      <c r="V592" s="3" t="n">
        <f aca="false">SUM(R592:U592)</f>
        <v>150</v>
      </c>
      <c r="W592" s="3" t="n">
        <v>381</v>
      </c>
      <c r="X592" s="3" t="n">
        <v>1258.6</v>
      </c>
      <c r="Y592" s="3" t="n">
        <v>48.2</v>
      </c>
      <c r="Z592" s="3" t="n">
        <v>0</v>
      </c>
      <c r="AA592" s="3" t="n">
        <f aca="false">SUM(W592:Z592)</f>
        <v>1687.8</v>
      </c>
      <c r="AB592" s="3" t="n">
        <v>216.2</v>
      </c>
      <c r="AC592" s="3" t="n">
        <v>1.8</v>
      </c>
      <c r="AD592" s="3" t="n">
        <v>18.1</v>
      </c>
      <c r="AE592" s="3" t="n">
        <v>0</v>
      </c>
      <c r="AF592" s="3" t="n">
        <f aca="false">SUM(AB592:AE592)</f>
        <v>236.1</v>
      </c>
      <c r="AG592" s="3" t="n">
        <v>1.2</v>
      </c>
      <c r="AH592" s="3" t="n">
        <v>337.2</v>
      </c>
      <c r="AI592" s="3" t="n">
        <v>313.3</v>
      </c>
      <c r="AJ592" s="3" t="n">
        <v>91.3</v>
      </c>
      <c r="AK592" s="3" t="n">
        <f aca="false">SUM(AG592:AJ592)</f>
        <v>743</v>
      </c>
      <c r="AL592" s="3" t="n">
        <v>992.6</v>
      </c>
      <c r="AM592" s="3" t="n">
        <v>494.2</v>
      </c>
      <c r="AN592" s="3" t="n">
        <v>1047.7</v>
      </c>
      <c r="AO592" s="3" t="n">
        <v>96.9</v>
      </c>
      <c r="AP592" s="3" t="n">
        <f aca="false">SUM(AL592:AO592)</f>
        <v>2631.4</v>
      </c>
      <c r="AQ592" s="3" t="n">
        <v>0.5</v>
      </c>
      <c r="AR592" s="3" t="n">
        <v>0</v>
      </c>
      <c r="AS592" s="3" t="n">
        <v>0</v>
      </c>
      <c r="AT592" s="3" t="n">
        <v>11.9</v>
      </c>
      <c r="AU592" s="3" t="n">
        <f aca="false">SUM(AQ592:AT592)</f>
        <v>12.4</v>
      </c>
      <c r="AV592" s="3" t="n">
        <v>0</v>
      </c>
      <c r="AW592" s="3" t="n">
        <v>0</v>
      </c>
      <c r="AX592" s="3" t="n">
        <v>0</v>
      </c>
      <c r="AY592" s="3" t="n">
        <v>3.8</v>
      </c>
      <c r="AZ592" s="3" t="n">
        <f aca="false">SUM(AV592:AY592)</f>
        <v>3.8</v>
      </c>
      <c r="BA592" s="3" t="n">
        <v>0.8</v>
      </c>
      <c r="BB592" s="3" t="n">
        <v>0</v>
      </c>
      <c r="BC592" s="3" t="n">
        <v>0</v>
      </c>
      <c r="BD592" s="3" t="n">
        <v>97.3</v>
      </c>
      <c r="BE592" s="3" t="n">
        <f aca="false">SUM(BA592:BD592)</f>
        <v>98.1</v>
      </c>
      <c r="BF592" s="3" t="n">
        <v>0</v>
      </c>
      <c r="BG592" s="3" t="n">
        <v>0</v>
      </c>
      <c r="BH592" s="3" t="n">
        <v>0</v>
      </c>
      <c r="BI592" s="3" t="n">
        <v>0</v>
      </c>
      <c r="BJ592" s="3" t="n">
        <f aca="false">SUM(BF592:BI592)</f>
        <v>0</v>
      </c>
      <c r="BK592" s="3" t="n">
        <v>40.6</v>
      </c>
      <c r="BL592" s="11" t="n">
        <v>0</v>
      </c>
      <c r="BM592" s="3" t="n">
        <v>1.3</v>
      </c>
      <c r="BN592" s="3" t="n">
        <v>26.3</v>
      </c>
      <c r="BO592" s="3" t="n">
        <f aca="false">SUM(BK592:BN592)</f>
        <v>68.2</v>
      </c>
      <c r="BP592" s="3" t="n">
        <v>30.6</v>
      </c>
      <c r="BQ592" s="3" t="n">
        <v>0</v>
      </c>
      <c r="BR592" s="3" t="n">
        <v>6.5</v>
      </c>
      <c r="BS592" s="3" t="n">
        <v>96.9</v>
      </c>
      <c r="BT592" s="3" t="n">
        <f aca="false">SUM(BP592:BS592)</f>
        <v>134</v>
      </c>
      <c r="BU592" s="3" t="n">
        <f aca="false">+C592+H592+M592+R592+W592+AB592+AG592+AL592+CK592</f>
        <v>3908.7</v>
      </c>
      <c r="BV592" s="3" t="n">
        <f aca="false">+D592+I592+N592+S592+X592+AC592+AH592+AM592+CL592</f>
        <v>3242.4</v>
      </c>
      <c r="BW592" s="3" t="n">
        <f aca="false">+E592+J592+O592+T592+Y592+AD592+AI592+AN592+CM592</f>
        <v>2882.4</v>
      </c>
      <c r="BX592" s="3" t="n">
        <f aca="false">+F592+K592+P592+U592+Z592+AE592+AJ592+AO592+CN592</f>
        <v>585.1</v>
      </c>
      <c r="BY592" s="3" t="n">
        <f aca="false">SUM(BU592:BX592)</f>
        <v>10618.6</v>
      </c>
      <c r="BZ592" s="3" t="n">
        <f aca="false">AQ592+AV592+BA592+BF592+BK592+BP592</f>
        <v>72.5</v>
      </c>
      <c r="CA592" s="3" t="n">
        <f aca="false">AR592+AW592+BB592+BG592+BL592+BQ592</f>
        <v>0</v>
      </c>
      <c r="CB592" s="3" t="n">
        <f aca="false">AS592+AX592+BC592+BH592+BM592+BR592</f>
        <v>7.8</v>
      </c>
      <c r="CC592" s="3" t="n">
        <f aca="false">AT592+AY592+BD592+BI592+BN592+BS592</f>
        <v>236.2</v>
      </c>
      <c r="CD592" s="3" t="n">
        <f aca="false">SUM(BZ592:CC592)</f>
        <v>316.5</v>
      </c>
      <c r="CE592" s="3" t="n">
        <v>1310</v>
      </c>
      <c r="CF592" s="3" t="n">
        <v>1026</v>
      </c>
      <c r="CG592" s="3" t="n">
        <v>142</v>
      </c>
      <c r="CH592" s="3" t="n">
        <v>29</v>
      </c>
      <c r="CI592" s="3" t="n">
        <v>1429</v>
      </c>
      <c r="CJ592" s="3" t="n">
        <f aca="false">SUM(CE592:CI592)</f>
        <v>3936</v>
      </c>
    </row>
    <row r="593" customFormat="false" ht="12.75" hidden="false" customHeight="false" outlineLevel="0" collapsed="false">
      <c r="A593" s="1" t="n">
        <v>2002</v>
      </c>
      <c r="B593" s="2" t="s">
        <v>124</v>
      </c>
      <c r="C593" s="3" t="n">
        <v>13516</v>
      </c>
      <c r="D593" s="3" t="n">
        <v>2158</v>
      </c>
      <c r="E593" s="3" t="n">
        <v>1629</v>
      </c>
      <c r="F593" s="3" t="n">
        <v>0</v>
      </c>
      <c r="G593" s="3" t="n">
        <f aca="false">SUM(C593:F593)</f>
        <v>17303</v>
      </c>
      <c r="H593" s="3" t="n">
        <v>2963</v>
      </c>
      <c r="I593" s="3" t="n">
        <v>161</v>
      </c>
      <c r="J593" s="3" t="n">
        <v>2404</v>
      </c>
      <c r="K593" s="3" t="n">
        <v>263</v>
      </c>
      <c r="L593" s="3" t="n">
        <f aca="false">SUM(H593:K593)</f>
        <v>5791</v>
      </c>
      <c r="M593" s="3" t="n">
        <v>1441</v>
      </c>
      <c r="N593" s="3" t="n">
        <v>1975</v>
      </c>
      <c r="O593" s="3" t="n">
        <v>0</v>
      </c>
      <c r="P593" s="3" t="n">
        <v>0</v>
      </c>
      <c r="Q593" s="3" t="n">
        <f aca="false">SUM(M593:P593)</f>
        <v>3416</v>
      </c>
      <c r="R593" s="3" t="n">
        <v>0</v>
      </c>
      <c r="S593" s="3" t="n">
        <v>0</v>
      </c>
      <c r="T593" s="3" t="n">
        <v>0</v>
      </c>
      <c r="U593" s="3" t="n">
        <v>0</v>
      </c>
      <c r="V593" s="3" t="n">
        <f aca="false">SUM(R593:U593)</f>
        <v>0</v>
      </c>
      <c r="W593" s="3" t="n">
        <v>6204</v>
      </c>
      <c r="X593" s="3" t="n">
        <v>14505</v>
      </c>
      <c r="Y593" s="3" t="n">
        <v>1157</v>
      </c>
      <c r="Z593" s="3" t="n">
        <v>0</v>
      </c>
      <c r="AA593" s="3" t="n">
        <f aca="false">SUM(W593:Z593)</f>
        <v>21866</v>
      </c>
      <c r="AB593" s="3" t="n">
        <v>2196</v>
      </c>
      <c r="AC593" s="3" t="n">
        <v>160</v>
      </c>
      <c r="AD593" s="3" t="n">
        <v>36</v>
      </c>
      <c r="AE593" s="3" t="n">
        <v>206</v>
      </c>
      <c r="AF593" s="3" t="n">
        <f aca="false">SUM(AB593:AE593)</f>
        <v>2598</v>
      </c>
      <c r="AG593" s="3" t="n">
        <v>156</v>
      </c>
      <c r="AH593" s="3" t="n">
        <v>1136</v>
      </c>
      <c r="AI593" s="3" t="n">
        <v>2383</v>
      </c>
      <c r="AJ593" s="3" t="n">
        <v>716</v>
      </c>
      <c r="AK593" s="3" t="n">
        <f aca="false">SUM(AG593:AJ593)</f>
        <v>4391</v>
      </c>
      <c r="AL593" s="3" t="n">
        <v>14746</v>
      </c>
      <c r="AM593" s="3" t="n">
        <v>7971</v>
      </c>
      <c r="AN593" s="3" t="n">
        <v>6387</v>
      </c>
      <c r="AO593" s="3" t="n">
        <v>575</v>
      </c>
      <c r="AP593" s="3" t="n">
        <f aca="false">SUM(AL593:AO593)</f>
        <v>29679</v>
      </c>
      <c r="AQ593" s="3" t="n">
        <v>0</v>
      </c>
      <c r="AR593" s="3" t="n">
        <v>1100</v>
      </c>
      <c r="AS593" s="3" t="n">
        <v>850</v>
      </c>
      <c r="AT593" s="3" t="n">
        <v>716</v>
      </c>
      <c r="AU593" s="3" t="n">
        <f aca="false">SUM(AQ593:AT593)</f>
        <v>2666</v>
      </c>
      <c r="AV593" s="3" t="n">
        <v>0</v>
      </c>
      <c r="AW593" s="3" t="n">
        <v>1</v>
      </c>
      <c r="AX593" s="3" t="n">
        <v>4</v>
      </c>
      <c r="AY593" s="3" t="n">
        <v>206</v>
      </c>
      <c r="AZ593" s="3" t="n">
        <f aca="false">SUM(AV593:AY593)</f>
        <v>211</v>
      </c>
      <c r="BA593" s="3" t="n">
        <v>0</v>
      </c>
      <c r="BB593" s="3" t="n">
        <v>0</v>
      </c>
      <c r="BC593" s="3" t="n">
        <v>58</v>
      </c>
      <c r="BD593" s="3" t="n">
        <v>263</v>
      </c>
      <c r="BE593" s="3" t="n">
        <f aca="false">SUM(BA593:BD593)</f>
        <v>321</v>
      </c>
      <c r="BF593" s="3" t="n">
        <v>0</v>
      </c>
      <c r="BG593" s="3" t="n">
        <v>3</v>
      </c>
      <c r="BH593" s="3" t="n">
        <v>3</v>
      </c>
      <c r="BI593" s="3" t="n">
        <v>95</v>
      </c>
      <c r="BJ593" s="3" t="n">
        <f aca="false">SUM(BF593:BI593)</f>
        <v>101</v>
      </c>
      <c r="BK593" s="3" t="n">
        <v>0</v>
      </c>
      <c r="BL593" s="3" t="n">
        <v>157</v>
      </c>
      <c r="BM593" s="3" t="n">
        <v>147</v>
      </c>
      <c r="BN593" s="3" t="n">
        <v>263</v>
      </c>
      <c r="BO593" s="3" t="n">
        <f aca="false">SUM(BK593:BN593)</f>
        <v>567</v>
      </c>
      <c r="BP593" s="3" t="n">
        <v>0</v>
      </c>
      <c r="BQ593" s="3" t="n">
        <v>113</v>
      </c>
      <c r="BR593" s="3" t="n">
        <v>118</v>
      </c>
      <c r="BS593" s="3" t="n">
        <v>216</v>
      </c>
      <c r="BT593" s="3" t="n">
        <f aca="false">SUM(BP593:BS593)</f>
        <v>447</v>
      </c>
      <c r="BU593" s="3" t="n">
        <f aca="false">+C593+H593+M593+R593+W593+AB593+AG593+AL593+CK593</f>
        <v>41222</v>
      </c>
      <c r="BV593" s="3" t="n">
        <f aca="false">+D593+I593+N593+S593+X593+AC593+AH593+AM593+CL593</f>
        <v>28066</v>
      </c>
      <c r="BW593" s="3" t="n">
        <f aca="false">+E593+J593+O593+T593+Y593+AD593+AI593+AN593+CM593</f>
        <v>13996</v>
      </c>
      <c r="BX593" s="3" t="n">
        <f aca="false">+F593+K593+P593+U593+Z593+AE593+AJ593+AO593+CN593</f>
        <v>1760</v>
      </c>
      <c r="BY593" s="3" t="n">
        <f aca="false">SUM(BU593:BX593)</f>
        <v>85044</v>
      </c>
      <c r="BZ593" s="3" t="n">
        <f aca="false">AQ593+AV593+BA593+BF593+BK593+BP593</f>
        <v>0</v>
      </c>
      <c r="CA593" s="3" t="n">
        <f aca="false">AR593+AW593+BB593+BG593+BL593+BQ593</f>
        <v>1374</v>
      </c>
      <c r="CB593" s="3" t="n">
        <f aca="false">AS593+AX593+BC593+BH593+BM593+BR593</f>
        <v>1180</v>
      </c>
      <c r="CC593" s="3" t="n">
        <f aca="false">AT593+AY593+BD593+BI593+BN593+BS593</f>
        <v>1759</v>
      </c>
      <c r="CD593" s="3" t="n">
        <f aca="false">SUM(BZ593:CC593)</f>
        <v>4313</v>
      </c>
      <c r="CE593" s="3" t="n">
        <v>8175</v>
      </c>
      <c r="CF593" s="3" t="n">
        <v>25574</v>
      </c>
      <c r="CG593" s="3" t="n">
        <v>3616</v>
      </c>
      <c r="CH593" s="3" t="n">
        <v>30</v>
      </c>
      <c r="CI593" s="3" t="n">
        <v>2110</v>
      </c>
      <c r="CJ593" s="3" t="n">
        <f aca="false">SUM(CE593:CI593)</f>
        <v>39505</v>
      </c>
    </row>
    <row r="594" customFormat="false" ht="12.75" hidden="false" customHeight="false" outlineLevel="0" collapsed="false">
      <c r="A594" s="1" t="n">
        <v>2002</v>
      </c>
      <c r="B594" s="2" t="s">
        <v>125</v>
      </c>
      <c r="C594" s="3" t="n">
        <v>5815</v>
      </c>
      <c r="D594" s="3" t="n">
        <v>701</v>
      </c>
      <c r="E594" s="3" t="n">
        <v>65</v>
      </c>
      <c r="F594" s="3" t="n">
        <v>55</v>
      </c>
      <c r="G594" s="3" t="n">
        <f aca="false">SUM(C594:F594)</f>
        <v>6636</v>
      </c>
      <c r="H594" s="3" t="n">
        <v>2251</v>
      </c>
      <c r="I594" s="3" t="n">
        <v>38</v>
      </c>
      <c r="J594" s="3" t="n">
        <v>1162</v>
      </c>
      <c r="K594" s="3" t="n">
        <v>300</v>
      </c>
      <c r="L594" s="3" t="n">
        <f aca="false">SUM(H594:K594)</f>
        <v>3751</v>
      </c>
      <c r="M594" s="3" t="n">
        <v>108</v>
      </c>
      <c r="N594" s="3" t="n">
        <v>360</v>
      </c>
      <c r="O594" s="3" t="n">
        <v>93</v>
      </c>
      <c r="P594" s="3" t="n">
        <v>0</v>
      </c>
      <c r="Q594" s="3" t="n">
        <f aca="false">SUM(M594:P594)</f>
        <v>561</v>
      </c>
      <c r="R594" s="3" t="n">
        <v>0</v>
      </c>
      <c r="S594" s="3" t="n">
        <v>0</v>
      </c>
      <c r="T594" s="3" t="n">
        <v>0</v>
      </c>
      <c r="U594" s="3" t="n">
        <v>0</v>
      </c>
      <c r="V594" s="3" t="n">
        <f aca="false">SUM(R594:U594)</f>
        <v>0</v>
      </c>
      <c r="W594" s="3" t="n">
        <v>1968</v>
      </c>
      <c r="X594" s="3" t="n">
        <v>4239</v>
      </c>
      <c r="Y594" s="3" t="n">
        <v>382</v>
      </c>
      <c r="Z594" s="3" t="n">
        <v>0</v>
      </c>
      <c r="AA594" s="3" t="n">
        <f aca="false">SUM(W594:Z594)</f>
        <v>6589</v>
      </c>
      <c r="AB594" s="3" t="n">
        <v>878</v>
      </c>
      <c r="AC594" s="3" t="n">
        <v>7</v>
      </c>
      <c r="AD594" s="3" t="n">
        <v>25</v>
      </c>
      <c r="AE594" s="3" t="n">
        <v>0</v>
      </c>
      <c r="AF594" s="3" t="n">
        <f aca="false">SUM(AB594:AE594)</f>
        <v>910</v>
      </c>
      <c r="AG594" s="3" t="n">
        <v>8</v>
      </c>
      <c r="AH594" s="3" t="n">
        <v>1101</v>
      </c>
      <c r="AI594" s="3" t="n">
        <v>2216</v>
      </c>
      <c r="AJ594" s="3" t="n">
        <v>0</v>
      </c>
      <c r="AK594" s="3" t="n">
        <f aca="false">SUM(AG594:AJ594)</f>
        <v>3325</v>
      </c>
      <c r="AL594" s="3" t="n">
        <v>2712</v>
      </c>
      <c r="AM594" s="3" t="n">
        <v>1695</v>
      </c>
      <c r="AN594" s="3" t="n">
        <v>1707.3</v>
      </c>
      <c r="AO594" s="3" t="n">
        <v>250</v>
      </c>
      <c r="AP594" s="3" t="n">
        <f aca="false">SUM(AL594:AO594)</f>
        <v>6364.3</v>
      </c>
      <c r="AQ594" s="3" t="n">
        <v>0</v>
      </c>
      <c r="AR594" s="3" t="n">
        <v>0</v>
      </c>
      <c r="AS594" s="3" t="n">
        <v>0</v>
      </c>
      <c r="AT594" s="3" t="n">
        <v>0</v>
      </c>
      <c r="AU594" s="3" t="n">
        <f aca="false">SUM(AQ594:AT594)</f>
        <v>0</v>
      </c>
      <c r="AV594" s="3" t="n">
        <v>0</v>
      </c>
      <c r="AW594" s="3" t="n">
        <v>0</v>
      </c>
      <c r="AX594" s="3" t="n">
        <v>0</v>
      </c>
      <c r="AY594" s="3" t="n">
        <v>0</v>
      </c>
      <c r="AZ594" s="3" t="n">
        <f aca="false">SUM(AV594:AY594)</f>
        <v>0</v>
      </c>
      <c r="BA594" s="3" t="n">
        <v>0</v>
      </c>
      <c r="BB594" s="3" t="n">
        <v>0</v>
      </c>
      <c r="BC594" s="3" t="n">
        <v>0</v>
      </c>
      <c r="BD594" s="3" t="n">
        <v>300</v>
      </c>
      <c r="BE594" s="3" t="n">
        <f aca="false">SUM(BA594:BD594)</f>
        <v>300</v>
      </c>
      <c r="BF594" s="3" t="n">
        <v>0</v>
      </c>
      <c r="BG594" s="3" t="n">
        <v>0</v>
      </c>
      <c r="BH594" s="3" t="n">
        <v>0</v>
      </c>
      <c r="BI594" s="3" t="n">
        <v>0</v>
      </c>
      <c r="BJ594" s="3" t="n">
        <f aca="false">SUM(BF594:BI594)</f>
        <v>0</v>
      </c>
      <c r="BK594" s="3" t="n">
        <v>33</v>
      </c>
      <c r="BL594" s="3" t="n">
        <v>0</v>
      </c>
      <c r="BM594" s="3" t="n">
        <v>0</v>
      </c>
      <c r="BN594" s="3" t="n">
        <v>250</v>
      </c>
      <c r="BO594" s="3" t="n">
        <f aca="false">SUM(BK594:BN594)</f>
        <v>283</v>
      </c>
      <c r="BP594" s="3" t="n">
        <v>0</v>
      </c>
      <c r="BQ594" s="3" t="n">
        <v>0</v>
      </c>
      <c r="BR594" s="3" t="n">
        <v>0</v>
      </c>
      <c r="BS594" s="3" t="n">
        <v>55</v>
      </c>
      <c r="BT594" s="3" t="n">
        <f aca="false">SUM(BP594:BS594)</f>
        <v>55</v>
      </c>
      <c r="BU594" s="3" t="n">
        <f aca="false">+C594+H594+M594+R594+W594+AB594+AG594+AL594+CK594</f>
        <v>13740</v>
      </c>
      <c r="BV594" s="3" t="n">
        <f aca="false">+D594+I594+N594+S594+X594+AC594+AH594+AM594+CL594</f>
        <v>8141</v>
      </c>
      <c r="BW594" s="3" t="n">
        <f aca="false">+E594+J594+O594+T594+Y594+AD594+AI594+AN594+CM594</f>
        <v>5650.3</v>
      </c>
      <c r="BX594" s="3" t="n">
        <f aca="false">+F594+K594+P594+U594+Z594+AE594+AJ594+AO594+CN594</f>
        <v>605</v>
      </c>
      <c r="BY594" s="3" t="n">
        <f aca="false">SUM(BU594:BX594)</f>
        <v>28136.3</v>
      </c>
      <c r="BZ594" s="3" t="n">
        <f aca="false">AQ594+AV594+BA594+BF594+BK594+BP594</f>
        <v>33</v>
      </c>
      <c r="CA594" s="3" t="n">
        <f aca="false">AR594+AW594+BB594+BG594+BL594+BQ594</f>
        <v>0</v>
      </c>
      <c r="CB594" s="3" t="n">
        <f aca="false">AS594+AX594+BC594+BH594+BM594+BR594</f>
        <v>0</v>
      </c>
      <c r="CC594" s="3" t="n">
        <f aca="false">AT594+AY594+BD594+BI594+BN594+BS594</f>
        <v>605</v>
      </c>
      <c r="CD594" s="3" t="n">
        <f aca="false">SUM(BZ594:CC594)</f>
        <v>638</v>
      </c>
      <c r="CE594" s="3" t="n">
        <v>3706</v>
      </c>
      <c r="CF594" s="3" t="n">
        <v>7135</v>
      </c>
      <c r="CG594" s="3" t="n">
        <v>409</v>
      </c>
      <c r="CH594" s="3" t="n">
        <v>0</v>
      </c>
      <c r="CI594" s="3" t="n">
        <v>2260</v>
      </c>
      <c r="CJ594" s="3" t="n">
        <f aca="false">SUM(CE594:CI594)</f>
        <v>13510</v>
      </c>
    </row>
    <row r="595" customFormat="false" ht="12.75" hidden="false" customHeight="false" outlineLevel="0" collapsed="false">
      <c r="A595" s="1" t="n">
        <v>2002</v>
      </c>
      <c r="B595" s="2" t="s">
        <v>126</v>
      </c>
      <c r="C595" s="3" t="n">
        <v>287</v>
      </c>
      <c r="D595" s="3" t="n">
        <v>86</v>
      </c>
      <c r="E595" s="3" t="n">
        <v>34</v>
      </c>
      <c r="F595" s="3" t="n">
        <v>0</v>
      </c>
      <c r="G595" s="3" t="n">
        <f aca="false">SUM(C595:F595)</f>
        <v>407</v>
      </c>
      <c r="H595" s="3" t="n">
        <v>184</v>
      </c>
      <c r="I595" s="3" t="n">
        <v>0</v>
      </c>
      <c r="J595" s="3" t="n">
        <v>96</v>
      </c>
      <c r="K595" s="3" t="n">
        <v>5</v>
      </c>
      <c r="L595" s="3" t="n">
        <f aca="false">SUM(H595:K595)</f>
        <v>285</v>
      </c>
      <c r="M595" s="3" t="n">
        <v>4</v>
      </c>
      <c r="N595" s="3" t="n">
        <v>5</v>
      </c>
      <c r="O595" s="3" t="n">
        <v>5</v>
      </c>
      <c r="P595" s="3" t="n">
        <v>0</v>
      </c>
      <c r="Q595" s="3" t="n">
        <f aca="false">SUM(M595:P595)</f>
        <v>14</v>
      </c>
      <c r="R595" s="3" t="n">
        <v>0</v>
      </c>
      <c r="S595" s="3" t="n">
        <v>0</v>
      </c>
      <c r="T595" s="3" t="n">
        <v>0</v>
      </c>
      <c r="U595" s="3" t="n">
        <v>0</v>
      </c>
      <c r="V595" s="3" t="n">
        <f aca="false">SUM(R595:U595)</f>
        <v>0</v>
      </c>
      <c r="W595" s="3" t="n">
        <v>128</v>
      </c>
      <c r="X595" s="3" t="n">
        <v>311</v>
      </c>
      <c r="Y595" s="3" t="n">
        <v>2</v>
      </c>
      <c r="Z595" s="3" t="n">
        <v>0</v>
      </c>
      <c r="AA595" s="3" t="n">
        <f aca="false">SUM(W595:Z595)</f>
        <v>441</v>
      </c>
      <c r="AB595" s="3" t="n">
        <v>36</v>
      </c>
      <c r="AC595" s="3" t="n">
        <v>5</v>
      </c>
      <c r="AD595" s="3" t="n">
        <v>5</v>
      </c>
      <c r="AE595" s="3" t="n">
        <v>0</v>
      </c>
      <c r="AF595" s="3" t="n">
        <f aca="false">SUM(AB595:AE595)</f>
        <v>46</v>
      </c>
      <c r="AG595" s="3" t="n">
        <v>0</v>
      </c>
      <c r="AH595" s="3" t="n">
        <v>215</v>
      </c>
      <c r="AI595" s="3" t="n">
        <v>140</v>
      </c>
      <c r="AJ595" s="3" t="n">
        <v>0</v>
      </c>
      <c r="AK595" s="3" t="n">
        <f aca="false">SUM(AG595:AJ595)</f>
        <v>355</v>
      </c>
      <c r="AL595" s="3" t="n">
        <v>223</v>
      </c>
      <c r="AM595" s="3" t="n">
        <v>338</v>
      </c>
      <c r="AN595" s="3" t="n">
        <v>326</v>
      </c>
      <c r="AO595" s="3" t="n">
        <v>5</v>
      </c>
      <c r="AP595" s="3" t="n">
        <f aca="false">SUM(AL595:AO595)</f>
        <v>892</v>
      </c>
      <c r="AQ595" s="3" t="n">
        <v>0</v>
      </c>
      <c r="AR595" s="3" t="n">
        <v>175</v>
      </c>
      <c r="AS595" s="3" t="n">
        <v>38</v>
      </c>
      <c r="AT595" s="3" t="n">
        <v>0</v>
      </c>
      <c r="AU595" s="3" t="n">
        <f aca="false">SUM(AQ595:AT595)</f>
        <v>213</v>
      </c>
      <c r="AV595" s="3" t="n">
        <v>2</v>
      </c>
      <c r="AW595" s="3" t="n">
        <v>0</v>
      </c>
      <c r="AX595" s="3" t="n">
        <v>0</v>
      </c>
      <c r="AY595" s="3" t="n">
        <v>0</v>
      </c>
      <c r="AZ595" s="3" t="n">
        <f aca="false">SUM(AV595:AY595)</f>
        <v>2</v>
      </c>
      <c r="BA595" s="3" t="n">
        <v>7</v>
      </c>
      <c r="BB595" s="3" t="n">
        <v>0</v>
      </c>
      <c r="BC595" s="3" t="n">
        <v>0</v>
      </c>
      <c r="BD595" s="3" t="n">
        <v>5</v>
      </c>
      <c r="BE595" s="3" t="n">
        <f aca="false">SUM(BA595:BD595)</f>
        <v>12</v>
      </c>
      <c r="BF595" s="3" t="n">
        <v>0</v>
      </c>
      <c r="BG595" s="3" t="n">
        <v>0</v>
      </c>
      <c r="BH595" s="3" t="n">
        <v>0</v>
      </c>
      <c r="BI595" s="3" t="n">
        <v>0</v>
      </c>
      <c r="BJ595" s="3" t="n">
        <f aca="false">SUM(BF595:BI595)</f>
        <v>0</v>
      </c>
      <c r="BK595" s="3" t="n">
        <v>0</v>
      </c>
      <c r="BL595" s="3" t="n">
        <v>3</v>
      </c>
      <c r="BM595" s="3" t="n">
        <v>6</v>
      </c>
      <c r="BN595" s="3" t="n">
        <v>0</v>
      </c>
      <c r="BO595" s="3" t="n">
        <f aca="false">SUM(BK595:BN595)</f>
        <v>9</v>
      </c>
      <c r="BP595" s="3" t="n">
        <v>8</v>
      </c>
      <c r="BQ595" s="3" t="n">
        <v>14</v>
      </c>
      <c r="BR595" s="3" t="n">
        <v>29</v>
      </c>
      <c r="BS595" s="3" t="n">
        <v>5</v>
      </c>
      <c r="BT595" s="3" t="n">
        <f aca="false">SUM(BP595:BS595)</f>
        <v>56</v>
      </c>
      <c r="BU595" s="3" t="n">
        <f aca="false">+C595+H595+M595+R595+W595+AB595+AG595+AL595+CK595</f>
        <v>862</v>
      </c>
      <c r="BV595" s="3" t="n">
        <f aca="false">+D595+I595+N595+S595+X595+AC595+AH595+AM595+CL595</f>
        <v>960</v>
      </c>
      <c r="BW595" s="3" t="n">
        <f aca="false">+E595+J595+O595+T595+Y595+AD595+AI595+AN595+CM595</f>
        <v>608</v>
      </c>
      <c r="BX595" s="3" t="n">
        <f aca="false">+F595+K595+P595+U595+Z595+AE595+AJ595+AO595+CN595</f>
        <v>10</v>
      </c>
      <c r="BY595" s="3" t="n">
        <f aca="false">SUM(BU595:BX595)</f>
        <v>2440</v>
      </c>
      <c r="BZ595" s="3" t="n">
        <f aca="false">AQ595+AV595+BA595+BF595+BK595+BP595</f>
        <v>17</v>
      </c>
      <c r="CA595" s="3" t="n">
        <f aca="false">AR595+AW595+BB595+BG595+BL595+BQ595</f>
        <v>192</v>
      </c>
      <c r="CB595" s="3" t="n">
        <f aca="false">AS595+AX595+BC595+BH595+BM595+BR595</f>
        <v>73</v>
      </c>
      <c r="CC595" s="3" t="n">
        <f aca="false">AT595+AY595+BD595+BI595+BN595+BS595</f>
        <v>10</v>
      </c>
      <c r="CD595" s="3" t="n">
        <f aca="false">SUM(BZ595:CC595)</f>
        <v>292</v>
      </c>
      <c r="CE595" s="10" t="n">
        <v>370</v>
      </c>
      <c r="CF595" s="10" t="n">
        <v>197</v>
      </c>
      <c r="CG595" s="10" t="n">
        <v>41</v>
      </c>
      <c r="CH595" s="10" t="n">
        <v>14</v>
      </c>
      <c r="CI595" s="10" t="n">
        <v>173</v>
      </c>
      <c r="CJ595" s="10" t="n">
        <f aca="false">SUM(CE595:CI595)</f>
        <v>795</v>
      </c>
    </row>
    <row r="596" customFormat="false" ht="12.75" hidden="false" customHeight="false" outlineLevel="0" collapsed="false">
      <c r="A596" s="1" t="n">
        <v>2002</v>
      </c>
      <c r="B596" s="2" t="s">
        <v>127</v>
      </c>
      <c r="C596" s="3" t="n">
        <v>6064</v>
      </c>
      <c r="D596" s="3" t="n">
        <v>1018</v>
      </c>
      <c r="E596" s="3" t="n">
        <v>1279</v>
      </c>
      <c r="F596" s="3" t="n">
        <v>353</v>
      </c>
      <c r="G596" s="3" t="n">
        <f aca="false">SUM(C596:F596)</f>
        <v>8714</v>
      </c>
      <c r="H596" s="3" t="n">
        <v>2457</v>
      </c>
      <c r="I596" s="3" t="n">
        <v>7</v>
      </c>
      <c r="J596" s="3" t="n">
        <v>2</v>
      </c>
      <c r="K596" s="3" t="n">
        <v>320</v>
      </c>
      <c r="L596" s="3" t="n">
        <f aca="false">SUM(H596:K596)</f>
        <v>2786</v>
      </c>
      <c r="M596" s="3" t="n">
        <v>146</v>
      </c>
      <c r="N596" s="3" t="n">
        <v>135</v>
      </c>
      <c r="O596" s="3" t="n">
        <v>0</v>
      </c>
      <c r="P596" s="3" t="n">
        <v>0</v>
      </c>
      <c r="Q596" s="3" t="n">
        <f aca="false">SUM(M596:P596)</f>
        <v>281</v>
      </c>
      <c r="R596" s="3" t="n">
        <v>19</v>
      </c>
      <c r="S596" s="3" t="n">
        <v>0</v>
      </c>
      <c r="T596" s="3" t="n">
        <v>40</v>
      </c>
      <c r="U596" s="3" t="n">
        <v>0</v>
      </c>
      <c r="V596" s="3" t="n">
        <f aca="false">SUM(R596:U596)</f>
        <v>59</v>
      </c>
      <c r="W596" s="3" t="n">
        <v>7625</v>
      </c>
      <c r="X596" s="3" t="n">
        <v>1351</v>
      </c>
      <c r="Y596" s="3" t="n">
        <v>685</v>
      </c>
      <c r="Z596" s="3" t="n">
        <v>0</v>
      </c>
      <c r="AA596" s="3" t="n">
        <f aca="false">SUM(W596:Z596)</f>
        <v>9661</v>
      </c>
      <c r="AB596" s="3" t="n">
        <v>1576</v>
      </c>
      <c r="AC596" s="3" t="n">
        <v>21</v>
      </c>
      <c r="AD596" s="3" t="n">
        <v>154</v>
      </c>
      <c r="AE596" s="3" t="n">
        <v>74</v>
      </c>
      <c r="AF596" s="3" t="n">
        <f aca="false">SUM(AB596:AE596)</f>
        <v>1825</v>
      </c>
      <c r="AG596" s="3" t="n">
        <v>50</v>
      </c>
      <c r="AH596" s="3" t="n">
        <v>913</v>
      </c>
      <c r="AI596" s="3" t="n">
        <v>2235</v>
      </c>
      <c r="AJ596" s="3" t="n">
        <v>263</v>
      </c>
      <c r="AK596" s="3" t="n">
        <f aca="false">SUM(AG596:AJ596)</f>
        <v>3461</v>
      </c>
      <c r="AL596" s="3" t="n">
        <v>3691</v>
      </c>
      <c r="AM596" s="3" t="n">
        <v>2840</v>
      </c>
      <c r="AN596" s="3" t="n">
        <v>12024</v>
      </c>
      <c r="AO596" s="3" t="n">
        <v>200</v>
      </c>
      <c r="AP596" s="3" t="n">
        <f aca="false">SUM(AL596:AO596)</f>
        <v>18755</v>
      </c>
      <c r="AQ596" s="3" t="n">
        <v>8</v>
      </c>
      <c r="AR596" s="3" t="n">
        <v>913</v>
      </c>
      <c r="AS596" s="3" t="n">
        <v>577</v>
      </c>
      <c r="AT596" s="3" t="n">
        <v>263</v>
      </c>
      <c r="AU596" s="3" t="n">
        <f aca="false">SUM(AQ596:AT596)</f>
        <v>1761</v>
      </c>
      <c r="AV596" s="3" t="n">
        <v>0</v>
      </c>
      <c r="AW596" s="3" t="n">
        <v>0</v>
      </c>
      <c r="AX596" s="3" t="n">
        <v>0</v>
      </c>
      <c r="AY596" s="3" t="n">
        <v>74</v>
      </c>
      <c r="AZ596" s="3" t="n">
        <f aca="false">SUM(AV596:AY596)</f>
        <v>74</v>
      </c>
      <c r="BA596" s="3" t="n">
        <v>0</v>
      </c>
      <c r="BB596" s="3" t="n">
        <v>0</v>
      </c>
      <c r="BC596" s="3" t="n">
        <v>0</v>
      </c>
      <c r="BD596" s="3" t="n">
        <v>320</v>
      </c>
      <c r="BE596" s="3" t="n">
        <f aca="false">SUM(BA596:BD596)</f>
        <v>320</v>
      </c>
      <c r="BF596" s="3" t="n">
        <v>0</v>
      </c>
      <c r="BG596" s="3" t="n">
        <v>4</v>
      </c>
      <c r="BH596" s="3" t="n">
        <v>22</v>
      </c>
      <c r="BI596" s="3" t="n">
        <v>0</v>
      </c>
      <c r="BJ596" s="3" t="n">
        <f aca="false">SUM(BF596:BI596)</f>
        <v>26</v>
      </c>
      <c r="BK596" s="3" t="n">
        <v>0</v>
      </c>
      <c r="BL596" s="3" t="n">
        <v>0</v>
      </c>
      <c r="BM596" s="3" t="n">
        <v>3</v>
      </c>
      <c r="BN596" s="3" t="n">
        <v>119</v>
      </c>
      <c r="BO596" s="3" t="n">
        <f aca="false">SUM(BK596:BN596)</f>
        <v>122</v>
      </c>
      <c r="BP596" s="3" t="n">
        <v>10</v>
      </c>
      <c r="BQ596" s="3" t="n">
        <v>0</v>
      </c>
      <c r="BR596" s="3" t="n">
        <v>3</v>
      </c>
      <c r="BS596" s="3" t="n">
        <v>446</v>
      </c>
      <c r="BT596" s="3" t="n">
        <f aca="false">SUM(BP596:BS596)</f>
        <v>459</v>
      </c>
      <c r="BU596" s="3" t="n">
        <f aca="false">+C596+H596+M596+R596+W596+AB596+AG596+AL596+CK596</f>
        <v>21628</v>
      </c>
      <c r="BV596" s="3" t="n">
        <f aca="false">+D596+I596+N596+S596+X596+AC596+AH596+AM596+CL596</f>
        <v>6285</v>
      </c>
      <c r="BW596" s="3" t="n">
        <f aca="false">+E596+J596+O596+T596+Y596+AD596+AI596+AN596+CM596</f>
        <v>16419</v>
      </c>
      <c r="BX596" s="3" t="n">
        <f aca="false">+F596+K596+P596+U596+Z596+AE596+AJ596+AO596+CN596</f>
        <v>1210</v>
      </c>
      <c r="BY596" s="3" t="n">
        <f aca="false">SUM(BU596:BX596)</f>
        <v>45542</v>
      </c>
      <c r="BZ596" s="3" t="n">
        <f aca="false">AQ596+AV596+BA596+BF596+BK596+BP596</f>
        <v>18</v>
      </c>
      <c r="CA596" s="3" t="n">
        <f aca="false">AR596+AW596+BB596+BG596+BL596+BQ596</f>
        <v>917</v>
      </c>
      <c r="CB596" s="3" t="n">
        <f aca="false">AS596+AX596+BC596+BH596+BM596+BR596</f>
        <v>605</v>
      </c>
      <c r="CC596" s="3" t="n">
        <f aca="false">AT596+AY596+BD596+BI596+BN596+BS596</f>
        <v>1222</v>
      </c>
      <c r="CD596" s="3" t="n">
        <f aca="false">SUM(BZ596:CC596)</f>
        <v>2762</v>
      </c>
      <c r="CE596" s="3" t="n">
        <v>6038</v>
      </c>
      <c r="CF596" s="3" t="n">
        <v>7304</v>
      </c>
      <c r="CG596" s="3" t="n">
        <v>712</v>
      </c>
      <c r="CH596" s="3" t="n">
        <v>0</v>
      </c>
      <c r="CI596" s="3" t="n">
        <f aca="false">21463-6038-7304-712</f>
        <v>7409</v>
      </c>
      <c r="CJ596" s="3" t="n">
        <f aca="false">SUM(CE596:CI596)</f>
        <v>21463</v>
      </c>
    </row>
    <row r="597" customFormat="false" ht="12.75" hidden="false" customHeight="false" outlineLevel="0" collapsed="false">
      <c r="A597" s="1" t="n">
        <v>2002</v>
      </c>
      <c r="B597" s="2" t="s">
        <v>128</v>
      </c>
      <c r="C597" s="3" t="n">
        <v>1929</v>
      </c>
      <c r="D597" s="3" t="n">
        <v>388</v>
      </c>
      <c r="E597" s="3" t="n">
        <v>553</v>
      </c>
      <c r="F597" s="3" t="n">
        <v>0</v>
      </c>
      <c r="G597" s="3" t="n">
        <f aca="false">SUM(C597:F597)</f>
        <v>2870</v>
      </c>
      <c r="H597" s="3" t="n">
        <v>872</v>
      </c>
      <c r="I597" s="3" t="n">
        <v>225</v>
      </c>
      <c r="J597" s="3" t="n">
        <v>1107</v>
      </c>
      <c r="K597" s="3" t="n">
        <v>91</v>
      </c>
      <c r="L597" s="3" t="n">
        <f aca="false">SUM(H597:K597)</f>
        <v>2295</v>
      </c>
      <c r="M597" s="3" t="n">
        <v>49</v>
      </c>
      <c r="N597" s="3" t="n">
        <v>54</v>
      </c>
      <c r="O597" s="3" t="n">
        <v>0</v>
      </c>
      <c r="P597" s="3" t="n">
        <v>0</v>
      </c>
      <c r="Q597" s="3" t="n">
        <f aca="false">SUM(M597:P597)</f>
        <v>103</v>
      </c>
      <c r="R597" s="3" t="n">
        <v>39</v>
      </c>
      <c r="S597" s="3" t="n">
        <v>0</v>
      </c>
      <c r="T597" s="3" t="n">
        <v>0</v>
      </c>
      <c r="U597" s="3" t="n">
        <v>0</v>
      </c>
      <c r="V597" s="3" t="n">
        <f aca="false">SUM(R597:U597)</f>
        <v>39</v>
      </c>
      <c r="W597" s="3" t="n">
        <v>519</v>
      </c>
      <c r="X597" s="3" t="n">
        <v>1630</v>
      </c>
      <c r="Y597" s="3" t="n">
        <v>192</v>
      </c>
      <c r="Z597" s="3" t="n">
        <v>0</v>
      </c>
      <c r="AA597" s="3" t="n">
        <f aca="false">SUM(W597:Z597)</f>
        <v>2341</v>
      </c>
      <c r="AB597" s="3" t="n">
        <v>393</v>
      </c>
      <c r="AC597" s="3" t="n">
        <v>1</v>
      </c>
      <c r="AD597" s="3" t="n">
        <v>47</v>
      </c>
      <c r="AE597" s="3" t="n">
        <v>0</v>
      </c>
      <c r="AF597" s="3" t="n">
        <f aca="false">SUM(AB597:AE597)</f>
        <v>441</v>
      </c>
      <c r="AG597" s="3" t="n">
        <v>39</v>
      </c>
      <c r="AH597" s="3" t="n">
        <v>350</v>
      </c>
      <c r="AI597" s="3" t="n">
        <v>710</v>
      </c>
      <c r="AJ597" s="3" t="n">
        <v>0</v>
      </c>
      <c r="AK597" s="3" t="n">
        <f aca="false">SUM(AG597:AJ597)</f>
        <v>1099</v>
      </c>
      <c r="AL597" s="3" t="n">
        <v>1042</v>
      </c>
      <c r="AM597" s="3" t="n">
        <v>1235</v>
      </c>
      <c r="AN597" s="3" t="n">
        <v>1474</v>
      </c>
      <c r="AO597" s="3" t="n">
        <v>114</v>
      </c>
      <c r="AP597" s="3" t="n">
        <f aca="false">SUM(AL597:AO597)</f>
        <v>3865</v>
      </c>
      <c r="AQ597" s="3" t="n">
        <v>30</v>
      </c>
      <c r="AR597" s="3" t="n">
        <v>350</v>
      </c>
      <c r="AS597" s="3" t="n">
        <v>468</v>
      </c>
      <c r="AT597" s="3" t="n">
        <v>0</v>
      </c>
      <c r="AU597" s="3" t="n">
        <f aca="false">SUM(AQ597:AT597)</f>
        <v>848</v>
      </c>
      <c r="AV597" s="3" t="n">
        <v>0</v>
      </c>
      <c r="AW597" s="3" t="n">
        <v>0</v>
      </c>
      <c r="AX597" s="3" t="n">
        <v>0</v>
      </c>
      <c r="AY597" s="3" t="n">
        <v>0</v>
      </c>
      <c r="AZ597" s="3" t="n">
        <f aca="false">SUM(AV597:AY597)</f>
        <v>0</v>
      </c>
      <c r="BA597" s="3" t="n">
        <v>0</v>
      </c>
      <c r="BB597" s="3" t="n">
        <v>10</v>
      </c>
      <c r="BC597" s="3" t="n">
        <v>243</v>
      </c>
      <c r="BD597" s="3" t="n">
        <v>91</v>
      </c>
      <c r="BE597" s="3" t="n">
        <f aca="false">SUM(BA597:BD597)</f>
        <v>344</v>
      </c>
      <c r="BF597" s="3" t="n">
        <v>0</v>
      </c>
      <c r="BG597" s="3" t="n">
        <v>0</v>
      </c>
      <c r="BH597" s="3" t="n">
        <v>0</v>
      </c>
      <c r="BI597" s="3" t="n">
        <v>0</v>
      </c>
      <c r="BJ597" s="3" t="n">
        <f aca="false">SUM(BF597:BI597)</f>
        <v>0</v>
      </c>
      <c r="BK597" s="3" t="n">
        <v>5</v>
      </c>
      <c r="BL597" s="3" t="n">
        <v>32</v>
      </c>
      <c r="BM597" s="3" t="n">
        <v>25</v>
      </c>
      <c r="BN597" s="3" t="n">
        <v>0</v>
      </c>
      <c r="BO597" s="3" t="n">
        <f aca="false">SUM(BK597:BN597)</f>
        <v>62</v>
      </c>
      <c r="BP597" s="3" t="n">
        <v>16</v>
      </c>
      <c r="BQ597" s="3" t="n">
        <v>187</v>
      </c>
      <c r="BR597" s="3" t="n">
        <v>63</v>
      </c>
      <c r="BS597" s="3" t="n">
        <v>114</v>
      </c>
      <c r="BT597" s="3" t="n">
        <f aca="false">SUM(BP597:BS597)</f>
        <v>380</v>
      </c>
      <c r="BU597" s="3" t="n">
        <f aca="false">+C597+H597+M597+R597+W597+AB597+AG597+AL597+CK597</f>
        <v>4882</v>
      </c>
      <c r="BV597" s="3" t="n">
        <f aca="false">+D597+I597+N597+S597+X597+AC597+AH597+AM597+CL597</f>
        <v>3883</v>
      </c>
      <c r="BW597" s="3" t="n">
        <f aca="false">+E597+J597+O597+T597+Y597+AD597+AI597+AN597+CM597</f>
        <v>4083</v>
      </c>
      <c r="BX597" s="3" t="n">
        <f aca="false">+F597+K597+P597+U597+Z597+AE597+AJ597+AO597+CN597</f>
        <v>205</v>
      </c>
      <c r="BY597" s="3" t="n">
        <f aca="false">SUM(BU597:BX597)</f>
        <v>13053</v>
      </c>
      <c r="BZ597" s="3" t="n">
        <f aca="false">AQ597+AV597+BA597+BF597+BK597+BP597</f>
        <v>51</v>
      </c>
      <c r="CA597" s="3" t="n">
        <f aca="false">AR597+AW597+BB597+BG597+BL597+BQ597</f>
        <v>579</v>
      </c>
      <c r="CB597" s="3" t="n">
        <f aca="false">AS597+AX597+BC597+BH597+BM597+BR597</f>
        <v>799</v>
      </c>
      <c r="CC597" s="3" t="n">
        <f aca="false">AT597+AY597+BD597+BI597+BN597+BS597</f>
        <v>205</v>
      </c>
      <c r="CD597" s="3" t="n">
        <f aca="false">SUM(BZ597:CC597)</f>
        <v>1634</v>
      </c>
      <c r="CE597" s="10" t="n">
        <v>1315</v>
      </c>
      <c r="CF597" s="10" t="n">
        <v>1988</v>
      </c>
      <c r="CG597" s="10" t="n">
        <v>137</v>
      </c>
      <c r="CH597" s="10" t="n">
        <v>10</v>
      </c>
      <c r="CI597" s="10" t="n">
        <v>963</v>
      </c>
      <c r="CJ597" s="10" t="n">
        <f aca="false">SUM(CE597:CI597)</f>
        <v>4413</v>
      </c>
    </row>
    <row r="598" customFormat="false" ht="12.75" hidden="false" customHeight="false" outlineLevel="0" collapsed="false">
      <c r="A598" s="1" t="n">
        <v>2002</v>
      </c>
      <c r="B598" s="2" t="s">
        <v>129</v>
      </c>
      <c r="C598" s="3" t="n">
        <v>2623</v>
      </c>
      <c r="D598" s="3" t="n">
        <v>332</v>
      </c>
      <c r="E598" s="3" t="n">
        <v>114</v>
      </c>
      <c r="F598" s="3" t="n">
        <v>0</v>
      </c>
      <c r="G598" s="3" t="n">
        <f aca="false">SUM(C598:F598)</f>
        <v>3069</v>
      </c>
      <c r="H598" s="3" t="n">
        <v>393</v>
      </c>
      <c r="I598" s="3" t="n">
        <v>449</v>
      </c>
      <c r="J598" s="3" t="n">
        <v>873</v>
      </c>
      <c r="K598" s="3" t="n">
        <v>0</v>
      </c>
      <c r="L598" s="3" t="n">
        <f aca="false">SUM(H598:K598)</f>
        <v>1715</v>
      </c>
      <c r="M598" s="3" t="n">
        <v>14</v>
      </c>
      <c r="N598" s="3" t="n">
        <v>103</v>
      </c>
      <c r="O598" s="3" t="n">
        <v>7</v>
      </c>
      <c r="P598" s="3" t="n">
        <v>0</v>
      </c>
      <c r="Q598" s="3" t="n">
        <f aca="false">SUM(M598:P598)</f>
        <v>124</v>
      </c>
      <c r="R598" s="3" t="n">
        <v>2</v>
      </c>
      <c r="S598" s="3" t="n">
        <v>5</v>
      </c>
      <c r="T598" s="3" t="n">
        <v>0</v>
      </c>
      <c r="U598" s="3" t="n">
        <v>0</v>
      </c>
      <c r="V598" s="3" t="n">
        <f aca="false">SUM(R598:U598)</f>
        <v>7</v>
      </c>
      <c r="W598" s="3" t="n">
        <v>926</v>
      </c>
      <c r="X598" s="3" t="n">
        <v>1676</v>
      </c>
      <c r="Y598" s="3" t="n">
        <v>232</v>
      </c>
      <c r="Z598" s="3" t="n">
        <v>0</v>
      </c>
      <c r="AA598" s="3" t="n">
        <f aca="false">SUM(W598:Z598)</f>
        <v>2834</v>
      </c>
      <c r="AB598" s="3" t="n">
        <v>548</v>
      </c>
      <c r="AC598" s="3" t="n">
        <v>16</v>
      </c>
      <c r="AD598" s="3" t="n">
        <v>210</v>
      </c>
      <c r="AE598" s="3" t="n">
        <v>0</v>
      </c>
      <c r="AF598" s="3" t="n">
        <f aca="false">SUM(AB598:AE598)</f>
        <v>774</v>
      </c>
      <c r="AG598" s="3" t="n">
        <v>10</v>
      </c>
      <c r="AH598" s="3" t="n">
        <v>25</v>
      </c>
      <c r="AI598" s="3" t="n">
        <v>792</v>
      </c>
      <c r="AJ598" s="3" t="n">
        <v>0</v>
      </c>
      <c r="AK598" s="3" t="n">
        <f aca="false">SUM(AG598:AJ598)</f>
        <v>827</v>
      </c>
      <c r="AL598" s="3" t="n">
        <v>1306</v>
      </c>
      <c r="AM598" s="3" t="n">
        <v>867</v>
      </c>
      <c r="AN598" s="3" t="n">
        <v>4859</v>
      </c>
      <c r="AO598" s="3" t="n">
        <v>0</v>
      </c>
      <c r="AP598" s="3" t="n">
        <f aca="false">SUM(AL598:AO598)</f>
        <v>7032</v>
      </c>
      <c r="AQ598" s="3" t="n">
        <v>0</v>
      </c>
      <c r="AR598" s="3" t="n">
        <v>0</v>
      </c>
      <c r="AS598" s="3" t="n">
        <v>2</v>
      </c>
      <c r="AT598" s="3" t="n">
        <v>0</v>
      </c>
      <c r="AU598" s="3" t="n">
        <f aca="false">SUM(AQ598:AT598)</f>
        <v>2</v>
      </c>
      <c r="AV598" s="3" t="n">
        <v>0</v>
      </c>
      <c r="AW598" s="3" t="n">
        <v>0</v>
      </c>
      <c r="AX598" s="3" t="n">
        <v>49</v>
      </c>
      <c r="AY598" s="3" t="n">
        <v>0</v>
      </c>
      <c r="AZ598" s="3" t="n">
        <f aca="false">SUM(AV598:AY598)</f>
        <v>49</v>
      </c>
      <c r="BA598" s="3" t="n">
        <v>16</v>
      </c>
      <c r="BB598" s="3" t="n">
        <v>0</v>
      </c>
      <c r="BC598" s="3" t="n">
        <v>129</v>
      </c>
      <c r="BD598" s="3" t="n">
        <v>0</v>
      </c>
      <c r="BE598" s="3" t="n">
        <f aca="false">SUM(BA598:BD598)</f>
        <v>145</v>
      </c>
      <c r="BF598" s="3" t="n">
        <v>0</v>
      </c>
      <c r="BG598" s="3" t="n">
        <v>0</v>
      </c>
      <c r="BH598" s="3" t="n">
        <v>0</v>
      </c>
      <c r="BI598" s="3" t="n">
        <v>0</v>
      </c>
      <c r="BJ598" s="3" t="n">
        <f aca="false">SUM(BF598:BI598)</f>
        <v>0</v>
      </c>
      <c r="BK598" s="3" t="n">
        <v>0</v>
      </c>
      <c r="BL598" s="3" t="n">
        <v>0</v>
      </c>
      <c r="BM598" s="3" t="n">
        <v>0</v>
      </c>
      <c r="BN598" s="3" t="n">
        <v>0</v>
      </c>
      <c r="BO598" s="3" t="n">
        <f aca="false">SUM(BK598:BN598)</f>
        <v>0</v>
      </c>
      <c r="BP598" s="3" t="n">
        <v>0</v>
      </c>
      <c r="BQ598" s="3" t="n">
        <v>0</v>
      </c>
      <c r="BR598" s="3" t="n">
        <v>37</v>
      </c>
      <c r="BS598" s="3" t="n">
        <v>0</v>
      </c>
      <c r="BT598" s="3" t="n">
        <f aca="false">SUM(BP598:BS598)</f>
        <v>37</v>
      </c>
      <c r="BU598" s="3" t="n">
        <f aca="false">+C598+H598+M598+R598+W598+AB598+AG598+AL598+CK598</f>
        <v>5822</v>
      </c>
      <c r="BV598" s="3" t="n">
        <f aca="false">+D598+I598+N598+S598+X598+AC598+AH598+AM598+CL598</f>
        <v>3473</v>
      </c>
      <c r="BW598" s="3" t="n">
        <f aca="false">+E598+J598+O598+T598+Y598+AD598+AI598+AN598+CM598</f>
        <v>7087</v>
      </c>
      <c r="BX598" s="3" t="n">
        <f aca="false">+F598+K598+P598+U598+Z598+AE598+AJ598+AO598+CN598</f>
        <v>0</v>
      </c>
      <c r="BY598" s="3" t="n">
        <f aca="false">SUM(BU598:BX598)</f>
        <v>16382</v>
      </c>
      <c r="BZ598" s="3" t="n">
        <f aca="false">AQ598+AV598+BA598+BF598+BK598+BP598</f>
        <v>16</v>
      </c>
      <c r="CA598" s="3" t="n">
        <f aca="false">AR598+AW598+BB598+BG598+BL598+BQ598</f>
        <v>0</v>
      </c>
      <c r="CB598" s="3" t="n">
        <f aca="false">AS598+AX598+BC598+BH598+BM598+BR598</f>
        <v>217</v>
      </c>
      <c r="CC598" s="3" t="n">
        <f aca="false">AT598+AY598+BD598+BI598+BN598+BS598</f>
        <v>0</v>
      </c>
      <c r="CD598" s="3" t="n">
        <f aca="false">SUM(BZ598:CC598)</f>
        <v>233</v>
      </c>
      <c r="CE598" s="10" t="s">
        <v>145</v>
      </c>
      <c r="CF598" s="10" t="n">
        <v>3677.7</v>
      </c>
      <c r="CG598" s="10" t="n">
        <v>195.2</v>
      </c>
      <c r="CH598" s="10" t="s">
        <v>145</v>
      </c>
      <c r="CI598" s="10" t="n">
        <v>455.7</v>
      </c>
      <c r="CJ598" s="10" t="n">
        <f aca="false">SUM(CE598:CI598)</f>
        <v>4328.6</v>
      </c>
    </row>
    <row r="599" customFormat="false" ht="12.75" hidden="false" customHeight="false" outlineLevel="0" collapsed="false">
      <c r="A599" s="1" t="n">
        <v>2002</v>
      </c>
      <c r="B599" s="2" t="s">
        <v>130</v>
      </c>
      <c r="C599" s="3" t="n">
        <v>6711</v>
      </c>
      <c r="D599" s="3" t="n">
        <v>1316</v>
      </c>
      <c r="E599" s="3" t="n">
        <v>3</v>
      </c>
      <c r="F599" s="3" t="n">
        <v>0</v>
      </c>
      <c r="G599" s="3" t="n">
        <f aca="false">SUM(C599:F599)</f>
        <v>8030</v>
      </c>
      <c r="H599" s="3" t="n">
        <v>1875</v>
      </c>
      <c r="I599" s="3" t="n">
        <v>85</v>
      </c>
      <c r="J599" s="3" t="n">
        <v>128</v>
      </c>
      <c r="K599" s="3" t="n">
        <v>153</v>
      </c>
      <c r="L599" s="3" t="n">
        <f aca="false">SUM(H599:K599)</f>
        <v>2241</v>
      </c>
      <c r="M599" s="3" t="n">
        <v>178</v>
      </c>
      <c r="N599" s="3" t="n">
        <v>279</v>
      </c>
      <c r="O599" s="3" t="n">
        <v>0</v>
      </c>
      <c r="P599" s="3" t="n">
        <v>0</v>
      </c>
      <c r="Q599" s="3" t="n">
        <f aca="false">SUM(M599:P599)</f>
        <v>457</v>
      </c>
      <c r="R599" s="3" t="n">
        <v>254</v>
      </c>
      <c r="S599" s="3" t="n">
        <v>218</v>
      </c>
      <c r="T599" s="3" t="n">
        <v>27</v>
      </c>
      <c r="U599" s="3" t="n">
        <v>0</v>
      </c>
      <c r="V599" s="3" t="n">
        <f aca="false">SUM(R599:U599)</f>
        <v>499</v>
      </c>
      <c r="W599" s="3" t="n">
        <v>4215</v>
      </c>
      <c r="X599" s="3" t="n">
        <v>6767</v>
      </c>
      <c r="Y599" s="3" t="n">
        <v>1468</v>
      </c>
      <c r="Z599" s="3" t="n">
        <v>0</v>
      </c>
      <c r="AA599" s="3" t="n">
        <f aca="false">SUM(W599:Z599)</f>
        <v>12450</v>
      </c>
      <c r="AB599" s="3" t="n">
        <v>1357</v>
      </c>
      <c r="AC599" s="3" t="n">
        <v>39</v>
      </c>
      <c r="AD599" s="3" t="n">
        <v>51</v>
      </c>
      <c r="AE599" s="3" t="n">
        <v>164</v>
      </c>
      <c r="AF599" s="3" t="n">
        <f aca="false">SUM(AB599:AE599)</f>
        <v>1611</v>
      </c>
      <c r="AG599" s="3" t="n">
        <v>307</v>
      </c>
      <c r="AH599" s="3" t="n">
        <v>1474</v>
      </c>
      <c r="AI599" s="3" t="n">
        <v>2683</v>
      </c>
      <c r="AJ599" s="3" t="n">
        <v>157</v>
      </c>
      <c r="AK599" s="3" t="n">
        <f aca="false">SUM(AG599:AJ599)</f>
        <v>4621</v>
      </c>
      <c r="AL599" s="3" t="n">
        <v>5532</v>
      </c>
      <c r="AM599" s="3" t="n">
        <v>3142</v>
      </c>
      <c r="AN599" s="3" t="n">
        <v>4863</v>
      </c>
      <c r="AO599" s="3" t="n">
        <v>282</v>
      </c>
      <c r="AP599" s="3" t="n">
        <f aca="false">SUM(AL599:AO599)</f>
        <v>13819</v>
      </c>
      <c r="AQ599" s="3" t="n">
        <v>0</v>
      </c>
      <c r="AR599" s="3" t="n">
        <v>0</v>
      </c>
      <c r="AS599" s="3" t="n">
        <v>0</v>
      </c>
      <c r="AT599" s="3" t="n">
        <v>157</v>
      </c>
      <c r="AU599" s="3" t="n">
        <f aca="false">SUM(AQ599:AT599)</f>
        <v>157</v>
      </c>
      <c r="AV599" s="3" t="n">
        <v>0</v>
      </c>
      <c r="AW599" s="3" t="n">
        <v>0</v>
      </c>
      <c r="AX599" s="3" t="n">
        <v>0</v>
      </c>
      <c r="AY599" s="3" t="n">
        <v>164</v>
      </c>
      <c r="AZ599" s="3" t="n">
        <f aca="false">SUM(AV599:AY599)</f>
        <v>164</v>
      </c>
      <c r="BA599" s="3" t="n">
        <v>0</v>
      </c>
      <c r="BB599" s="3" t="n">
        <v>0</v>
      </c>
      <c r="BC599" s="3" t="n">
        <v>0</v>
      </c>
      <c r="BD599" s="3" t="n">
        <v>153</v>
      </c>
      <c r="BE599" s="3" t="n">
        <f aca="false">SUM(BA599:BD599)</f>
        <v>153</v>
      </c>
      <c r="BF599" s="3" t="n">
        <v>0</v>
      </c>
      <c r="BG599" s="3" t="n">
        <v>0</v>
      </c>
      <c r="BH599" s="3" t="n">
        <v>0</v>
      </c>
      <c r="BI599" s="3" t="n">
        <v>0</v>
      </c>
      <c r="BJ599" s="3" t="n">
        <f aca="false">SUM(BF599:BI599)</f>
        <v>0</v>
      </c>
      <c r="BK599" s="3" t="n">
        <v>0</v>
      </c>
      <c r="BL599" s="3" t="n">
        <v>0</v>
      </c>
      <c r="BM599" s="3" t="n">
        <v>0</v>
      </c>
      <c r="BN599" s="3" t="n">
        <v>20</v>
      </c>
      <c r="BO599" s="3" t="n">
        <f aca="false">SUM(BK599:BN599)</f>
        <v>20</v>
      </c>
      <c r="BP599" s="3" t="n">
        <v>0</v>
      </c>
      <c r="BQ599" s="3" t="n">
        <v>0</v>
      </c>
      <c r="BR599" s="3" t="n">
        <v>0</v>
      </c>
      <c r="BS599" s="3" t="n">
        <v>262</v>
      </c>
      <c r="BT599" s="3" t="n">
        <f aca="false">SUM(BP599:BS599)</f>
        <v>262</v>
      </c>
      <c r="BU599" s="3" t="n">
        <f aca="false">+C599+H599+M599+R599+W599+AB599+AG599+AL599+CK599</f>
        <v>20429</v>
      </c>
      <c r="BV599" s="3" t="n">
        <f aca="false">+D599+I599+N599+S599+X599+AC599+AH599+AM599+CL599</f>
        <v>13320</v>
      </c>
      <c r="BW599" s="3" t="n">
        <f aca="false">+E599+J599+O599+T599+Y599+AD599+AI599+AN599+CM599</f>
        <v>9223</v>
      </c>
      <c r="BX599" s="3" t="n">
        <f aca="false">+F599+K599+P599+U599+Z599+AE599+AJ599+AO599+CN599</f>
        <v>756</v>
      </c>
      <c r="BY599" s="3" t="n">
        <f aca="false">SUM(BU599:BX599)</f>
        <v>43728</v>
      </c>
      <c r="BZ599" s="3" t="n">
        <f aca="false">AQ599+AV599+BA599+BF599+BK599+BP599</f>
        <v>0</v>
      </c>
      <c r="CA599" s="3" t="n">
        <f aca="false">AR599+AW599+BB599+BG599+BL599+BQ599</f>
        <v>0</v>
      </c>
      <c r="CB599" s="3" t="n">
        <f aca="false">AS599+AX599+BC599+BH599+BM599+BR599</f>
        <v>0</v>
      </c>
      <c r="CC599" s="3" t="n">
        <f aca="false">AT599+AY599+BD599+BI599+BN599+BS599</f>
        <v>756</v>
      </c>
      <c r="CD599" s="3" t="n">
        <f aca="false">SUM(BZ599:CC599)</f>
        <v>756</v>
      </c>
      <c r="CE599" s="10" t="n">
        <v>7292</v>
      </c>
      <c r="CF599" s="10" t="n">
        <v>7139</v>
      </c>
      <c r="CG599" s="10" t="n">
        <v>1418</v>
      </c>
      <c r="CH599" s="10" t="s">
        <v>145</v>
      </c>
      <c r="CI599" s="10" t="n">
        <v>4211</v>
      </c>
      <c r="CJ599" s="10" t="n">
        <f aca="false">SUM(CE599:CI599)</f>
        <v>20060</v>
      </c>
    </row>
    <row r="600" customFormat="false" ht="12.75" hidden="false" customHeight="false" outlineLevel="0" collapsed="false">
      <c r="A600" s="1" t="n">
        <v>2002</v>
      </c>
      <c r="B600" s="2" t="s">
        <v>143</v>
      </c>
      <c r="C600" s="0"/>
      <c r="D600" s="0"/>
      <c r="E600" s="0"/>
      <c r="F600" s="0"/>
      <c r="G600" s="3" t="n">
        <f aca="false">SUM(C600:F600)</f>
        <v>0</v>
      </c>
      <c r="H600" s="0"/>
      <c r="I600" s="0"/>
      <c r="J600" s="0"/>
      <c r="K600" s="0"/>
      <c r="L600" s="3" t="n">
        <f aca="false">SUM(H600:K600)</f>
        <v>0</v>
      </c>
      <c r="M600" s="0"/>
      <c r="N600" s="0"/>
      <c r="O600" s="0"/>
      <c r="P600" s="0"/>
      <c r="Q600" s="3" t="n">
        <f aca="false">SUM(M600:P600)</f>
        <v>0</v>
      </c>
      <c r="R600" s="0"/>
      <c r="S600" s="0"/>
      <c r="T600" s="0"/>
      <c r="U600" s="0"/>
      <c r="V600" s="3" t="n">
        <f aca="false">SUM(R600:U600)</f>
        <v>0</v>
      </c>
      <c r="W600" s="0"/>
      <c r="X600" s="0"/>
      <c r="Y600" s="0"/>
      <c r="Z600" s="0"/>
      <c r="AA600" s="3" t="n">
        <f aca="false">SUM(W600:Z600)</f>
        <v>0</v>
      </c>
      <c r="AB600" s="0"/>
      <c r="AC600" s="0"/>
      <c r="AD600" s="0"/>
      <c r="AE600" s="0"/>
      <c r="AF600" s="3" t="n">
        <f aca="false">SUM(AB600:AE600)</f>
        <v>0</v>
      </c>
      <c r="AG600" s="0"/>
      <c r="AH600" s="0"/>
      <c r="AI600" s="0"/>
      <c r="AJ600" s="0"/>
      <c r="AK600" s="3" t="n">
        <f aca="false">SUM(AG600:AJ600)</f>
        <v>0</v>
      </c>
      <c r="AL600" s="0"/>
      <c r="AM600" s="0"/>
      <c r="AN600" s="0"/>
      <c r="AO600" s="0"/>
      <c r="AP600" s="3" t="n">
        <f aca="false">SUM(AL600:AO600)</f>
        <v>0</v>
      </c>
      <c r="AQ600" s="0"/>
      <c r="AR600" s="0"/>
      <c r="AS600" s="0"/>
      <c r="AT600" s="0"/>
      <c r="AU600" s="3" t="n">
        <f aca="false">SUM(AQ600:AT600)</f>
        <v>0</v>
      </c>
      <c r="AV600" s="0"/>
      <c r="AW600" s="0"/>
      <c r="AX600" s="0"/>
      <c r="AY600" s="0"/>
      <c r="AZ600" s="3" t="n">
        <f aca="false">SUM(AV600:AY600)</f>
        <v>0</v>
      </c>
      <c r="BA600" s="0"/>
      <c r="BB600" s="0"/>
      <c r="BC600" s="0"/>
      <c r="BD600" s="0"/>
      <c r="BE600" s="3" t="n">
        <f aca="false">SUM(BA600:BD600)</f>
        <v>0</v>
      </c>
      <c r="BF600" s="0"/>
      <c r="BG600" s="0"/>
      <c r="BH600" s="0"/>
      <c r="BI600" s="0"/>
      <c r="BJ600" s="3" t="n">
        <f aca="false">SUM(BF600:BI600)</f>
        <v>0</v>
      </c>
      <c r="BK600" s="0"/>
      <c r="BL600" s="0"/>
      <c r="BM600" s="0"/>
      <c r="BN600" s="0"/>
      <c r="BO600" s="3" t="n">
        <f aca="false">SUM(BK600:BN600)</f>
        <v>0</v>
      </c>
      <c r="BP600" s="0"/>
      <c r="BQ600" s="0"/>
      <c r="BR600" s="0"/>
      <c r="BS600" s="0"/>
      <c r="BT600" s="3" t="n">
        <f aca="false">SUM(BP600:BS600)</f>
        <v>0</v>
      </c>
      <c r="BU600" s="3" t="n">
        <f aca="false">+C600+H600+M600+R600+W600+AB600+AG600+AL600+CK600</f>
        <v>0</v>
      </c>
      <c r="BV600" s="3" t="n">
        <f aca="false">+D600+I600+N600+S600+X600+AC600+AH600+AM600+CL600</f>
        <v>0</v>
      </c>
      <c r="BW600" s="3" t="n">
        <f aca="false">+E600+J600+O600+T600+Y600+AD600+AI600+AN600+CM600</f>
        <v>0</v>
      </c>
      <c r="BX600" s="3" t="n">
        <f aca="false">+F600+K600+P600+U600+Z600+AE600+AJ600+AO600+CN600</f>
        <v>0</v>
      </c>
      <c r="BY600" s="3" t="n">
        <f aca="false">SUM(BU600:BX600)</f>
        <v>0</v>
      </c>
      <c r="BZ600" s="3" t="n">
        <f aca="false">AQ600+AV600+BA600+BF600+BK600+BP600</f>
        <v>0</v>
      </c>
      <c r="CA600" s="3" t="n">
        <f aca="false">AR600+AW600+BB600+BG600+BL600+BQ600</f>
        <v>0</v>
      </c>
      <c r="CB600" s="3" t="n">
        <f aca="false">AS600+AX600+BC600+BH600+BM600+BR600</f>
        <v>0</v>
      </c>
      <c r="CC600" s="3" t="n">
        <f aca="false">AT600+AY600+BD600+BI600+BN600+BS600</f>
        <v>0</v>
      </c>
      <c r="CD600" s="3" t="n">
        <f aca="false">SUM(BZ600:CC600)</f>
        <v>0</v>
      </c>
      <c r="CE600" s="11"/>
      <c r="CF600" s="11"/>
      <c r="CG600" s="11"/>
      <c r="CH600" s="11"/>
      <c r="CI600" s="11"/>
      <c r="CJ600" s="11" t="n">
        <f aca="false">SUM(CE600:CI600)</f>
        <v>0</v>
      </c>
    </row>
    <row r="601" customFormat="false" ht="12.75" hidden="false" customHeight="false" outlineLevel="0" collapsed="false">
      <c r="A601" s="1" t="n">
        <v>2002</v>
      </c>
      <c r="B601" s="2" t="s">
        <v>131</v>
      </c>
      <c r="C601" s="3" t="n">
        <v>707</v>
      </c>
      <c r="D601" s="3" t="n">
        <v>108</v>
      </c>
      <c r="E601" s="3" t="n">
        <v>1</v>
      </c>
      <c r="F601" s="3" t="n">
        <v>10</v>
      </c>
      <c r="G601" s="3" t="n">
        <f aca="false">SUM(C601:F601)</f>
        <v>826</v>
      </c>
      <c r="H601" s="3" t="n">
        <v>174</v>
      </c>
      <c r="I601" s="3" t="n">
        <v>3</v>
      </c>
      <c r="J601" s="3" t="n">
        <v>366</v>
      </c>
      <c r="K601" s="3" t="n">
        <v>0</v>
      </c>
      <c r="L601" s="3" t="n">
        <f aca="false">SUM(H601:K601)</f>
        <v>543</v>
      </c>
      <c r="M601" s="3" t="n">
        <v>16</v>
      </c>
      <c r="N601" s="3" t="n">
        <v>72</v>
      </c>
      <c r="O601" s="3" t="n">
        <v>0</v>
      </c>
      <c r="P601" s="3" t="n">
        <v>0</v>
      </c>
      <c r="Q601" s="3" t="n">
        <f aca="false">SUM(M601:P601)</f>
        <v>88</v>
      </c>
      <c r="R601" s="3" t="n">
        <v>87</v>
      </c>
      <c r="S601" s="3" t="n">
        <v>80</v>
      </c>
      <c r="T601" s="3" t="n">
        <v>0</v>
      </c>
      <c r="U601" s="3" t="n">
        <v>0</v>
      </c>
      <c r="V601" s="3" t="n">
        <f aca="false">SUM(R601:U601)</f>
        <v>167</v>
      </c>
      <c r="W601" s="3" t="n">
        <v>639</v>
      </c>
      <c r="X601" s="3" t="n">
        <v>732.6</v>
      </c>
      <c r="Y601" s="3" t="n">
        <v>0</v>
      </c>
      <c r="Z601" s="3" t="n">
        <v>0</v>
      </c>
      <c r="AA601" s="3" t="n">
        <f aca="false">SUM(W601:Z601)</f>
        <v>1371.6</v>
      </c>
      <c r="AB601" s="3" t="n">
        <v>128</v>
      </c>
      <c r="AC601" s="3" t="n">
        <v>5</v>
      </c>
      <c r="AD601" s="3" t="n">
        <v>4</v>
      </c>
      <c r="AE601" s="3" t="n">
        <v>0</v>
      </c>
      <c r="AF601" s="3" t="n">
        <f aca="false">SUM(AB601:AE601)</f>
        <v>137</v>
      </c>
      <c r="AG601" s="3" t="n">
        <v>0</v>
      </c>
      <c r="AH601" s="3" t="n">
        <v>171</v>
      </c>
      <c r="AI601" s="3" t="n">
        <v>119</v>
      </c>
      <c r="AJ601" s="3" t="n">
        <v>32</v>
      </c>
      <c r="AK601" s="3" t="n">
        <f aca="false">SUM(AG601:AJ601)</f>
        <v>322</v>
      </c>
      <c r="AL601" s="3" t="n">
        <v>901</v>
      </c>
      <c r="AM601" s="3" t="n">
        <v>293</v>
      </c>
      <c r="AN601" s="3" t="n">
        <v>583</v>
      </c>
      <c r="AO601" s="3" t="n">
        <v>123</v>
      </c>
      <c r="AP601" s="3" t="n">
        <f aca="false">SUM(AL601:AO601)</f>
        <v>1900</v>
      </c>
      <c r="AQ601" s="3" t="n">
        <v>0</v>
      </c>
      <c r="AR601" s="3" t="n">
        <v>70.6</v>
      </c>
      <c r="AS601" s="3" t="n">
        <v>11</v>
      </c>
      <c r="AT601" s="3" t="n">
        <v>32</v>
      </c>
      <c r="AU601" s="3" t="n">
        <f aca="false">SUM(AQ601:AT601)</f>
        <v>113.6</v>
      </c>
      <c r="AV601" s="3" t="n">
        <v>0</v>
      </c>
      <c r="AW601" s="3" t="n">
        <v>0</v>
      </c>
      <c r="AX601" s="3" t="n">
        <v>3</v>
      </c>
      <c r="AY601" s="3" t="n">
        <v>0</v>
      </c>
      <c r="AZ601" s="3" t="n">
        <f aca="false">SUM(AV601:AY601)</f>
        <v>3</v>
      </c>
      <c r="BA601" s="3" t="n">
        <v>0</v>
      </c>
      <c r="BB601" s="3" t="n">
        <v>10</v>
      </c>
      <c r="BC601" s="3" t="n">
        <v>50</v>
      </c>
      <c r="BD601" s="3" t="n">
        <v>0</v>
      </c>
      <c r="BE601" s="3" t="n">
        <f aca="false">SUM(BA601:BD601)</f>
        <v>60</v>
      </c>
      <c r="BF601" s="0"/>
      <c r="BG601" s="0"/>
      <c r="BH601" s="0"/>
      <c r="BI601" s="0"/>
      <c r="BJ601" s="3" t="n">
        <f aca="false">SUM(BF601:BI601)</f>
        <v>0</v>
      </c>
      <c r="BK601" s="3" t="n">
        <v>0</v>
      </c>
      <c r="BL601" s="3" t="n">
        <v>1</v>
      </c>
      <c r="BM601" s="3" t="n">
        <v>2</v>
      </c>
      <c r="BN601" s="3" t="n">
        <v>79</v>
      </c>
      <c r="BO601" s="3" t="n">
        <f aca="false">SUM(BK601:BN601)</f>
        <v>82</v>
      </c>
      <c r="BP601" s="3" t="n">
        <v>0</v>
      </c>
      <c r="BQ601" s="3" t="n">
        <v>17</v>
      </c>
      <c r="BR601" s="3" t="n">
        <v>12</v>
      </c>
      <c r="BS601" s="3" t="n">
        <v>54</v>
      </c>
      <c r="BT601" s="3" t="n">
        <f aca="false">SUM(BP601:BS601)</f>
        <v>83</v>
      </c>
      <c r="BU601" s="3" t="n">
        <f aca="false">+C601+H601+M601+R601+W601+AB601+AG601+AL601+CK601</f>
        <v>2652</v>
      </c>
      <c r="BV601" s="3" t="n">
        <f aca="false">+D601+I601+N601+S601+X601+AC601+AH601+AM601+CL601</f>
        <v>1464.6</v>
      </c>
      <c r="BW601" s="3" t="n">
        <f aca="false">+E601+J601+O601+T601+Y601+AD601+AI601+AN601+CM601</f>
        <v>1073</v>
      </c>
      <c r="BX601" s="3" t="n">
        <f aca="false">+F601+K601+P601+U601+Z601+AE601+AJ601+AO601+CN601</f>
        <v>165</v>
      </c>
      <c r="BY601" s="3" t="n">
        <f aca="false">SUM(BU601:BX601)</f>
        <v>5354.6</v>
      </c>
      <c r="BZ601" s="3" t="n">
        <f aca="false">AQ601+AV601+BA601+BF601+BK601+BP601</f>
        <v>0</v>
      </c>
      <c r="CA601" s="3" t="n">
        <f aca="false">AR601+AW601+BB601+BG601+BL601+BQ601</f>
        <v>98.6</v>
      </c>
      <c r="CB601" s="3" t="n">
        <f aca="false">AS601+AX601+BC601+BH601+BM601+BR601</f>
        <v>78</v>
      </c>
      <c r="CC601" s="3" t="n">
        <f aca="false">AT601+AY601+BD601+BI601+BN601+BS601</f>
        <v>165</v>
      </c>
      <c r="CD601" s="3" t="n">
        <f aca="false">SUM(BZ601:CC601)</f>
        <v>341.6</v>
      </c>
      <c r="CE601" s="12" t="n">
        <v>745.9</v>
      </c>
      <c r="CF601" s="12" t="n">
        <v>808.1</v>
      </c>
      <c r="CG601" s="12" t="n">
        <v>32.8</v>
      </c>
      <c r="CH601" s="12" t="n">
        <v>219.6</v>
      </c>
      <c r="CI601" s="12" t="n">
        <v>796.6</v>
      </c>
      <c r="CJ601" s="12" t="n">
        <f aca="false">SUM(CE601:CI601)</f>
        <v>2603</v>
      </c>
    </row>
    <row r="602" customFormat="false" ht="12.75" hidden="false" customHeight="false" outlineLevel="0" collapsed="false">
      <c r="A602" s="1" t="n">
        <v>2002</v>
      </c>
      <c r="B602" s="2" t="s">
        <v>132</v>
      </c>
      <c r="C602" s="3" t="n">
        <v>1847</v>
      </c>
      <c r="D602" s="3" t="n">
        <v>425</v>
      </c>
      <c r="E602" s="3" t="n">
        <v>585</v>
      </c>
      <c r="F602" s="3" t="n">
        <v>150</v>
      </c>
      <c r="G602" s="3" t="n">
        <f aca="false">SUM(C602:F602)</f>
        <v>3007</v>
      </c>
      <c r="H602" s="3" t="n">
        <v>874</v>
      </c>
      <c r="I602" s="3" t="n">
        <v>360</v>
      </c>
      <c r="J602" s="3" t="n">
        <v>1353</v>
      </c>
      <c r="K602" s="3" t="n">
        <v>90</v>
      </c>
      <c r="L602" s="3" t="n">
        <f aca="false">SUM(H602:K602)</f>
        <v>2677</v>
      </c>
      <c r="M602" s="3" t="n">
        <v>12</v>
      </c>
      <c r="N602" s="3" t="n">
        <v>26</v>
      </c>
      <c r="O602" s="3" t="n">
        <v>0</v>
      </c>
      <c r="P602" s="3" t="n">
        <v>0</v>
      </c>
      <c r="Q602" s="3" t="n">
        <f aca="false">SUM(M602:P602)</f>
        <v>38</v>
      </c>
      <c r="R602" s="3" t="n">
        <v>15</v>
      </c>
      <c r="S602" s="3" t="n">
        <v>0</v>
      </c>
      <c r="T602" s="3" t="n">
        <v>1</v>
      </c>
      <c r="U602" s="3" t="n">
        <v>0</v>
      </c>
      <c r="V602" s="3" t="n">
        <f aca="false">SUM(R602:U602)</f>
        <v>16</v>
      </c>
      <c r="W602" s="3" t="n">
        <v>431</v>
      </c>
      <c r="X602" s="3" t="n">
        <v>2375</v>
      </c>
      <c r="Y602" s="3" t="n">
        <v>600</v>
      </c>
      <c r="Z602" s="3" t="n">
        <v>0</v>
      </c>
      <c r="AA602" s="3" t="n">
        <f aca="false">SUM(W602:Z602)</f>
        <v>3406</v>
      </c>
      <c r="AB602" s="3" t="n">
        <v>379</v>
      </c>
      <c r="AC602" s="3" t="n">
        <v>14</v>
      </c>
      <c r="AD602" s="3" t="n">
        <v>93</v>
      </c>
      <c r="AE602" s="3" t="n">
        <v>15</v>
      </c>
      <c r="AF602" s="3" t="n">
        <f aca="false">SUM(AB602:AE602)</f>
        <v>501</v>
      </c>
      <c r="AG602" s="3" t="n">
        <v>2</v>
      </c>
      <c r="AH602" s="3" t="n">
        <v>437</v>
      </c>
      <c r="AI602" s="3" t="n">
        <v>837</v>
      </c>
      <c r="AJ602" s="3" t="n">
        <v>161</v>
      </c>
      <c r="AK602" s="3" t="n">
        <f aca="false">SUM(AG602:AJ602)</f>
        <v>1437</v>
      </c>
      <c r="AL602" s="3" t="n">
        <v>1632</v>
      </c>
      <c r="AM602" s="3" t="n">
        <v>1456</v>
      </c>
      <c r="AN602" s="3" t="n">
        <v>1276</v>
      </c>
      <c r="AO602" s="3" t="n">
        <v>33</v>
      </c>
      <c r="AP602" s="3" t="n">
        <f aca="false">SUM(AL602:AO602)</f>
        <v>4397</v>
      </c>
      <c r="AQ602" s="3" t="n">
        <v>0</v>
      </c>
      <c r="AR602" s="3" t="n">
        <v>0</v>
      </c>
      <c r="AS602" s="3" t="n">
        <v>412</v>
      </c>
      <c r="AT602" s="3" t="n">
        <v>161</v>
      </c>
      <c r="AU602" s="3" t="n">
        <f aca="false">SUM(AQ602:AT602)</f>
        <v>573</v>
      </c>
      <c r="AV602" s="3" t="n">
        <v>2</v>
      </c>
      <c r="AW602" s="3" t="n">
        <v>3</v>
      </c>
      <c r="AX602" s="3" t="n">
        <v>2</v>
      </c>
      <c r="AY602" s="3" t="n">
        <v>15</v>
      </c>
      <c r="AZ602" s="3" t="n">
        <f aca="false">SUM(AV602:AY602)</f>
        <v>22</v>
      </c>
      <c r="BA602" s="3" t="n">
        <v>3</v>
      </c>
      <c r="BB602" s="3" t="n">
        <v>3</v>
      </c>
      <c r="BC602" s="3" t="n">
        <v>124</v>
      </c>
      <c r="BD602" s="3" t="n">
        <v>90</v>
      </c>
      <c r="BE602" s="3" t="n">
        <f aca="false">SUM(BA602:BD602)</f>
        <v>220</v>
      </c>
      <c r="BF602" s="3" t="n">
        <v>0</v>
      </c>
      <c r="BG602" s="3" t="n">
        <v>0</v>
      </c>
      <c r="BH602" s="3" t="n">
        <v>0</v>
      </c>
      <c r="BI602" s="3" t="n">
        <v>0</v>
      </c>
      <c r="BJ602" s="3" t="n">
        <f aca="false">SUM(BF602:BI602)</f>
        <v>0</v>
      </c>
      <c r="BK602" s="3" t="n">
        <v>1</v>
      </c>
      <c r="BL602" s="3" t="n">
        <v>27</v>
      </c>
      <c r="BM602" s="3" t="n">
        <v>11</v>
      </c>
      <c r="BN602" s="3" t="n">
        <v>0</v>
      </c>
      <c r="BO602" s="3" t="n">
        <f aca="false">SUM(BK602:BN602)</f>
        <v>39</v>
      </c>
      <c r="BP602" s="3" t="n">
        <v>8</v>
      </c>
      <c r="BQ602" s="3" t="n">
        <v>2</v>
      </c>
      <c r="BR602" s="3" t="n">
        <v>24</v>
      </c>
      <c r="BS602" s="3" t="n">
        <v>183</v>
      </c>
      <c r="BT602" s="3" t="n">
        <f aca="false">SUM(BP602:BS602)</f>
        <v>217</v>
      </c>
      <c r="BU602" s="3" t="n">
        <f aca="false">+C602+H602+M602+R602+W602+AB602+AG602+AL602+CK602</f>
        <v>5192</v>
      </c>
      <c r="BV602" s="3" t="n">
        <f aca="false">+D602+I602+N602+S602+X602+AC602+AH602+AM602+CL602</f>
        <v>5093</v>
      </c>
      <c r="BW602" s="3" t="n">
        <f aca="false">+E602+J602+O602+T602+Y602+AD602+AI602+AN602+CM602</f>
        <v>4745</v>
      </c>
      <c r="BX602" s="3" t="n">
        <f aca="false">+F602+K602+P602+U602+Z602+AE602+AJ602+AO602+CN602</f>
        <v>449</v>
      </c>
      <c r="BY602" s="3" t="n">
        <f aca="false">SUM(BU602:BX602)</f>
        <v>15479</v>
      </c>
      <c r="BZ602" s="3" t="n">
        <f aca="false">AQ602+AV602+BA602+BF602+BK602+BP602</f>
        <v>14</v>
      </c>
      <c r="CA602" s="3" t="n">
        <f aca="false">AR602+AW602+BB602+BG602+BL602+BQ602</f>
        <v>35</v>
      </c>
      <c r="CB602" s="3" t="n">
        <f aca="false">AS602+AX602+BC602+BH602+BM602+BR602</f>
        <v>573</v>
      </c>
      <c r="CC602" s="3" t="n">
        <f aca="false">AT602+AY602+BD602+BI602+BN602+BS602</f>
        <v>449</v>
      </c>
      <c r="CD602" s="3" t="n">
        <f aca="false">SUM(BZ602:CC602)</f>
        <v>1071</v>
      </c>
      <c r="CE602" s="10" t="n">
        <v>2027</v>
      </c>
      <c r="CF602" s="10" t="n">
        <v>1920</v>
      </c>
      <c r="CG602" s="10" t="n">
        <v>111</v>
      </c>
      <c r="CH602" s="10" t="n">
        <v>0</v>
      </c>
      <c r="CI602" s="10" t="n">
        <v>872</v>
      </c>
      <c r="CJ602" s="10" t="n">
        <f aca="false">SUM(CE602:CI602)</f>
        <v>4930</v>
      </c>
    </row>
    <row r="603" customFormat="false" ht="12.75" hidden="false" customHeight="false" outlineLevel="0" collapsed="false">
      <c r="A603" s="1" t="n">
        <v>2002</v>
      </c>
      <c r="B603" s="2" t="s">
        <v>133</v>
      </c>
      <c r="C603" s="3" t="n">
        <v>339</v>
      </c>
      <c r="D603" s="3" t="n">
        <v>98</v>
      </c>
      <c r="E603" s="3" t="n">
        <v>9</v>
      </c>
      <c r="F603" s="3" t="n">
        <v>0</v>
      </c>
      <c r="G603" s="3" t="n">
        <f aca="false">SUM(C603:F603)</f>
        <v>446</v>
      </c>
      <c r="H603" s="3" t="n">
        <v>152</v>
      </c>
      <c r="I603" s="3" t="n">
        <v>66</v>
      </c>
      <c r="J603" s="3" t="n">
        <v>229</v>
      </c>
      <c r="K603" s="3" t="n">
        <v>0</v>
      </c>
      <c r="L603" s="3" t="n">
        <f aca="false">SUM(H603:K603)</f>
        <v>447</v>
      </c>
      <c r="M603" s="3" t="n">
        <v>6</v>
      </c>
      <c r="N603" s="3" t="n">
        <v>5</v>
      </c>
      <c r="O603" s="3" t="n">
        <v>0</v>
      </c>
      <c r="P603" s="3" t="n">
        <v>0</v>
      </c>
      <c r="Q603" s="3" t="n">
        <f aca="false">SUM(M603:P603)</f>
        <v>11</v>
      </c>
      <c r="R603" s="3" t="n">
        <v>0</v>
      </c>
      <c r="S603" s="3" t="n">
        <v>0</v>
      </c>
      <c r="T603" s="3" t="n">
        <v>0</v>
      </c>
      <c r="U603" s="3" t="n">
        <v>0</v>
      </c>
      <c r="V603" s="3" t="n">
        <f aca="false">SUM(R603:U603)</f>
        <v>0</v>
      </c>
      <c r="W603" s="3" t="n">
        <v>138</v>
      </c>
      <c r="X603" s="3" t="n">
        <v>396</v>
      </c>
      <c r="Y603" s="3" t="n">
        <v>16</v>
      </c>
      <c r="Z603" s="3" t="n">
        <v>0</v>
      </c>
      <c r="AA603" s="3" t="n">
        <f aca="false">SUM(W603:Z603)</f>
        <v>550</v>
      </c>
      <c r="AB603" s="3" t="n">
        <v>52</v>
      </c>
      <c r="AC603" s="3" t="n">
        <v>11</v>
      </c>
      <c r="AD603" s="3" t="n">
        <v>5</v>
      </c>
      <c r="AE603" s="3" t="n">
        <v>0</v>
      </c>
      <c r="AF603" s="3" t="n">
        <f aca="false">SUM(AB603:AE603)</f>
        <v>68</v>
      </c>
      <c r="AG603" s="3" t="n">
        <v>0.5</v>
      </c>
      <c r="AH603" s="3" t="n">
        <v>227</v>
      </c>
      <c r="AI603" s="3" t="n">
        <v>188</v>
      </c>
      <c r="AJ603" s="3" t="n">
        <v>0</v>
      </c>
      <c r="AK603" s="3" t="n">
        <f aca="false">SUM(AG603:AJ603)</f>
        <v>415.5</v>
      </c>
      <c r="AL603" s="3" t="n">
        <v>209.5</v>
      </c>
      <c r="AM603" s="3" t="n">
        <v>213</v>
      </c>
      <c r="AN603" s="3" t="n">
        <v>882</v>
      </c>
      <c r="AO603" s="3" t="n">
        <v>0</v>
      </c>
      <c r="AP603" s="3" t="n">
        <f aca="false">SUM(AL603:AO603)</f>
        <v>1304.5</v>
      </c>
      <c r="AQ603" s="3" t="n">
        <v>0</v>
      </c>
      <c r="AR603" s="3" t="n">
        <v>219</v>
      </c>
      <c r="AS603" s="3" t="n">
        <v>163</v>
      </c>
      <c r="AT603" s="3" t="n">
        <v>0</v>
      </c>
      <c r="AU603" s="3" t="n">
        <f aca="false">SUM(AQ603:AT603)</f>
        <v>382</v>
      </c>
      <c r="AV603" s="3" t="n">
        <v>0</v>
      </c>
      <c r="AW603" s="3" t="n">
        <v>0</v>
      </c>
      <c r="AX603" s="3" t="n">
        <v>0</v>
      </c>
      <c r="AY603" s="3" t="n">
        <v>0</v>
      </c>
      <c r="AZ603" s="3" t="n">
        <f aca="false">SUM(AV603:AY603)</f>
        <v>0</v>
      </c>
      <c r="BA603" s="3" t="n">
        <v>5</v>
      </c>
      <c r="BB603" s="3" t="n">
        <v>8</v>
      </c>
      <c r="BC603" s="3" t="n">
        <v>27</v>
      </c>
      <c r="BD603" s="3" t="n">
        <v>0</v>
      </c>
      <c r="BE603" s="3" t="n">
        <f aca="false">SUM(BA603:BD603)</f>
        <v>40</v>
      </c>
      <c r="BF603" s="3" t="n">
        <v>0</v>
      </c>
      <c r="BG603" s="3" t="n">
        <v>0</v>
      </c>
      <c r="BH603" s="3" t="n">
        <v>0</v>
      </c>
      <c r="BI603" s="3" t="n">
        <v>0</v>
      </c>
      <c r="BJ603" s="3" t="n">
        <f aca="false">SUM(BF603:BI603)</f>
        <v>0</v>
      </c>
      <c r="BK603" s="3" t="n">
        <v>0</v>
      </c>
      <c r="BL603" s="3" t="n">
        <v>0</v>
      </c>
      <c r="BM603" s="3" t="n">
        <v>0</v>
      </c>
      <c r="BN603" s="3" t="n">
        <v>0</v>
      </c>
      <c r="BO603" s="3" t="n">
        <f aca="false">SUM(BK603:BN603)</f>
        <v>0</v>
      </c>
      <c r="BP603" s="3" t="n">
        <v>11</v>
      </c>
      <c r="BQ603" s="3" t="n">
        <v>26</v>
      </c>
      <c r="BR603" s="3" t="n">
        <v>14</v>
      </c>
      <c r="BS603" s="3" t="n">
        <v>0</v>
      </c>
      <c r="BT603" s="3" t="n">
        <f aca="false">SUM(BP603:BS603)</f>
        <v>51</v>
      </c>
      <c r="BU603" s="3" t="n">
        <f aca="false">+C603+H603+M603+R603+W603+AB603+AG603+AL603+CK603</f>
        <v>897</v>
      </c>
      <c r="BV603" s="3" t="n">
        <f aca="false">+D603+I603+N603+S603+X603+AC603+AH603+AM603+CL603</f>
        <v>1016</v>
      </c>
      <c r="BW603" s="3" t="n">
        <f aca="false">+E603+J603+O603+T603+Y603+AD603+AI603+AN603+CM603</f>
        <v>1329</v>
      </c>
      <c r="BX603" s="3" t="n">
        <f aca="false">+F603+K603+P603+U603+Z603+AE603+AJ603+AO603+CN603</f>
        <v>0</v>
      </c>
      <c r="BY603" s="3" t="n">
        <f aca="false">SUM(BU603:BX603)</f>
        <v>3242</v>
      </c>
      <c r="BZ603" s="3" t="n">
        <f aca="false">AQ603+AV603+BA603+BF603+BK603+BP603</f>
        <v>16</v>
      </c>
      <c r="CA603" s="3" t="n">
        <f aca="false">AR603+AW603+BB603+BG603+BL603+BQ603</f>
        <v>253</v>
      </c>
      <c r="CB603" s="3" t="n">
        <f aca="false">AS603+AX603+BC603+BH603+BM603+BR603</f>
        <v>204</v>
      </c>
      <c r="CC603" s="3" t="n">
        <f aca="false">AT603+AY603+BD603+BI603+BN603+BS603</f>
        <v>0</v>
      </c>
      <c r="CD603" s="3" t="n">
        <f aca="false">SUM(BZ603:CC603)</f>
        <v>473</v>
      </c>
      <c r="CE603" s="11" t="n">
        <v>458</v>
      </c>
      <c r="CF603" s="10" t="s">
        <v>146</v>
      </c>
      <c r="CG603" s="10" t="s">
        <v>146</v>
      </c>
      <c r="CH603" s="10" t="s">
        <v>146</v>
      </c>
      <c r="CI603" s="11" t="n">
        <v>409</v>
      </c>
      <c r="CJ603" s="11" t="n">
        <f aca="false">SUM(CE603:CI603)</f>
        <v>867</v>
      </c>
    </row>
    <row r="604" customFormat="false" ht="12.75" hidden="false" customHeight="false" outlineLevel="0" collapsed="false">
      <c r="A604" s="1" t="n">
        <v>2002</v>
      </c>
      <c r="B604" s="2" t="s">
        <v>134</v>
      </c>
      <c r="C604" s="3" t="n">
        <v>2591</v>
      </c>
      <c r="D604" s="3" t="n">
        <v>530</v>
      </c>
      <c r="E604" s="3" t="n">
        <v>16</v>
      </c>
      <c r="F604" s="3" t="n">
        <v>0</v>
      </c>
      <c r="G604" s="3" t="n">
        <f aca="false">SUM(C604:F604)</f>
        <v>3137</v>
      </c>
      <c r="H604" s="3" t="n">
        <v>1104</v>
      </c>
      <c r="I604" s="3" t="n">
        <v>134</v>
      </c>
      <c r="J604" s="3" t="n">
        <v>1018</v>
      </c>
      <c r="K604" s="3" t="n">
        <v>9</v>
      </c>
      <c r="L604" s="3" t="n">
        <f aca="false">SUM(H604:K604)</f>
        <v>2265</v>
      </c>
      <c r="M604" s="3" t="n">
        <v>0</v>
      </c>
      <c r="N604" s="3" t="n">
        <v>123</v>
      </c>
      <c r="O604" s="3" t="n">
        <v>7</v>
      </c>
      <c r="P604" s="3" t="n">
        <v>0</v>
      </c>
      <c r="Q604" s="3" t="n">
        <f aca="false">SUM(M604:P604)</f>
        <v>130</v>
      </c>
      <c r="R604" s="3" t="n">
        <v>0</v>
      </c>
      <c r="S604" s="3" t="n">
        <v>0</v>
      </c>
      <c r="T604" s="3" t="n">
        <v>0</v>
      </c>
      <c r="U604" s="3" t="n">
        <v>0</v>
      </c>
      <c r="V604" s="3" t="n">
        <f aca="false">SUM(R604:U604)</f>
        <v>0</v>
      </c>
      <c r="W604" s="3" t="n">
        <v>1902</v>
      </c>
      <c r="X604" s="3" t="n">
        <v>3865</v>
      </c>
      <c r="Y604" s="3" t="n">
        <v>339</v>
      </c>
      <c r="Z604" s="3" t="n">
        <v>0</v>
      </c>
      <c r="AA604" s="3" t="n">
        <f aca="false">SUM(W604:Z604)</f>
        <v>6106</v>
      </c>
      <c r="AB604" s="3" t="n">
        <v>434</v>
      </c>
      <c r="AC604" s="3" t="n">
        <v>1</v>
      </c>
      <c r="AD604" s="3" t="n">
        <v>37</v>
      </c>
      <c r="AE604" s="3" t="n">
        <v>0</v>
      </c>
      <c r="AF604" s="3" t="n">
        <f aca="false">SUM(AB604:AE604)</f>
        <v>472</v>
      </c>
      <c r="AG604" s="3" t="n">
        <v>0</v>
      </c>
      <c r="AH604" s="3" t="n">
        <v>515</v>
      </c>
      <c r="AI604" s="3" t="n">
        <v>784</v>
      </c>
      <c r="AJ604" s="3" t="n">
        <v>0</v>
      </c>
      <c r="AK604" s="3" t="n">
        <f aca="false">SUM(AG604:AJ604)</f>
        <v>1299</v>
      </c>
      <c r="AL604" s="3" t="n">
        <v>1748</v>
      </c>
      <c r="AM604" s="3" t="n">
        <v>1773</v>
      </c>
      <c r="AN604" s="3" t="n">
        <v>1607</v>
      </c>
      <c r="AO604" s="3" t="n">
        <v>12</v>
      </c>
      <c r="AP604" s="3" t="n">
        <f aca="false">SUM(AL604:AO604)</f>
        <v>5140</v>
      </c>
      <c r="AQ604" s="3" t="n">
        <v>0</v>
      </c>
      <c r="AR604" s="3" t="n">
        <v>515</v>
      </c>
      <c r="AS604" s="3" t="n">
        <v>504</v>
      </c>
      <c r="AT604" s="3" t="n">
        <v>0</v>
      </c>
      <c r="AU604" s="3" t="n">
        <f aca="false">SUM(AQ604:AT604)</f>
        <v>1019</v>
      </c>
      <c r="AV604" s="3" t="n">
        <v>0</v>
      </c>
      <c r="AW604" s="3" t="n">
        <v>0</v>
      </c>
      <c r="AX604" s="3" t="n">
        <v>22</v>
      </c>
      <c r="AY604" s="3" t="n">
        <v>0</v>
      </c>
      <c r="AZ604" s="3" t="n">
        <f aca="false">SUM(AV604:AY604)</f>
        <v>22</v>
      </c>
      <c r="BA604" s="3" t="n">
        <v>8</v>
      </c>
      <c r="BB604" s="3" t="n">
        <v>0</v>
      </c>
      <c r="BC604" s="3" t="n">
        <v>0</v>
      </c>
      <c r="BD604" s="3" t="n">
        <v>9</v>
      </c>
      <c r="BE604" s="3" t="n">
        <f aca="false">SUM(BA604:BD604)</f>
        <v>17</v>
      </c>
      <c r="BF604" s="3" t="n">
        <v>0</v>
      </c>
      <c r="BG604" s="3" t="n">
        <v>0</v>
      </c>
      <c r="BH604" s="3" t="n">
        <v>0</v>
      </c>
      <c r="BI604" s="3" t="n">
        <v>0</v>
      </c>
      <c r="BJ604" s="3" t="n">
        <f aca="false">SUM(BF604:BI604)</f>
        <v>0</v>
      </c>
      <c r="BK604" s="3" t="n">
        <v>0</v>
      </c>
      <c r="BL604" s="3" t="n">
        <v>0</v>
      </c>
      <c r="BM604" s="3" t="n">
        <v>0</v>
      </c>
      <c r="BN604" s="3" t="n">
        <v>0</v>
      </c>
      <c r="BO604" s="3" t="n">
        <f aca="false">SUM(BK604:BN604)</f>
        <v>0</v>
      </c>
      <c r="BP604" s="3" t="n">
        <v>8</v>
      </c>
      <c r="BQ604" s="3" t="n">
        <v>7</v>
      </c>
      <c r="BR604" s="3" t="n">
        <v>0</v>
      </c>
      <c r="BS604" s="3" t="n">
        <v>12</v>
      </c>
      <c r="BT604" s="3" t="n">
        <f aca="false">SUM(BP604:BS604)</f>
        <v>27</v>
      </c>
      <c r="BU604" s="3" t="n">
        <f aca="false">+C604+H604+M604+R604+W604+AB604+AG604+AL604+CK604</f>
        <v>7779</v>
      </c>
      <c r="BV604" s="3" t="n">
        <f aca="false">+D604+I604+N604+S604+X604+AC604+AH604+AM604+CL604</f>
        <v>6941</v>
      </c>
      <c r="BW604" s="3" t="n">
        <f aca="false">+E604+J604+O604+T604+Y604+AD604+AI604+AN604+CM604</f>
        <v>3808</v>
      </c>
      <c r="BX604" s="3" t="n">
        <f aca="false">+F604+K604+P604+U604+Z604+AE604+AJ604+AO604+CN604</f>
        <v>21</v>
      </c>
      <c r="BY604" s="3" t="n">
        <f aca="false">SUM(BU604:BX604)</f>
        <v>18549</v>
      </c>
      <c r="BZ604" s="3" t="n">
        <f aca="false">AQ604+AV604+BA604+BF604+BK604+BP604</f>
        <v>16</v>
      </c>
      <c r="CA604" s="3" t="n">
        <f aca="false">AR604+AW604+BB604+BG604+BL604+BQ604</f>
        <v>522</v>
      </c>
      <c r="CB604" s="3" t="n">
        <f aca="false">AS604+AX604+BC604+BH604+BM604+BR604</f>
        <v>526</v>
      </c>
      <c r="CC604" s="3" t="n">
        <f aca="false">AT604+AY604+BD604+BI604+BN604+BS604</f>
        <v>21</v>
      </c>
      <c r="CD604" s="3" t="n">
        <f aca="false">SUM(BZ604:CC604)</f>
        <v>1085</v>
      </c>
      <c r="CE604" s="11" t="n">
        <v>4400</v>
      </c>
      <c r="CF604" s="11" t="n">
        <v>93</v>
      </c>
      <c r="CG604" s="11" t="n">
        <v>424</v>
      </c>
      <c r="CH604" s="11" t="n">
        <v>0</v>
      </c>
      <c r="CI604" s="11" t="n">
        <v>1747</v>
      </c>
      <c r="CJ604" s="11" t="n">
        <f aca="false">SUM(CE604:CI604)</f>
        <v>6664</v>
      </c>
    </row>
    <row r="605" customFormat="false" ht="12.75" hidden="false" customHeight="false" outlineLevel="0" collapsed="false">
      <c r="A605" s="1" t="n">
        <v>2002</v>
      </c>
      <c r="B605" s="2" t="s">
        <v>135</v>
      </c>
      <c r="C605" s="3" t="n">
        <v>12370</v>
      </c>
      <c r="D605" s="3" t="n">
        <v>2573</v>
      </c>
      <c r="E605" s="3" t="n">
        <v>783</v>
      </c>
      <c r="F605" s="3" t="n">
        <v>0</v>
      </c>
      <c r="G605" s="3" t="n">
        <f aca="false">SUM(C605:F605)</f>
        <v>15726</v>
      </c>
      <c r="H605" s="3" t="n">
        <v>5210</v>
      </c>
      <c r="I605" s="3" t="n">
        <v>130</v>
      </c>
      <c r="J605" s="3" t="n">
        <v>1920</v>
      </c>
      <c r="K605" s="3" t="n">
        <v>779</v>
      </c>
      <c r="L605" s="3" t="n">
        <f aca="false">SUM(H605:K605)</f>
        <v>8039</v>
      </c>
      <c r="M605" s="3" t="n">
        <v>251</v>
      </c>
      <c r="N605" s="3" t="n">
        <v>575</v>
      </c>
      <c r="O605" s="3" t="n">
        <v>0</v>
      </c>
      <c r="P605" s="3" t="n">
        <v>0</v>
      </c>
      <c r="Q605" s="3" t="n">
        <f aca="false">SUM(M605:P605)</f>
        <v>826</v>
      </c>
      <c r="R605" s="3" t="n">
        <v>0</v>
      </c>
      <c r="S605" s="3" t="n">
        <v>0</v>
      </c>
      <c r="T605" s="3" t="n">
        <v>0</v>
      </c>
      <c r="U605" s="3" t="n">
        <v>0</v>
      </c>
      <c r="V605" s="3" t="n">
        <f aca="false">SUM(R605:U605)</f>
        <v>0</v>
      </c>
      <c r="W605" s="3" t="n">
        <v>4978</v>
      </c>
      <c r="X605" s="3" t="n">
        <v>7540</v>
      </c>
      <c r="Y605" s="3" t="n">
        <v>1</v>
      </c>
      <c r="Z605" s="3" t="n">
        <v>0</v>
      </c>
      <c r="AA605" s="3" t="n">
        <f aca="false">SUM(W605:Z605)</f>
        <v>12519</v>
      </c>
      <c r="AB605" s="3" t="n">
        <v>3398</v>
      </c>
      <c r="AC605" s="3" t="n">
        <v>81</v>
      </c>
      <c r="AD605" s="3" t="n">
        <v>123</v>
      </c>
      <c r="AE605" s="3" t="n">
        <v>33</v>
      </c>
      <c r="AF605" s="3" t="n">
        <f aca="false">SUM(AB605:AE605)</f>
        <v>3635</v>
      </c>
      <c r="AG605" s="3" t="n">
        <v>27</v>
      </c>
      <c r="AH605" s="3" t="n">
        <v>2265</v>
      </c>
      <c r="AI605" s="3" t="n">
        <v>2865</v>
      </c>
      <c r="AJ605" s="3" t="n">
        <v>66</v>
      </c>
      <c r="AK605" s="3" t="n">
        <f aca="false">SUM(AG605:AJ605)</f>
        <v>5223</v>
      </c>
      <c r="AL605" s="3" t="n">
        <v>3772</v>
      </c>
      <c r="AM605" s="3" t="n">
        <v>4649</v>
      </c>
      <c r="AN605" s="3" t="n">
        <v>1163</v>
      </c>
      <c r="AO605" s="3" t="n">
        <v>1068</v>
      </c>
      <c r="AP605" s="3" t="n">
        <f aca="false">SUM(AL605:AO605)</f>
        <v>10652</v>
      </c>
      <c r="AQ605" s="3" t="n">
        <v>0</v>
      </c>
      <c r="AR605" s="3" t="n">
        <v>0</v>
      </c>
      <c r="AS605" s="3" t="n">
        <v>0</v>
      </c>
      <c r="AT605" s="3" t="n">
        <v>66</v>
      </c>
      <c r="AU605" s="3" t="n">
        <f aca="false">SUM(AQ605:AT605)</f>
        <v>66</v>
      </c>
      <c r="AV605" s="3" t="n">
        <v>0</v>
      </c>
      <c r="AW605" s="3" t="n">
        <v>0</v>
      </c>
      <c r="AX605" s="3" t="n">
        <v>0</v>
      </c>
      <c r="AY605" s="3" t="n">
        <v>33</v>
      </c>
      <c r="AZ605" s="3" t="n">
        <f aca="false">SUM(AV605:AY605)</f>
        <v>33</v>
      </c>
      <c r="BA605" s="3" t="n">
        <v>0</v>
      </c>
      <c r="BB605" s="3" t="n">
        <v>0</v>
      </c>
      <c r="BC605" s="3" t="n">
        <v>0</v>
      </c>
      <c r="BD605" s="3" t="n">
        <v>779</v>
      </c>
      <c r="BE605" s="3" t="n">
        <f aca="false">SUM(BA605:BD605)</f>
        <v>779</v>
      </c>
      <c r="BF605" s="3" t="n">
        <v>0</v>
      </c>
      <c r="BG605" s="3" t="n">
        <v>0</v>
      </c>
      <c r="BH605" s="3" t="n">
        <v>0</v>
      </c>
      <c r="BI605" s="3" t="n">
        <v>807</v>
      </c>
      <c r="BJ605" s="3" t="n">
        <f aca="false">SUM(BF605:BI605)</f>
        <v>807</v>
      </c>
      <c r="BK605" s="3" t="n">
        <v>0</v>
      </c>
      <c r="BL605" s="3" t="n">
        <v>0</v>
      </c>
      <c r="BM605" s="3" t="n">
        <v>0</v>
      </c>
      <c r="BN605" s="3" t="n">
        <v>186</v>
      </c>
      <c r="BO605" s="3" t="n">
        <f aca="false">SUM(BK605:BN605)</f>
        <v>186</v>
      </c>
      <c r="BP605" s="3" t="n">
        <v>0</v>
      </c>
      <c r="BQ605" s="3" t="n">
        <v>0</v>
      </c>
      <c r="BR605" s="3" t="n">
        <v>0</v>
      </c>
      <c r="BS605" s="3" t="n">
        <v>75</v>
      </c>
      <c r="BT605" s="3" t="n">
        <f aca="false">SUM(BP605:BS605)</f>
        <v>75</v>
      </c>
      <c r="BU605" s="3" t="n">
        <f aca="false">+C605+H605+M605+R605+W605+AB605+AG605+AL605+CK605</f>
        <v>30006</v>
      </c>
      <c r="BV605" s="3" t="n">
        <f aca="false">+D605+I605+N605+S605+X605+AC605+AH605+AM605+CL605</f>
        <v>17813</v>
      </c>
      <c r="BW605" s="3" t="n">
        <f aca="false">+E605+J605+O605+T605+Y605+AD605+AI605+AN605+CM605</f>
        <v>6855</v>
      </c>
      <c r="BX605" s="3" t="n">
        <f aca="false">+F605+K605+P605+U605+Z605+AE605+AJ605+AO605+CN605</f>
        <v>1946</v>
      </c>
      <c r="BY605" s="3" t="n">
        <f aca="false">SUM(BU605:BX605)</f>
        <v>56620</v>
      </c>
      <c r="BZ605" s="3" t="n">
        <f aca="false">AQ605+AV605+BA605+BF605+BK605+BP605</f>
        <v>0</v>
      </c>
      <c r="CA605" s="3" t="n">
        <f aca="false">AR605+AW605+BB605+BG605+BL605+BQ605</f>
        <v>0</v>
      </c>
      <c r="CB605" s="3" t="n">
        <f aca="false">AS605+AX605+BC605+BH605+BM605+BR605</f>
        <v>0</v>
      </c>
      <c r="CC605" s="3" t="n">
        <f aca="false">AT605+AY605+BD605+BI605+BN605+BS605</f>
        <v>1946</v>
      </c>
      <c r="CD605" s="3" t="n">
        <f aca="false">SUM(BZ605:CC605)</f>
        <v>1946</v>
      </c>
      <c r="CE605" s="3" t="n">
        <v>14476.328</v>
      </c>
      <c r="CF605" s="10" t="s">
        <v>145</v>
      </c>
      <c r="CG605" s="10" t="s">
        <v>145</v>
      </c>
      <c r="CH605" s="3" t="n">
        <v>0</v>
      </c>
      <c r="CI605" s="3" t="n">
        <v>13923.466</v>
      </c>
      <c r="CJ605" s="3" t="n">
        <f aca="false">SUM(CE605:CI605)</f>
        <v>28399.794</v>
      </c>
    </row>
    <row r="606" customFormat="false" ht="12.75" hidden="false" customHeight="false" outlineLevel="0" collapsed="false">
      <c r="A606" s="1" t="n">
        <v>2002</v>
      </c>
      <c r="B606" s="2" t="s">
        <v>136</v>
      </c>
      <c r="C606" s="3" t="n">
        <v>1706</v>
      </c>
      <c r="D606" s="3" t="n">
        <v>253</v>
      </c>
      <c r="E606" s="3" t="n">
        <v>385</v>
      </c>
      <c r="F606" s="3" t="n">
        <v>0</v>
      </c>
      <c r="G606" s="3" t="n">
        <f aca="false">SUM(C606:F606)</f>
        <v>2344</v>
      </c>
      <c r="H606" s="3" t="n">
        <v>646</v>
      </c>
      <c r="I606" s="3" t="n">
        <v>7</v>
      </c>
      <c r="J606" s="3" t="n">
        <v>198</v>
      </c>
      <c r="K606" s="3" t="n">
        <v>45</v>
      </c>
      <c r="L606" s="3" t="n">
        <f aca="false">SUM(H606:K606)</f>
        <v>896</v>
      </c>
      <c r="M606" s="3" t="n">
        <v>19</v>
      </c>
      <c r="N606" s="3" t="n">
        <v>84</v>
      </c>
      <c r="O606" s="3" t="n">
        <v>0</v>
      </c>
      <c r="P606" s="3" t="n">
        <v>0</v>
      </c>
      <c r="Q606" s="3" t="n">
        <f aca="false">SUM(M606:P606)</f>
        <v>103</v>
      </c>
      <c r="R606" s="3" t="n">
        <v>9</v>
      </c>
      <c r="S606" s="3" t="n">
        <v>0</v>
      </c>
      <c r="T606" s="3" t="n">
        <v>0</v>
      </c>
      <c r="U606" s="3" t="n">
        <v>0</v>
      </c>
      <c r="V606" s="3" t="n">
        <f aca="false">SUM(R606:U606)</f>
        <v>9</v>
      </c>
      <c r="W606" s="3" t="n">
        <v>180</v>
      </c>
      <c r="X606" s="3" t="n">
        <v>668</v>
      </c>
      <c r="Y606" s="3" t="n">
        <v>144</v>
      </c>
      <c r="Z606" s="3" t="n">
        <v>0</v>
      </c>
      <c r="AA606" s="3" t="n">
        <f aca="false">SUM(W606:Z606)</f>
        <v>992</v>
      </c>
      <c r="AB606" s="3" t="n">
        <v>245</v>
      </c>
      <c r="AC606" s="3" t="n">
        <v>2</v>
      </c>
      <c r="AD606" s="3" t="n">
        <v>23</v>
      </c>
      <c r="AE606" s="3" t="n">
        <v>0</v>
      </c>
      <c r="AF606" s="3" t="n">
        <f aca="false">SUM(AB606:AE606)</f>
        <v>270</v>
      </c>
      <c r="AG606" s="3" t="n">
        <v>159</v>
      </c>
      <c r="AH606" s="3" t="n">
        <v>284</v>
      </c>
      <c r="AI606" s="3" t="n">
        <v>386</v>
      </c>
      <c r="AJ606" s="3" t="n">
        <v>126</v>
      </c>
      <c r="AK606" s="3" t="n">
        <f aca="false">SUM(AG606:AJ606)</f>
        <v>955</v>
      </c>
      <c r="AL606" s="3" t="n">
        <v>814</v>
      </c>
      <c r="AM606" s="3" t="n">
        <v>507</v>
      </c>
      <c r="AN606" s="3" t="n">
        <v>600</v>
      </c>
      <c r="AO606" s="3" t="n">
        <v>25</v>
      </c>
      <c r="AP606" s="3" t="n">
        <f aca="false">SUM(AL606:AO606)</f>
        <v>1946</v>
      </c>
      <c r="AQ606" s="3" t="n">
        <v>146</v>
      </c>
      <c r="AR606" s="3" t="n">
        <v>233</v>
      </c>
      <c r="AS606" s="3" t="n">
        <v>204</v>
      </c>
      <c r="AT606" s="3" t="n">
        <v>126</v>
      </c>
      <c r="AU606" s="3" t="n">
        <f aca="false">SUM(AQ606:AT606)</f>
        <v>709</v>
      </c>
      <c r="AV606" s="3" t="n">
        <v>0</v>
      </c>
      <c r="AW606" s="3" t="n">
        <v>0</v>
      </c>
      <c r="AX606" s="3" t="n">
        <v>0</v>
      </c>
      <c r="AY606" s="3" t="n">
        <v>0</v>
      </c>
      <c r="AZ606" s="3" t="n">
        <f aca="false">SUM(AV606:AY606)</f>
        <v>0</v>
      </c>
      <c r="BA606" s="3" t="n">
        <v>0</v>
      </c>
      <c r="BB606" s="3" t="n">
        <v>0</v>
      </c>
      <c r="BC606" s="3" t="n">
        <v>-35</v>
      </c>
      <c r="BD606" s="3" t="n">
        <v>45</v>
      </c>
      <c r="BE606" s="3" t="n">
        <f aca="false">SUM(BA606:BD606)</f>
        <v>10</v>
      </c>
      <c r="BF606" s="3" t="n">
        <v>0</v>
      </c>
      <c r="BG606" s="3" t="n">
        <v>0</v>
      </c>
      <c r="BH606" s="3" t="n">
        <v>0</v>
      </c>
      <c r="BI606" s="3" t="n">
        <v>0</v>
      </c>
      <c r="BJ606" s="3" t="n">
        <f aca="false">SUM(BF606:BI606)</f>
        <v>0</v>
      </c>
      <c r="BK606" s="3" t="n">
        <v>0</v>
      </c>
      <c r="BL606" s="3" t="n">
        <v>0</v>
      </c>
      <c r="BM606" s="3" t="n">
        <v>0</v>
      </c>
      <c r="BN606" s="3" t="n">
        <v>0</v>
      </c>
      <c r="BO606" s="3" t="n">
        <f aca="false">SUM(BK606:BN606)</f>
        <v>0</v>
      </c>
      <c r="BP606" s="3" t="n">
        <v>73</v>
      </c>
      <c r="BQ606" s="3" t="n">
        <v>9</v>
      </c>
      <c r="BR606" s="3" t="n">
        <v>45</v>
      </c>
      <c r="BS606" s="3" t="n">
        <v>25</v>
      </c>
      <c r="BT606" s="3" t="n">
        <f aca="false">SUM(BP606:BS606)</f>
        <v>152</v>
      </c>
      <c r="BU606" s="3" t="n">
        <f aca="false">+C606+H606+M606+R606+W606+AB606+AG606+AL606+CK606</f>
        <v>3778</v>
      </c>
      <c r="BV606" s="3" t="n">
        <f aca="false">+D606+I606+N606+S606+X606+AC606+AH606+AM606+CL606</f>
        <v>1805</v>
      </c>
      <c r="BW606" s="3" t="n">
        <f aca="false">+E606+J606+O606+T606+Y606+AD606+AI606+AN606+CM606</f>
        <v>1736</v>
      </c>
      <c r="BX606" s="3" t="n">
        <f aca="false">+F606+K606+P606+U606+Z606+AE606+AJ606+AO606+CN606</f>
        <v>196</v>
      </c>
      <c r="BY606" s="3" t="n">
        <f aca="false">SUM(BU606:BX606)</f>
        <v>7515</v>
      </c>
      <c r="BZ606" s="3" t="n">
        <f aca="false">AQ606+AV606+BA606+BF606+BK606+BP606</f>
        <v>219</v>
      </c>
      <c r="CA606" s="3" t="n">
        <f aca="false">AR606+AW606+BB606+BG606+BL606+BQ606</f>
        <v>242</v>
      </c>
      <c r="CB606" s="3" t="n">
        <f aca="false">AS606+AX606+BC606+BH606+BM606+BR606</f>
        <v>214</v>
      </c>
      <c r="CC606" s="3" t="n">
        <f aca="false">AT606+AY606+BD606+BI606+BN606+BS606</f>
        <v>196</v>
      </c>
      <c r="CD606" s="3" t="n">
        <f aca="false">SUM(BZ606:CC606)</f>
        <v>871</v>
      </c>
      <c r="CE606" s="12" t="n">
        <v>1441</v>
      </c>
      <c r="CF606" s="12" t="n">
        <v>1610</v>
      </c>
      <c r="CG606" s="12" t="n">
        <v>119</v>
      </c>
      <c r="CH606" s="3" t="n">
        <v>0</v>
      </c>
      <c r="CI606" s="12" t="n">
        <v>252</v>
      </c>
      <c r="CJ606" s="12" t="n">
        <f aca="false">SUM(CE606:CI606)</f>
        <v>3422</v>
      </c>
    </row>
    <row r="607" customFormat="false" ht="12.75" hidden="false" customHeight="false" outlineLevel="0" collapsed="false">
      <c r="A607" s="1" t="n">
        <v>2002</v>
      </c>
      <c r="B607" s="2" t="s">
        <v>137</v>
      </c>
      <c r="C607" s="3" t="n">
        <v>287</v>
      </c>
      <c r="D607" s="3" t="n">
        <v>96</v>
      </c>
      <c r="E607" s="3" t="n">
        <v>497</v>
      </c>
      <c r="F607" s="3" t="n">
        <v>12</v>
      </c>
      <c r="G607" s="3" t="n">
        <f aca="false">SUM(C607:F607)</f>
        <v>892</v>
      </c>
      <c r="H607" s="3" t="n">
        <v>71</v>
      </c>
      <c r="I607" s="3" t="n">
        <v>0</v>
      </c>
      <c r="J607" s="3" t="n">
        <v>0</v>
      </c>
      <c r="K607" s="3" t="n">
        <v>4</v>
      </c>
      <c r="L607" s="3" t="n">
        <f aca="false">SUM(H607:K607)</f>
        <v>75</v>
      </c>
      <c r="M607" s="3" t="n">
        <v>16</v>
      </c>
      <c r="N607" s="3" t="n">
        <v>25</v>
      </c>
      <c r="O607" s="3" t="n">
        <v>3</v>
      </c>
      <c r="P607" s="3" t="n">
        <v>0</v>
      </c>
      <c r="Q607" s="3" t="n">
        <f aca="false">SUM(M607:P607)</f>
        <v>44</v>
      </c>
      <c r="R607" s="3" t="n">
        <v>13</v>
      </c>
      <c r="S607" s="3" t="n">
        <v>7</v>
      </c>
      <c r="T607" s="3" t="n">
        <v>0</v>
      </c>
      <c r="U607" s="3" t="n">
        <v>0</v>
      </c>
      <c r="V607" s="3" t="n">
        <f aca="false">SUM(R607:U607)</f>
        <v>20</v>
      </c>
      <c r="W607" s="3" t="n">
        <v>127</v>
      </c>
      <c r="X607" s="3" t="n">
        <v>407</v>
      </c>
      <c r="Y607" s="3" t="n">
        <v>111</v>
      </c>
      <c r="Z607" s="3" t="n">
        <v>0</v>
      </c>
      <c r="AA607" s="3" t="n">
        <f aca="false">SUM(W607:Z607)</f>
        <v>645</v>
      </c>
      <c r="AB607" s="3" t="n">
        <v>75</v>
      </c>
      <c r="AC607" s="3" t="n">
        <v>6</v>
      </c>
      <c r="AD607" s="3" t="n">
        <v>6</v>
      </c>
      <c r="AE607" s="3" t="n">
        <v>6</v>
      </c>
      <c r="AF607" s="3" t="n">
        <f aca="false">SUM(AB607:AE607)</f>
        <v>93</v>
      </c>
      <c r="AG607" s="3" t="n">
        <v>0</v>
      </c>
      <c r="AH607" s="3" t="n">
        <v>157</v>
      </c>
      <c r="AI607" s="3" t="n">
        <v>157</v>
      </c>
      <c r="AJ607" s="3" t="n">
        <v>0</v>
      </c>
      <c r="AK607" s="3" t="n">
        <f aca="false">SUM(AG607:AJ607)</f>
        <v>314</v>
      </c>
      <c r="AL607" s="3" t="n">
        <v>285</v>
      </c>
      <c r="AM607" s="3" t="n">
        <v>245</v>
      </c>
      <c r="AN607" s="3" t="n">
        <v>214</v>
      </c>
      <c r="AO607" s="3" t="n">
        <v>17</v>
      </c>
      <c r="AP607" s="3" t="n">
        <f aca="false">SUM(AL607:AO607)</f>
        <v>761</v>
      </c>
      <c r="AQ607" s="3" t="n">
        <v>0</v>
      </c>
      <c r="AR607" s="3" t="n">
        <v>0</v>
      </c>
      <c r="AS607" s="3" t="n">
        <v>0</v>
      </c>
      <c r="AT607" s="3" t="n">
        <v>0</v>
      </c>
      <c r="AU607" s="3" t="n">
        <f aca="false">SUM(AQ607:AT607)</f>
        <v>0</v>
      </c>
      <c r="AV607" s="3" t="n">
        <v>0</v>
      </c>
      <c r="AW607" s="3" t="n">
        <v>0</v>
      </c>
      <c r="AX607" s="3" t="n">
        <v>0</v>
      </c>
      <c r="AY607" s="3" t="n">
        <v>6</v>
      </c>
      <c r="AZ607" s="3" t="n">
        <f aca="false">SUM(AV607:AY607)</f>
        <v>6</v>
      </c>
      <c r="BA607" s="3" t="n">
        <v>0</v>
      </c>
      <c r="BB607" s="3" t="n">
        <v>0</v>
      </c>
      <c r="BC607" s="3" t="n">
        <v>0</v>
      </c>
      <c r="BD607" s="3" t="n">
        <v>4</v>
      </c>
      <c r="BE607" s="3" t="n">
        <f aca="false">SUM(BA607:BD607)</f>
        <v>4</v>
      </c>
      <c r="BF607" s="3" t="n">
        <v>0</v>
      </c>
      <c r="BG607" s="3" t="n">
        <v>0</v>
      </c>
      <c r="BH607" s="3" t="n">
        <v>0</v>
      </c>
      <c r="BI607" s="3" t="n">
        <v>3</v>
      </c>
      <c r="BJ607" s="3" t="n">
        <f aca="false">SUM(BF607:BI607)</f>
        <v>3</v>
      </c>
      <c r="BK607" s="3" t="n">
        <v>0</v>
      </c>
      <c r="BL607" s="3" t="n">
        <v>0</v>
      </c>
      <c r="BM607" s="3" t="n">
        <v>0</v>
      </c>
      <c r="BN607" s="3" t="n">
        <v>6</v>
      </c>
      <c r="BO607" s="3" t="n">
        <f aca="false">SUM(BK607:BN607)</f>
        <v>6</v>
      </c>
      <c r="BP607" s="3" t="n">
        <v>0</v>
      </c>
      <c r="BQ607" s="3" t="n">
        <v>0</v>
      </c>
      <c r="BR607" s="3" t="n">
        <v>0</v>
      </c>
      <c r="BS607" s="3" t="n">
        <v>20</v>
      </c>
      <c r="BT607" s="3" t="n">
        <f aca="false">SUM(BP607:BS607)</f>
        <v>20</v>
      </c>
      <c r="BU607" s="3" t="n">
        <f aca="false">+C607+H607+M607+R607+W607+AB607+AG607+AL607+CK607</f>
        <v>874</v>
      </c>
      <c r="BV607" s="3" t="n">
        <f aca="false">+D607+I607+N607+S607+X607+AC607+AH607+AM607+CL607</f>
        <v>943</v>
      </c>
      <c r="BW607" s="3" t="n">
        <f aca="false">+E607+J607+O607+T607+Y607+AD607+AI607+AN607+CM607</f>
        <v>988</v>
      </c>
      <c r="BX607" s="3" t="n">
        <f aca="false">+F607+K607+P607+U607+Z607+AE607+AJ607+AO607+CN607</f>
        <v>39</v>
      </c>
      <c r="BY607" s="3" t="n">
        <f aca="false">SUM(BU607:BX607)</f>
        <v>2844</v>
      </c>
      <c r="BZ607" s="3" t="n">
        <f aca="false">AQ607+AV607+BA607+BF607+BK607+BP607</f>
        <v>0</v>
      </c>
      <c r="CA607" s="3" t="n">
        <f aca="false">AR607+AW607+BB607+BG607+BL607+BQ607</f>
        <v>0</v>
      </c>
      <c r="CB607" s="3" t="n">
        <f aca="false">AS607+AX607+BC607+BH607+BM607+BR607</f>
        <v>0</v>
      </c>
      <c r="CC607" s="3" t="n">
        <f aca="false">AT607+AY607+BD607+BI607+BN607+BS607</f>
        <v>39</v>
      </c>
      <c r="CD607" s="3" t="n">
        <f aca="false">SUM(BZ607:CC607)</f>
        <v>39</v>
      </c>
      <c r="CE607" s="3" t="n">
        <v>208</v>
      </c>
      <c r="CF607" s="3" t="n">
        <v>435</v>
      </c>
      <c r="CG607" s="3" t="n">
        <v>36</v>
      </c>
      <c r="CH607" s="10" t="s">
        <v>145</v>
      </c>
      <c r="CI607" s="3" t="n">
        <v>188</v>
      </c>
      <c r="CJ607" s="3" t="n">
        <f aca="false">SUM(CE607:CI607)</f>
        <v>867</v>
      </c>
    </row>
    <row r="608" customFormat="false" ht="12.75" hidden="false" customHeight="false" outlineLevel="0" collapsed="false">
      <c r="A608" s="1" t="n">
        <v>2002</v>
      </c>
      <c r="B608" s="2" t="s">
        <v>138</v>
      </c>
      <c r="C608" s="3" t="n">
        <v>3926.3</v>
      </c>
      <c r="D608" s="3" t="n">
        <v>404.9</v>
      </c>
      <c r="E608" s="3" t="n">
        <v>116.9</v>
      </c>
      <c r="F608" s="3" t="n">
        <v>0</v>
      </c>
      <c r="G608" s="3" t="n">
        <f aca="false">SUM(C608:F608)</f>
        <v>4448.1</v>
      </c>
      <c r="H608" s="3" t="n">
        <v>1673</v>
      </c>
      <c r="I608" s="3" t="n">
        <v>435.3</v>
      </c>
      <c r="J608" s="3" t="n">
        <v>1288.6</v>
      </c>
      <c r="K608" s="3" t="n">
        <v>188.2</v>
      </c>
      <c r="L608" s="3" t="n">
        <f aca="false">SUM(H608:K608)</f>
        <v>3585.1</v>
      </c>
      <c r="M608" s="3" t="n">
        <v>49.3</v>
      </c>
      <c r="N608" s="3" t="n">
        <v>43.5</v>
      </c>
      <c r="O608" s="3" t="n">
        <v>0</v>
      </c>
      <c r="P608" s="3" t="n">
        <v>0</v>
      </c>
      <c r="Q608" s="3" t="n">
        <f aca="false">SUM(M608:P608)</f>
        <v>92.8</v>
      </c>
      <c r="R608" s="3" t="n">
        <v>8.7</v>
      </c>
      <c r="S608" s="3" t="n">
        <v>29.4</v>
      </c>
      <c r="T608" s="3" t="n">
        <v>0.7</v>
      </c>
      <c r="U608" s="3" t="n">
        <v>0</v>
      </c>
      <c r="V608" s="3" t="n">
        <f aca="false">SUM(R608:U608)</f>
        <v>38.8</v>
      </c>
      <c r="W608" s="3" t="n">
        <v>1517.3</v>
      </c>
      <c r="X608" s="3" t="n">
        <v>1660.1</v>
      </c>
      <c r="Y608" s="3" t="n">
        <v>500.8</v>
      </c>
      <c r="Z608" s="3" t="n">
        <v>0</v>
      </c>
      <c r="AA608" s="3" t="n">
        <f aca="false">SUM(W608:Z608)</f>
        <v>3678.2</v>
      </c>
      <c r="AB608" s="3" t="n">
        <v>970.7</v>
      </c>
      <c r="AC608" s="3" t="n">
        <v>31.1</v>
      </c>
      <c r="AD608" s="3" t="n">
        <v>90.2</v>
      </c>
      <c r="AE608" s="3" t="n">
        <v>1.8</v>
      </c>
      <c r="AF608" s="3" t="n">
        <f aca="false">SUM(AB608:AE608)</f>
        <v>1093.8</v>
      </c>
      <c r="AG608" s="3" t="n">
        <v>16</v>
      </c>
      <c r="AH608" s="3" t="n">
        <v>937.9</v>
      </c>
      <c r="AI608" s="3" t="n">
        <v>1478.7</v>
      </c>
      <c r="AJ608" s="3" t="n">
        <v>48.3</v>
      </c>
      <c r="AK608" s="3" t="n">
        <f aca="false">SUM(AG608:AJ608)</f>
        <v>2480.9</v>
      </c>
      <c r="AL608" s="3" t="n">
        <v>2968</v>
      </c>
      <c r="AM608" s="3" t="n">
        <v>1350.1</v>
      </c>
      <c r="AN608" s="3" t="n">
        <v>6753.8</v>
      </c>
      <c r="AO608" s="3" t="n">
        <v>85.9</v>
      </c>
      <c r="AP608" s="3" t="n">
        <f aca="false">SUM(AL608:AO608)</f>
        <v>11157.8</v>
      </c>
      <c r="AQ608" s="3" t="n">
        <v>0</v>
      </c>
      <c r="AR608" s="3" t="n">
        <v>0</v>
      </c>
      <c r="AS608" s="3" t="n">
        <v>21.4</v>
      </c>
      <c r="AT608" s="3" t="n">
        <v>3.1</v>
      </c>
      <c r="AU608" s="3" t="n">
        <f aca="false">SUM(AQ608:AT608)</f>
        <v>24.5</v>
      </c>
      <c r="AV608" s="3" t="n">
        <v>6.7</v>
      </c>
      <c r="AW608" s="3" t="n">
        <v>1.8</v>
      </c>
      <c r="AX608" s="3" t="n">
        <v>3.1</v>
      </c>
      <c r="AY608" s="3" t="n">
        <v>1.8</v>
      </c>
      <c r="AZ608" s="3" t="n">
        <f aca="false">SUM(AV608:AY608)</f>
        <v>13.4</v>
      </c>
      <c r="BA608" s="3" t="n">
        <v>90.9</v>
      </c>
      <c r="BB608" s="3" t="n">
        <v>0</v>
      </c>
      <c r="BC608" s="3" t="n">
        <v>106.8</v>
      </c>
      <c r="BD608" s="3" t="n">
        <v>182.7</v>
      </c>
      <c r="BE608" s="3" t="n">
        <f aca="false">SUM(BA608:BD608)</f>
        <v>380.4</v>
      </c>
      <c r="BF608" s="3" t="n">
        <v>0</v>
      </c>
      <c r="BG608" s="3" t="n">
        <v>0</v>
      </c>
      <c r="BH608" s="3" t="n">
        <v>0</v>
      </c>
      <c r="BI608" s="3" t="n">
        <v>0</v>
      </c>
      <c r="BJ608" s="3" t="n">
        <f aca="false">SUM(BF608:BI608)</f>
        <v>0</v>
      </c>
      <c r="BK608" s="3" t="n">
        <v>0.3</v>
      </c>
      <c r="BL608" s="3" t="n">
        <v>1</v>
      </c>
      <c r="BM608" s="3" t="n">
        <v>3.3</v>
      </c>
      <c r="BN608" s="3" t="n">
        <v>2.4</v>
      </c>
      <c r="BO608" s="3" t="n">
        <f aca="false">SUM(BK608:BN608)</f>
        <v>7</v>
      </c>
      <c r="BP608" s="3" t="n">
        <v>21.1</v>
      </c>
      <c r="BQ608" s="3" t="n">
        <v>1.5</v>
      </c>
      <c r="BR608" s="3" t="n">
        <v>6.3</v>
      </c>
      <c r="BS608" s="3" t="n">
        <v>11.7</v>
      </c>
      <c r="BT608" s="3" t="n">
        <f aca="false">SUM(BP608:BS608)</f>
        <v>40.6</v>
      </c>
      <c r="BU608" s="3" t="n">
        <f aca="false">+C608+H608+M608+R608+W608+AB608+AG608+AL608+CK608</f>
        <v>11129.3</v>
      </c>
      <c r="BV608" s="3" t="n">
        <f aca="false">+D608+I608+N608+S608+X608+AC608+AH608+AM608+CL608</f>
        <v>4892.3</v>
      </c>
      <c r="BW608" s="3" t="n">
        <f aca="false">+E608+J608+O608+T608+Y608+AD608+AI608+AN608+CM608</f>
        <v>10229.7</v>
      </c>
      <c r="BX608" s="3" t="n">
        <f aca="false">+F608+K608+P608+U608+Z608+AE608+AJ608+AO608+CN608</f>
        <v>324.2</v>
      </c>
      <c r="BY608" s="3" t="n">
        <f aca="false">SUM(BU608:BX608)</f>
        <v>26575.5</v>
      </c>
      <c r="BZ608" s="3" t="n">
        <f aca="false">AQ608+AV608+BA608+BF608+BK608+BP608</f>
        <v>119</v>
      </c>
      <c r="CA608" s="3" t="n">
        <f aca="false">AR608+AW608+BB608+BG608+BL608+BQ608</f>
        <v>4.3</v>
      </c>
      <c r="CB608" s="3" t="n">
        <f aca="false">AS608+AX608+BC608+BH608+BM608+BR608</f>
        <v>140.9</v>
      </c>
      <c r="CC608" s="3" t="n">
        <f aca="false">AT608+AY608+BD608+BI608+BN608+BS608</f>
        <v>201.7</v>
      </c>
      <c r="CD608" s="3" t="n">
        <f aca="false">SUM(BZ608:CC608)</f>
        <v>465.9</v>
      </c>
      <c r="CE608" s="3" t="n">
        <v>2430</v>
      </c>
      <c r="CF608" s="3" t="n">
        <v>6711</v>
      </c>
      <c r="CG608" s="3" t="n">
        <v>290</v>
      </c>
      <c r="CH608" s="10" t="s">
        <v>146</v>
      </c>
      <c r="CI608" s="3" t="n">
        <v>1248</v>
      </c>
      <c r="CJ608" s="3" t="n">
        <f aca="false">SUM(CE608:CI608)</f>
        <v>10679</v>
      </c>
    </row>
    <row r="609" customFormat="false" ht="12.75" hidden="false" customHeight="false" outlineLevel="0" collapsed="false">
      <c r="A609" s="1" t="n">
        <v>2002</v>
      </c>
      <c r="B609" s="2" t="s">
        <v>139</v>
      </c>
      <c r="C609" s="3" t="n">
        <v>4902</v>
      </c>
      <c r="D609" s="3" t="n">
        <v>499</v>
      </c>
      <c r="E609" s="3" t="n">
        <v>175</v>
      </c>
      <c r="F609" s="3" t="n">
        <v>0</v>
      </c>
      <c r="G609" s="3" t="n">
        <f aca="false">SUM(C609:F609)</f>
        <v>5576</v>
      </c>
      <c r="H609" s="3" t="n">
        <v>1364</v>
      </c>
      <c r="I609" s="3" t="n">
        <v>13</v>
      </c>
      <c r="J609" s="3" t="n">
        <v>2382</v>
      </c>
      <c r="K609" s="3" t="n">
        <v>177</v>
      </c>
      <c r="L609" s="3" t="n">
        <f aca="false">SUM(H609:K609)</f>
        <v>3936</v>
      </c>
      <c r="M609" s="3" t="n">
        <v>152</v>
      </c>
      <c r="N609" s="3" t="n">
        <v>141</v>
      </c>
      <c r="O609" s="3" t="n">
        <v>0</v>
      </c>
      <c r="P609" s="3" t="n">
        <v>0</v>
      </c>
      <c r="Q609" s="3" t="n">
        <f aca="false">SUM(M609:P609)</f>
        <v>293</v>
      </c>
      <c r="R609" s="3" t="n">
        <v>297</v>
      </c>
      <c r="S609" s="3" t="n">
        <v>568</v>
      </c>
      <c r="T609" s="3" t="n">
        <v>18</v>
      </c>
      <c r="U609" s="3" t="n">
        <v>0</v>
      </c>
      <c r="V609" s="3" t="n">
        <f aca="false">SUM(R609:U609)</f>
        <v>883</v>
      </c>
      <c r="W609" s="3" t="n">
        <v>2639</v>
      </c>
      <c r="X609" s="3" t="n">
        <v>2740</v>
      </c>
      <c r="Y609" s="3" t="n">
        <v>0</v>
      </c>
      <c r="Z609" s="3" t="n">
        <v>0</v>
      </c>
      <c r="AA609" s="3" t="n">
        <f aca="false">SUM(W609:Z609)</f>
        <v>5379</v>
      </c>
      <c r="AB609" s="3" t="n">
        <v>536</v>
      </c>
      <c r="AC609" s="3" t="n">
        <v>22</v>
      </c>
      <c r="AD609" s="3" t="n">
        <v>119</v>
      </c>
      <c r="AE609" s="3" t="n">
        <v>24</v>
      </c>
      <c r="AF609" s="3" t="n">
        <f aca="false">SUM(AB609:AE609)</f>
        <v>701</v>
      </c>
      <c r="AG609" s="3" t="n">
        <v>5</v>
      </c>
      <c r="AH609" s="3" t="n">
        <v>382</v>
      </c>
      <c r="AI609" s="3" t="n">
        <v>1200</v>
      </c>
      <c r="AJ609" s="3" t="n">
        <v>250</v>
      </c>
      <c r="AK609" s="3" t="n">
        <f aca="false">SUM(AG609:AJ609)</f>
        <v>1837</v>
      </c>
      <c r="AL609" s="3" t="n">
        <v>1319</v>
      </c>
      <c r="AM609" s="3" t="n">
        <v>1006</v>
      </c>
      <c r="AN609" s="3" t="n">
        <v>3320</v>
      </c>
      <c r="AO609" s="3" t="n">
        <v>122</v>
      </c>
      <c r="AP609" s="3" t="n">
        <f aca="false">SUM(AL609:AO609)</f>
        <v>5767</v>
      </c>
      <c r="AQ609" s="3" t="n">
        <v>0</v>
      </c>
      <c r="AR609" s="3" t="n">
        <v>354</v>
      </c>
      <c r="AS609" s="3" t="n">
        <v>764</v>
      </c>
      <c r="AT609" s="3" t="n">
        <v>250</v>
      </c>
      <c r="AU609" s="3" t="n">
        <f aca="false">SUM(AQ609:AT609)</f>
        <v>1368</v>
      </c>
      <c r="AV609" s="3" t="n">
        <v>0</v>
      </c>
      <c r="AW609" s="3" t="n">
        <v>5</v>
      </c>
      <c r="AX609" s="3" t="n">
        <v>1</v>
      </c>
      <c r="AY609" s="3" t="n">
        <v>24</v>
      </c>
      <c r="AZ609" s="3" t="n">
        <f aca="false">SUM(AV609:AY609)</f>
        <v>30</v>
      </c>
      <c r="BA609" s="3" t="n">
        <v>0</v>
      </c>
      <c r="BB609" s="3" t="n">
        <v>0</v>
      </c>
      <c r="BC609" s="3" t="n">
        <v>147</v>
      </c>
      <c r="BD609" s="3" t="n">
        <v>177</v>
      </c>
      <c r="BE609" s="3" t="n">
        <f aca="false">SUM(BA609:BD609)</f>
        <v>324</v>
      </c>
      <c r="BF609" s="3" t="n">
        <v>0</v>
      </c>
      <c r="BG609" s="3" t="n">
        <v>0</v>
      </c>
      <c r="BH609" s="3" t="n">
        <v>0</v>
      </c>
      <c r="BI609" s="3" t="n">
        <v>0</v>
      </c>
      <c r="BJ609" s="3" t="n">
        <f aca="false">SUM(BF609:BI609)</f>
        <v>0</v>
      </c>
      <c r="BK609" s="3" t="n">
        <v>0</v>
      </c>
      <c r="BL609" s="3" t="n">
        <v>38</v>
      </c>
      <c r="BM609" s="3" t="n">
        <v>165</v>
      </c>
      <c r="BN609" s="3" t="n">
        <v>33</v>
      </c>
      <c r="BO609" s="3" t="n">
        <f aca="false">SUM(BK609:BN609)</f>
        <v>236</v>
      </c>
      <c r="BP609" s="3" t="n">
        <v>0</v>
      </c>
      <c r="BQ609" s="3" t="n">
        <v>30</v>
      </c>
      <c r="BR609" s="3" t="n">
        <v>34</v>
      </c>
      <c r="BS609" s="3" t="n">
        <v>89</v>
      </c>
      <c r="BT609" s="3" t="n">
        <f aca="false">SUM(BP609:BS609)</f>
        <v>153</v>
      </c>
      <c r="BU609" s="3" t="n">
        <f aca="false">+C609+H609+M609+R609+W609+AB609+AG609+AL609+CK609</f>
        <v>11214</v>
      </c>
      <c r="BV609" s="3" t="n">
        <f aca="false">+D609+I609+N609+S609+X609+AC609+AH609+AM609+CL609</f>
        <v>5371</v>
      </c>
      <c r="BW609" s="3" t="n">
        <f aca="false">+E609+J609+O609+T609+Y609+AD609+AI609+AN609+CM609</f>
        <v>7214</v>
      </c>
      <c r="BX609" s="3" t="n">
        <f aca="false">+F609+K609+P609+U609+Z609+AE609+AJ609+AO609+CN609</f>
        <v>573</v>
      </c>
      <c r="BY609" s="3" t="n">
        <f aca="false">SUM(BU609:BX609)</f>
        <v>24372</v>
      </c>
      <c r="BZ609" s="3" t="n">
        <f aca="false">AQ609+AV609+BA609+BF609+BK609+BP609</f>
        <v>0</v>
      </c>
      <c r="CA609" s="3" t="n">
        <f aca="false">AR609+AW609+BB609+BG609+BL609+BQ609</f>
        <v>427</v>
      </c>
      <c r="CB609" s="3" t="n">
        <f aca="false">AS609+AX609+BC609+BH609+BM609+BR609</f>
        <v>1111</v>
      </c>
      <c r="CC609" s="3" t="n">
        <f aca="false">AT609+AY609+BD609+BI609+BN609+BS609</f>
        <v>573</v>
      </c>
      <c r="CD609" s="3" t="n">
        <f aca="false">SUM(BZ609:CC609)</f>
        <v>2111</v>
      </c>
      <c r="CE609" s="3" t="n">
        <v>5812</v>
      </c>
      <c r="CF609" s="3" t="s">
        <v>145</v>
      </c>
      <c r="CG609" s="3" t="s">
        <v>145</v>
      </c>
      <c r="CH609" s="3" t="s">
        <v>145</v>
      </c>
      <c r="CI609" s="3" t="n">
        <v>4639</v>
      </c>
      <c r="CJ609" s="3" t="n">
        <f aca="false">SUM(CE609:CI609)</f>
        <v>10451</v>
      </c>
    </row>
    <row r="610" customFormat="false" ht="12.75" hidden="false" customHeight="false" outlineLevel="0" collapsed="false">
      <c r="A610" s="1" t="n">
        <v>2002</v>
      </c>
      <c r="B610" s="2" t="s">
        <v>140</v>
      </c>
      <c r="C610" s="3" t="n">
        <v>1444</v>
      </c>
      <c r="D610" s="3" t="n">
        <v>248</v>
      </c>
      <c r="E610" s="3" t="n">
        <v>47</v>
      </c>
      <c r="F610" s="3" t="n">
        <v>52</v>
      </c>
      <c r="G610" s="3" t="n">
        <f aca="false">SUM(C610:F610)</f>
        <v>1791</v>
      </c>
      <c r="H610" s="3" t="n">
        <v>377</v>
      </c>
      <c r="I610" s="3" t="n">
        <v>158</v>
      </c>
      <c r="J610" s="3" t="n">
        <v>652</v>
      </c>
      <c r="K610" s="3" t="n">
        <v>116</v>
      </c>
      <c r="L610" s="3" t="n">
        <f aca="false">SUM(H610:K610)</f>
        <v>1303</v>
      </c>
      <c r="M610" s="3" t="n">
        <v>31</v>
      </c>
      <c r="N610" s="3" t="n">
        <v>176</v>
      </c>
      <c r="O610" s="3" t="n">
        <v>0</v>
      </c>
      <c r="P610" s="3" t="n">
        <v>0</v>
      </c>
      <c r="Q610" s="3" t="n">
        <f aca="false">SUM(M610:P610)</f>
        <v>207</v>
      </c>
      <c r="R610" s="3" t="n">
        <v>1</v>
      </c>
      <c r="S610" s="3" t="n">
        <v>0</v>
      </c>
      <c r="T610" s="3" t="n">
        <v>0</v>
      </c>
      <c r="U610" s="3" t="n">
        <v>0</v>
      </c>
      <c r="V610" s="3" t="n">
        <f aca="false">SUM(R610:U610)</f>
        <v>1</v>
      </c>
      <c r="W610" s="3" t="n">
        <v>193</v>
      </c>
      <c r="X610" s="3" t="n">
        <v>1212</v>
      </c>
      <c r="Y610" s="3" t="n">
        <v>210</v>
      </c>
      <c r="Z610" s="3" t="n">
        <v>0</v>
      </c>
      <c r="AA610" s="3" t="n">
        <f aca="false">SUM(W610:Z610)</f>
        <v>1615</v>
      </c>
      <c r="AB610" s="3" t="n">
        <v>86</v>
      </c>
      <c r="AC610" s="3" t="n">
        <v>7</v>
      </c>
      <c r="AD610" s="3" t="n">
        <v>11</v>
      </c>
      <c r="AE610" s="3" t="n">
        <v>1</v>
      </c>
      <c r="AF610" s="3" t="n">
        <f aca="false">SUM(AB610:AE610)</f>
        <v>105</v>
      </c>
      <c r="AG610" s="3" t="n">
        <v>3</v>
      </c>
      <c r="AH610" s="3" t="n">
        <v>423</v>
      </c>
      <c r="AI610" s="3" t="n">
        <v>520</v>
      </c>
      <c r="AJ610" s="3" t="n">
        <v>85</v>
      </c>
      <c r="AK610" s="3" t="n">
        <f aca="false">SUM(AG610:AJ610)</f>
        <v>1031</v>
      </c>
      <c r="AL610" s="3" t="n">
        <v>682</v>
      </c>
      <c r="AM610" s="3" t="n">
        <v>361</v>
      </c>
      <c r="AN610" s="3" t="n">
        <v>6835</v>
      </c>
      <c r="AO610" s="3" t="n">
        <v>0</v>
      </c>
      <c r="AP610" s="3" t="n">
        <f aca="false">SUM(AL610:AO610)</f>
        <v>7878</v>
      </c>
      <c r="AQ610" s="3" t="n">
        <v>3</v>
      </c>
      <c r="AR610" s="3" t="n">
        <v>419</v>
      </c>
      <c r="AS610" s="3" t="n">
        <v>219</v>
      </c>
      <c r="AT610" s="3" t="n">
        <v>85</v>
      </c>
      <c r="AU610" s="3" t="n">
        <f aca="false">SUM(AQ610:AT610)</f>
        <v>726</v>
      </c>
      <c r="AV610" s="3" t="n">
        <v>0</v>
      </c>
      <c r="AW610" s="3" t="n">
        <v>0</v>
      </c>
      <c r="AX610" s="3" t="n">
        <v>0</v>
      </c>
      <c r="AY610" s="3" t="n">
        <v>1</v>
      </c>
      <c r="AZ610" s="3" t="n">
        <f aca="false">SUM(AV610:AY610)</f>
        <v>1</v>
      </c>
      <c r="BA610" s="3" t="n">
        <v>0</v>
      </c>
      <c r="BB610" s="3" t="n">
        <v>0</v>
      </c>
      <c r="BC610" s="3" t="n">
        <v>135</v>
      </c>
      <c r="BD610" s="3" t="n">
        <v>68</v>
      </c>
      <c r="BE610" s="3" t="n">
        <f aca="false">SUM(BA610:BD610)</f>
        <v>203</v>
      </c>
      <c r="BF610" s="3" t="n">
        <v>0</v>
      </c>
      <c r="BG610" s="3" t="n">
        <v>0</v>
      </c>
      <c r="BH610" s="3" t="n">
        <v>0</v>
      </c>
      <c r="BI610" s="3" t="n">
        <v>0</v>
      </c>
      <c r="BJ610" s="3" t="n">
        <f aca="false">SUM(BF610:BI610)</f>
        <v>0</v>
      </c>
      <c r="BK610" s="3" t="n">
        <v>0</v>
      </c>
      <c r="BL610" s="3" t="n">
        <v>19</v>
      </c>
      <c r="BM610" s="3" t="n">
        <v>12</v>
      </c>
      <c r="BN610" s="3" t="n">
        <v>0</v>
      </c>
      <c r="BO610" s="3" t="n">
        <f aca="false">SUM(BK610:BN610)</f>
        <v>31</v>
      </c>
      <c r="BP610" s="3" t="n">
        <v>12</v>
      </c>
      <c r="BQ610" s="3" t="n">
        <v>6</v>
      </c>
      <c r="BR610" s="3" t="n">
        <v>39</v>
      </c>
      <c r="BS610" s="3" t="n">
        <v>0</v>
      </c>
      <c r="BT610" s="3" t="n">
        <f aca="false">SUM(BP610:BS610)</f>
        <v>57</v>
      </c>
      <c r="BU610" s="3" t="n">
        <f aca="false">+C610+H610+M610+R610+W610+AB610+AG610+AL610+CK610</f>
        <v>2817</v>
      </c>
      <c r="BV610" s="3" t="n">
        <f aca="false">+D610+I610+N610+S610+X610+AC610+AH610+AM610+CL610</f>
        <v>2585</v>
      </c>
      <c r="BW610" s="3" t="n">
        <f aca="false">+E610+J610+O610+T610+Y610+AD610+AI610+AN610+CM610</f>
        <v>8275</v>
      </c>
      <c r="BX610" s="3" t="n">
        <f aca="false">+F610+K610+P610+U610+Z610+AE610+AJ610+AO610+CN610</f>
        <v>254</v>
      </c>
      <c r="BY610" s="3" t="n">
        <f aca="false">SUM(BU610:BX610)</f>
        <v>13931</v>
      </c>
      <c r="BZ610" s="3" t="n">
        <f aca="false">AQ610+AV610+BA610+BF610+BK610+BP610</f>
        <v>15</v>
      </c>
      <c r="CA610" s="3" t="n">
        <f aca="false">AR610+AW610+BB610+BG610+BL610+BQ610</f>
        <v>444</v>
      </c>
      <c r="CB610" s="3" t="n">
        <f aca="false">AS610+AX610+BC610+BH610+BM610+BR610</f>
        <v>405</v>
      </c>
      <c r="CC610" s="3" t="n">
        <f aca="false">AT610+AY610+BD610+BI610+BN610+BS610</f>
        <v>154</v>
      </c>
      <c r="CD610" s="3" t="n">
        <f aca="false">SUM(BZ610:CC610)</f>
        <v>1018</v>
      </c>
      <c r="CE610" s="3" t="n">
        <v>852</v>
      </c>
      <c r="CF610" s="3" t="n">
        <v>1021</v>
      </c>
      <c r="CG610" s="3" t="n">
        <v>113</v>
      </c>
      <c r="CH610" s="3" t="n">
        <v>0</v>
      </c>
      <c r="CI610" s="3" t="n">
        <v>732</v>
      </c>
      <c r="CJ610" s="3" t="n">
        <f aca="false">SUM(CE610:CI610)</f>
        <v>2718</v>
      </c>
    </row>
    <row r="611" customFormat="false" ht="12.75" hidden="false" customHeight="false" outlineLevel="0" collapsed="false">
      <c r="A611" s="1" t="n">
        <v>2002</v>
      </c>
      <c r="B611" s="2" t="s">
        <v>141</v>
      </c>
      <c r="C611" s="3" t="n">
        <v>5060.9</v>
      </c>
      <c r="D611" s="3" t="n">
        <v>440.7</v>
      </c>
      <c r="E611" s="3" t="n">
        <v>63.6</v>
      </c>
      <c r="F611" s="3" t="n">
        <v>0</v>
      </c>
      <c r="G611" s="3" t="n">
        <f aca="false">SUM(C611:F611)</f>
        <v>5565.2</v>
      </c>
      <c r="H611" s="3" t="n">
        <v>1200.5</v>
      </c>
      <c r="I611" s="3" t="n">
        <v>739.6</v>
      </c>
      <c r="J611" s="3" t="n">
        <v>1540.8</v>
      </c>
      <c r="K611" s="3" t="n">
        <v>0</v>
      </c>
      <c r="L611" s="3" t="n">
        <f aca="false">SUM(H611:K611)</f>
        <v>3480.9</v>
      </c>
      <c r="M611" s="3" t="n">
        <v>23.4</v>
      </c>
      <c r="N611" s="3" t="n">
        <v>33.6</v>
      </c>
      <c r="O611" s="3" t="n">
        <v>0</v>
      </c>
      <c r="P611" s="3" t="n">
        <v>0</v>
      </c>
      <c r="Q611" s="3" t="n">
        <f aca="false">SUM(M611:P611)</f>
        <v>57</v>
      </c>
      <c r="R611" s="3" t="n">
        <v>141.9</v>
      </c>
      <c r="S611" s="3" t="n">
        <v>65.7</v>
      </c>
      <c r="T611" s="3" t="n">
        <v>0.8</v>
      </c>
      <c r="U611" s="3" t="n">
        <v>0</v>
      </c>
      <c r="V611" s="3" t="n">
        <f aca="false">SUM(R611:U611)</f>
        <v>208.4</v>
      </c>
      <c r="W611" s="3" t="n">
        <v>1341.3</v>
      </c>
      <c r="X611" s="3" t="n">
        <v>2248.6</v>
      </c>
      <c r="Y611" s="3" t="n">
        <v>59.7</v>
      </c>
      <c r="Z611" s="3" t="n">
        <v>0</v>
      </c>
      <c r="AA611" s="3" t="n">
        <f aca="false">SUM(W611:Z611)</f>
        <v>3649.6</v>
      </c>
      <c r="AB611" s="3" t="n">
        <v>819.3</v>
      </c>
      <c r="AC611" s="3" t="n">
        <v>10.7</v>
      </c>
      <c r="AD611" s="3" t="n">
        <v>151.4</v>
      </c>
      <c r="AE611" s="3" t="n">
        <v>0</v>
      </c>
      <c r="AF611" s="3" t="n">
        <f aca="false">SUM(AB611:AE611)</f>
        <v>981.4</v>
      </c>
      <c r="AG611" s="3" t="n">
        <v>0</v>
      </c>
      <c r="AH611" s="3" t="n">
        <v>643.9</v>
      </c>
      <c r="AI611" s="3" t="n">
        <v>1462.2</v>
      </c>
      <c r="AJ611" s="3" t="n">
        <v>0</v>
      </c>
      <c r="AK611" s="3" t="n">
        <f aca="false">SUM(AG611:AJ611)</f>
        <v>2106.1</v>
      </c>
      <c r="AL611" s="3" t="n">
        <v>2671.8</v>
      </c>
      <c r="AM611" s="3" t="n">
        <v>1612.4</v>
      </c>
      <c r="AN611" s="3" t="n">
        <v>10842</v>
      </c>
      <c r="AO611" s="3" t="n">
        <v>0</v>
      </c>
      <c r="AP611" s="3" t="n">
        <f aca="false">SUM(AL611:AO611)</f>
        <v>15126.2</v>
      </c>
      <c r="AQ611" s="3" t="n">
        <v>0</v>
      </c>
      <c r="AR611" s="3" t="n">
        <v>0</v>
      </c>
      <c r="AS611" s="3" t="n">
        <v>0</v>
      </c>
      <c r="AT611" s="3" t="n">
        <v>0</v>
      </c>
      <c r="AU611" s="3" t="n">
        <f aca="false">SUM(AQ611:AT611)</f>
        <v>0</v>
      </c>
      <c r="AV611" s="3" t="n">
        <v>0</v>
      </c>
      <c r="AW611" s="3" t="n">
        <v>0</v>
      </c>
      <c r="AX611" s="3" t="n">
        <v>0</v>
      </c>
      <c r="AY611" s="3" t="n">
        <v>0</v>
      </c>
      <c r="AZ611" s="3" t="n">
        <f aca="false">SUM(AV611:AY611)</f>
        <v>0</v>
      </c>
      <c r="BA611" s="3" t="n">
        <v>0</v>
      </c>
      <c r="BB611" s="3" t="n">
        <v>0</v>
      </c>
      <c r="BC611" s="3" t="n">
        <v>0</v>
      </c>
      <c r="BD611" s="3" t="n">
        <v>0</v>
      </c>
      <c r="BE611" s="3" t="n">
        <f aca="false">SUM(BA611:BD611)</f>
        <v>0</v>
      </c>
      <c r="BF611" s="3" t="n">
        <v>0</v>
      </c>
      <c r="BG611" s="3" t="n">
        <v>0</v>
      </c>
      <c r="BH611" s="3" t="n">
        <v>0</v>
      </c>
      <c r="BI611" s="3" t="n">
        <v>0</v>
      </c>
      <c r="BJ611" s="3" t="n">
        <f aca="false">SUM(BF611:BI611)</f>
        <v>0</v>
      </c>
      <c r="BK611" s="3" t="n">
        <v>0</v>
      </c>
      <c r="BL611" s="3" t="n">
        <v>0</v>
      </c>
      <c r="BM611" s="3" t="n">
        <v>0</v>
      </c>
      <c r="BN611" s="3" t="n">
        <v>0</v>
      </c>
      <c r="BO611" s="3" t="n">
        <f aca="false">SUM(BK611:BN611)</f>
        <v>0</v>
      </c>
      <c r="BP611" s="3" t="n">
        <v>0</v>
      </c>
      <c r="BQ611" s="3" t="n">
        <v>0</v>
      </c>
      <c r="BR611" s="3" t="n">
        <v>0</v>
      </c>
      <c r="BS611" s="3" t="n">
        <v>0</v>
      </c>
      <c r="BT611" s="3" t="n">
        <f aca="false">SUM(BP611:BS611)</f>
        <v>0</v>
      </c>
      <c r="BU611" s="3" t="n">
        <f aca="false">+C611+H611+M611+R611+W611+AB611+AG611+AL611+CK611</f>
        <v>11259.1</v>
      </c>
      <c r="BV611" s="3" t="n">
        <f aca="false">+D611+I611+N611+S611+X611+AC611+AH611+AM611+CL611</f>
        <v>5795.2</v>
      </c>
      <c r="BW611" s="3" t="n">
        <f aca="false">+E611+J611+O611+T611+Y611+AD611+AI611+AN611+CM611</f>
        <v>14120.5</v>
      </c>
      <c r="BX611" s="3" t="n">
        <f aca="false">+F611+K611+P611+U611+Z611+AE611+AJ611+AO611+CN611</f>
        <v>0</v>
      </c>
      <c r="BY611" s="3" t="n">
        <f aca="false">SUM(BU611:BX611)</f>
        <v>31174.8</v>
      </c>
      <c r="BZ611" s="3" t="n">
        <f aca="false">AQ611+AV611+BA611+BF611+BK611+BP611</f>
        <v>0</v>
      </c>
      <c r="CA611" s="3" t="n">
        <f aca="false">AR611+AW611+BB611+BG611+BL611+BQ611</f>
        <v>0</v>
      </c>
      <c r="CB611" s="3" t="n">
        <f aca="false">AS611+AX611+BC611+BH611+BM611+BR611</f>
        <v>0</v>
      </c>
      <c r="CC611" s="3" t="n">
        <f aca="false">AT611+AY611+BD611+BI611+BN611+BS611</f>
        <v>0</v>
      </c>
      <c r="CD611" s="3" t="n">
        <f aca="false">SUM(BZ611:CC611)</f>
        <v>0</v>
      </c>
      <c r="CE611" s="3" t="n">
        <v>3695.8</v>
      </c>
      <c r="CF611" s="3" t="n">
        <v>4979.7</v>
      </c>
      <c r="CG611" s="3" t="n">
        <v>503</v>
      </c>
      <c r="CH611" s="3" t="n">
        <v>0</v>
      </c>
      <c r="CI611" s="3" t="n">
        <v>841.7</v>
      </c>
      <c r="CJ611" s="3" t="n">
        <f aca="false">SUM(CE611:CI611)</f>
        <v>10020.2</v>
      </c>
    </row>
    <row r="612" customFormat="false" ht="12.75" hidden="false" customHeight="false" outlineLevel="0" collapsed="false">
      <c r="A612" s="1" t="n">
        <v>2002</v>
      </c>
      <c r="B612" s="2" t="s">
        <v>142</v>
      </c>
      <c r="C612" s="3" t="n">
        <v>2.5</v>
      </c>
      <c r="D612" s="3" t="n">
        <v>79</v>
      </c>
      <c r="E612" s="3" t="n">
        <v>480</v>
      </c>
      <c r="F612" s="3" t="n">
        <v>0</v>
      </c>
      <c r="G612" s="3" t="n">
        <f aca="false">SUM(C612:F612)</f>
        <v>561.5</v>
      </c>
      <c r="H612" s="3" t="n">
        <v>116</v>
      </c>
      <c r="I612" s="3" t="n">
        <v>0</v>
      </c>
      <c r="J612" s="3" t="n">
        <v>8</v>
      </c>
      <c r="K612" s="3" t="n">
        <v>0</v>
      </c>
      <c r="L612" s="3" t="n">
        <f aca="false">SUM(H612:K612)</f>
        <v>124</v>
      </c>
      <c r="M612" s="3" t="n">
        <v>0</v>
      </c>
      <c r="N612" s="3" t="n">
        <v>20</v>
      </c>
      <c r="O612" s="3" t="n">
        <v>0</v>
      </c>
      <c r="P612" s="3" t="n">
        <v>0</v>
      </c>
      <c r="Q612" s="3" t="n">
        <f aca="false">SUM(M612:P612)</f>
        <v>20</v>
      </c>
      <c r="R612" s="3" t="n">
        <v>0</v>
      </c>
      <c r="S612" s="3" t="n">
        <v>0</v>
      </c>
      <c r="T612" s="3" t="n">
        <v>0</v>
      </c>
      <c r="U612" s="3" t="n">
        <v>0</v>
      </c>
      <c r="V612" s="3" t="n">
        <f aca="false">SUM(R612:U612)</f>
        <v>0</v>
      </c>
      <c r="W612" s="3" t="n">
        <v>103</v>
      </c>
      <c r="X612" s="3" t="n">
        <v>165</v>
      </c>
      <c r="Y612" s="3" t="n">
        <v>0</v>
      </c>
      <c r="Z612" s="3" t="n">
        <v>0</v>
      </c>
      <c r="AA612" s="3" t="n">
        <f aca="false">SUM(W612:Z612)</f>
        <v>268</v>
      </c>
      <c r="AB612" s="3" t="n">
        <v>75</v>
      </c>
      <c r="AC612" s="3" t="n">
        <v>2</v>
      </c>
      <c r="AD612" s="3" t="n">
        <v>2</v>
      </c>
      <c r="AE612" s="3" t="n">
        <v>0</v>
      </c>
      <c r="AF612" s="3" t="n">
        <f aca="false">SUM(AB612:AE612)</f>
        <v>79</v>
      </c>
      <c r="AG612" s="3" t="n">
        <v>0</v>
      </c>
      <c r="AH612" s="3" t="n">
        <v>28</v>
      </c>
      <c r="AI612" s="3" t="n">
        <v>430</v>
      </c>
      <c r="AJ612" s="3" t="n">
        <v>0</v>
      </c>
      <c r="AK612" s="3" t="n">
        <f aca="false">SUM(AG612:AJ612)</f>
        <v>458</v>
      </c>
      <c r="AL612" s="3" t="n">
        <v>903</v>
      </c>
      <c r="AM612" s="3" t="n">
        <v>537</v>
      </c>
      <c r="AN612" s="3" t="n">
        <v>1001</v>
      </c>
      <c r="AO612" s="3" t="n">
        <v>0</v>
      </c>
      <c r="AP612" s="3" t="n">
        <f aca="false">SUM(AL612:AO612)</f>
        <v>2441</v>
      </c>
      <c r="AQ612" s="3" t="n">
        <v>0</v>
      </c>
      <c r="AR612" s="3" t="n">
        <v>18</v>
      </c>
      <c r="AS612" s="3" t="n">
        <v>282</v>
      </c>
      <c r="AT612" s="3" t="n">
        <v>0</v>
      </c>
      <c r="AU612" s="3" t="n">
        <f aca="false">SUM(AQ612:AT612)</f>
        <v>300</v>
      </c>
      <c r="AV612" s="3" t="n">
        <v>5</v>
      </c>
      <c r="AW612" s="3" t="n">
        <v>1</v>
      </c>
      <c r="AX612" s="3" t="n">
        <v>0</v>
      </c>
      <c r="AY612" s="3" t="n">
        <v>0</v>
      </c>
      <c r="AZ612" s="3" t="n">
        <f aca="false">SUM(AV612:AY612)</f>
        <v>6</v>
      </c>
      <c r="BA612" s="3" t="n">
        <v>16</v>
      </c>
      <c r="BB612" s="3" t="n">
        <v>8</v>
      </c>
      <c r="BC612" s="3" t="n">
        <v>1</v>
      </c>
      <c r="BD612" s="3" t="n">
        <v>0</v>
      </c>
      <c r="BE612" s="3" t="n">
        <f aca="false">SUM(BA612:BD612)</f>
        <v>25</v>
      </c>
      <c r="BF612" s="3" t="n">
        <v>0</v>
      </c>
      <c r="BG612" s="3" t="n">
        <v>0</v>
      </c>
      <c r="BH612" s="3" t="n">
        <v>0</v>
      </c>
      <c r="BI612" s="3" t="n">
        <v>0</v>
      </c>
      <c r="BJ612" s="3" t="n">
        <f aca="false">SUM(BF612:BI612)</f>
        <v>0</v>
      </c>
      <c r="BK612" s="3" t="n">
        <v>0</v>
      </c>
      <c r="BL612" s="3" t="n">
        <v>0</v>
      </c>
      <c r="BM612" s="3" t="n">
        <v>0</v>
      </c>
      <c r="BN612" s="3" t="n">
        <v>0</v>
      </c>
      <c r="BO612" s="3" t="n">
        <f aca="false">SUM(BK612:BN612)</f>
        <v>0</v>
      </c>
      <c r="BP612" s="3" t="n">
        <v>18</v>
      </c>
      <c r="BQ612" s="3" t="n">
        <v>11</v>
      </c>
      <c r="BR612" s="3" t="n">
        <v>21</v>
      </c>
      <c r="BS612" s="3" t="n">
        <v>0</v>
      </c>
      <c r="BT612" s="3" t="n">
        <f aca="false">SUM(BP612:BS612)</f>
        <v>50</v>
      </c>
      <c r="BU612" s="3" t="n">
        <f aca="false">+C612+H612+M612+R612+W612+AB612+AG612+AL612+CK612</f>
        <v>1199.5</v>
      </c>
      <c r="BV612" s="3" t="n">
        <f aca="false">+D612+I612+N612+S612+X612+AC612+AH612+AM612+CL612</f>
        <v>831</v>
      </c>
      <c r="BW612" s="3" t="n">
        <f aca="false">+E612+J612+O612+T612+Y612+AD612+AI612+AN612+CM612</f>
        <v>1921</v>
      </c>
      <c r="BX612" s="3" t="n">
        <f aca="false">+F612+K612+P612+U612+Z612+AE612+AJ612+AO612+CN612</f>
        <v>0</v>
      </c>
      <c r="BY612" s="3" t="n">
        <f aca="false">SUM(BU612:BX612)</f>
        <v>3951.5</v>
      </c>
      <c r="BZ612" s="3" t="n">
        <f aca="false">AQ612+AV612+BA612+BF612+BK612+BP612</f>
        <v>39</v>
      </c>
      <c r="CA612" s="3" t="n">
        <f aca="false">AR612+AW612+BB612+BG612+BL612+BQ612</f>
        <v>38</v>
      </c>
      <c r="CB612" s="3" t="n">
        <f aca="false">AS612+AX612+BC612+BH612+BM612+BR612</f>
        <v>304</v>
      </c>
      <c r="CC612" s="3" t="n">
        <f aca="false">AT612+AY612+BD612+BI612+BN612+BS612</f>
        <v>0</v>
      </c>
      <c r="CD612" s="3" t="n">
        <f aca="false">SUM(BZ612:CC612)</f>
        <v>381</v>
      </c>
      <c r="CE612" s="3" t="n">
        <v>322</v>
      </c>
      <c r="CF612" s="3" t="n">
        <v>0</v>
      </c>
      <c r="CG612" s="3" t="n">
        <v>0</v>
      </c>
      <c r="CH612" s="3" t="n">
        <v>0</v>
      </c>
      <c r="CI612" s="3" t="n">
        <v>752</v>
      </c>
      <c r="CJ612" s="3" t="n">
        <f aca="false">SUM(CE612:CI612)</f>
        <v>1074</v>
      </c>
    </row>
    <row r="613" customFormat="false" ht="12.75" hidden="false" customHeight="false" outlineLevel="0" collapsed="false">
      <c r="A613" s="1" t="n">
        <v>2003</v>
      </c>
      <c r="B613" s="2" t="s">
        <v>93</v>
      </c>
      <c r="C613" s="3" t="n">
        <v>2920.6</v>
      </c>
      <c r="D613" s="3" t="n">
        <v>663.8</v>
      </c>
      <c r="E613" s="3" t="n">
        <v>122.9</v>
      </c>
      <c r="F613" s="3" t="n">
        <v>0</v>
      </c>
      <c r="G613" s="3" t="n">
        <f aca="false">SUM(C613:F613)</f>
        <v>3707.3</v>
      </c>
      <c r="H613" s="3" t="n">
        <v>1154.7</v>
      </c>
      <c r="I613" s="3" t="n">
        <v>776.5</v>
      </c>
      <c r="J613" s="3" t="n">
        <v>845.7</v>
      </c>
      <c r="K613" s="3" t="n">
        <v>0</v>
      </c>
      <c r="L613" s="3" t="n">
        <f aca="false">SUM(H613:K613)</f>
        <v>2776.9</v>
      </c>
      <c r="M613" s="3" t="n">
        <v>15</v>
      </c>
      <c r="N613" s="3" t="n">
        <v>22.7</v>
      </c>
      <c r="O613" s="3" t="n">
        <v>7.7</v>
      </c>
      <c r="P613" s="3" t="n">
        <v>0</v>
      </c>
      <c r="Q613" s="3" t="n">
        <f aca="false">SUM(M613:P613)</f>
        <v>45.4</v>
      </c>
      <c r="R613" s="3" t="n">
        <v>0</v>
      </c>
      <c r="S613" s="3" t="n">
        <v>0</v>
      </c>
      <c r="T613" s="3" t="n">
        <v>0</v>
      </c>
      <c r="U613" s="3" t="n">
        <v>0</v>
      </c>
      <c r="V613" s="3" t="n">
        <f aca="false">SUM(R613:U613)</f>
        <v>0</v>
      </c>
      <c r="W613" s="3" t="n">
        <v>289.2</v>
      </c>
      <c r="X613" s="3" t="n">
        <v>2644.9</v>
      </c>
      <c r="Y613" s="3" t="n">
        <v>764</v>
      </c>
      <c r="Z613" s="3" t="n">
        <v>0</v>
      </c>
      <c r="AA613" s="3" t="n">
        <f aca="false">SUM(W613:Z613)</f>
        <v>3698.1</v>
      </c>
      <c r="AB613" s="3" t="n">
        <v>308.9</v>
      </c>
      <c r="AC613" s="3" t="n">
        <v>4.8</v>
      </c>
      <c r="AD613" s="3" t="n">
        <v>65.6</v>
      </c>
      <c r="AE613" s="3" t="n">
        <v>0</v>
      </c>
      <c r="AF613" s="3" t="n">
        <f aca="false">SUM(AB613:AE613)</f>
        <v>379.3</v>
      </c>
      <c r="AG613" s="3" t="n">
        <v>0</v>
      </c>
      <c r="AH613" s="3" t="n">
        <v>612</v>
      </c>
      <c r="AI613" s="3" t="n">
        <v>577.3</v>
      </c>
      <c r="AJ613" s="3" t="n">
        <v>0</v>
      </c>
      <c r="AK613" s="3" t="n">
        <f aca="false">SUM(AG613:AJ613)</f>
        <v>1189.3</v>
      </c>
      <c r="AL613" s="3" t="n">
        <v>779</v>
      </c>
      <c r="AM613" s="3" t="n">
        <v>1145</v>
      </c>
      <c r="AN613" s="3" t="n">
        <v>1732</v>
      </c>
      <c r="AO613" s="3" t="n">
        <v>249.5</v>
      </c>
      <c r="AP613" s="3" t="n">
        <f aca="false">SUM(AL613:AO613)</f>
        <v>3905.5</v>
      </c>
      <c r="AQ613" s="3" t="n">
        <v>0</v>
      </c>
      <c r="AR613" s="3" t="n">
        <v>587.7</v>
      </c>
      <c r="AS613" s="3" t="n">
        <v>299</v>
      </c>
      <c r="AT613" s="3" t="n">
        <v>0</v>
      </c>
      <c r="AU613" s="3" t="n">
        <f aca="false">SUM(AQ613:AT613)</f>
        <v>886.7</v>
      </c>
      <c r="AV613" s="3" t="n">
        <v>0.5</v>
      </c>
      <c r="AW613" s="3" t="n">
        <v>2.6</v>
      </c>
      <c r="AX613" s="3" t="n">
        <v>0</v>
      </c>
      <c r="AY613" s="3" t="n">
        <v>0</v>
      </c>
      <c r="AZ613" s="3" t="n">
        <f aca="false">SUM(AV613:AY613)</f>
        <v>3.1</v>
      </c>
      <c r="BA613" s="3" t="n">
        <v>0</v>
      </c>
      <c r="BB613" s="3" t="n">
        <v>0</v>
      </c>
      <c r="BC613" s="3" t="n">
        <v>0</v>
      </c>
      <c r="BD613" s="3" t="n">
        <v>0</v>
      </c>
      <c r="BE613" s="3" t="n">
        <f aca="false">SUM(BA613:BD613)</f>
        <v>0</v>
      </c>
      <c r="BF613" s="3" t="n">
        <v>0</v>
      </c>
      <c r="BG613" s="3" t="n">
        <v>0</v>
      </c>
      <c r="BH613" s="3" t="n">
        <v>0</v>
      </c>
      <c r="BI613" s="3" t="n">
        <v>0</v>
      </c>
      <c r="BJ613" s="3" t="n">
        <f aca="false">SUM(BF613:BI613)</f>
        <v>0</v>
      </c>
      <c r="BK613" s="3" t="n">
        <v>0</v>
      </c>
      <c r="BL613" s="3" t="n">
        <v>0</v>
      </c>
      <c r="BM613" s="3" t="n">
        <v>0</v>
      </c>
      <c r="BN613" s="3" t="n">
        <v>0</v>
      </c>
      <c r="BO613" s="3" t="n">
        <f aca="false">SUM(BK613:BN613)</f>
        <v>0</v>
      </c>
      <c r="BP613" s="3" t="n">
        <v>2.2</v>
      </c>
      <c r="BQ613" s="3" t="n">
        <v>0</v>
      </c>
      <c r="BR613" s="3" t="n">
        <v>30.8</v>
      </c>
      <c r="BS613" s="3" t="n">
        <v>249.5</v>
      </c>
      <c r="BT613" s="3" t="n">
        <f aca="false">SUM(BP613:BS613)</f>
        <v>282.5</v>
      </c>
      <c r="BU613" s="3" t="n">
        <f aca="false">+C613+H613+M613+R613+W613+AB613+AG613+AL613+CK613</f>
        <v>5467.4</v>
      </c>
      <c r="BV613" s="3" t="n">
        <f aca="false">+D613+I613+N613+S613+X613+AC613+AH613+AM613+CL613</f>
        <v>5869.7</v>
      </c>
      <c r="BW613" s="3" t="n">
        <f aca="false">+E613+J613+O613+T613+Y613+AD613+AI613+AN613+CM613</f>
        <v>4115.2</v>
      </c>
      <c r="BX613" s="3" t="n">
        <f aca="false">+F613+K613+P613+U613+Z613+AE613+AJ613+AO613+CN613</f>
        <v>249.5</v>
      </c>
      <c r="BY613" s="3" t="n">
        <f aca="false">SUM(BU613:BX613)</f>
        <v>15701.8</v>
      </c>
      <c r="BZ613" s="3" t="n">
        <f aca="false">AQ613+AV613+BA613+BF613+BK613+BP613</f>
        <v>2.7</v>
      </c>
      <c r="CA613" s="3" t="n">
        <f aca="false">AR613+AW613+BB613+BG613+BL613+BQ613</f>
        <v>590.3</v>
      </c>
      <c r="CB613" s="3" t="n">
        <f aca="false">AS613+AX613+BC613+BH613+BM613+BR613</f>
        <v>329.8</v>
      </c>
      <c r="CC613" s="3" t="n">
        <f aca="false">AT613+AY613+BD613+BI613+BN613+BS613</f>
        <v>249.5</v>
      </c>
      <c r="CD613" s="3" t="n">
        <f aca="false">SUM(BZ613:CC613)</f>
        <v>1172.3</v>
      </c>
      <c r="CE613" s="3" t="n">
        <v>1586</v>
      </c>
      <c r="CF613" s="3" t="n">
        <v>1968.3</v>
      </c>
      <c r="CG613" s="3" t="n">
        <v>215.3</v>
      </c>
      <c r="CH613" s="3" t="n">
        <v>3</v>
      </c>
      <c r="CI613" s="3" t="n">
        <v>1791</v>
      </c>
      <c r="CJ613" s="3" t="n">
        <f aca="false">SUM(CE613:CI613)</f>
        <v>5563.6</v>
      </c>
    </row>
    <row r="614" customFormat="false" ht="12.75" hidden="false" customHeight="false" outlineLevel="0" collapsed="false">
      <c r="A614" s="1" t="n">
        <v>2003</v>
      </c>
      <c r="B614" s="2" t="s">
        <v>94</v>
      </c>
      <c r="C614" s="3" t="n">
        <v>801</v>
      </c>
      <c r="D614" s="3" t="n">
        <v>151</v>
      </c>
      <c r="E614" s="3" t="n">
        <v>52</v>
      </c>
      <c r="F614" s="3" t="n">
        <v>0</v>
      </c>
      <c r="G614" s="3" t="n">
        <f aca="false">SUM(C614:F614)</f>
        <v>1004</v>
      </c>
      <c r="H614" s="3" t="n">
        <v>208</v>
      </c>
      <c r="I614" s="3" t="n">
        <v>104</v>
      </c>
      <c r="J614" s="3" t="n">
        <v>251</v>
      </c>
      <c r="K614" s="3" t="n">
        <v>62</v>
      </c>
      <c r="L614" s="3" t="n">
        <f aca="false">SUM(H614:K614)</f>
        <v>625</v>
      </c>
      <c r="M614" s="3" t="n">
        <v>27</v>
      </c>
      <c r="N614" s="3" t="n">
        <v>20</v>
      </c>
      <c r="O614" s="3" t="n">
        <v>0</v>
      </c>
      <c r="P614" s="3" t="n">
        <v>0</v>
      </c>
      <c r="Q614" s="3" t="n">
        <f aca="false">SUM(M614:P614)</f>
        <v>47</v>
      </c>
      <c r="R614" s="3" t="n">
        <v>55</v>
      </c>
      <c r="S614" s="3" t="n">
        <v>1</v>
      </c>
      <c r="T614" s="3" t="n">
        <v>16</v>
      </c>
      <c r="U614" s="3" t="n">
        <v>0</v>
      </c>
      <c r="V614" s="3" t="n">
        <f aca="false">SUM(R614:U614)</f>
        <v>72</v>
      </c>
      <c r="W614" s="3" t="n">
        <v>212</v>
      </c>
      <c r="X614" s="3" t="n">
        <v>574</v>
      </c>
      <c r="Y614" s="3" t="n">
        <v>58</v>
      </c>
      <c r="Z614" s="3" t="n">
        <v>0</v>
      </c>
      <c r="AA614" s="3" t="n">
        <f aca="false">SUM(W614:Z614)</f>
        <v>844</v>
      </c>
      <c r="AB614" s="3" t="n">
        <v>187</v>
      </c>
      <c r="AC614" s="3" t="n">
        <v>6</v>
      </c>
      <c r="AD614" s="3" t="n">
        <v>22</v>
      </c>
      <c r="AE614" s="3" t="n">
        <v>0</v>
      </c>
      <c r="AF614" s="3" t="n">
        <f aca="false">SUM(AB614:AE614)</f>
        <v>215</v>
      </c>
      <c r="AG614" s="3" t="n">
        <v>150</v>
      </c>
      <c r="AH614" s="3" t="n">
        <v>711</v>
      </c>
      <c r="AI614" s="3" t="n">
        <v>292</v>
      </c>
      <c r="AJ614" s="3" t="n">
        <v>103</v>
      </c>
      <c r="AK614" s="3" t="n">
        <f aca="false">SUM(AG614:AJ614)</f>
        <v>1256</v>
      </c>
      <c r="AL614" s="3" t="n">
        <v>900</v>
      </c>
      <c r="AM614" s="3" t="n">
        <v>915</v>
      </c>
      <c r="AN614" s="3" t="n">
        <v>352</v>
      </c>
      <c r="AO614" s="3" t="n">
        <v>429</v>
      </c>
      <c r="AP614" s="3" t="n">
        <f aca="false">SUM(AL614:AO614)</f>
        <v>2596</v>
      </c>
      <c r="AQ614" s="3" t="n">
        <v>53</v>
      </c>
      <c r="AR614" s="3" t="n">
        <v>708</v>
      </c>
      <c r="AS614" s="3" t="n">
        <v>38</v>
      </c>
      <c r="AT614" s="3" t="n">
        <v>103</v>
      </c>
      <c r="AU614" s="3" t="n">
        <f aca="false">SUM(AQ614:AT614)</f>
        <v>902</v>
      </c>
      <c r="AV614" s="3" t="n">
        <v>2</v>
      </c>
      <c r="AW614" s="3" t="n">
        <v>0</v>
      </c>
      <c r="AX614" s="3" t="n">
        <v>0</v>
      </c>
      <c r="AY614" s="3" t="n">
        <v>0</v>
      </c>
      <c r="AZ614" s="3" t="n">
        <f aca="false">SUM(AV614:AY614)</f>
        <v>2</v>
      </c>
      <c r="BA614" s="3" t="n">
        <v>0.1</v>
      </c>
      <c r="BB614" s="3" t="n">
        <v>5</v>
      </c>
      <c r="BC614" s="3" t="n">
        <v>14</v>
      </c>
      <c r="BD614" s="3" t="n">
        <v>62</v>
      </c>
      <c r="BE614" s="3" t="n">
        <f aca="false">SUM(BA614:BD614)</f>
        <v>81.1</v>
      </c>
      <c r="BF614" s="3" t="n">
        <v>0.1</v>
      </c>
      <c r="BG614" s="3" t="n">
        <v>23</v>
      </c>
      <c r="BH614" s="3" t="n">
        <v>14</v>
      </c>
      <c r="BI614" s="3" t="n">
        <v>55</v>
      </c>
      <c r="BJ614" s="3" t="n">
        <f aca="false">SUM(BF614:BI614)</f>
        <v>92.1</v>
      </c>
      <c r="BK614" s="3" t="n">
        <v>10</v>
      </c>
      <c r="BL614" s="3" t="n">
        <v>61</v>
      </c>
      <c r="BM614" s="3" t="n">
        <v>23</v>
      </c>
      <c r="BN614" s="3" t="n">
        <v>0.4</v>
      </c>
      <c r="BO614" s="3" t="n">
        <f aca="false">SUM(BK614:BN614)</f>
        <v>94.4</v>
      </c>
      <c r="BP614" s="3" t="n">
        <v>43</v>
      </c>
      <c r="BQ614" s="3" t="n">
        <v>109</v>
      </c>
      <c r="BR614" s="3" t="n">
        <v>77</v>
      </c>
      <c r="BS614" s="3" t="n">
        <v>429</v>
      </c>
      <c r="BT614" s="3" t="n">
        <f aca="false">SUM(BP614:BS614)</f>
        <v>658</v>
      </c>
      <c r="BU614" s="3" t="n">
        <f aca="false">+C614+H614+M614+R614+W614+AB614+AG614+AL614+CK614</f>
        <v>2540</v>
      </c>
      <c r="BV614" s="3" t="n">
        <f aca="false">+D614+I614+N614+S614+X614+AC614+AH614+AM614+CL614</f>
        <v>2482</v>
      </c>
      <c r="BW614" s="3" t="n">
        <f aca="false">+E614+J614+O614+T614+Y614+AD614+AI614+AN614+CM614</f>
        <v>1043</v>
      </c>
      <c r="BX614" s="3" t="n">
        <f aca="false">+F614+K614+P614+U614+Z614+AE614+AJ614+AO614+CN614</f>
        <v>594</v>
      </c>
      <c r="BY614" s="3" t="n">
        <f aca="false">SUM(BU614:BX614)</f>
        <v>6659</v>
      </c>
      <c r="BZ614" s="3" t="n">
        <f aca="false">AQ614+AV614+BA614+BF614+BK614+BP614</f>
        <v>108.2</v>
      </c>
      <c r="CA614" s="3" t="n">
        <f aca="false">AR614+AW614+BB614+BG614+BL614+BQ614</f>
        <v>906</v>
      </c>
      <c r="CB614" s="3" t="n">
        <f aca="false">AS614+AX614+BC614+BH614+BM614+BR614</f>
        <v>166</v>
      </c>
      <c r="CC614" s="3" t="n">
        <f aca="false">AT614+AY614+BD614+BI614+BN614+BS614</f>
        <v>649.4</v>
      </c>
      <c r="CD614" s="3" t="n">
        <f aca="false">SUM(BZ614:CC614)</f>
        <v>1829.6</v>
      </c>
      <c r="CE614" s="3" t="n">
        <v>0</v>
      </c>
      <c r="CF614" s="3" t="n">
        <v>0</v>
      </c>
      <c r="CG614" s="3" t="n">
        <v>199</v>
      </c>
      <c r="CH614" s="3" t="n">
        <v>3</v>
      </c>
      <c r="CI614" s="3" t="n">
        <v>1746</v>
      </c>
      <c r="CJ614" s="3" t="n">
        <f aca="false">SUM(CE614:CI614)</f>
        <v>1948</v>
      </c>
    </row>
    <row r="615" customFormat="false" ht="12.75" hidden="false" customHeight="false" outlineLevel="0" collapsed="false">
      <c r="A615" s="1" t="n">
        <v>2003</v>
      </c>
      <c r="B615" s="2" t="s">
        <v>95</v>
      </c>
      <c r="C615" s="3" t="n">
        <v>2598.2</v>
      </c>
      <c r="D615" s="3" t="n">
        <v>637.5</v>
      </c>
      <c r="E615" s="3" t="n">
        <v>412.9</v>
      </c>
      <c r="F615" s="3" t="n">
        <v>0</v>
      </c>
      <c r="G615" s="3" t="n">
        <f aca="false">SUM(C615:F615)</f>
        <v>3648.6</v>
      </c>
      <c r="H615" s="3" t="n">
        <v>896.4</v>
      </c>
      <c r="I615" s="3" t="n">
        <v>462.1</v>
      </c>
      <c r="J615" s="3" t="n">
        <v>1159.2</v>
      </c>
      <c r="K615" s="3" t="n">
        <v>132</v>
      </c>
      <c r="L615" s="3" t="n">
        <f aca="false">SUM(H615:K615)</f>
        <v>2649.7</v>
      </c>
      <c r="M615" s="3" t="n">
        <v>42</v>
      </c>
      <c r="N615" s="3" t="n">
        <v>112</v>
      </c>
      <c r="O615" s="3" t="n">
        <v>0</v>
      </c>
      <c r="P615" s="3" t="n">
        <v>0</v>
      </c>
      <c r="Q615" s="3" t="n">
        <f aca="false">SUM(M615:P615)</f>
        <v>154</v>
      </c>
      <c r="R615" s="3" t="n">
        <v>4</v>
      </c>
      <c r="S615" s="3" t="n">
        <v>1</v>
      </c>
      <c r="T615" s="3" t="n">
        <v>0</v>
      </c>
      <c r="U615" s="3" t="n">
        <v>0</v>
      </c>
      <c r="V615" s="3" t="n">
        <f aca="false">SUM(R615:U615)</f>
        <v>5</v>
      </c>
      <c r="W615" s="3" t="n">
        <v>588.86</v>
      </c>
      <c r="X615" s="3" t="n">
        <v>2344.74</v>
      </c>
      <c r="Y615" s="3" t="n">
        <v>344.49</v>
      </c>
      <c r="Z615" s="3" t="n">
        <v>0</v>
      </c>
      <c r="AA615" s="3" t="n">
        <f aca="false">SUM(W615:Z615)</f>
        <v>3278.09</v>
      </c>
      <c r="AB615" s="3" t="n">
        <v>698.5</v>
      </c>
      <c r="AC615" s="3" t="n">
        <v>5</v>
      </c>
      <c r="AD615" s="3" t="n">
        <v>56.9</v>
      </c>
      <c r="AE615" s="3" t="n">
        <v>0</v>
      </c>
      <c r="AF615" s="3" t="n">
        <f aca="false">SUM(AB615:AE615)</f>
        <v>760.4</v>
      </c>
      <c r="AG615" s="3" t="n">
        <v>0</v>
      </c>
      <c r="AH615" s="3" t="n">
        <v>861</v>
      </c>
      <c r="AI615" s="3" t="n">
        <v>1123.3</v>
      </c>
      <c r="AJ615" s="3" t="n">
        <v>262</v>
      </c>
      <c r="AK615" s="3" t="n">
        <f aca="false">SUM(AG615:AJ615)</f>
        <v>2246.3</v>
      </c>
      <c r="AL615" s="3" t="n">
        <v>1127</v>
      </c>
      <c r="AM615" s="3" t="n">
        <v>1746</v>
      </c>
      <c r="AN615" s="3" t="n">
        <v>3138</v>
      </c>
      <c r="AO615" s="3" t="n">
        <v>0</v>
      </c>
      <c r="AP615" s="3" t="n">
        <f aca="false">SUM(AL615:AO615)</f>
        <v>6011</v>
      </c>
      <c r="AQ615" s="3" t="n">
        <v>0</v>
      </c>
      <c r="AR615" s="3" t="n">
        <v>453.664</v>
      </c>
      <c r="AS615" s="3" t="n">
        <v>273.813</v>
      </c>
      <c r="AT615" s="3" t="n">
        <v>262.018</v>
      </c>
      <c r="AU615" s="3" t="n">
        <f aca="false">SUM(AQ615:AT615)</f>
        <v>989.495</v>
      </c>
      <c r="AV615" s="3" t="n">
        <v>0</v>
      </c>
      <c r="AW615" s="3" t="n">
        <v>0</v>
      </c>
      <c r="AX615" s="3" t="n">
        <v>1</v>
      </c>
      <c r="AY615" s="3" t="n">
        <v>0</v>
      </c>
      <c r="AZ615" s="3" t="n">
        <f aca="false">SUM(AV615:AY615)</f>
        <v>1</v>
      </c>
      <c r="BA615" s="3" t="n">
        <v>16.71340558</v>
      </c>
      <c r="BB615" s="3" t="n">
        <v>9.61972584</v>
      </c>
      <c r="BC615" s="3" t="n">
        <v>35.81728277</v>
      </c>
      <c r="BD615" s="3" t="n">
        <v>131.83462173</v>
      </c>
      <c r="BE615" s="3" t="n">
        <f aca="false">SUM(BA615:BD615)</f>
        <v>193.98503592</v>
      </c>
      <c r="BF615" s="3" t="n">
        <v>0</v>
      </c>
      <c r="BG615" s="3" t="n">
        <v>0</v>
      </c>
      <c r="BH615" s="3" t="n">
        <v>0</v>
      </c>
      <c r="BI615" s="3" t="n">
        <v>0</v>
      </c>
      <c r="BJ615" s="3" t="n">
        <f aca="false">SUM(BF615:BI615)</f>
        <v>0</v>
      </c>
      <c r="BK615" s="3" t="n">
        <v>0</v>
      </c>
      <c r="BL615" s="3" t="n">
        <v>0</v>
      </c>
      <c r="BM615" s="3" t="n">
        <v>0</v>
      </c>
      <c r="BN615" s="3" t="n">
        <v>0</v>
      </c>
      <c r="BO615" s="3" t="n">
        <f aca="false">SUM(BK615:BN615)</f>
        <v>0</v>
      </c>
      <c r="BP615" s="3" t="n">
        <v>0.32604804</v>
      </c>
      <c r="BQ615" s="3" t="n">
        <v>0</v>
      </c>
      <c r="BR615" s="3" t="n">
        <v>1.130853</v>
      </c>
      <c r="BS615" s="3" t="n">
        <v>0</v>
      </c>
      <c r="BT615" s="3" t="n">
        <f aca="false">SUM(BP615:BS615)</f>
        <v>1.45690104</v>
      </c>
      <c r="BU615" s="3" t="n">
        <f aca="false">+C615+H615+M615+R615+W615+AB615+AG615+AL615+CK615</f>
        <v>5954.96</v>
      </c>
      <c r="BV615" s="3" t="n">
        <f aca="false">+D615+I615+N615+S615+X615+AC615+AH615+AM615+CL615</f>
        <v>6169.34</v>
      </c>
      <c r="BW615" s="3" t="n">
        <f aca="false">+E615+J615+O615+T615+Y615+AD615+AI615+AN615+CM615</f>
        <v>6234.79</v>
      </c>
      <c r="BX615" s="3" t="n">
        <f aca="false">+F615+K615+P615+U615+Z615+AE615+AJ615+AO615+CN615</f>
        <v>394</v>
      </c>
      <c r="BY615" s="3" t="n">
        <f aca="false">SUM(BU615:BX615)</f>
        <v>18753.09</v>
      </c>
      <c r="BZ615" s="3" t="n">
        <f aca="false">AQ615+AV615+BA615+BF615+BK615+BP615</f>
        <v>17.03945362</v>
      </c>
      <c r="CA615" s="3" t="n">
        <f aca="false">AR615+AW615+BB615+BG615+BL615+BQ615</f>
        <v>463.28372584</v>
      </c>
      <c r="CB615" s="3" t="n">
        <f aca="false">AS615+AX615+BC615+BH615+BM615+BR615</f>
        <v>311.76113577</v>
      </c>
      <c r="CC615" s="3" t="n">
        <f aca="false">AT615+AY615+BD615+BI615+BN615+BS615</f>
        <v>393.85262173</v>
      </c>
      <c r="CD615" s="3" t="n">
        <f aca="false">SUM(BZ615:CC615)</f>
        <v>1185.93693696</v>
      </c>
      <c r="CE615" s="3" t="n">
        <v>3034</v>
      </c>
      <c r="CF615" s="3" t="n">
        <v>2100</v>
      </c>
      <c r="CG615" s="3" t="n">
        <v>389</v>
      </c>
      <c r="CH615" s="3" t="n">
        <v>0</v>
      </c>
      <c r="CI615" s="3" t="n">
        <f aca="false">5801-CH615-CG615-CF615-CE615</f>
        <v>278</v>
      </c>
      <c r="CJ615" s="3" t="n">
        <f aca="false">SUM(CE615:CI615)</f>
        <v>5801</v>
      </c>
    </row>
    <row r="616" customFormat="false" ht="12.75" hidden="false" customHeight="false" outlineLevel="0" collapsed="false">
      <c r="A616" s="1" t="n">
        <v>2003</v>
      </c>
      <c r="B616" s="2" t="s">
        <v>96</v>
      </c>
      <c r="C616" s="3" t="n">
        <v>1591.745</v>
      </c>
      <c r="D616" s="3" t="n">
        <v>352.253</v>
      </c>
      <c r="E616" s="3" t="n">
        <v>245.67</v>
      </c>
      <c r="F616" s="3" t="n">
        <v>0</v>
      </c>
      <c r="G616" s="3" t="n">
        <f aca="false">SUM(C616:F616)</f>
        <v>2189.668</v>
      </c>
      <c r="H616" s="3" t="n">
        <v>558.493</v>
      </c>
      <c r="I616" s="3" t="n">
        <v>1.384</v>
      </c>
      <c r="J616" s="3" t="n">
        <v>1276.017</v>
      </c>
      <c r="K616" s="3" t="n">
        <v>2.721</v>
      </c>
      <c r="L616" s="3" t="n">
        <f aca="false">SUM(H616:K616)</f>
        <v>1838.615</v>
      </c>
      <c r="M616" s="3" t="n">
        <v>15.368</v>
      </c>
      <c r="N616" s="3" t="n">
        <v>38.908</v>
      </c>
      <c r="O616" s="3" t="n">
        <v>1.221</v>
      </c>
      <c r="P616" s="3" t="n">
        <v>0</v>
      </c>
      <c r="Q616" s="3" t="n">
        <f aca="false">SUM(M616:P616)</f>
        <v>55.497</v>
      </c>
      <c r="R616" s="3" t="n">
        <v>91.347</v>
      </c>
      <c r="S616" s="3" t="n">
        <v>130.646</v>
      </c>
      <c r="T616" s="3" t="n">
        <v>11.301</v>
      </c>
      <c r="U616" s="3" t="n">
        <v>0</v>
      </c>
      <c r="V616" s="3" t="n">
        <f aca="false">SUM(R616:U616)</f>
        <v>233.294</v>
      </c>
      <c r="W616" s="3" t="n">
        <v>368.459</v>
      </c>
      <c r="X616" s="3" t="n">
        <v>1823.193</v>
      </c>
      <c r="Y616" s="3" t="n">
        <v>276.151</v>
      </c>
      <c r="Z616" s="3" t="n">
        <v>0</v>
      </c>
      <c r="AA616" s="3" t="n">
        <f aca="false">SUM(W616:Z616)</f>
        <v>2467.803</v>
      </c>
      <c r="AB616" s="3" t="n">
        <v>179.294</v>
      </c>
      <c r="AC616" s="3" t="n">
        <v>2.443</v>
      </c>
      <c r="AD616" s="3" t="n">
        <v>45.691</v>
      </c>
      <c r="AE616" s="3" t="n">
        <v>0</v>
      </c>
      <c r="AF616" s="3" t="n">
        <f aca="false">SUM(AB616:AE616)</f>
        <v>227.428</v>
      </c>
      <c r="AG616" s="3" t="n">
        <v>0.189411</v>
      </c>
      <c r="AH616" s="3" t="n">
        <v>450</v>
      </c>
      <c r="AI616" s="3" t="n">
        <v>588.247</v>
      </c>
      <c r="AJ616" s="3" t="n">
        <v>0</v>
      </c>
      <c r="AK616" s="3" t="n">
        <f aca="false">SUM(AG616:AJ616)</f>
        <v>1038.436411</v>
      </c>
      <c r="AL616" s="3" t="n">
        <v>433.04231458</v>
      </c>
      <c r="AM616" s="3" t="n">
        <v>997.84569448</v>
      </c>
      <c r="AN616" s="3" t="n">
        <v>3099.10996555</v>
      </c>
      <c r="AO616" s="3" t="n">
        <v>49.953</v>
      </c>
      <c r="AP616" s="3" t="n">
        <f aca="false">SUM(AL616:AO616)</f>
        <v>4579.95097461</v>
      </c>
      <c r="AQ616" s="3" t="n">
        <v>0</v>
      </c>
      <c r="AR616" s="3" t="n">
        <v>0</v>
      </c>
      <c r="AS616" s="3" t="n">
        <v>0</v>
      </c>
      <c r="AT616" s="3" t="n">
        <v>0</v>
      </c>
      <c r="AU616" s="3" t="n">
        <f aca="false">SUM(AQ616:AT616)</f>
        <v>0</v>
      </c>
      <c r="AV616" s="3" t="n">
        <v>0</v>
      </c>
      <c r="AW616" s="3" t="n">
        <v>1.687</v>
      </c>
      <c r="AX616" s="3" t="n">
        <v>0.92</v>
      </c>
      <c r="AY616" s="3" t="n">
        <v>0</v>
      </c>
      <c r="AZ616" s="3" t="n">
        <f aca="false">SUM(AV616:AY616)</f>
        <v>2.607</v>
      </c>
      <c r="BA616" s="3" t="n">
        <v>0</v>
      </c>
      <c r="BB616" s="3" t="n">
        <v>0</v>
      </c>
      <c r="BC616" s="3" t="n">
        <v>18.373</v>
      </c>
      <c r="BD616" s="3" t="n">
        <v>3.179</v>
      </c>
      <c r="BE616" s="3" t="n">
        <f aca="false">SUM(BA616:BD616)</f>
        <v>21.552</v>
      </c>
      <c r="BF616" s="3" t="n">
        <v>0</v>
      </c>
      <c r="BG616" s="3" t="n">
        <v>0</v>
      </c>
      <c r="BH616" s="3" t="n">
        <v>0</v>
      </c>
      <c r="BI616" s="3" t="n">
        <v>0</v>
      </c>
      <c r="BJ616" s="3" t="n">
        <f aca="false">SUM(BF616:BI616)</f>
        <v>0</v>
      </c>
      <c r="BK616" s="3" t="n">
        <v>0</v>
      </c>
      <c r="BL616" s="3" t="n">
        <v>0</v>
      </c>
      <c r="BM616" s="3" t="n">
        <v>0</v>
      </c>
      <c r="BN616" s="3" t="n">
        <v>0</v>
      </c>
      <c r="BO616" s="3" t="n">
        <f aca="false">SUM(BK616:BN616)</f>
        <v>0</v>
      </c>
      <c r="BP616" s="3" t="n">
        <v>0</v>
      </c>
      <c r="BQ616" s="3" t="n">
        <v>0</v>
      </c>
      <c r="BR616" s="3" t="n">
        <v>37.496</v>
      </c>
      <c r="BS616" s="3" t="n">
        <v>0</v>
      </c>
      <c r="BT616" s="3" t="n">
        <f aca="false">SUM(BP616:BS616)</f>
        <v>37.496</v>
      </c>
      <c r="BU616" s="3" t="n">
        <f aca="false">+C616+H616+M616+R616+W616+AB616+AG616+AL616+CK616</f>
        <v>3237.93772558</v>
      </c>
      <c r="BV616" s="3" t="n">
        <f aca="false">+D616+I616+N616+S616+X616+AC616+AH616+AM616+CL616</f>
        <v>3796.67269448</v>
      </c>
      <c r="BW616" s="3" t="n">
        <f aca="false">+E616+J616+O616+T616+Y616+AD616+AI616+AN616+CM616</f>
        <v>5543.40796555</v>
      </c>
      <c r="BX616" s="3" t="n">
        <f aca="false">+F616+K616+P616+U616+Z616+AE616+AJ616+AO616+CN616</f>
        <v>52.674</v>
      </c>
      <c r="BY616" s="3" t="n">
        <f aca="false">SUM(BU616:BX616)</f>
        <v>12630.69238561</v>
      </c>
      <c r="BZ616" s="3" t="n">
        <f aca="false">AQ616+AV616+BA616+BF616+BK616+BP616</f>
        <v>0</v>
      </c>
      <c r="CA616" s="3" t="n">
        <f aca="false">AR616+AW616+BB616+BG616+BL616+BQ616</f>
        <v>1.687</v>
      </c>
      <c r="CB616" s="3" t="n">
        <f aca="false">AS616+AX616+BC616+BH616+BM616+BR616</f>
        <v>56.789</v>
      </c>
      <c r="CC616" s="3" t="n">
        <f aca="false">AT616+AY616+BD616+BI616+BN616+BS616</f>
        <v>3.179</v>
      </c>
      <c r="CD616" s="3" t="n">
        <f aca="false">SUM(BZ616:CC616)</f>
        <v>61.655</v>
      </c>
      <c r="CE616" s="10" t="n">
        <v>1715</v>
      </c>
      <c r="CF616" s="10" t="n">
        <v>1831</v>
      </c>
      <c r="CG616" s="10" t="n">
        <v>226</v>
      </c>
      <c r="CH616" s="10" t="n">
        <v>4</v>
      </c>
      <c r="CI616" s="10" t="n">
        <v>267</v>
      </c>
      <c r="CJ616" s="10" t="n">
        <f aca="false">SUM(CE616:CI616)</f>
        <v>4043</v>
      </c>
    </row>
    <row r="617" customFormat="false" ht="12.75" hidden="false" customHeight="false" outlineLevel="0" collapsed="false">
      <c r="A617" s="1" t="n">
        <v>2003</v>
      </c>
      <c r="B617" s="2" t="s">
        <v>97</v>
      </c>
      <c r="C617" s="3" t="n">
        <v>26517</v>
      </c>
      <c r="D617" s="3" t="n">
        <v>4980</v>
      </c>
      <c r="E617" s="3" t="n">
        <v>67</v>
      </c>
      <c r="F617" s="3" t="n">
        <v>7268</v>
      </c>
      <c r="G617" s="3" t="n">
        <f aca="false">SUM(C617:F617)</f>
        <v>38832</v>
      </c>
      <c r="H617" s="3" t="n">
        <v>9085</v>
      </c>
      <c r="I617" s="3" t="n">
        <v>7106</v>
      </c>
      <c r="J617" s="3" t="n">
        <v>857</v>
      </c>
      <c r="K617" s="3" t="n">
        <v>427</v>
      </c>
      <c r="L617" s="3" t="n">
        <f aca="false">SUM(H617:K617)</f>
        <v>17475</v>
      </c>
      <c r="M617" s="3" t="n">
        <v>2078</v>
      </c>
      <c r="N617" s="3" t="n">
        <v>3607</v>
      </c>
      <c r="O617" s="3" t="n">
        <v>0</v>
      </c>
      <c r="P617" s="3" t="n">
        <v>0</v>
      </c>
      <c r="Q617" s="3" t="n">
        <f aca="false">SUM(M617:P617)</f>
        <v>5685</v>
      </c>
      <c r="R617" s="3" t="n">
        <v>3712</v>
      </c>
      <c r="S617" s="3" t="n">
        <v>633</v>
      </c>
      <c r="T617" s="3" t="n">
        <v>0</v>
      </c>
      <c r="U617" s="3" t="n">
        <v>0</v>
      </c>
      <c r="V617" s="3" t="n">
        <f aca="false">SUM(R617:U617)</f>
        <v>4345</v>
      </c>
      <c r="W617" s="3" t="n">
        <v>11983</v>
      </c>
      <c r="X617" s="3" t="n">
        <v>15981</v>
      </c>
      <c r="Y617" s="3" t="n">
        <v>2984</v>
      </c>
      <c r="Z617" s="3" t="n">
        <v>0</v>
      </c>
      <c r="AA617" s="3" t="n">
        <f aca="false">SUM(W617:Z617)</f>
        <v>30948</v>
      </c>
      <c r="AB617" s="3" t="n">
        <v>5365</v>
      </c>
      <c r="AC617" s="3" t="n">
        <v>125</v>
      </c>
      <c r="AD617" s="3" t="n">
        <v>18</v>
      </c>
      <c r="AE617" s="3" t="n">
        <v>1</v>
      </c>
      <c r="AF617" s="3" t="n">
        <f aca="false">SUM(AB617:AE617)</f>
        <v>5509</v>
      </c>
      <c r="AG617" s="3" t="n">
        <v>2</v>
      </c>
      <c r="AH617" s="3" t="n">
        <v>2787</v>
      </c>
      <c r="AI617" s="3" t="n">
        <v>4344</v>
      </c>
      <c r="AJ617" s="3" t="n">
        <v>113</v>
      </c>
      <c r="AK617" s="3" t="n">
        <f aca="false">SUM(AG617:AJ617)</f>
        <v>7246</v>
      </c>
      <c r="AL617" s="3" t="n">
        <v>18740</v>
      </c>
      <c r="AM617" s="3" t="n">
        <v>19514</v>
      </c>
      <c r="AN617" s="3" t="n">
        <v>10012</v>
      </c>
      <c r="AO617" s="3" t="n">
        <v>3206</v>
      </c>
      <c r="AP617" s="3" t="n">
        <f aca="false">SUM(AL617:AO617)</f>
        <v>51472</v>
      </c>
      <c r="AQ617" s="3" t="n">
        <v>0</v>
      </c>
      <c r="AR617" s="3" t="n">
        <v>1481</v>
      </c>
      <c r="AS617" s="3" t="n">
        <v>779</v>
      </c>
      <c r="AT617" s="3" t="n">
        <v>32</v>
      </c>
      <c r="AU617" s="3" t="n">
        <f aca="false">SUM(AQ617:AT617)</f>
        <v>2292</v>
      </c>
      <c r="AV617" s="3" t="n">
        <v>9</v>
      </c>
      <c r="AW617" s="3" t="n">
        <v>0</v>
      </c>
      <c r="AX617" s="3" t="n">
        <v>0</v>
      </c>
      <c r="AY617" s="3" t="n">
        <v>1</v>
      </c>
      <c r="AZ617" s="3" t="n">
        <f aca="false">SUM(AV617:AY617)</f>
        <v>10</v>
      </c>
      <c r="BA617" s="3" t="n">
        <v>27</v>
      </c>
      <c r="BB617" s="3" t="n">
        <v>0</v>
      </c>
      <c r="BC617" s="3" t="n">
        <v>0</v>
      </c>
      <c r="BD617" s="3" t="n">
        <v>426</v>
      </c>
      <c r="BE617" s="3" t="n">
        <f aca="false">SUM(BA617:BD617)</f>
        <v>453</v>
      </c>
      <c r="BF617" s="3" t="n">
        <v>0</v>
      </c>
      <c r="BG617" s="3" t="n">
        <v>0</v>
      </c>
      <c r="BH617" s="3" t="n">
        <v>0</v>
      </c>
      <c r="BI617" s="3" t="n">
        <v>0</v>
      </c>
      <c r="BJ617" s="3" t="n">
        <f aca="false">SUM(BF617:BI617)</f>
        <v>0</v>
      </c>
      <c r="BK617" s="3" t="n">
        <v>39</v>
      </c>
      <c r="BL617" s="3" t="n">
        <v>2</v>
      </c>
      <c r="BM617" s="3" t="n">
        <v>10</v>
      </c>
      <c r="BN617" s="3" t="n">
        <v>486</v>
      </c>
      <c r="BO617" s="3" t="n">
        <f aca="false">SUM(BK617:BN617)</f>
        <v>537</v>
      </c>
      <c r="BP617" s="3" t="n">
        <v>15</v>
      </c>
      <c r="BQ617" s="3" t="n">
        <v>15</v>
      </c>
      <c r="BR617" s="3" t="n">
        <v>10</v>
      </c>
      <c r="BS617" s="3" t="n">
        <v>12</v>
      </c>
      <c r="BT617" s="3" t="n">
        <f aca="false">SUM(BP617:BS617)</f>
        <v>52</v>
      </c>
      <c r="BU617" s="3" t="n">
        <f aca="false">+C617+H617+M617+R617+W617+AB617+AG617+AL617+CK617</f>
        <v>77482</v>
      </c>
      <c r="BV617" s="3" t="n">
        <f aca="false">+D617+I617+N617+S617+X617+AC617+AH617+AM617+CL617</f>
        <v>54733</v>
      </c>
      <c r="BW617" s="3" t="n">
        <f aca="false">+E617+J617+O617+T617+Y617+AD617+AI617+AN617+CM617</f>
        <v>18282</v>
      </c>
      <c r="BX617" s="3" t="n">
        <f aca="false">+F617+K617+P617+U617+Z617+AE617+AJ617+AO617+CN617</f>
        <v>11015</v>
      </c>
      <c r="BY617" s="3" t="n">
        <f aca="false">SUM(BU617:BX617)</f>
        <v>161512</v>
      </c>
      <c r="BZ617" s="3" t="n">
        <f aca="false">AQ617+AV617+BA617+BF617+BK617+BP617</f>
        <v>90</v>
      </c>
      <c r="CA617" s="3" t="n">
        <f aca="false">AR617+AW617+BB617+BG617+BL617+BQ617</f>
        <v>1498</v>
      </c>
      <c r="CB617" s="3" t="n">
        <f aca="false">AS617+AX617+BC617+BH617+BM617+BR617</f>
        <v>799</v>
      </c>
      <c r="CC617" s="3" t="n">
        <f aca="false">AT617+AY617+BD617+BI617+BN617+BS617</f>
        <v>957</v>
      </c>
      <c r="CD617" s="3" t="n">
        <f aca="false">SUM(BZ617:CC617)</f>
        <v>3344</v>
      </c>
      <c r="CE617" s="10" t="n">
        <v>22415</v>
      </c>
      <c r="CF617" s="10" t="n">
        <v>32710</v>
      </c>
      <c r="CG617" s="10" t="n">
        <v>6804</v>
      </c>
      <c r="CH617" s="10" t="n">
        <v>2</v>
      </c>
      <c r="CI617" s="10" t="n">
        <v>18633</v>
      </c>
      <c r="CJ617" s="10" t="n">
        <f aca="false">SUM(CE617:CI617)</f>
        <v>80564</v>
      </c>
    </row>
    <row r="618" customFormat="false" ht="12.75" hidden="false" customHeight="false" outlineLevel="0" collapsed="false">
      <c r="A618" s="1" t="n">
        <v>2003</v>
      </c>
      <c r="B618" s="2" t="s">
        <v>98</v>
      </c>
      <c r="C618" s="3" t="n">
        <v>2312</v>
      </c>
      <c r="D618" s="3" t="n">
        <v>339</v>
      </c>
      <c r="E618" s="3" t="n">
        <v>434</v>
      </c>
      <c r="F618" s="3" t="n">
        <v>0</v>
      </c>
      <c r="G618" s="3" t="n">
        <f aca="false">SUM(C618:F618)</f>
        <v>3085</v>
      </c>
      <c r="H618" s="3" t="n">
        <v>692.4</v>
      </c>
      <c r="I618" s="3" t="n">
        <v>19.9</v>
      </c>
      <c r="J618" s="3" t="n">
        <v>1004.6</v>
      </c>
      <c r="K618" s="3" t="n">
        <v>0</v>
      </c>
      <c r="L618" s="3" t="n">
        <f aca="false">SUM(H618:K618)</f>
        <v>1716.9</v>
      </c>
      <c r="M618" s="3" t="n">
        <v>0</v>
      </c>
      <c r="N618" s="3" t="n">
        <v>110</v>
      </c>
      <c r="O618" s="3" t="n">
        <v>22</v>
      </c>
      <c r="P618" s="3" t="n">
        <v>0</v>
      </c>
      <c r="Q618" s="3" t="n">
        <f aca="false">SUM(M618:P618)</f>
        <v>132</v>
      </c>
      <c r="R618" s="3" t="n">
        <v>0</v>
      </c>
      <c r="S618" s="3" t="n">
        <v>0</v>
      </c>
      <c r="T618" s="3" t="n">
        <v>0</v>
      </c>
      <c r="U618" s="3" t="n">
        <v>0</v>
      </c>
      <c r="V618" s="3" t="n">
        <f aca="false">SUM(R618:U618)</f>
        <v>0</v>
      </c>
      <c r="W618" s="3" t="n">
        <v>989</v>
      </c>
      <c r="X618" s="3" t="n">
        <v>1202</v>
      </c>
      <c r="Y618" s="3" t="n">
        <v>165</v>
      </c>
      <c r="Z618" s="3" t="n">
        <v>0</v>
      </c>
      <c r="AA618" s="3" t="n">
        <f aca="false">SUM(W618:Z618)</f>
        <v>2356</v>
      </c>
      <c r="AB618" s="3" t="n">
        <v>455</v>
      </c>
      <c r="AC618" s="3" t="n">
        <v>5</v>
      </c>
      <c r="AD618" s="3" t="n">
        <v>65</v>
      </c>
      <c r="AE618" s="3" t="n">
        <v>0</v>
      </c>
      <c r="AF618" s="3" t="n">
        <f aca="false">SUM(AB618:AE618)</f>
        <v>525</v>
      </c>
      <c r="AG618" s="3" t="n">
        <v>0</v>
      </c>
      <c r="AH618" s="3" t="n">
        <v>391</v>
      </c>
      <c r="AI618" s="3" t="n">
        <v>533</v>
      </c>
      <c r="AJ618" s="3" t="n">
        <v>301</v>
      </c>
      <c r="AK618" s="3" t="n">
        <f aca="false">SUM(AG618:AJ618)</f>
        <v>1225</v>
      </c>
      <c r="AL618" s="3" t="n">
        <v>1034.6</v>
      </c>
      <c r="AM618" s="3" t="n">
        <v>951.1</v>
      </c>
      <c r="AN618" s="3" t="n">
        <v>2600.4</v>
      </c>
      <c r="AO618" s="3" t="n">
        <v>0</v>
      </c>
      <c r="AP618" s="3" t="n">
        <f aca="false">SUM(AL618:AO618)</f>
        <v>4586.1</v>
      </c>
      <c r="AQ618" s="16" t="n">
        <v>0</v>
      </c>
      <c r="AR618" s="16" t="n">
        <v>0</v>
      </c>
      <c r="AS618" s="16" t="n">
        <v>0</v>
      </c>
      <c r="AT618" s="16" t="n">
        <v>0</v>
      </c>
      <c r="AU618" s="3" t="n">
        <f aca="false">SUM(AQ618:AT618)</f>
        <v>0</v>
      </c>
      <c r="AV618" s="3" t="n">
        <v>0</v>
      </c>
      <c r="AW618" s="3" t="n">
        <v>0</v>
      </c>
      <c r="AX618" s="3" t="n">
        <v>0</v>
      </c>
      <c r="AY618" s="3" t="n">
        <v>0</v>
      </c>
      <c r="AZ618" s="3" t="n">
        <f aca="false">SUM(AV618:AY618)</f>
        <v>0</v>
      </c>
      <c r="BA618" s="3" t="n">
        <v>7</v>
      </c>
      <c r="BB618" s="3" t="n">
        <v>1</v>
      </c>
      <c r="BC618" s="3" t="n">
        <v>86</v>
      </c>
      <c r="BD618" s="3" t="n">
        <v>0</v>
      </c>
      <c r="BE618" s="3" t="n">
        <f aca="false">SUM(BA618:BD618)</f>
        <v>94</v>
      </c>
      <c r="BF618" s="3" t="n">
        <v>0</v>
      </c>
      <c r="BG618" s="3" t="n">
        <v>0</v>
      </c>
      <c r="BH618" s="3" t="n">
        <v>0</v>
      </c>
      <c r="BI618" s="3" t="n">
        <v>0</v>
      </c>
      <c r="BJ618" s="3" t="n">
        <f aca="false">SUM(BF618:BI618)</f>
        <v>0</v>
      </c>
      <c r="BK618" s="3" t="n">
        <v>0</v>
      </c>
      <c r="BL618" s="3" t="n">
        <v>0</v>
      </c>
      <c r="BM618" s="3" t="n">
        <v>0</v>
      </c>
      <c r="BN618" s="3" t="n">
        <v>0</v>
      </c>
      <c r="BO618" s="3" t="n">
        <f aca="false">SUM(BK618:BN618)</f>
        <v>0</v>
      </c>
      <c r="BP618" s="3" t="n">
        <v>15</v>
      </c>
      <c r="BQ618" s="3" t="n">
        <v>18</v>
      </c>
      <c r="BR618" s="3" t="n">
        <v>81</v>
      </c>
      <c r="BS618" s="3" t="n">
        <v>0</v>
      </c>
      <c r="BT618" s="3" t="n">
        <f aca="false">SUM(BP618:BS618)</f>
        <v>114</v>
      </c>
      <c r="BU618" s="3" t="n">
        <f aca="false">+C618+H618+M618+R618+W618+AB618+AG618+AL618+CK618</f>
        <v>5483</v>
      </c>
      <c r="BV618" s="3" t="n">
        <f aca="false">+D618+I618+N618+S618+X618+AC618+AH618+AM618+CL618</f>
        <v>3018</v>
      </c>
      <c r="BW618" s="3" t="n">
        <f aca="false">+E618+J618+O618+T618+Y618+AD618+AI618+AN618+CM618</f>
        <v>4824</v>
      </c>
      <c r="BX618" s="3" t="n">
        <f aca="false">+F618+K618+P618+U618+Z618+AE618+AJ618+AO618+CN618</f>
        <v>301</v>
      </c>
      <c r="BY618" s="3" t="n">
        <f aca="false">SUM(BU618:BX618)</f>
        <v>13626</v>
      </c>
      <c r="BZ618" s="3" t="n">
        <f aca="false">AQ618+AV618+BA618+BF618+BK618+BP618</f>
        <v>22</v>
      </c>
      <c r="CA618" s="3" t="n">
        <f aca="false">AR618+AW618+BB618+BG618+BL618+BQ618</f>
        <v>19</v>
      </c>
      <c r="CB618" s="3" t="n">
        <f aca="false">AS618+AX618+BC618+BH618+BM618+BR618</f>
        <v>167</v>
      </c>
      <c r="CC618" s="3" t="n">
        <f aca="false">AT618+AY618+BD618+BI618+BN618+BS618</f>
        <v>0</v>
      </c>
      <c r="CD618" s="3" t="n">
        <f aca="false">SUM(BZ618:CC618)</f>
        <v>208</v>
      </c>
      <c r="CE618" s="3" t="n">
        <f aca="false">1703+137-20</f>
        <v>1820</v>
      </c>
      <c r="CF618" s="3" t="n">
        <v>3122</v>
      </c>
      <c r="CG618" s="3" t="n">
        <v>225</v>
      </c>
      <c r="CH618" s="3" t="n">
        <v>38.4</v>
      </c>
      <c r="CI618" s="3" t="n">
        <f aca="false">5665-CH618-CG618-CF618-CE618</f>
        <v>459.6</v>
      </c>
      <c r="CJ618" s="3" t="n">
        <f aca="false">SUM(CE618:CI618)</f>
        <v>5665</v>
      </c>
    </row>
    <row r="619" customFormat="false" ht="12.75" hidden="false" customHeight="false" outlineLevel="0" collapsed="false">
      <c r="A619" s="1" t="n">
        <v>2003</v>
      </c>
      <c r="B619" s="2" t="s">
        <v>99</v>
      </c>
      <c r="C619" s="3" t="n">
        <v>1990</v>
      </c>
      <c r="D619" s="3" t="n">
        <v>360</v>
      </c>
      <c r="E619" s="3" t="n">
        <v>5</v>
      </c>
      <c r="F619" s="3" t="n">
        <v>488</v>
      </c>
      <c r="G619" s="3" t="n">
        <f aca="false">SUM(C619:F619)</f>
        <v>2843</v>
      </c>
      <c r="H619" s="3" t="n">
        <v>578</v>
      </c>
      <c r="I619" s="3" t="n">
        <v>185</v>
      </c>
      <c r="J619" s="3" t="n">
        <v>1116</v>
      </c>
      <c r="K619" s="3" t="n">
        <v>175</v>
      </c>
      <c r="L619" s="3" t="n">
        <f aca="false">SUM(H619:K619)</f>
        <v>2054</v>
      </c>
      <c r="M619" s="3" t="n">
        <v>114</v>
      </c>
      <c r="N619" s="3" t="n">
        <v>267</v>
      </c>
      <c r="O619" s="3" t="n">
        <v>0</v>
      </c>
      <c r="P619" s="3" t="n">
        <v>0</v>
      </c>
      <c r="Q619" s="3" t="n">
        <f aca="false">SUM(M619:P619)</f>
        <v>381</v>
      </c>
      <c r="R619" s="3" t="n">
        <v>104</v>
      </c>
      <c r="S619" s="3" t="n">
        <v>0</v>
      </c>
      <c r="T619" s="3" t="n">
        <v>0</v>
      </c>
      <c r="U619" s="3" t="n">
        <v>0</v>
      </c>
      <c r="V619" s="3" t="n">
        <f aca="false">SUM(R619:U619)</f>
        <v>104</v>
      </c>
      <c r="W619" s="3" t="n">
        <v>2758</v>
      </c>
      <c r="X619" s="3" t="n">
        <v>1857</v>
      </c>
      <c r="Y619" s="3" t="n">
        <v>649</v>
      </c>
      <c r="Z619" s="3" t="n">
        <v>0</v>
      </c>
      <c r="AA619" s="3" t="n">
        <f aca="false">SUM(W619:Z619)</f>
        <v>5264</v>
      </c>
      <c r="AB619" s="3" t="n">
        <v>566</v>
      </c>
      <c r="AC619" s="3" t="n">
        <v>3</v>
      </c>
      <c r="AD619" s="3" t="n">
        <v>3</v>
      </c>
      <c r="AE619" s="3" t="n">
        <v>28</v>
      </c>
      <c r="AF619" s="3" t="n">
        <f aca="false">SUM(AB619:AE619)</f>
        <v>600</v>
      </c>
      <c r="AG619" s="3" t="n">
        <v>6</v>
      </c>
      <c r="AH619" s="3" t="n">
        <v>87</v>
      </c>
      <c r="AI619" s="3" t="n">
        <v>356</v>
      </c>
      <c r="AJ619" s="3" t="n">
        <v>196</v>
      </c>
      <c r="AK619" s="3" t="n">
        <f aca="false">SUM(AG619:AJ619)</f>
        <v>645</v>
      </c>
      <c r="AL619" s="3" t="n">
        <v>5976</v>
      </c>
      <c r="AM619" s="3" t="n">
        <v>585</v>
      </c>
      <c r="AN619" s="3" t="n">
        <v>770</v>
      </c>
      <c r="AO619" s="3" t="n">
        <v>744</v>
      </c>
      <c r="AP619" s="3" t="n">
        <f aca="false">SUM(AL619:AO619)</f>
        <v>8075</v>
      </c>
      <c r="AQ619" s="3" t="n">
        <v>0</v>
      </c>
      <c r="AR619" s="3" t="n">
        <v>87</v>
      </c>
      <c r="AS619" s="3" t="n">
        <v>12</v>
      </c>
      <c r="AT619" s="3" t="n">
        <v>204</v>
      </c>
      <c r="AU619" s="3" t="n">
        <f aca="false">SUM(AQ619:AT619)</f>
        <v>303</v>
      </c>
      <c r="AV619" s="3" t="n">
        <v>0</v>
      </c>
      <c r="AW619" s="3" t="n">
        <v>0</v>
      </c>
      <c r="AX619" s="3" t="n">
        <v>0</v>
      </c>
      <c r="AY619" s="3" t="n">
        <v>28</v>
      </c>
      <c r="AZ619" s="3" t="n">
        <f aca="false">SUM(AV619:AY619)</f>
        <v>28</v>
      </c>
      <c r="BA619" s="3" t="n">
        <v>0</v>
      </c>
      <c r="BB619" s="3" t="n">
        <v>0</v>
      </c>
      <c r="BC619" s="3" t="n">
        <v>0</v>
      </c>
      <c r="BD619" s="3" t="n">
        <v>175</v>
      </c>
      <c r="BE619" s="3" t="n">
        <f aca="false">SUM(BA619:BD619)</f>
        <v>175</v>
      </c>
      <c r="BF619" s="3" t="n">
        <v>0</v>
      </c>
      <c r="BG619" s="3" t="n">
        <v>0</v>
      </c>
      <c r="BH619" s="3" t="n">
        <v>0</v>
      </c>
      <c r="BI619" s="3" t="n">
        <v>15</v>
      </c>
      <c r="BJ619" s="3" t="n">
        <f aca="false">SUM(BF619:BI619)</f>
        <v>15</v>
      </c>
      <c r="BK619" s="3" t="n">
        <v>0</v>
      </c>
      <c r="BL619" s="3" t="n">
        <v>0</v>
      </c>
      <c r="BM619" s="3" t="n">
        <v>0</v>
      </c>
      <c r="BN619" s="3" t="n">
        <v>139</v>
      </c>
      <c r="BO619" s="3" t="n">
        <f aca="false">SUM(BK619:BN619)</f>
        <v>139</v>
      </c>
      <c r="BP619" s="3" t="n">
        <v>0</v>
      </c>
      <c r="BQ619" s="3" t="n">
        <v>0</v>
      </c>
      <c r="BR619" s="3" t="n">
        <v>0</v>
      </c>
      <c r="BS619" s="3" t="n">
        <v>1078</v>
      </c>
      <c r="BT619" s="3" t="n">
        <f aca="false">SUM(BP619:BS619)</f>
        <v>1078</v>
      </c>
      <c r="BU619" s="3" t="n">
        <f aca="false">+C619+H619+M619+R619+W619+AB619+AG619+AL619+CK619</f>
        <v>12092</v>
      </c>
      <c r="BV619" s="3" t="n">
        <f aca="false">+D619+I619+N619+S619+X619+AC619+AH619+AM619+CL619</f>
        <v>3344</v>
      </c>
      <c r="BW619" s="3" t="n">
        <f aca="false">+E619+J619+O619+T619+Y619+AD619+AI619+AN619+CM619</f>
        <v>2899</v>
      </c>
      <c r="BX619" s="3" t="n">
        <f aca="false">+F619+K619+P619+U619+Z619+AE619+AJ619+AO619+CN619</f>
        <v>1631</v>
      </c>
      <c r="BY619" s="3" t="n">
        <f aca="false">SUM(BU619:BX619)</f>
        <v>19966</v>
      </c>
      <c r="BZ619" s="3" t="n">
        <f aca="false">AQ619+AV619+BA619+BF619+BK619+BP619</f>
        <v>0</v>
      </c>
      <c r="CA619" s="3" t="n">
        <f aca="false">AR619+AW619+BB619+BG619+BL619+BQ619</f>
        <v>87</v>
      </c>
      <c r="CB619" s="3" t="n">
        <f aca="false">AS619+AX619+BC619+BH619+BM619+BR619</f>
        <v>12</v>
      </c>
      <c r="CC619" s="3" t="n">
        <f aca="false">AT619+AY619+BD619+BI619+BN619+BS619</f>
        <v>1639</v>
      </c>
      <c r="CD619" s="3" t="n">
        <f aca="false">SUM(BZ619:CC619)</f>
        <v>1738</v>
      </c>
      <c r="CE619" s="3" t="n">
        <v>3025.7</v>
      </c>
      <c r="CF619" s="3" t="n">
        <v>4263.1</v>
      </c>
      <c r="CG619" s="3" t="n">
        <v>508</v>
      </c>
      <c r="CH619" s="3" t="n">
        <v>650</v>
      </c>
      <c r="CI619" s="3" t="n">
        <v>3576.5</v>
      </c>
      <c r="CJ619" s="3" t="n">
        <f aca="false">SUM(CE619:CI619)</f>
        <v>12023.3</v>
      </c>
    </row>
    <row r="620" customFormat="false" ht="12.75" hidden="false" customHeight="false" outlineLevel="0" collapsed="false">
      <c r="A620" s="1" t="n">
        <v>2003</v>
      </c>
      <c r="B620" s="2" t="s">
        <v>100</v>
      </c>
      <c r="C620" s="3" t="n">
        <v>839.9</v>
      </c>
      <c r="D620" s="3" t="n">
        <v>103.4</v>
      </c>
      <c r="E620" s="3" t="n">
        <v>362.3</v>
      </c>
      <c r="F620" s="3" t="n">
        <v>131</v>
      </c>
      <c r="G620" s="3" t="n">
        <f aca="false">SUM(C620:F620)</f>
        <v>1436.6</v>
      </c>
      <c r="H620" s="3" t="n">
        <v>205</v>
      </c>
      <c r="I620" s="3" t="n">
        <v>26</v>
      </c>
      <c r="J620" s="3" t="n">
        <v>46</v>
      </c>
      <c r="K620" s="3" t="n">
        <v>13</v>
      </c>
      <c r="L620" s="3" t="n">
        <f aca="false">SUM(H620:K620)</f>
        <v>290</v>
      </c>
      <c r="M620" s="3" t="n">
        <v>3</v>
      </c>
      <c r="N620" s="3" t="n">
        <v>16</v>
      </c>
      <c r="O620" s="3" t="n">
        <v>0</v>
      </c>
      <c r="P620" s="3" t="n">
        <v>0</v>
      </c>
      <c r="Q620" s="3" t="n">
        <f aca="false">SUM(M620:P620)</f>
        <v>19</v>
      </c>
      <c r="R620" s="3" t="n">
        <v>4</v>
      </c>
      <c r="S620" s="3" t="n">
        <v>0</v>
      </c>
      <c r="T620" s="3" t="n">
        <v>0</v>
      </c>
      <c r="U620" s="3" t="n">
        <v>0</v>
      </c>
      <c r="V620" s="3" t="n">
        <f aca="false">SUM(R620:U620)</f>
        <v>4</v>
      </c>
      <c r="W620" s="3" t="n">
        <v>346</v>
      </c>
      <c r="X620" s="3" t="n">
        <v>357</v>
      </c>
      <c r="Y620" s="3" t="n">
        <v>0</v>
      </c>
      <c r="Z620" s="3" t="n">
        <v>0</v>
      </c>
      <c r="AA620" s="3" t="n">
        <f aca="false">SUM(W620:Z620)</f>
        <v>703</v>
      </c>
      <c r="AB620" s="3" t="n">
        <v>186</v>
      </c>
      <c r="AC620" s="3" t="n">
        <v>2</v>
      </c>
      <c r="AD620" s="3" t="n">
        <v>3</v>
      </c>
      <c r="AE620" s="3" t="n">
        <v>0</v>
      </c>
      <c r="AF620" s="3" t="n">
        <f aca="false">SUM(AB620:AE620)</f>
        <v>191</v>
      </c>
      <c r="AG620" s="3" t="n">
        <v>0</v>
      </c>
      <c r="AH620" s="3" t="n">
        <v>0</v>
      </c>
      <c r="AI620" s="3" t="n">
        <v>242</v>
      </c>
      <c r="AJ620" s="3" t="n">
        <v>289</v>
      </c>
      <c r="AK620" s="3" t="n">
        <f aca="false">SUM(AG620:AJ620)</f>
        <v>531</v>
      </c>
      <c r="AL620" s="3" t="n">
        <v>870.1</v>
      </c>
      <c r="AM620" s="3" t="n">
        <v>440.6</v>
      </c>
      <c r="AN620" s="3" t="n">
        <v>0</v>
      </c>
      <c r="AO620" s="3" t="n">
        <v>53</v>
      </c>
      <c r="AP620" s="3" t="n">
        <f aca="false">SUM(AL620:AO620)</f>
        <v>1363.7</v>
      </c>
      <c r="AQ620" s="3" t="n">
        <v>0</v>
      </c>
      <c r="AR620" s="3" t="n">
        <v>137</v>
      </c>
      <c r="AS620" s="3" t="n">
        <v>152</v>
      </c>
      <c r="AT620" s="3" t="n">
        <v>0</v>
      </c>
      <c r="AU620" s="3" t="n">
        <f aca="false">SUM(AQ620:AT620)</f>
        <v>289</v>
      </c>
      <c r="AV620" s="3" t="n">
        <v>0</v>
      </c>
      <c r="AW620" s="3" t="n">
        <v>0</v>
      </c>
      <c r="AX620" s="3" t="n">
        <v>0</v>
      </c>
      <c r="AY620" s="3" t="n">
        <v>0</v>
      </c>
      <c r="AZ620" s="3" t="n">
        <f aca="false">SUM(AV620:AY620)</f>
        <v>0</v>
      </c>
      <c r="BA620" s="3" t="n">
        <v>0</v>
      </c>
      <c r="BB620" s="3" t="n">
        <v>0</v>
      </c>
      <c r="BC620" s="3" t="n">
        <v>0</v>
      </c>
      <c r="BD620" s="3" t="n">
        <v>13</v>
      </c>
      <c r="BE620" s="3" t="n">
        <f aca="false">SUM(BA620:BD620)</f>
        <v>13</v>
      </c>
      <c r="BF620" s="3" t="n">
        <v>4</v>
      </c>
      <c r="BG620" s="3" t="n">
        <v>0</v>
      </c>
      <c r="BH620" s="3" t="n">
        <v>0</v>
      </c>
      <c r="BI620" s="3" t="n">
        <v>0</v>
      </c>
      <c r="BJ620" s="3" t="n">
        <f aca="false">SUM(BF620:BI620)</f>
        <v>4</v>
      </c>
      <c r="BK620" s="3" t="n">
        <v>0</v>
      </c>
      <c r="BL620" s="3" t="n">
        <v>0</v>
      </c>
      <c r="BM620" s="3" t="n">
        <v>0</v>
      </c>
      <c r="BN620" s="3" t="n">
        <v>3</v>
      </c>
      <c r="BO620" s="3" t="n">
        <f aca="false">SUM(BK620:BN620)</f>
        <v>3</v>
      </c>
      <c r="BP620" s="3" t="n">
        <v>19</v>
      </c>
      <c r="BQ620" s="3" t="n">
        <v>0</v>
      </c>
      <c r="BR620" s="3" t="n">
        <v>0</v>
      </c>
      <c r="BS620" s="3" t="n">
        <v>0</v>
      </c>
      <c r="BT620" s="3" t="n">
        <f aca="false">SUM(BP620:BS620)</f>
        <v>19</v>
      </c>
      <c r="BU620" s="3" t="n">
        <f aca="false">+C620+H620+M620+R620+W620+AB620+AG620+AL620+CK620</f>
        <v>2454</v>
      </c>
      <c r="BV620" s="3" t="n">
        <f aca="false">+D620+I620+N620+S620+X620+AC620+AH620+AM620+CL620</f>
        <v>945</v>
      </c>
      <c r="BW620" s="3" t="n">
        <f aca="false">+E620+J620+O620+T620+Y620+AD620+AI620+AN620+CM620</f>
        <v>653.3</v>
      </c>
      <c r="BX620" s="3" t="n">
        <f aca="false">+F620+K620+P620+U620+Z620+AE620+AJ620+AO620+CN620</f>
        <v>486</v>
      </c>
      <c r="BY620" s="3" t="n">
        <f aca="false">SUM(BU620:BX620)</f>
        <v>4538.3</v>
      </c>
      <c r="BZ620" s="3" t="n">
        <f aca="false">AQ620+AV620+BA620+BF620+BK620+BP620</f>
        <v>23</v>
      </c>
      <c r="CA620" s="3" t="n">
        <f aca="false">AR620+AW620+BB620+BG620+BL620+BQ620</f>
        <v>137</v>
      </c>
      <c r="CB620" s="3" t="n">
        <f aca="false">AS620+AX620+BC620+BH620+BM620+BR620</f>
        <v>152</v>
      </c>
      <c r="CC620" s="3" t="n">
        <f aca="false">AT620+AY620+BD620+BI620+BN620+BS620</f>
        <v>16</v>
      </c>
      <c r="CD620" s="3" t="n">
        <f aca="false">SUM(BZ620:CC620)</f>
        <v>328</v>
      </c>
      <c r="CE620" s="3" t="s">
        <v>145</v>
      </c>
      <c r="CF620" s="3" t="n">
        <v>710.3</v>
      </c>
      <c r="CG620" s="3" t="n">
        <v>66.3</v>
      </c>
      <c r="CH620" s="3" t="s">
        <v>145</v>
      </c>
      <c r="CI620" s="3" t="n">
        <f aca="false">2436-777</f>
        <v>1659</v>
      </c>
      <c r="CJ620" s="3" t="n">
        <f aca="false">SUM(CE620:CI620)</f>
        <v>2435.6</v>
      </c>
    </row>
    <row r="621" customFormat="false" ht="12.75" hidden="false" customHeight="false" outlineLevel="0" collapsed="false">
      <c r="A621" s="1" t="n">
        <v>2003</v>
      </c>
      <c r="B621" s="2" t="s">
        <v>101</v>
      </c>
      <c r="C621" s="3" t="n">
        <v>7559</v>
      </c>
      <c r="D621" s="3" t="n">
        <v>1865</v>
      </c>
      <c r="E621" s="3" t="n">
        <v>491</v>
      </c>
      <c r="F621" s="3" t="n">
        <v>0</v>
      </c>
      <c r="G621" s="3" t="n">
        <f aca="false">SUM(C621:F621)</f>
        <v>9915</v>
      </c>
      <c r="H621" s="3" t="n">
        <v>3036</v>
      </c>
      <c r="I621" s="3" t="n">
        <v>91</v>
      </c>
      <c r="J621" s="3" t="n">
        <v>1578</v>
      </c>
      <c r="K621" s="3" t="n">
        <v>365</v>
      </c>
      <c r="L621" s="3" t="n">
        <f aca="false">SUM(H621:K621)</f>
        <v>5070</v>
      </c>
      <c r="M621" s="3" t="n">
        <v>197</v>
      </c>
      <c r="N621" s="3" t="n">
        <v>0</v>
      </c>
      <c r="O621" s="3" t="n">
        <v>30</v>
      </c>
      <c r="P621" s="3" t="n">
        <v>0</v>
      </c>
      <c r="Q621" s="3" t="n">
        <f aca="false">SUM(M621:P621)</f>
        <v>227</v>
      </c>
      <c r="R621" s="3" t="n">
        <v>0</v>
      </c>
      <c r="S621" s="3" t="n">
        <v>0</v>
      </c>
      <c r="T621" s="3" t="n">
        <v>0</v>
      </c>
      <c r="U621" s="3" t="n">
        <v>0</v>
      </c>
      <c r="V621" s="3" t="n">
        <f aca="false">SUM(R621:U621)</f>
        <v>0</v>
      </c>
      <c r="W621" s="3" t="n">
        <v>3700</v>
      </c>
      <c r="X621" s="3" t="n">
        <v>7115</v>
      </c>
      <c r="Y621" s="3" t="n">
        <v>817</v>
      </c>
      <c r="Z621" s="3" t="n">
        <v>0</v>
      </c>
      <c r="AA621" s="3" t="n">
        <f aca="false">SUM(W621:Z621)</f>
        <v>11632</v>
      </c>
      <c r="AB621" s="3" t="n">
        <v>1614</v>
      </c>
      <c r="AC621" s="3" t="n">
        <v>15</v>
      </c>
      <c r="AD621" s="3" t="n">
        <v>121</v>
      </c>
      <c r="AE621" s="3" t="n">
        <v>0</v>
      </c>
      <c r="AF621" s="3" t="n">
        <f aca="false">SUM(AB621:AE621)</f>
        <v>1750</v>
      </c>
      <c r="AG621" s="3" t="n">
        <v>4</v>
      </c>
      <c r="AH621" s="3" t="n">
        <v>1120</v>
      </c>
      <c r="AI621" s="3" t="n">
        <v>3739</v>
      </c>
      <c r="AJ621" s="3" t="n">
        <v>201</v>
      </c>
      <c r="AK621" s="3" t="n">
        <f aca="false">SUM(AG621:AJ621)</f>
        <v>5064</v>
      </c>
      <c r="AL621" s="3" t="n">
        <v>4147</v>
      </c>
      <c r="AM621" s="3" t="n">
        <v>3791</v>
      </c>
      <c r="AN621" s="3" t="n">
        <v>6339</v>
      </c>
      <c r="AO621" s="3" t="n">
        <v>631</v>
      </c>
      <c r="AP621" s="3" t="n">
        <f aca="false">SUM(AL621:AO621)</f>
        <v>14908</v>
      </c>
      <c r="AQ621" s="3" t="n">
        <v>0</v>
      </c>
      <c r="AR621" s="3" t="n">
        <v>1119</v>
      </c>
      <c r="AS621" s="3" t="n">
        <v>2931</v>
      </c>
      <c r="AT621" s="3" t="n">
        <v>201</v>
      </c>
      <c r="AU621" s="3" t="n">
        <f aca="false">SUM(AQ621:AT621)</f>
        <v>4251</v>
      </c>
      <c r="AV621" s="3" t="n">
        <v>20</v>
      </c>
      <c r="AW621" s="3" t="n">
        <v>2</v>
      </c>
      <c r="AX621" s="3" t="n">
        <v>2</v>
      </c>
      <c r="AY621" s="3" t="n">
        <v>0</v>
      </c>
      <c r="AZ621" s="3" t="n">
        <f aca="false">SUM(AV621:AY621)</f>
        <v>24</v>
      </c>
      <c r="BA621" s="3" t="n">
        <v>48</v>
      </c>
      <c r="BB621" s="3" t="n">
        <v>0</v>
      </c>
      <c r="BC621" s="3" t="n">
        <v>68</v>
      </c>
      <c r="BD621" s="3" t="n">
        <v>371</v>
      </c>
      <c r="BE621" s="3" t="n">
        <f aca="false">SUM(BA621:BD621)</f>
        <v>487</v>
      </c>
      <c r="BF621" s="3" t="n">
        <v>0</v>
      </c>
      <c r="BG621" s="3" t="n">
        <v>0</v>
      </c>
      <c r="BH621" s="3" t="n">
        <v>247</v>
      </c>
      <c r="BI621" s="3" t="n">
        <v>0</v>
      </c>
      <c r="BJ621" s="3" t="n">
        <f aca="false">SUM(BF621:BI621)</f>
        <v>247</v>
      </c>
      <c r="BK621" s="3" t="n">
        <v>38</v>
      </c>
      <c r="BL621" s="3" t="n">
        <v>203</v>
      </c>
      <c r="BM621" s="3" t="n">
        <v>717</v>
      </c>
      <c r="BN621" s="3" t="n">
        <v>319</v>
      </c>
      <c r="BO621" s="3" t="n">
        <f aca="false">SUM(BK621:BN621)</f>
        <v>1277</v>
      </c>
      <c r="BP621" s="3" t="n">
        <v>45</v>
      </c>
      <c r="BQ621" s="3" t="n">
        <v>0</v>
      </c>
      <c r="BR621" s="3" t="n">
        <v>1361</v>
      </c>
      <c r="BS621" s="3" t="n">
        <v>306</v>
      </c>
      <c r="BT621" s="3" t="n">
        <f aca="false">SUM(BP621:BS621)</f>
        <v>1712</v>
      </c>
      <c r="BU621" s="3" t="n">
        <f aca="false">+C621+H621+M621+R621+W621+AB621+AG621+AL621+CK621</f>
        <v>20257</v>
      </c>
      <c r="BV621" s="3" t="n">
        <f aca="false">+D621+I621+N621+S621+X621+AC621+AH621+AM621+CL621</f>
        <v>13997</v>
      </c>
      <c r="BW621" s="3" t="n">
        <f aca="false">+E621+J621+O621+T621+Y621+AD621+AI621+AN621+CM621</f>
        <v>13115</v>
      </c>
      <c r="BX621" s="3" t="n">
        <f aca="false">+F621+K621+P621+U621+Z621+AE621+AJ621+AO621+CN621</f>
        <v>1197</v>
      </c>
      <c r="BY621" s="3" t="n">
        <f aca="false">SUM(BU621:BX621)</f>
        <v>48566</v>
      </c>
      <c r="BZ621" s="3" t="n">
        <f aca="false">AQ621+AV621+BA621+BF621+BK621+BP621</f>
        <v>151</v>
      </c>
      <c r="CA621" s="3" t="n">
        <f aca="false">AR621+AW621+BB621+BG621+BL621+BQ621</f>
        <v>1324</v>
      </c>
      <c r="CB621" s="3" t="n">
        <f aca="false">AS621+AX621+BC621+BH621+BM621+BR621</f>
        <v>5326</v>
      </c>
      <c r="CC621" s="3" t="n">
        <f aca="false">AT621+AY621+BD621+BI621+BN621+BS621</f>
        <v>1197</v>
      </c>
      <c r="CD621" s="3" t="n">
        <f aca="false">SUM(BZ621:CC621)</f>
        <v>7998</v>
      </c>
      <c r="CE621" s="3" t="n">
        <v>14496</v>
      </c>
      <c r="CF621" s="3" t="s">
        <v>145</v>
      </c>
      <c r="CG621" s="3" t="n">
        <v>1228</v>
      </c>
      <c r="CH621" s="3" t="n">
        <v>17</v>
      </c>
      <c r="CI621" s="3" t="n">
        <v>4243</v>
      </c>
      <c r="CJ621" s="3" t="n">
        <f aca="false">SUM(CE621:CI621)</f>
        <v>19984</v>
      </c>
    </row>
    <row r="622" customFormat="false" ht="12.75" hidden="false" customHeight="false" outlineLevel="0" collapsed="false">
      <c r="A622" s="1" t="n">
        <v>2003</v>
      </c>
      <c r="B622" s="2" t="s">
        <v>102</v>
      </c>
      <c r="C622" s="3" t="n">
        <v>5749</v>
      </c>
      <c r="D622" s="3" t="n">
        <v>1374</v>
      </c>
      <c r="E622" s="3" t="n">
        <v>283</v>
      </c>
      <c r="F622" s="3" t="n">
        <v>0</v>
      </c>
      <c r="G622" s="3" t="n">
        <f aca="false">SUM(C622:F622)</f>
        <v>7406</v>
      </c>
      <c r="H622" s="3" t="n">
        <v>1789</v>
      </c>
      <c r="I622" s="3" t="n">
        <v>2827</v>
      </c>
      <c r="J622" s="3" t="n">
        <v>412</v>
      </c>
      <c r="K622" s="3" t="n">
        <v>166</v>
      </c>
      <c r="L622" s="3" t="n">
        <f aca="false">SUM(H622:K622)</f>
        <v>5194</v>
      </c>
      <c r="M622" s="3" t="n">
        <v>190</v>
      </c>
      <c r="N622" s="3" t="n">
        <v>320</v>
      </c>
      <c r="O622" s="3" t="n">
        <v>0</v>
      </c>
      <c r="P622" s="3" t="n">
        <v>0</v>
      </c>
      <c r="Q622" s="3" t="n">
        <f aca="false">SUM(M622:P622)</f>
        <v>510</v>
      </c>
      <c r="R622" s="3" t="n">
        <v>0</v>
      </c>
      <c r="S622" s="3" t="n">
        <v>0</v>
      </c>
      <c r="T622" s="3" t="n">
        <v>0</v>
      </c>
      <c r="U622" s="3" t="n">
        <v>0</v>
      </c>
      <c r="V622" s="3" t="n">
        <f aca="false">SUM(R622:U622)</f>
        <v>0</v>
      </c>
      <c r="W622" s="3" t="n">
        <v>1609</v>
      </c>
      <c r="X622" s="3" t="n">
        <v>3533</v>
      </c>
      <c r="Y622" s="3" t="n">
        <v>18</v>
      </c>
      <c r="Z622" s="3" t="n">
        <v>0</v>
      </c>
      <c r="AA622" s="3" t="n">
        <f aca="false">SUM(W622:Z622)</f>
        <v>5160</v>
      </c>
      <c r="AB622" s="3" t="n">
        <v>1227</v>
      </c>
      <c r="AC622" s="3" t="n">
        <v>34</v>
      </c>
      <c r="AD622" s="3" t="n">
        <v>0</v>
      </c>
      <c r="AE622" s="3" t="n">
        <v>3</v>
      </c>
      <c r="AF622" s="3" t="n">
        <f aca="false">SUM(AB622:AE622)</f>
        <v>1264</v>
      </c>
      <c r="AG622" s="3" t="n">
        <v>604</v>
      </c>
      <c r="AH622" s="3" t="n">
        <v>1464</v>
      </c>
      <c r="AI622" s="3" t="n">
        <v>0</v>
      </c>
      <c r="AJ622" s="3" t="n">
        <v>35</v>
      </c>
      <c r="AK622" s="3" t="n">
        <f aca="false">SUM(AG622:AJ622)</f>
        <v>2103</v>
      </c>
      <c r="AL622" s="3" t="n">
        <v>3761</v>
      </c>
      <c r="AM622" s="3" t="n">
        <v>2403</v>
      </c>
      <c r="AN622" s="3" t="n">
        <v>135</v>
      </c>
      <c r="AO622" s="3" t="n">
        <v>45</v>
      </c>
      <c r="AP622" s="3" t="n">
        <f aca="false">SUM(AL622:AO622)</f>
        <v>6344</v>
      </c>
      <c r="AQ622" s="3" t="n">
        <v>0</v>
      </c>
      <c r="AR622" s="3" t="n">
        <v>793</v>
      </c>
      <c r="AS622" s="3" t="n">
        <v>647</v>
      </c>
      <c r="AT622" s="3" t="n">
        <v>35</v>
      </c>
      <c r="AU622" s="3" t="n">
        <f aca="false">SUM(AQ622:AT622)</f>
        <v>1475</v>
      </c>
      <c r="AV622" s="3" t="n">
        <v>0</v>
      </c>
      <c r="AW622" s="3" t="n">
        <v>0</v>
      </c>
      <c r="AX622" s="3" t="n">
        <v>0</v>
      </c>
      <c r="AY622" s="3" t="n">
        <v>3</v>
      </c>
      <c r="AZ622" s="3" t="n">
        <f aca="false">SUM(AV622:AY622)</f>
        <v>3</v>
      </c>
      <c r="BA622" s="3" t="n">
        <v>0</v>
      </c>
      <c r="BB622" s="3" t="n">
        <v>0</v>
      </c>
      <c r="BC622" s="3" t="n">
        <v>0</v>
      </c>
      <c r="BD622" s="3" t="n">
        <v>166</v>
      </c>
      <c r="BE622" s="3" t="n">
        <f aca="false">SUM(BA622:BD622)</f>
        <v>166</v>
      </c>
      <c r="BF622" s="3" t="n">
        <v>0</v>
      </c>
      <c r="BG622" s="3" t="n">
        <v>0</v>
      </c>
      <c r="BH622" s="3" t="n">
        <v>0</v>
      </c>
      <c r="BI622" s="3" t="n">
        <v>0</v>
      </c>
      <c r="BJ622" s="3" t="n">
        <f aca="false">SUM(BF622:BI622)</f>
        <v>0</v>
      </c>
      <c r="BK622" s="3" t="n">
        <v>0</v>
      </c>
      <c r="BL622" s="3" t="n">
        <v>0</v>
      </c>
      <c r="BM622" s="3" t="n">
        <v>0</v>
      </c>
      <c r="BN622" s="3" t="n">
        <v>0</v>
      </c>
      <c r="BO622" s="3" t="n">
        <f aca="false">SUM(BK622:BN622)</f>
        <v>0</v>
      </c>
      <c r="BP622" s="3" t="n">
        <v>0</v>
      </c>
      <c r="BQ622" s="3" t="n">
        <v>0</v>
      </c>
      <c r="BR622" s="3" t="n">
        <v>0</v>
      </c>
      <c r="BS622" s="3" t="n">
        <v>45</v>
      </c>
      <c r="BT622" s="3" t="n">
        <f aca="false">SUM(BP622:BS622)</f>
        <v>45</v>
      </c>
      <c r="BU622" s="3" t="n">
        <f aca="false">+C622+H622+M622+R622+W622+AB622+AG622+AL622+CK622</f>
        <v>14929</v>
      </c>
      <c r="BV622" s="3" t="n">
        <f aca="false">+D622+I622+N622+S622+X622+AC622+AH622+AM622+CL622</f>
        <v>11955</v>
      </c>
      <c r="BW622" s="3" t="n">
        <f aca="false">+E622+J622+O622+T622+Y622+AD622+AI622+AN622+CM622</f>
        <v>848</v>
      </c>
      <c r="BX622" s="3" t="n">
        <f aca="false">+F622+K622+P622+U622+Z622+AE622+AJ622+AO622+CN622</f>
        <v>249</v>
      </c>
      <c r="BY622" s="3" t="n">
        <f aca="false">SUM(BU622:BX622)</f>
        <v>27981</v>
      </c>
      <c r="BZ622" s="3" t="n">
        <f aca="false">AQ622+AV622+BA622+BF622+BK622+BP622</f>
        <v>0</v>
      </c>
      <c r="CA622" s="3" t="n">
        <f aca="false">AR622+AW622+BB622+BG622+BL622+BQ622</f>
        <v>793</v>
      </c>
      <c r="CB622" s="3" t="n">
        <f aca="false">AS622+AX622+BC622+BH622+BM622+BR622</f>
        <v>647</v>
      </c>
      <c r="CC622" s="3" t="n">
        <f aca="false">AT622+AY622+BD622+BI622+BN622+BS622</f>
        <v>249</v>
      </c>
      <c r="CD622" s="3" t="n">
        <f aca="false">SUM(BZ622:CC622)</f>
        <v>1689</v>
      </c>
      <c r="CE622" s="3" t="n">
        <v>4727</v>
      </c>
      <c r="CF622" s="3" t="n">
        <v>6259</v>
      </c>
      <c r="CG622" s="3" t="n">
        <v>511</v>
      </c>
      <c r="CH622" s="18" t="s">
        <v>145</v>
      </c>
      <c r="CI622" s="3" t="n">
        <v>3384</v>
      </c>
      <c r="CJ622" s="3" t="n">
        <f aca="false">SUM(CE622:CI622)</f>
        <v>14881</v>
      </c>
    </row>
    <row r="623" customFormat="false" ht="12.75" hidden="false" customHeight="false" outlineLevel="0" collapsed="false">
      <c r="A623" s="1" t="n">
        <v>2003</v>
      </c>
      <c r="B623" s="2" t="s">
        <v>103</v>
      </c>
      <c r="C623" s="3" t="n">
        <v>1282</v>
      </c>
      <c r="D623" s="3" t="n">
        <v>160.1</v>
      </c>
      <c r="E623" s="3" t="n">
        <v>31.2</v>
      </c>
      <c r="F623" s="3" t="n">
        <v>232.4</v>
      </c>
      <c r="G623" s="3" t="n">
        <f aca="false">SUM(C623:F623)</f>
        <v>1705.7</v>
      </c>
      <c r="H623" s="3" t="n">
        <v>478</v>
      </c>
      <c r="I623" s="3" t="n">
        <v>12.4</v>
      </c>
      <c r="J623" s="3" t="n">
        <v>206</v>
      </c>
      <c r="K623" s="3" t="n">
        <v>62</v>
      </c>
      <c r="L623" s="3" t="n">
        <f aca="false">SUM(H623:K623)</f>
        <v>758.4</v>
      </c>
      <c r="M623" s="3" t="n">
        <v>22</v>
      </c>
      <c r="N623" s="3" t="n">
        <v>41</v>
      </c>
      <c r="O623" s="3" t="n">
        <v>0</v>
      </c>
      <c r="P623" s="3" t="n">
        <v>0</v>
      </c>
      <c r="Q623" s="3" t="n">
        <f aca="false">SUM(M623:P623)</f>
        <v>63</v>
      </c>
      <c r="R623" s="3" t="n">
        <v>65</v>
      </c>
      <c r="S623" s="3" t="n">
        <v>0</v>
      </c>
      <c r="T623" s="3" t="n">
        <v>0</v>
      </c>
      <c r="U623" s="3" t="n">
        <v>0</v>
      </c>
      <c r="V623" s="3" t="n">
        <f aca="false">SUM(R623:U623)</f>
        <v>65</v>
      </c>
      <c r="W623" s="3" t="n">
        <v>309</v>
      </c>
      <c r="X623" s="3" t="n">
        <v>456</v>
      </c>
      <c r="Y623" s="3" t="n">
        <v>10</v>
      </c>
      <c r="Z623" s="3" t="n">
        <v>0</v>
      </c>
      <c r="AA623" s="3" t="n">
        <f aca="false">SUM(W623:Z623)</f>
        <v>775</v>
      </c>
      <c r="AB623" s="3" t="n">
        <v>133</v>
      </c>
      <c r="AC623" s="3" t="n">
        <v>1.1</v>
      </c>
      <c r="AD623" s="3" t="n">
        <v>9.4</v>
      </c>
      <c r="AE623" s="3" t="n">
        <v>2</v>
      </c>
      <c r="AF623" s="3" t="n">
        <f aca="false">SUM(AB623:AE623)</f>
        <v>145.5</v>
      </c>
      <c r="AG623" s="3" t="n">
        <v>0</v>
      </c>
      <c r="AH623" s="3" t="n">
        <v>103.1</v>
      </c>
      <c r="AI623" s="3" t="n">
        <v>570.2</v>
      </c>
      <c r="AJ623" s="3" t="n">
        <v>49</v>
      </c>
      <c r="AK623" s="3" t="n">
        <f aca="false">SUM(AG623:AJ623)</f>
        <v>722.3</v>
      </c>
      <c r="AL623" s="3" t="n">
        <v>1047</v>
      </c>
      <c r="AM623" s="3" t="n">
        <v>407.4</v>
      </c>
      <c r="AN623" s="3" t="n">
        <v>1394</v>
      </c>
      <c r="AO623" s="3" t="n">
        <v>131.6</v>
      </c>
      <c r="AP623" s="3" t="n">
        <f aca="false">SUM(AL623:AO623)</f>
        <v>2980</v>
      </c>
      <c r="AQ623" s="3" t="n">
        <v>0</v>
      </c>
      <c r="AR623" s="3" t="n">
        <v>97.6</v>
      </c>
      <c r="AS623" s="3" t="n">
        <v>52.2</v>
      </c>
      <c r="AT623" s="3" t="n">
        <v>49</v>
      </c>
      <c r="AU623" s="3" t="n">
        <f aca="false">SUM(AQ623:AT623)</f>
        <v>198.8</v>
      </c>
      <c r="AV623" s="3" t="n">
        <v>0</v>
      </c>
      <c r="AW623" s="3" t="n">
        <v>0</v>
      </c>
      <c r="AX623" s="3" t="n">
        <v>0</v>
      </c>
      <c r="AY623" s="3" t="n">
        <v>2</v>
      </c>
      <c r="AZ623" s="3" t="n">
        <f aca="false">SUM(AV623:AY623)</f>
        <v>2</v>
      </c>
      <c r="BA623" s="3" t="n">
        <v>0</v>
      </c>
      <c r="BB623" s="3" t="n">
        <v>0</v>
      </c>
      <c r="BC623" s="3" t="n">
        <v>0</v>
      </c>
      <c r="BD623" s="3" t="n">
        <v>62</v>
      </c>
      <c r="BE623" s="3" t="n">
        <f aca="false">SUM(BA623:BD623)</f>
        <v>62</v>
      </c>
      <c r="BF623" s="3" t="n">
        <v>0</v>
      </c>
      <c r="BG623" s="3" t="n">
        <v>0</v>
      </c>
      <c r="BH623" s="3" t="n">
        <v>0</v>
      </c>
      <c r="BI623" s="3" t="n">
        <v>1</v>
      </c>
      <c r="BJ623" s="3" t="n">
        <f aca="false">SUM(BF623:BI623)</f>
        <v>1</v>
      </c>
      <c r="BK623" s="3" t="n">
        <v>0</v>
      </c>
      <c r="BL623" s="3" t="n">
        <v>0</v>
      </c>
      <c r="BM623" s="3" t="n">
        <v>0</v>
      </c>
      <c r="BN623" s="3" t="n">
        <v>6</v>
      </c>
      <c r="BO623" s="3" t="n">
        <f aca="false">SUM(BK623:BN623)</f>
        <v>6</v>
      </c>
      <c r="BP623" s="3" t="n">
        <v>0</v>
      </c>
      <c r="BQ623" s="3" t="n">
        <v>6</v>
      </c>
      <c r="BR623" s="3" t="n">
        <v>62</v>
      </c>
      <c r="BS623" s="3" t="n">
        <v>357</v>
      </c>
      <c r="BT623" s="3" t="n">
        <f aca="false">SUM(BP623:BS623)</f>
        <v>425</v>
      </c>
      <c r="BU623" s="3" t="n">
        <f aca="false">+C623+H623+M623+R623+W623+AB623+AG623+AL623+CK623</f>
        <v>3336</v>
      </c>
      <c r="BV623" s="3" t="n">
        <f aca="false">+D623+I623+N623+S623+X623+AC623+AH623+AM623+CL623</f>
        <v>1181.1</v>
      </c>
      <c r="BW623" s="3" t="n">
        <f aca="false">+E623+J623+O623+T623+Y623+AD623+AI623+AN623+CM623</f>
        <v>2220.8</v>
      </c>
      <c r="BX623" s="3" t="n">
        <f aca="false">+F623+K623+P623+U623+Z623+AE623+AJ623+AO623+CN623</f>
        <v>477</v>
      </c>
      <c r="BY623" s="3" t="n">
        <f aca="false">SUM(BU623:BX623)</f>
        <v>7214.9</v>
      </c>
      <c r="BZ623" s="3" t="n">
        <f aca="false">AQ623+AV623+BA623+BF623+BK623+BP623</f>
        <v>0</v>
      </c>
      <c r="CA623" s="3" t="n">
        <f aca="false">AR623+AW623+BB623+BG623+BL623+BQ623</f>
        <v>103.6</v>
      </c>
      <c r="CB623" s="3" t="n">
        <f aca="false">AS623+AX623+BC623+BH623+BM623+BR623</f>
        <v>114.2</v>
      </c>
      <c r="CC623" s="3" t="n">
        <f aca="false">AT623+AY623+BD623+BI623+BN623+BS623</f>
        <v>477</v>
      </c>
      <c r="CD623" s="3" t="n">
        <f aca="false">SUM(BZ623:CC623)</f>
        <v>694.8</v>
      </c>
      <c r="CE623" s="3" t="n">
        <v>1784.1</v>
      </c>
      <c r="CF623" s="3" t="n">
        <v>1037.82</v>
      </c>
      <c r="CG623" s="3" t="n">
        <v>8.24</v>
      </c>
      <c r="CH623" s="3" t="n">
        <v>0</v>
      </c>
      <c r="CI623" s="3" t="n">
        <v>958.7</v>
      </c>
      <c r="CJ623" s="3" t="n">
        <f aca="false">SUM(CE623:CI623)</f>
        <v>3788.86</v>
      </c>
    </row>
    <row r="624" customFormat="false" ht="12.75" hidden="false" customHeight="false" outlineLevel="0" collapsed="false">
      <c r="A624" s="1" t="n">
        <v>2003</v>
      </c>
      <c r="B624" s="2" t="s">
        <v>104</v>
      </c>
      <c r="C624" s="3" t="n">
        <v>942</v>
      </c>
      <c r="D624" s="3" t="n">
        <v>154</v>
      </c>
      <c r="E624" s="3" t="n">
        <v>63</v>
      </c>
      <c r="F624" s="3" t="n">
        <v>0</v>
      </c>
      <c r="G624" s="3" t="n">
        <f aca="false">SUM(C624:F624)</f>
        <v>1159</v>
      </c>
      <c r="H624" s="3" t="n">
        <v>273</v>
      </c>
      <c r="I624" s="3" t="n">
        <v>3</v>
      </c>
      <c r="J624" s="3" t="n">
        <v>98</v>
      </c>
      <c r="K624" s="3" t="n">
        <v>1</v>
      </c>
      <c r="L624" s="3" t="n">
        <f aca="false">SUM(H624:K624)</f>
        <v>375</v>
      </c>
      <c r="M624" s="3" t="n">
        <v>0</v>
      </c>
      <c r="N624" s="3" t="n">
        <v>6</v>
      </c>
      <c r="O624" s="3" t="n">
        <v>0</v>
      </c>
      <c r="P624" s="3" t="n">
        <v>0</v>
      </c>
      <c r="Q624" s="3" t="n">
        <f aca="false">SUM(M624:P624)</f>
        <v>6</v>
      </c>
      <c r="R624" s="3" t="n">
        <v>7</v>
      </c>
      <c r="S624" s="3" t="n">
        <v>0</v>
      </c>
      <c r="T624" s="3" t="n">
        <v>0</v>
      </c>
      <c r="U624" s="3" t="n">
        <v>0</v>
      </c>
      <c r="V624" s="3" t="n">
        <f aca="false">SUM(R624:U624)</f>
        <v>7</v>
      </c>
      <c r="W624" s="3" t="n">
        <v>224</v>
      </c>
      <c r="X624" s="3" t="n">
        <v>569</v>
      </c>
      <c r="Y624" s="3" t="n">
        <v>60</v>
      </c>
      <c r="Z624" s="3" t="n">
        <v>0</v>
      </c>
      <c r="AA624" s="3" t="n">
        <f aca="false">SUM(W624:Z624)</f>
        <v>853</v>
      </c>
      <c r="AB624" s="3" t="n">
        <v>135</v>
      </c>
      <c r="AC624" s="3" t="n">
        <v>9</v>
      </c>
      <c r="AD624" s="3" t="n">
        <v>26</v>
      </c>
      <c r="AE624" s="3" t="n">
        <v>3</v>
      </c>
      <c r="AF624" s="3" t="n">
        <f aca="false">SUM(AB624:AE624)</f>
        <v>173</v>
      </c>
      <c r="AG624" s="3" t="n">
        <v>0</v>
      </c>
      <c r="AH624" s="3" t="n">
        <v>212</v>
      </c>
      <c r="AI624" s="3" t="n">
        <v>319</v>
      </c>
      <c r="AJ624" s="3" t="n">
        <v>0</v>
      </c>
      <c r="AK624" s="3" t="n">
        <f aca="false">SUM(AG624:AJ624)</f>
        <v>531</v>
      </c>
      <c r="AL624" s="3" t="n">
        <v>345</v>
      </c>
      <c r="AM624" s="3" t="n">
        <v>595</v>
      </c>
      <c r="AN624" s="3" t="n">
        <v>314</v>
      </c>
      <c r="AO624" s="3" t="n">
        <v>1</v>
      </c>
      <c r="AP624" s="3" t="n">
        <f aca="false">SUM(AL624:AO624)</f>
        <v>1255</v>
      </c>
      <c r="AQ624" s="3" t="n">
        <v>0</v>
      </c>
      <c r="AR624" s="3" t="n">
        <v>185</v>
      </c>
      <c r="AS624" s="3" t="n">
        <v>75</v>
      </c>
      <c r="AT624" s="3" t="n">
        <v>0</v>
      </c>
      <c r="AU624" s="3" t="n">
        <f aca="false">SUM(AQ624:AT624)</f>
        <v>260</v>
      </c>
      <c r="AV624" s="3" t="n">
        <v>0</v>
      </c>
      <c r="AW624" s="3" t="n">
        <v>0</v>
      </c>
      <c r="AX624" s="3" t="n">
        <v>2</v>
      </c>
      <c r="AY624" s="3" t="n">
        <v>3</v>
      </c>
      <c r="AZ624" s="3" t="n">
        <f aca="false">SUM(AV624:AY624)</f>
        <v>5</v>
      </c>
      <c r="BA624" s="3" t="n">
        <v>0</v>
      </c>
      <c r="BB624" s="3" t="n">
        <v>0</v>
      </c>
      <c r="BC624" s="3" t="n">
        <v>8</v>
      </c>
      <c r="BD624" s="3" t="n">
        <v>1</v>
      </c>
      <c r="BE624" s="3" t="n">
        <f aca="false">SUM(BA624:BD624)</f>
        <v>9</v>
      </c>
      <c r="BF624" s="3" t="n">
        <v>0</v>
      </c>
      <c r="BG624" s="3" t="n">
        <v>0</v>
      </c>
      <c r="BH624" s="3" t="n">
        <v>0</v>
      </c>
      <c r="BI624" s="3" t="n">
        <v>0</v>
      </c>
      <c r="BJ624" s="3" t="n">
        <f aca="false">SUM(BF624:BI624)</f>
        <v>0</v>
      </c>
      <c r="BK624" s="3" t="n">
        <v>0</v>
      </c>
      <c r="BL624" s="3" t="n">
        <v>0</v>
      </c>
      <c r="BM624" s="3" t="n">
        <v>0</v>
      </c>
      <c r="BN624" s="3" t="n">
        <v>0</v>
      </c>
      <c r="BO624" s="3" t="n">
        <f aca="false">SUM(BK624:BN624)</f>
        <v>0</v>
      </c>
      <c r="BP624" s="3" t="n">
        <v>0</v>
      </c>
      <c r="BQ624" s="3" t="n">
        <v>0</v>
      </c>
      <c r="BR624" s="3" t="n">
        <v>7</v>
      </c>
      <c r="BS624" s="3" t="n">
        <v>1</v>
      </c>
      <c r="BT624" s="3" t="n">
        <f aca="false">SUM(BP624:BS624)</f>
        <v>8</v>
      </c>
      <c r="BU624" s="3" t="n">
        <f aca="false">+C624+H624+M624+R624+W624+AB624+AG624+AL624+CK624</f>
        <v>1926</v>
      </c>
      <c r="BV624" s="3" t="n">
        <f aca="false">+D624+I624+N624+S624+X624+AC624+AH624+AM624+CL624</f>
        <v>1548</v>
      </c>
      <c r="BW624" s="3" t="n">
        <f aca="false">+E624+J624+O624+T624+Y624+AD624+AI624+AN624+CM624</f>
        <v>880</v>
      </c>
      <c r="BX624" s="3" t="n">
        <f aca="false">+F624+K624+P624+U624+Z624+AE624+AJ624+AO624+CN624</f>
        <v>5</v>
      </c>
      <c r="BY624" s="3" t="n">
        <f aca="false">SUM(BU624:BX624)</f>
        <v>4359</v>
      </c>
      <c r="BZ624" s="3" t="n">
        <f aca="false">AQ624+AV624+BA624+BF624+BK624+BP624</f>
        <v>0</v>
      </c>
      <c r="CA624" s="3" t="n">
        <f aca="false">AR624+AW624+BB624+BG624+BL624+BQ624</f>
        <v>185</v>
      </c>
      <c r="CB624" s="3" t="n">
        <f aca="false">AS624+AX624+BC624+BH624+BM624+BR624</f>
        <v>92</v>
      </c>
      <c r="CC624" s="3" t="n">
        <f aca="false">AT624+AY624+BD624+BI624+BN624+BS624</f>
        <v>5</v>
      </c>
      <c r="CD624" s="3" t="n">
        <f aca="false">SUM(BZ624:CC624)</f>
        <v>282</v>
      </c>
      <c r="CE624" s="3" t="n">
        <v>700</v>
      </c>
      <c r="CF624" s="3" t="n">
        <v>838</v>
      </c>
      <c r="CG624" s="3" t="n">
        <v>93</v>
      </c>
      <c r="CH624" s="3" t="n">
        <v>0</v>
      </c>
      <c r="CI624" s="3" t="n">
        <v>133</v>
      </c>
      <c r="CJ624" s="3" t="n">
        <f aca="false">SUM(CE624:CI624)</f>
        <v>1764</v>
      </c>
    </row>
    <row r="625" customFormat="false" ht="12.75" hidden="false" customHeight="false" outlineLevel="0" collapsed="false">
      <c r="A625" s="1" t="n">
        <v>2003</v>
      </c>
      <c r="B625" s="2" t="s">
        <v>105</v>
      </c>
      <c r="C625" s="3" t="n">
        <v>6135</v>
      </c>
      <c r="D625" s="3" t="n">
        <v>1675</v>
      </c>
      <c r="E625" s="3" t="n">
        <v>96</v>
      </c>
      <c r="F625" s="3" t="n">
        <v>568</v>
      </c>
      <c r="G625" s="3" t="n">
        <f aca="false">SUM(C625:F625)</f>
        <v>8474</v>
      </c>
      <c r="H625" s="3" t="n">
        <v>2490</v>
      </c>
      <c r="I625" s="3" t="n">
        <v>211</v>
      </c>
      <c r="J625" s="3" t="n">
        <v>69</v>
      </c>
      <c r="K625" s="3" t="n">
        <v>145</v>
      </c>
      <c r="L625" s="3" t="n">
        <f aca="false">SUM(H625:K625)</f>
        <v>2915</v>
      </c>
      <c r="M625" s="3" t="n">
        <v>54</v>
      </c>
      <c r="N625" s="3" t="n">
        <v>67</v>
      </c>
      <c r="O625" s="3" t="n">
        <v>0</v>
      </c>
      <c r="P625" s="3" t="n">
        <v>0</v>
      </c>
      <c r="Q625" s="3" t="n">
        <f aca="false">SUM(M625:P625)</f>
        <v>121</v>
      </c>
      <c r="R625" s="3" t="n">
        <v>37</v>
      </c>
      <c r="S625" s="3" t="n">
        <v>3</v>
      </c>
      <c r="T625" s="3" t="n">
        <v>0</v>
      </c>
      <c r="U625" s="3" t="n">
        <v>0</v>
      </c>
      <c r="V625" s="3" t="n">
        <f aca="false">SUM(R625:U625)</f>
        <v>40</v>
      </c>
      <c r="W625" s="3" t="n">
        <v>3618</v>
      </c>
      <c r="X625" s="3" t="n">
        <v>4583</v>
      </c>
      <c r="Y625" s="3" t="n">
        <v>1468</v>
      </c>
      <c r="Z625" s="3" t="n">
        <v>0</v>
      </c>
      <c r="AA625" s="3" t="n">
        <f aca="false">SUM(W625:Z625)</f>
        <v>9669</v>
      </c>
      <c r="AB625" s="3" t="n">
        <v>1162</v>
      </c>
      <c r="AC625" s="3" t="n">
        <v>0</v>
      </c>
      <c r="AD625" s="3" t="n">
        <v>83</v>
      </c>
      <c r="AE625" s="3" t="n">
        <v>90</v>
      </c>
      <c r="AF625" s="3" t="n">
        <f aca="false">SUM(AB625:AE625)</f>
        <v>1335</v>
      </c>
      <c r="AG625" s="3" t="n">
        <v>65</v>
      </c>
      <c r="AH625" s="3" t="n">
        <v>136</v>
      </c>
      <c r="AI625" s="3" t="n">
        <v>3444</v>
      </c>
      <c r="AJ625" s="3" t="n">
        <v>0</v>
      </c>
      <c r="AK625" s="3" t="n">
        <f aca="false">SUM(AG625:AJ625)</f>
        <v>3645</v>
      </c>
      <c r="AL625" s="3" t="n">
        <v>4567</v>
      </c>
      <c r="AM625" s="3" t="n">
        <v>874</v>
      </c>
      <c r="AN625" s="3" t="n">
        <v>7982</v>
      </c>
      <c r="AO625" s="3" t="n">
        <v>1256</v>
      </c>
      <c r="AP625" s="3" t="n">
        <f aca="false">SUM(AL625:AO625)</f>
        <v>14679</v>
      </c>
      <c r="AQ625" s="3" t="n">
        <v>8</v>
      </c>
      <c r="AR625" s="3" t="n">
        <v>0</v>
      </c>
      <c r="AS625" s="3" t="n">
        <v>1000</v>
      </c>
      <c r="AT625" s="3" t="n">
        <v>401</v>
      </c>
      <c r="AU625" s="3" t="n">
        <f aca="false">SUM(AQ625:AT625)</f>
        <v>1409</v>
      </c>
      <c r="AV625" s="3" t="n">
        <v>0</v>
      </c>
      <c r="AW625" s="3" t="n">
        <v>0</v>
      </c>
      <c r="AX625" s="3" t="n">
        <v>0</v>
      </c>
      <c r="AY625" s="3" t="n">
        <v>88</v>
      </c>
      <c r="AZ625" s="3" t="n">
        <f aca="false">SUM(AV625:AY625)</f>
        <v>88</v>
      </c>
      <c r="BA625" s="3" t="n">
        <v>0</v>
      </c>
      <c r="BB625" s="3" t="n">
        <v>0</v>
      </c>
      <c r="BC625" s="3" t="n">
        <v>0</v>
      </c>
      <c r="BD625" s="3" t="n">
        <v>145</v>
      </c>
      <c r="BE625" s="3" t="n">
        <f aca="false">SUM(BA625:BD625)</f>
        <v>145</v>
      </c>
      <c r="BF625" s="3" t="n">
        <v>0</v>
      </c>
      <c r="BG625" s="3" t="n">
        <v>0</v>
      </c>
      <c r="BH625" s="3" t="n">
        <v>0</v>
      </c>
      <c r="BI625" s="3" t="n">
        <v>0</v>
      </c>
      <c r="BJ625" s="3" t="n">
        <f aca="false">SUM(BF625:BI625)</f>
        <v>0</v>
      </c>
      <c r="BK625" s="3" t="n">
        <v>0</v>
      </c>
      <c r="BL625" s="3" t="n">
        <v>0</v>
      </c>
      <c r="BM625" s="3" t="n">
        <v>0</v>
      </c>
      <c r="BN625" s="3" t="n">
        <v>18</v>
      </c>
      <c r="BO625" s="3" t="n">
        <f aca="false">SUM(BK625:BN625)</f>
        <v>18</v>
      </c>
      <c r="BP625" s="3" t="n">
        <v>8</v>
      </c>
      <c r="BQ625" s="3" t="n">
        <v>3</v>
      </c>
      <c r="BR625" s="3" t="n">
        <v>27</v>
      </c>
      <c r="BS625" s="3" t="n">
        <v>969</v>
      </c>
      <c r="BT625" s="3" t="n">
        <f aca="false">SUM(BP625:BS625)</f>
        <v>1007</v>
      </c>
      <c r="BU625" s="3" t="n">
        <f aca="false">+C625+H625+M625+R625+W625+AB625+AG625+AL625+CK625</f>
        <v>18128</v>
      </c>
      <c r="BV625" s="3" t="n">
        <f aca="false">+D625+I625+N625+S625+X625+AC625+AH625+AM625+CL625</f>
        <v>7549</v>
      </c>
      <c r="BW625" s="3" t="n">
        <f aca="false">+E625+J625+O625+T625+Y625+AD625+AI625+AN625+CM625</f>
        <v>13142</v>
      </c>
      <c r="BX625" s="3" t="n">
        <f aca="false">+F625+K625+P625+U625+Z625+AE625+AJ625+AO625+CN625</f>
        <v>2059</v>
      </c>
      <c r="BY625" s="3" t="n">
        <f aca="false">SUM(BU625:BX625)</f>
        <v>40878</v>
      </c>
      <c r="BZ625" s="3" t="n">
        <f aca="false">AQ625+AV625+BA625+BF625+BK625+BP625</f>
        <v>16</v>
      </c>
      <c r="CA625" s="3" t="n">
        <f aca="false">AR625+AW625+BB625+BG625+BL625+BQ625</f>
        <v>3</v>
      </c>
      <c r="CB625" s="3" t="n">
        <f aca="false">AS625+AX625+BC625+BH625+BM625+BR625</f>
        <v>1027</v>
      </c>
      <c r="CC625" s="3" t="n">
        <f aca="false">AT625+AY625+BD625+BI625+BN625+BS625</f>
        <v>1621</v>
      </c>
      <c r="CD625" s="3" t="n">
        <f aca="false">SUM(BZ625:CC625)</f>
        <v>2667</v>
      </c>
      <c r="CE625" s="3" t="n">
        <v>6059</v>
      </c>
      <c r="CF625" s="3" t="n">
        <v>7341</v>
      </c>
      <c r="CG625" s="3" t="n">
        <v>738</v>
      </c>
      <c r="CH625" s="3" t="n">
        <v>554</v>
      </c>
      <c r="CI625" s="3" t="n">
        <v>4298</v>
      </c>
      <c r="CJ625" s="3" t="n">
        <f aca="false">SUM(CE625:CI625)</f>
        <v>18990</v>
      </c>
    </row>
    <row r="626" customFormat="false" ht="12.75" hidden="false" customHeight="false" outlineLevel="0" collapsed="false">
      <c r="A626" s="1" t="n">
        <v>2003</v>
      </c>
      <c r="B626" s="2" t="s">
        <v>106</v>
      </c>
      <c r="C626" s="3" t="n">
        <v>4193</v>
      </c>
      <c r="D626" s="3" t="n">
        <v>552</v>
      </c>
      <c r="E626" s="3" t="n">
        <v>34</v>
      </c>
      <c r="F626" s="3" t="n">
        <v>0</v>
      </c>
      <c r="G626" s="3" t="n">
        <f aca="false">SUM(C626:F626)</f>
        <v>4779</v>
      </c>
      <c r="H626" s="3" t="n">
        <v>1407</v>
      </c>
      <c r="I626" s="3" t="n">
        <v>3</v>
      </c>
      <c r="J626" s="3" t="n">
        <v>9</v>
      </c>
      <c r="K626" s="3" t="n">
        <v>138</v>
      </c>
      <c r="L626" s="3" t="n">
        <f aca="false">SUM(H626:K626)</f>
        <v>1557</v>
      </c>
      <c r="M626" s="3" t="n">
        <v>24</v>
      </c>
      <c r="N626" s="3" t="n">
        <v>114</v>
      </c>
      <c r="O626" s="3" t="n">
        <v>0</v>
      </c>
      <c r="P626" s="3" t="n">
        <v>0</v>
      </c>
      <c r="Q626" s="3" t="n">
        <f aca="false">SUM(M626:P626)</f>
        <v>138</v>
      </c>
      <c r="R626" s="3" t="n">
        <v>0</v>
      </c>
      <c r="S626" s="3" t="n">
        <v>1</v>
      </c>
      <c r="T626" s="3" t="n">
        <v>0</v>
      </c>
      <c r="U626" s="3" t="n">
        <v>0</v>
      </c>
      <c r="V626" s="3" t="n">
        <f aca="false">SUM(R626:U626)</f>
        <v>1</v>
      </c>
      <c r="W626" s="3" t="n">
        <v>1495</v>
      </c>
      <c r="X626" s="3" t="n">
        <v>2451</v>
      </c>
      <c r="Y626" s="3" t="n">
        <v>11</v>
      </c>
      <c r="Z626" s="3" t="n">
        <v>0</v>
      </c>
      <c r="AA626" s="3" t="n">
        <f aca="false">SUM(W626:Z626)</f>
        <v>3957</v>
      </c>
      <c r="AB626" s="3" t="n">
        <v>639</v>
      </c>
      <c r="AC626" s="3" t="n">
        <v>1</v>
      </c>
      <c r="AD626" s="3" t="n">
        <v>58</v>
      </c>
      <c r="AE626" s="3" t="n">
        <v>0</v>
      </c>
      <c r="AF626" s="3" t="n">
        <f aca="false">SUM(AB626:AE626)</f>
        <v>698</v>
      </c>
      <c r="AG626" s="3" t="n">
        <v>4</v>
      </c>
      <c r="AH626" s="3" t="n">
        <v>425</v>
      </c>
      <c r="AI626" s="3" t="n">
        <v>1395</v>
      </c>
      <c r="AJ626" s="3" t="n">
        <v>0</v>
      </c>
      <c r="AK626" s="3" t="n">
        <f aca="false">SUM(AG626:AJ626)</f>
        <v>1824</v>
      </c>
      <c r="AL626" s="3" t="n">
        <v>2473</v>
      </c>
      <c r="AM626" s="3" t="n">
        <v>2219</v>
      </c>
      <c r="AN626" s="3" t="n">
        <v>1547</v>
      </c>
      <c r="AO626" s="3" t="n">
        <v>95</v>
      </c>
      <c r="AP626" s="3" t="n">
        <f aca="false">SUM(AL626:AO626)</f>
        <v>6334</v>
      </c>
      <c r="AQ626" s="3" t="n">
        <v>3</v>
      </c>
      <c r="AR626" s="3" t="n">
        <v>424</v>
      </c>
      <c r="AS626" s="3" t="n">
        <v>572</v>
      </c>
      <c r="AT626" s="3" t="n">
        <v>0</v>
      </c>
      <c r="AU626" s="3" t="n">
        <f aca="false">SUM(AQ626:AT626)</f>
        <v>999</v>
      </c>
      <c r="AV626" s="3" t="n">
        <v>53</v>
      </c>
      <c r="AW626" s="3" t="n">
        <v>0</v>
      </c>
      <c r="AX626" s="3" t="n">
        <v>16</v>
      </c>
      <c r="AY626" s="3" t="n">
        <v>0</v>
      </c>
      <c r="AZ626" s="3" t="n">
        <f aca="false">SUM(AV626:AY626)</f>
        <v>69</v>
      </c>
      <c r="BA626" s="3" t="n">
        <v>13</v>
      </c>
      <c r="BB626" s="3" t="n">
        <v>0</v>
      </c>
      <c r="BC626" s="3" t="n">
        <v>0</v>
      </c>
      <c r="BD626" s="3" t="n">
        <v>138</v>
      </c>
      <c r="BE626" s="3" t="n">
        <f aca="false">SUM(BA626:BD626)</f>
        <v>151</v>
      </c>
      <c r="BF626" s="3" t="n">
        <v>0</v>
      </c>
      <c r="BG626" s="3" t="n">
        <v>0</v>
      </c>
      <c r="BH626" s="3" t="n">
        <v>0</v>
      </c>
      <c r="BI626" s="3" t="n">
        <v>0</v>
      </c>
      <c r="BJ626" s="3" t="n">
        <f aca="false">SUM(BF626:BI626)</f>
        <v>0</v>
      </c>
      <c r="BK626" s="3" t="n">
        <v>0</v>
      </c>
      <c r="BL626" s="3" t="n">
        <v>0</v>
      </c>
      <c r="BM626" s="3" t="n">
        <v>0</v>
      </c>
      <c r="BN626" s="3" t="n">
        <v>0</v>
      </c>
      <c r="BO626" s="3" t="n">
        <f aca="false">SUM(BK626:BN626)</f>
        <v>0</v>
      </c>
      <c r="BP626" s="3" t="n">
        <v>114</v>
      </c>
      <c r="BQ626" s="3" t="n">
        <v>0</v>
      </c>
      <c r="BR626" s="3" t="n">
        <v>98</v>
      </c>
      <c r="BS626" s="3" t="n">
        <v>95</v>
      </c>
      <c r="BT626" s="3" t="n">
        <f aca="false">SUM(BP626:BS626)</f>
        <v>307</v>
      </c>
      <c r="BU626" s="3" t="n">
        <f aca="false">+C626+H626+M626+R626+W626+AB626+AG626+AL626+CK626</f>
        <v>10235</v>
      </c>
      <c r="BV626" s="3" t="n">
        <f aca="false">+D626+I626+N626+S626+X626+AC626+AH626+AM626+CL626</f>
        <v>5766</v>
      </c>
      <c r="BW626" s="3" t="n">
        <f aca="false">+E626+J626+O626+T626+Y626+AD626+AI626+AN626+CM626</f>
        <v>3054</v>
      </c>
      <c r="BX626" s="3" t="n">
        <f aca="false">+F626+K626+P626+U626+Z626+AE626+AJ626+AO626+CN626</f>
        <v>233</v>
      </c>
      <c r="BY626" s="3" t="n">
        <f aca="false">SUM(BU626:BX626)</f>
        <v>19288</v>
      </c>
      <c r="BZ626" s="3" t="n">
        <f aca="false">AQ626+AV626+BA626+BF626+BK626+BP626</f>
        <v>183</v>
      </c>
      <c r="CA626" s="3" t="n">
        <f aca="false">AR626+AW626+BB626+BG626+BL626+BQ626</f>
        <v>424</v>
      </c>
      <c r="CB626" s="3" t="n">
        <f aca="false">AS626+AX626+BC626+BH626+BM626+BR626</f>
        <v>686</v>
      </c>
      <c r="CC626" s="3" t="n">
        <f aca="false">AT626+AY626+BD626+BI626+BN626+BS626</f>
        <v>233</v>
      </c>
      <c r="CD626" s="3" t="n">
        <f aca="false">SUM(BZ626:CC626)</f>
        <v>1526</v>
      </c>
      <c r="CE626" s="3" t="n">
        <v>4172</v>
      </c>
      <c r="CF626" s="3" t="n">
        <v>3644</v>
      </c>
      <c r="CG626" s="3" t="n">
        <v>729</v>
      </c>
      <c r="CH626" s="3" t="n">
        <v>431</v>
      </c>
      <c r="CI626" s="3" t="n">
        <v>904</v>
      </c>
      <c r="CJ626" s="3" t="n">
        <f aca="false">SUM(CE626:CI626)</f>
        <v>9880</v>
      </c>
    </row>
    <row r="627" customFormat="false" ht="12.75" hidden="false" customHeight="false" outlineLevel="0" collapsed="false">
      <c r="A627" s="1" t="n">
        <v>2003</v>
      </c>
      <c r="B627" s="2" t="s">
        <v>107</v>
      </c>
      <c r="C627" s="3" t="n">
        <v>1913</v>
      </c>
      <c r="D627" s="3" t="n">
        <v>311</v>
      </c>
      <c r="E627" s="3" t="n">
        <v>80</v>
      </c>
      <c r="F627" s="3" t="n">
        <v>0</v>
      </c>
      <c r="G627" s="3" t="n">
        <f aca="false">SUM(C627:F627)</f>
        <v>2304</v>
      </c>
      <c r="H627" s="3" t="n">
        <v>790</v>
      </c>
      <c r="I627" s="3" t="n">
        <v>348</v>
      </c>
      <c r="J627" s="3" t="n">
        <v>2237</v>
      </c>
      <c r="K627" s="3" t="n">
        <v>37</v>
      </c>
      <c r="L627" s="3" t="n">
        <f aca="false">SUM(H627:K627)</f>
        <v>3412</v>
      </c>
      <c r="M627" s="3" t="n">
        <v>35</v>
      </c>
      <c r="N627" s="3" t="n">
        <v>71</v>
      </c>
      <c r="O627" s="3" t="n">
        <v>14</v>
      </c>
      <c r="P627" s="3" t="n">
        <v>0</v>
      </c>
      <c r="Q627" s="3" t="n">
        <f aca="false">SUM(M627:P627)</f>
        <v>120</v>
      </c>
      <c r="R627" s="3" t="n">
        <v>20</v>
      </c>
      <c r="S627" s="3" t="n">
        <v>0</v>
      </c>
      <c r="T627" s="3" t="n">
        <v>0</v>
      </c>
      <c r="U627" s="3" t="n">
        <v>0</v>
      </c>
      <c r="V627" s="3" t="n">
        <f aca="false">SUM(R627:U627)</f>
        <v>20</v>
      </c>
      <c r="W627" s="3" t="n">
        <v>419</v>
      </c>
      <c r="X627" s="3" t="n">
        <v>1471</v>
      </c>
      <c r="Y627" s="3" t="n">
        <v>511</v>
      </c>
      <c r="Z627" s="3" t="n">
        <v>0</v>
      </c>
      <c r="AA627" s="3" t="n">
        <f aca="false">SUM(W627:Z627)</f>
        <v>2401</v>
      </c>
      <c r="AB627" s="3" t="n">
        <v>243</v>
      </c>
      <c r="AC627" s="3" t="n">
        <v>1</v>
      </c>
      <c r="AD627" s="3" t="n">
        <v>43</v>
      </c>
      <c r="AE627" s="3" t="n">
        <v>7</v>
      </c>
      <c r="AF627" s="3" t="n">
        <f aca="false">SUM(AB627:AE627)</f>
        <v>294</v>
      </c>
      <c r="AG627" s="3" t="n">
        <v>10</v>
      </c>
      <c r="AH627" s="3" t="n">
        <v>331</v>
      </c>
      <c r="AI627" s="3" t="n">
        <v>697</v>
      </c>
      <c r="AJ627" s="3" t="n">
        <v>0</v>
      </c>
      <c r="AK627" s="3" t="n">
        <f aca="false">SUM(AG627:AJ627)</f>
        <v>1038</v>
      </c>
      <c r="AL627" s="3" t="n">
        <v>1096</v>
      </c>
      <c r="AM627" s="3" t="n">
        <v>1227</v>
      </c>
      <c r="AN627" s="3" t="n">
        <v>1101</v>
      </c>
      <c r="AO627" s="3" t="n">
        <v>120</v>
      </c>
      <c r="AP627" s="3" t="n">
        <f aca="false">SUM(AL627:AO627)</f>
        <v>3544</v>
      </c>
      <c r="AQ627" s="3" t="n">
        <v>0</v>
      </c>
      <c r="AR627" s="3" t="n">
        <v>232</v>
      </c>
      <c r="AS627" s="3" t="n">
        <v>428</v>
      </c>
      <c r="AT627" s="3" t="n">
        <v>0</v>
      </c>
      <c r="AU627" s="3" t="n">
        <f aca="false">SUM(AQ627:AT627)</f>
        <v>660</v>
      </c>
      <c r="AV627" s="3" t="n">
        <v>0</v>
      </c>
      <c r="AW627" s="3" t="n">
        <v>0</v>
      </c>
      <c r="AX627" s="3" t="n">
        <v>0</v>
      </c>
      <c r="AY627" s="3" t="n">
        <v>7</v>
      </c>
      <c r="AZ627" s="3" t="n">
        <f aca="false">SUM(AV627:AY627)</f>
        <v>7</v>
      </c>
      <c r="BA627" s="3" t="n">
        <v>0</v>
      </c>
      <c r="BB627" s="3" t="n">
        <v>0</v>
      </c>
      <c r="BC627" s="3" t="n">
        <v>0</v>
      </c>
      <c r="BD627" s="3" t="n">
        <v>37</v>
      </c>
      <c r="BE627" s="3" t="n">
        <f aca="false">SUM(BA627:BD627)</f>
        <v>37</v>
      </c>
      <c r="BF627" s="3" t="n">
        <v>0</v>
      </c>
      <c r="BG627" s="3" t="n">
        <v>0</v>
      </c>
      <c r="BH627" s="3" t="n">
        <v>0</v>
      </c>
      <c r="BI627" s="3" t="n">
        <v>0</v>
      </c>
      <c r="BJ627" s="3" t="n">
        <f aca="false">SUM(BF627:BI627)</f>
        <v>0</v>
      </c>
      <c r="BK627" s="3" t="n">
        <v>0</v>
      </c>
      <c r="BL627" s="3" t="n">
        <v>0</v>
      </c>
      <c r="BM627" s="3" t="n">
        <v>20</v>
      </c>
      <c r="BN627" s="3" t="n">
        <v>0</v>
      </c>
      <c r="BO627" s="3" t="n">
        <f aca="false">SUM(BK627:BN627)</f>
        <v>20</v>
      </c>
      <c r="BP627" s="3" t="n">
        <v>0</v>
      </c>
      <c r="BQ627" s="3" t="n">
        <v>0</v>
      </c>
      <c r="BR627" s="3" t="n">
        <v>24</v>
      </c>
      <c r="BS627" s="3" t="n">
        <v>35</v>
      </c>
      <c r="BT627" s="3" t="n">
        <f aca="false">SUM(BP627:BS627)</f>
        <v>59</v>
      </c>
      <c r="BU627" s="3" t="n">
        <f aca="false">+C627+H627+M627+R627+W627+AB627+AG627+AL627+CK627</f>
        <v>4526</v>
      </c>
      <c r="BV627" s="3" t="n">
        <f aca="false">+D627+I627+N627+S627+X627+AC627+AH627+AM627+CL627</f>
        <v>3760</v>
      </c>
      <c r="BW627" s="3" t="n">
        <f aca="false">+E627+J627+O627+T627+Y627+AD627+AI627+AN627+CM627</f>
        <v>4683</v>
      </c>
      <c r="BX627" s="3" t="n">
        <f aca="false">+F627+K627+P627+U627+Z627+AE627+AJ627+AO627+CN627</f>
        <v>164</v>
      </c>
      <c r="BY627" s="3" t="n">
        <f aca="false">SUM(BU627:BX627)</f>
        <v>13133</v>
      </c>
      <c r="BZ627" s="3" t="n">
        <f aca="false">AQ627+AV627+BA627+BF627+BK627+BP627</f>
        <v>0</v>
      </c>
      <c r="CA627" s="3" t="n">
        <f aca="false">AR627+AW627+BB627+BG627+BL627+BQ627</f>
        <v>232</v>
      </c>
      <c r="CB627" s="3" t="n">
        <f aca="false">AS627+AX627+BC627+BH627+BM627+BR627</f>
        <v>472</v>
      </c>
      <c r="CC627" s="3" t="n">
        <f aca="false">AT627+AY627+BD627+BI627+BN627+BS627</f>
        <v>79</v>
      </c>
      <c r="CD627" s="3" t="n">
        <f aca="false">SUM(BZ627:CC627)</f>
        <v>783</v>
      </c>
      <c r="CE627" s="3" t="n">
        <v>1705</v>
      </c>
      <c r="CF627" s="3" t="n">
        <v>2418</v>
      </c>
      <c r="CG627" s="3" t="n">
        <v>237</v>
      </c>
      <c r="CH627" s="3" t="n">
        <f aca="false">60+39</f>
        <v>99</v>
      </c>
      <c r="CI627" s="3" t="n">
        <v>717</v>
      </c>
      <c r="CJ627" s="3" t="n">
        <f aca="false">SUM(CE627:CI627)</f>
        <v>5176</v>
      </c>
    </row>
    <row r="628" customFormat="false" ht="12.75" hidden="false" customHeight="false" outlineLevel="0" collapsed="false">
      <c r="A628" s="1" t="n">
        <v>2003</v>
      </c>
      <c r="B628" s="2" t="s">
        <v>108</v>
      </c>
      <c r="C628" s="3" t="n">
        <v>2113</v>
      </c>
      <c r="D628" s="3" t="n">
        <v>316</v>
      </c>
      <c r="E628" s="3" t="n">
        <v>81</v>
      </c>
      <c r="F628" s="3" t="n">
        <v>0</v>
      </c>
      <c r="G628" s="3" t="n">
        <f aca="false">SUM(C628:F628)</f>
        <v>2510</v>
      </c>
      <c r="H628" s="3" t="n">
        <v>670</v>
      </c>
      <c r="I628" s="3" t="n">
        <v>312</v>
      </c>
      <c r="J628" s="3" t="n">
        <v>728</v>
      </c>
      <c r="K628" s="3" t="n">
        <v>29</v>
      </c>
      <c r="L628" s="3" t="n">
        <f aca="false">SUM(H628:K628)</f>
        <v>1739</v>
      </c>
      <c r="M628" s="3" t="n">
        <v>30</v>
      </c>
      <c r="N628" s="3" t="n">
        <v>34</v>
      </c>
      <c r="O628" s="3" t="n">
        <v>0</v>
      </c>
      <c r="P628" s="3" t="n">
        <v>0</v>
      </c>
      <c r="Q628" s="3" t="n">
        <f aca="false">SUM(M628:P628)</f>
        <v>64</v>
      </c>
      <c r="R628" s="3" t="n">
        <v>7</v>
      </c>
      <c r="S628" s="3" t="n">
        <v>0</v>
      </c>
      <c r="T628" s="3" t="n">
        <v>0</v>
      </c>
      <c r="U628" s="3" t="n">
        <v>0</v>
      </c>
      <c r="V628" s="3" t="n">
        <f aca="false">SUM(R628:U628)</f>
        <v>7</v>
      </c>
      <c r="W628" s="3" t="n">
        <v>607</v>
      </c>
      <c r="X628" s="3" t="n">
        <v>1083</v>
      </c>
      <c r="Y628" s="3" t="n">
        <v>87</v>
      </c>
      <c r="Z628" s="3" t="n">
        <v>0</v>
      </c>
      <c r="AA628" s="3" t="n">
        <f aca="false">SUM(W628:Z628)</f>
        <v>1777</v>
      </c>
      <c r="AB628" s="3" t="n">
        <v>263</v>
      </c>
      <c r="AC628" s="3" t="n">
        <v>11</v>
      </c>
      <c r="AD628" s="3" t="n">
        <v>41</v>
      </c>
      <c r="AE628" s="3" t="n">
        <v>3</v>
      </c>
      <c r="AF628" s="3" t="n">
        <f aca="false">SUM(AB628:AE628)</f>
        <v>318</v>
      </c>
      <c r="AG628" s="3" t="n">
        <v>0</v>
      </c>
      <c r="AH628" s="3" t="n">
        <v>388</v>
      </c>
      <c r="AI628" s="3" t="n">
        <v>792</v>
      </c>
      <c r="AJ628" s="3" t="n">
        <v>115</v>
      </c>
      <c r="AK628" s="3" t="n">
        <f aca="false">SUM(AG628:AJ628)</f>
        <v>1295</v>
      </c>
      <c r="AL628" s="3" t="n">
        <v>447</v>
      </c>
      <c r="AM628" s="3" t="n">
        <v>853</v>
      </c>
      <c r="AN628" s="3" t="n">
        <v>1071</v>
      </c>
      <c r="AO628" s="3" t="n">
        <v>1</v>
      </c>
      <c r="AP628" s="3" t="n">
        <f aca="false">SUM(AL628:AO628)</f>
        <v>2372</v>
      </c>
      <c r="AQ628" s="3" t="n">
        <v>0</v>
      </c>
      <c r="AR628" s="3" t="n">
        <v>376</v>
      </c>
      <c r="AS628" s="3" t="n">
        <v>465</v>
      </c>
      <c r="AT628" s="3" t="n">
        <v>54</v>
      </c>
      <c r="AU628" s="3" t="n">
        <f aca="false">SUM(AQ628:AT628)</f>
        <v>895</v>
      </c>
      <c r="AV628" s="3" t="n">
        <v>8</v>
      </c>
      <c r="AW628" s="3" t="n">
        <v>0</v>
      </c>
      <c r="AX628" s="3" t="n">
        <v>8</v>
      </c>
      <c r="AY628" s="3" t="n">
        <v>3</v>
      </c>
      <c r="AZ628" s="3" t="n">
        <f aca="false">SUM(AV628:AY628)</f>
        <v>19</v>
      </c>
      <c r="BA628" s="3" t="n">
        <v>2</v>
      </c>
      <c r="BB628" s="3" t="n">
        <v>0</v>
      </c>
      <c r="BC628" s="3" t="n">
        <v>52</v>
      </c>
      <c r="BD628" s="3" t="n">
        <v>17</v>
      </c>
      <c r="BE628" s="3" t="n">
        <f aca="false">SUM(BA628:BD628)</f>
        <v>71</v>
      </c>
      <c r="BF628" s="10" t="n">
        <v>0</v>
      </c>
      <c r="BG628" s="10" t="n">
        <v>0</v>
      </c>
      <c r="BH628" s="10" t="n">
        <v>0</v>
      </c>
      <c r="BI628" s="10" t="n">
        <v>0</v>
      </c>
      <c r="BJ628" s="3" t="n">
        <f aca="false">SUM(BF628:BI628)</f>
        <v>0</v>
      </c>
      <c r="BK628" s="10" t="n">
        <v>0</v>
      </c>
      <c r="BL628" s="10" t="n">
        <v>0</v>
      </c>
      <c r="BM628" s="10" t="n">
        <v>0</v>
      </c>
      <c r="BN628" s="10" t="n">
        <v>0</v>
      </c>
      <c r="BO628" s="3" t="n">
        <f aca="false">SUM(BK628:BN628)</f>
        <v>0</v>
      </c>
      <c r="BP628" s="3" t="n">
        <v>4</v>
      </c>
      <c r="BQ628" s="3" t="n">
        <v>7</v>
      </c>
      <c r="BR628" s="3" t="n">
        <v>13</v>
      </c>
      <c r="BS628" s="3" t="n">
        <v>0</v>
      </c>
      <c r="BT628" s="3" t="n">
        <f aca="false">SUM(BP628:BS628)</f>
        <v>24</v>
      </c>
      <c r="BU628" s="3" t="n">
        <f aca="false">+C628+H628+M628+R628+W628+AB628+AG628+AL628+CK628</f>
        <v>4137</v>
      </c>
      <c r="BV628" s="3" t="n">
        <f aca="false">+D628+I628+N628+S628+X628+AC628+AH628+AM628+CL628</f>
        <v>2997</v>
      </c>
      <c r="BW628" s="3" t="n">
        <f aca="false">+E628+J628+O628+T628+Y628+AD628+AI628+AN628+CM628</f>
        <v>2800</v>
      </c>
      <c r="BX628" s="3" t="n">
        <f aca="false">+F628+K628+P628+U628+Z628+AE628+AJ628+AO628+CN628</f>
        <v>148</v>
      </c>
      <c r="BY628" s="3" t="n">
        <f aca="false">SUM(BU628:BX628)</f>
        <v>10082</v>
      </c>
      <c r="BZ628" s="3" t="n">
        <f aca="false">AQ628+AV628+BA628+BF628+BK628+BP628</f>
        <v>14</v>
      </c>
      <c r="CA628" s="3" t="n">
        <f aca="false">AR628+AW628+BB628+BG628+BL628+BQ628</f>
        <v>383</v>
      </c>
      <c r="CB628" s="3" t="n">
        <f aca="false">AS628+AX628+BC628+BH628+BM628+BR628</f>
        <v>538</v>
      </c>
      <c r="CC628" s="3" t="n">
        <f aca="false">AT628+AY628+BD628+BI628+BN628+BS628</f>
        <v>74</v>
      </c>
      <c r="CD628" s="3" t="n">
        <f aca="false">SUM(BZ628:CC628)</f>
        <v>1009</v>
      </c>
      <c r="CE628" s="3" t="n">
        <v>1794</v>
      </c>
      <c r="CF628" s="3" t="n">
        <v>1750</v>
      </c>
      <c r="CG628" s="3" t="n">
        <v>105</v>
      </c>
      <c r="CH628" s="3" t="n">
        <v>13</v>
      </c>
      <c r="CI628" s="3" t="n">
        <v>584</v>
      </c>
      <c r="CJ628" s="3" t="n">
        <f aca="false">SUM(CE628:CI628)</f>
        <v>4246</v>
      </c>
    </row>
    <row r="629" customFormat="false" ht="12.75" hidden="false" customHeight="false" outlineLevel="0" collapsed="false">
      <c r="A629" s="1" t="n">
        <v>2003</v>
      </c>
      <c r="B629" s="2" t="s">
        <v>109</v>
      </c>
      <c r="C629" s="3" t="n">
        <v>3044</v>
      </c>
      <c r="D629" s="3" t="n">
        <v>480</v>
      </c>
      <c r="E629" s="3" t="n">
        <v>18</v>
      </c>
      <c r="F629" s="3" t="n">
        <v>0</v>
      </c>
      <c r="G629" s="3" t="n">
        <f aca="false">SUM(C629:F629)</f>
        <v>3542</v>
      </c>
      <c r="H629" s="3" t="n">
        <v>1119</v>
      </c>
      <c r="I629" s="3" t="n">
        <v>479</v>
      </c>
      <c r="J629" s="3" t="n">
        <v>1937</v>
      </c>
      <c r="K629" s="3" t="n">
        <v>0</v>
      </c>
      <c r="L629" s="3" t="n">
        <f aca="false">SUM(H629:K629)</f>
        <v>3535</v>
      </c>
      <c r="M629" s="3" t="n">
        <v>72</v>
      </c>
      <c r="N629" s="3" t="n">
        <v>110</v>
      </c>
      <c r="O629" s="3" t="n">
        <v>0</v>
      </c>
      <c r="P629" s="3" t="n">
        <v>0</v>
      </c>
      <c r="Q629" s="3" t="n">
        <f aca="false">SUM(M629:P629)</f>
        <v>182</v>
      </c>
      <c r="R629" s="3" t="n">
        <v>0</v>
      </c>
      <c r="S629" s="3" t="n">
        <v>0</v>
      </c>
      <c r="T629" s="3" t="n">
        <v>0</v>
      </c>
      <c r="U629" s="3" t="n">
        <v>0</v>
      </c>
      <c r="V629" s="3" t="n">
        <f aca="false">SUM(R629:U629)</f>
        <v>0</v>
      </c>
      <c r="W629" s="3" t="n">
        <v>732</v>
      </c>
      <c r="X629" s="3" t="n">
        <v>2691</v>
      </c>
      <c r="Y629" s="3" t="n">
        <v>392</v>
      </c>
      <c r="Z629" s="3" t="n">
        <v>0</v>
      </c>
      <c r="AA629" s="3" t="n">
        <f aca="false">SUM(W629:Z629)</f>
        <v>3815</v>
      </c>
      <c r="AB629" s="3" t="n">
        <v>371</v>
      </c>
      <c r="AC629" s="3" t="n">
        <v>17</v>
      </c>
      <c r="AD629" s="3" t="n">
        <v>114</v>
      </c>
      <c r="AE629" s="3" t="n">
        <v>0</v>
      </c>
      <c r="AF629" s="3" t="n">
        <f aca="false">SUM(AB629:AE629)</f>
        <v>502</v>
      </c>
      <c r="AG629" s="3" t="n">
        <v>6</v>
      </c>
      <c r="AH629" s="3" t="n">
        <v>505</v>
      </c>
      <c r="AI629" s="3" t="n">
        <v>1461</v>
      </c>
      <c r="AJ629" s="3" t="n">
        <v>0</v>
      </c>
      <c r="AK629" s="3" t="n">
        <f aca="false">SUM(AG629:AJ629)</f>
        <v>1972</v>
      </c>
      <c r="AL629" s="3" t="n">
        <v>1703</v>
      </c>
      <c r="AM629" s="3" t="n">
        <v>1684</v>
      </c>
      <c r="AN629" s="3" t="n">
        <v>1433</v>
      </c>
      <c r="AO629" s="3" t="n">
        <v>0</v>
      </c>
      <c r="AP629" s="3" t="n">
        <f aca="false">SUM(AL629:AO629)</f>
        <v>4820</v>
      </c>
      <c r="AQ629" s="3" t="n">
        <v>0</v>
      </c>
      <c r="AR629" s="3" t="n">
        <v>0</v>
      </c>
      <c r="AS629" s="3" t="n">
        <v>71</v>
      </c>
      <c r="AT629" s="3" t="n">
        <v>0</v>
      </c>
      <c r="AU629" s="3" t="n">
        <f aca="false">SUM(AQ629:AT629)</f>
        <v>71</v>
      </c>
      <c r="AV629" s="3" t="n">
        <v>0</v>
      </c>
      <c r="AW629" s="3" t="n">
        <v>0</v>
      </c>
      <c r="AX629" s="3" t="n">
        <v>70</v>
      </c>
      <c r="AY629" s="3" t="n">
        <v>0</v>
      </c>
      <c r="AZ629" s="3" t="n">
        <f aca="false">SUM(AV629:AY629)</f>
        <v>70</v>
      </c>
      <c r="BA629" s="3" t="n">
        <v>0</v>
      </c>
      <c r="BB629" s="3" t="n">
        <v>0</v>
      </c>
      <c r="BC629" s="3" t="n">
        <v>226</v>
      </c>
      <c r="BD629" s="3" t="n">
        <v>0</v>
      </c>
      <c r="BE629" s="3" t="n">
        <f aca="false">SUM(BA629:BD629)</f>
        <v>226</v>
      </c>
      <c r="BF629" s="3" t="n">
        <v>0</v>
      </c>
      <c r="BG629" s="3" t="n">
        <v>0</v>
      </c>
      <c r="BH629" s="3" t="n">
        <v>0</v>
      </c>
      <c r="BI629" s="3" t="n">
        <v>0</v>
      </c>
      <c r="BJ629" s="3" t="n">
        <f aca="false">SUM(BF629:BI629)</f>
        <v>0</v>
      </c>
      <c r="BK629" s="3" t="n">
        <v>0</v>
      </c>
      <c r="BL629" s="3" t="n">
        <v>0</v>
      </c>
      <c r="BM629" s="3" t="n">
        <v>1</v>
      </c>
      <c r="BN629" s="3" t="n">
        <v>0</v>
      </c>
      <c r="BO629" s="3" t="n">
        <f aca="false">SUM(BK629:BN629)</f>
        <v>1</v>
      </c>
      <c r="BP629" s="3" t="n">
        <v>0</v>
      </c>
      <c r="BQ629" s="3" t="n">
        <v>0</v>
      </c>
      <c r="BR629" s="3" t="n">
        <v>155</v>
      </c>
      <c r="BS629" s="3" t="n">
        <v>0</v>
      </c>
      <c r="BT629" s="3" t="n">
        <f aca="false">SUM(BP629:BS629)</f>
        <v>155</v>
      </c>
      <c r="BU629" s="3" t="n">
        <f aca="false">+C629+H629+M629+R629+W629+AB629+AG629+AL629+CK629</f>
        <v>7047</v>
      </c>
      <c r="BV629" s="3" t="n">
        <f aca="false">+D629+I629+N629+S629+X629+AC629+AH629+AM629+CL629</f>
        <v>5966</v>
      </c>
      <c r="BW629" s="3" t="n">
        <f aca="false">+E629+J629+O629+T629+Y629+AD629+AI629+AN629+CM629</f>
        <v>5355</v>
      </c>
      <c r="BX629" s="3" t="n">
        <f aca="false">+F629+K629+P629+U629+Z629+AE629+AJ629+AO629+CN629</f>
        <v>0</v>
      </c>
      <c r="BY629" s="3" t="n">
        <f aca="false">SUM(BU629:BX629)</f>
        <v>18368</v>
      </c>
      <c r="BZ629" s="3" t="n">
        <f aca="false">AQ629+AV629+BA629+BF629+BK629+BP629</f>
        <v>0</v>
      </c>
      <c r="CA629" s="3" t="n">
        <f aca="false">AR629+AW629+BB629+BG629+BL629+BQ629</f>
        <v>0</v>
      </c>
      <c r="CB629" s="3" t="n">
        <f aca="false">AS629+AX629+BC629+BH629+BM629+BR629</f>
        <v>523</v>
      </c>
      <c r="CC629" s="3" t="n">
        <f aca="false">AT629+AY629+BD629+BI629+BN629+BS629</f>
        <v>0</v>
      </c>
      <c r="CD629" s="3" t="n">
        <f aca="false">SUM(BZ629:CC629)</f>
        <v>523</v>
      </c>
      <c r="CE629" s="3" t="n">
        <v>2364</v>
      </c>
      <c r="CF629" s="3" t="n">
        <v>2746</v>
      </c>
      <c r="CG629" s="3" t="n">
        <v>278</v>
      </c>
      <c r="CH629" s="0"/>
      <c r="CI629" s="3" t="n">
        <v>1395</v>
      </c>
      <c r="CJ629" s="3" t="n">
        <f aca="false">SUM(CE629:CI629)</f>
        <v>6783</v>
      </c>
    </row>
    <row r="630" customFormat="false" ht="12.75" hidden="false" customHeight="false" outlineLevel="0" collapsed="false">
      <c r="A630" s="1" t="n">
        <v>2003</v>
      </c>
      <c r="B630" s="2" t="s">
        <v>110</v>
      </c>
      <c r="C630" s="3" t="n">
        <v>2582</v>
      </c>
      <c r="D630" s="3" t="n">
        <v>719</v>
      </c>
      <c r="E630" s="3" t="n">
        <v>325</v>
      </c>
      <c r="F630" s="3" t="n">
        <v>0</v>
      </c>
      <c r="G630" s="3" t="n">
        <f aca="false">SUM(C630:F630)</f>
        <v>3626</v>
      </c>
      <c r="H630" s="3" t="n">
        <v>1006.14</v>
      </c>
      <c r="I630" s="3" t="n">
        <v>125.85</v>
      </c>
      <c r="J630" s="3" t="n">
        <v>961.048283</v>
      </c>
      <c r="K630" s="3" t="n">
        <v>84.26289</v>
      </c>
      <c r="L630" s="3" t="n">
        <f aca="false">SUM(H630:K630)</f>
        <v>2177.301173</v>
      </c>
      <c r="M630" s="3" t="n">
        <v>0</v>
      </c>
      <c r="N630" s="3" t="n">
        <v>66</v>
      </c>
      <c r="O630" s="3" t="n">
        <v>0</v>
      </c>
      <c r="P630" s="3" t="n">
        <v>0</v>
      </c>
      <c r="Q630" s="3" t="n">
        <f aca="false">SUM(M630:P630)</f>
        <v>66</v>
      </c>
      <c r="R630" s="3" t="n">
        <v>0</v>
      </c>
      <c r="S630" s="3" t="n">
        <v>0</v>
      </c>
      <c r="T630" s="3" t="n">
        <v>0</v>
      </c>
      <c r="U630" s="3" t="n">
        <v>0</v>
      </c>
      <c r="V630" s="3" t="n">
        <f aca="false">SUM(R630:U630)</f>
        <v>0</v>
      </c>
      <c r="W630" s="3" t="n">
        <v>789</v>
      </c>
      <c r="X630" s="3" t="n">
        <v>3241</v>
      </c>
      <c r="Y630" s="3" t="n">
        <v>420</v>
      </c>
      <c r="Z630" s="3" t="n">
        <v>0</v>
      </c>
      <c r="AA630" s="3" t="n">
        <f aca="false">SUM(W630:Z630)</f>
        <v>4450</v>
      </c>
      <c r="AB630" s="3" t="n">
        <v>588.385628</v>
      </c>
      <c r="AC630" s="3" t="n">
        <v>12.4</v>
      </c>
      <c r="AD630" s="3" t="n">
        <v>88.88</v>
      </c>
      <c r="AE630" s="3" t="n">
        <v>8.772489</v>
      </c>
      <c r="AF630" s="3" t="n">
        <f aca="false">SUM(AB630:AE630)</f>
        <v>698.438117</v>
      </c>
      <c r="AG630" s="3" t="n">
        <v>10.236115</v>
      </c>
      <c r="AH630" s="3" t="n">
        <v>392.467041</v>
      </c>
      <c r="AI630" s="3" t="n">
        <v>593.822113</v>
      </c>
      <c r="AJ630" s="3" t="n">
        <v>118.120689</v>
      </c>
      <c r="AK630" s="3" t="n">
        <f aca="false">SUM(AG630:AJ630)</f>
        <v>1114.645958</v>
      </c>
      <c r="AL630" s="3" t="n">
        <v>1694.221382</v>
      </c>
      <c r="AM630" s="3" t="n">
        <v>1380.006919</v>
      </c>
      <c r="AN630" s="3" t="n">
        <v>3476.618893</v>
      </c>
      <c r="AO630" s="3" t="n">
        <v>143.291013</v>
      </c>
      <c r="AP630" s="3" t="n">
        <f aca="false">SUM(AL630:AO630)</f>
        <v>6694.138207</v>
      </c>
      <c r="AQ630" s="3" t="n">
        <v>8.9</v>
      </c>
      <c r="AR630" s="3" t="n">
        <v>343.1</v>
      </c>
      <c r="AS630" s="3" t="n">
        <v>239.375</v>
      </c>
      <c r="AT630" s="3" t="n">
        <v>118.120689</v>
      </c>
      <c r="AU630" s="3" t="n">
        <f aca="false">SUM(AQ630:AT630)</f>
        <v>709.495689</v>
      </c>
      <c r="AV630" s="3" t="n">
        <v>2.285628</v>
      </c>
      <c r="AW630" s="3" t="n">
        <v>4.8</v>
      </c>
      <c r="AX630" s="3" t="n">
        <v>3.48</v>
      </c>
      <c r="AY630" s="3" t="n">
        <v>8.772489</v>
      </c>
      <c r="AZ630" s="3" t="n">
        <f aca="false">SUM(AV630:AY630)</f>
        <v>19.338117</v>
      </c>
      <c r="BA630" s="3" t="n">
        <v>44.14</v>
      </c>
      <c r="BB630" s="3" t="n">
        <v>6.85</v>
      </c>
      <c r="BC630" s="3" t="n">
        <v>11.648283</v>
      </c>
      <c r="BD630" s="3" t="n">
        <v>84.26289</v>
      </c>
      <c r="BE630" s="3" t="n">
        <f aca="false">SUM(BA630:BD630)</f>
        <v>146.901173</v>
      </c>
      <c r="BF630" s="3" t="n">
        <v>0</v>
      </c>
      <c r="BG630" s="3" t="n">
        <v>0</v>
      </c>
      <c r="BH630" s="3" t="n">
        <v>0</v>
      </c>
      <c r="BI630" s="3" t="n">
        <v>0</v>
      </c>
      <c r="BJ630" s="3" t="n">
        <f aca="false">SUM(BF630:BI630)</f>
        <v>0</v>
      </c>
      <c r="BK630" s="3" t="n">
        <v>0</v>
      </c>
      <c r="BL630" s="3" t="n">
        <v>0</v>
      </c>
      <c r="BM630" s="3" t="n">
        <v>0</v>
      </c>
      <c r="BN630" s="3" t="n">
        <v>0</v>
      </c>
      <c r="BO630" s="3" t="n">
        <f aca="false">SUM(BK630:BN630)</f>
        <v>0</v>
      </c>
      <c r="BP630" s="3" t="n">
        <v>76.221382</v>
      </c>
      <c r="BQ630" s="3" t="n">
        <v>124.006919</v>
      </c>
      <c r="BR630" s="3" t="n">
        <v>48.6188930000001</v>
      </c>
      <c r="BS630" s="3" t="n">
        <v>143.291013</v>
      </c>
      <c r="BT630" s="3" t="n">
        <f aca="false">SUM(BP630:BS630)</f>
        <v>392.138207</v>
      </c>
      <c r="BU630" s="3" t="n">
        <f aca="false">+C630+H630+M630+R630+W630+AB630+AG630+AL630+CK630</f>
        <v>6669.983125</v>
      </c>
      <c r="BV630" s="3" t="n">
        <f aca="false">+D630+I630+N630+S630+X630+AC630+AH630+AM630+CL630</f>
        <v>5936.72396</v>
      </c>
      <c r="BW630" s="3" t="n">
        <f aca="false">+E630+J630+O630+T630+Y630+AD630+AI630+AN630+CM630</f>
        <v>5865.369289</v>
      </c>
      <c r="BX630" s="3" t="n">
        <f aca="false">+F630+K630+P630+U630+Z630+AE630+AJ630+AO630+CN630</f>
        <v>354.447081</v>
      </c>
      <c r="BY630" s="3" t="n">
        <f aca="false">SUM(BU630:BX630)</f>
        <v>18826.523455</v>
      </c>
      <c r="BZ630" s="3" t="n">
        <f aca="false">AQ630+AV630+BA630+BF630+BK630+BP630</f>
        <v>131.54701</v>
      </c>
      <c r="CA630" s="3" t="n">
        <f aca="false">AR630+AW630+BB630+BG630+BL630+BQ630</f>
        <v>478.756919</v>
      </c>
      <c r="CB630" s="3" t="n">
        <f aca="false">AS630+AX630+BC630+BH630+BM630+BR630</f>
        <v>303.122176</v>
      </c>
      <c r="CC630" s="3" t="n">
        <f aca="false">AT630+AY630+BD630+BI630+BN630+BS630</f>
        <v>354.447081</v>
      </c>
      <c r="CD630" s="3" t="n">
        <f aca="false">SUM(BZ630:CC630)</f>
        <v>1267.873186</v>
      </c>
      <c r="CE630" s="10" t="n">
        <f aca="false">2262.59+291.36-13.79-17.5</f>
        <v>2522.66</v>
      </c>
      <c r="CF630" s="10" t="n">
        <v>1867.2</v>
      </c>
      <c r="CG630" s="10" t="n">
        <v>198.72</v>
      </c>
      <c r="CH630" s="10" t="n">
        <f aca="false">108.9+59.96+338.54+20.39+174.95-44.72-14.77-108.4-124.5-55.12-2</f>
        <v>353.23</v>
      </c>
      <c r="CI630" s="10" t="n">
        <f aca="false">7900.27-1497.24-6.1-CH630-CG630-CF630-CE630</f>
        <v>1455.12</v>
      </c>
      <c r="CJ630" s="10" t="n">
        <f aca="false">SUM(CE630:CI630)</f>
        <v>6396.93</v>
      </c>
    </row>
    <row r="631" customFormat="false" ht="12.75" hidden="false" customHeight="false" outlineLevel="0" collapsed="false">
      <c r="A631" s="1" t="n">
        <v>2003</v>
      </c>
      <c r="B631" s="2" t="s">
        <v>111</v>
      </c>
      <c r="C631" s="3" t="n">
        <v>919</v>
      </c>
      <c r="D631" s="3" t="n">
        <v>145</v>
      </c>
      <c r="E631" s="3" t="n">
        <v>7</v>
      </c>
      <c r="F631" s="3" t="n">
        <v>4</v>
      </c>
      <c r="G631" s="3" t="n">
        <f aca="false">SUM(C631:F631)</f>
        <v>1075</v>
      </c>
      <c r="H631" s="3" t="n">
        <v>220</v>
      </c>
      <c r="I631" s="3" t="n">
        <v>0</v>
      </c>
      <c r="J631" s="3" t="n">
        <v>2</v>
      </c>
      <c r="K631" s="3" t="n">
        <v>18</v>
      </c>
      <c r="L631" s="3" t="n">
        <f aca="false">SUM(H631:K631)</f>
        <v>240</v>
      </c>
      <c r="M631" s="3" t="n">
        <v>15</v>
      </c>
      <c r="N631" s="3" t="n">
        <v>34</v>
      </c>
      <c r="O631" s="3" t="n">
        <v>94</v>
      </c>
      <c r="P631" s="3" t="n">
        <v>0</v>
      </c>
      <c r="Q631" s="3" t="n">
        <f aca="false">SUM(M631:P631)</f>
        <v>143</v>
      </c>
      <c r="R631" s="3" t="n">
        <v>14</v>
      </c>
      <c r="S631" s="3" t="n">
        <v>1</v>
      </c>
      <c r="T631" s="3" t="n">
        <v>0</v>
      </c>
      <c r="U631" s="3" t="n">
        <v>0</v>
      </c>
      <c r="V631" s="3" t="n">
        <f aca="false">SUM(R631:U631)</f>
        <v>15</v>
      </c>
      <c r="W631" s="3" t="n">
        <v>513</v>
      </c>
      <c r="X631" s="3" t="n">
        <v>1177</v>
      </c>
      <c r="Y631" s="3" t="n">
        <v>40</v>
      </c>
      <c r="Z631" s="3" t="n">
        <v>0</v>
      </c>
      <c r="AA631" s="3" t="n">
        <f aca="false">SUM(W631:Z631)</f>
        <v>1730</v>
      </c>
      <c r="AB631" s="3" t="n">
        <v>114</v>
      </c>
      <c r="AC631" s="3" t="n">
        <v>6</v>
      </c>
      <c r="AD631" s="3" t="n">
        <v>2</v>
      </c>
      <c r="AE631" s="3" t="n">
        <v>0</v>
      </c>
      <c r="AF631" s="3" t="n">
        <f aca="false">SUM(AB631:AE631)</f>
        <v>122</v>
      </c>
      <c r="AG631" s="3" t="n">
        <v>4</v>
      </c>
      <c r="AH631" s="3" t="n">
        <v>180</v>
      </c>
      <c r="AI631" s="3" t="n">
        <v>280</v>
      </c>
      <c r="AJ631" s="3" t="n">
        <v>36</v>
      </c>
      <c r="AK631" s="3" t="n">
        <f aca="false">SUM(AG631:AJ631)</f>
        <v>500</v>
      </c>
      <c r="AL631" s="3" t="n">
        <v>734</v>
      </c>
      <c r="AM631" s="3" t="n">
        <v>453</v>
      </c>
      <c r="AN631" s="3" t="n">
        <v>1009</v>
      </c>
      <c r="AO631" s="3" t="n">
        <v>43</v>
      </c>
      <c r="AP631" s="3" t="n">
        <f aca="false">SUM(AL631:AO631)</f>
        <v>2239</v>
      </c>
      <c r="AQ631" s="3" t="n">
        <v>0</v>
      </c>
      <c r="AR631" s="3" t="n">
        <v>130</v>
      </c>
      <c r="AS631" s="3" t="n">
        <v>51</v>
      </c>
      <c r="AT631" s="3" t="n">
        <v>24</v>
      </c>
      <c r="AU631" s="3" t="n">
        <f aca="false">SUM(AQ631:AT631)</f>
        <v>205</v>
      </c>
      <c r="AV631" s="3" t="n">
        <v>0</v>
      </c>
      <c r="AW631" s="3" t="n">
        <v>1</v>
      </c>
      <c r="AX631" s="3" t="n">
        <v>0</v>
      </c>
      <c r="AY631" s="3" t="n">
        <v>0</v>
      </c>
      <c r="AZ631" s="3" t="n">
        <f aca="false">SUM(AV631:AY631)</f>
        <v>1</v>
      </c>
      <c r="BA631" s="3" t="n">
        <v>0</v>
      </c>
      <c r="BB631" s="3" t="n">
        <v>0</v>
      </c>
      <c r="BC631" s="3" t="n">
        <v>0</v>
      </c>
      <c r="BD631" s="3" t="n">
        <v>0</v>
      </c>
      <c r="BE631" s="3" t="n">
        <f aca="false">SUM(BA631:BD631)</f>
        <v>0</v>
      </c>
      <c r="BF631" s="3" t="n">
        <v>0</v>
      </c>
      <c r="BG631" s="3" t="n">
        <v>0</v>
      </c>
      <c r="BH631" s="3" t="n">
        <v>0</v>
      </c>
      <c r="BI631" s="3" t="n">
        <v>0</v>
      </c>
      <c r="BJ631" s="3" t="n">
        <f aca="false">SUM(BF631:BI631)</f>
        <v>0</v>
      </c>
      <c r="BK631" s="3" t="n">
        <v>0</v>
      </c>
      <c r="BL631" s="3" t="n">
        <v>0</v>
      </c>
      <c r="BM631" s="3" t="n">
        <v>0</v>
      </c>
      <c r="BN631" s="3" t="n">
        <v>0</v>
      </c>
      <c r="BO631" s="3" t="n">
        <f aca="false">SUM(BK631:BN631)</f>
        <v>0</v>
      </c>
      <c r="BP631" s="3" t="n">
        <v>6</v>
      </c>
      <c r="BQ631" s="3" t="n">
        <v>21</v>
      </c>
      <c r="BR631" s="3" t="n">
        <v>10</v>
      </c>
      <c r="BS631" s="3" t="n">
        <v>9</v>
      </c>
      <c r="BT631" s="3" t="n">
        <f aca="false">SUM(BP631:BS631)</f>
        <v>46</v>
      </c>
      <c r="BU631" s="3" t="n">
        <f aca="false">+C631+H631+M631+R631+W631+AB631+AG631+AL631+CK631</f>
        <v>2533</v>
      </c>
      <c r="BV631" s="3" t="n">
        <f aca="false">+D631+I631+N631+S631+X631+AC631+AH631+AM631+CL631</f>
        <v>1996</v>
      </c>
      <c r="BW631" s="3" t="n">
        <f aca="false">+E631+J631+O631+T631+Y631+AD631+AI631+AN631+CM631</f>
        <v>1434</v>
      </c>
      <c r="BX631" s="3" t="n">
        <f aca="false">+F631+K631+P631+U631+Z631+AE631+AJ631+AO631+CN631</f>
        <v>101</v>
      </c>
      <c r="BY631" s="3" t="n">
        <f aca="false">SUM(BU631:BX631)</f>
        <v>6064</v>
      </c>
      <c r="BZ631" s="3" t="n">
        <f aca="false">AQ631+AV631+BA631+BF631+BK631+BP631</f>
        <v>6</v>
      </c>
      <c r="CA631" s="3" t="n">
        <f aca="false">AR631+AW631+BB631+BG631+BL631+BQ631</f>
        <v>152</v>
      </c>
      <c r="CB631" s="3" t="n">
        <f aca="false">AS631+AX631+BC631+BH631+BM631+BR631</f>
        <v>61</v>
      </c>
      <c r="CC631" s="3" t="n">
        <f aca="false">AT631+AY631+BD631+BI631+BN631+BS631</f>
        <v>33</v>
      </c>
      <c r="CD631" s="3" t="n">
        <f aca="false">SUM(BZ631:CC631)</f>
        <v>252</v>
      </c>
      <c r="CE631" s="11" t="n">
        <v>857</v>
      </c>
      <c r="CF631" s="11" t="n">
        <v>1072</v>
      </c>
      <c r="CG631" s="11" t="n">
        <v>91</v>
      </c>
      <c r="CH631" s="11" t="s">
        <v>145</v>
      </c>
      <c r="CI631" s="11" t="n">
        <v>375</v>
      </c>
      <c r="CJ631" s="11" t="n">
        <f aca="false">SUM(CE631:CI631)</f>
        <v>2395</v>
      </c>
    </row>
    <row r="632" customFormat="false" ht="12.75" hidden="false" customHeight="false" outlineLevel="0" collapsed="false">
      <c r="A632" s="1" t="n">
        <v>2003</v>
      </c>
      <c r="B632" s="2" t="s">
        <v>112</v>
      </c>
      <c r="C632" s="3" t="n">
        <v>3146</v>
      </c>
      <c r="D632" s="3" t="n">
        <v>670</v>
      </c>
      <c r="E632" s="3" t="n">
        <v>125</v>
      </c>
      <c r="F632" s="3" t="n">
        <v>0</v>
      </c>
      <c r="G632" s="3" t="n">
        <f aca="false">SUM(C632:F632)</f>
        <v>3941</v>
      </c>
      <c r="H632" s="3" t="n">
        <v>1217</v>
      </c>
      <c r="I632" s="3" t="n">
        <v>543</v>
      </c>
      <c r="J632" s="3" t="n">
        <v>743.9</v>
      </c>
      <c r="K632" s="3" t="n">
        <v>77.1</v>
      </c>
      <c r="L632" s="3" t="n">
        <f aca="false">SUM(H632:K632)</f>
        <v>2581</v>
      </c>
      <c r="M632" s="3" t="n">
        <v>10</v>
      </c>
      <c r="N632" s="3" t="n">
        <v>101</v>
      </c>
      <c r="O632" s="3" t="n">
        <v>14</v>
      </c>
      <c r="P632" s="3" t="n">
        <v>0</v>
      </c>
      <c r="Q632" s="3" t="n">
        <f aca="false">SUM(M632:P632)</f>
        <v>125</v>
      </c>
      <c r="R632" s="3" t="n">
        <v>39</v>
      </c>
      <c r="S632" s="3" t="n">
        <v>246</v>
      </c>
      <c r="T632" s="3" t="n">
        <v>6</v>
      </c>
      <c r="U632" s="3" t="n">
        <v>0</v>
      </c>
      <c r="V632" s="3" t="n">
        <f aca="false">SUM(R632:U632)</f>
        <v>291</v>
      </c>
      <c r="W632" s="3" t="n">
        <v>1984</v>
      </c>
      <c r="X632" s="3" t="n">
        <v>2086</v>
      </c>
      <c r="Y632" s="3" t="n">
        <v>0</v>
      </c>
      <c r="Z632" s="3" t="n">
        <v>0</v>
      </c>
      <c r="AA632" s="3" t="n">
        <f aca="false">SUM(W632:Z632)</f>
        <v>4070</v>
      </c>
      <c r="AB632" s="3" t="n">
        <v>780</v>
      </c>
      <c r="AC632" s="3" t="n">
        <v>9</v>
      </c>
      <c r="AD632" s="3" t="n">
        <v>121</v>
      </c>
      <c r="AE632" s="3" t="n">
        <v>0</v>
      </c>
      <c r="AF632" s="3" t="n">
        <f aca="false">SUM(AB632:AE632)</f>
        <v>910</v>
      </c>
      <c r="AG632" s="3" t="n">
        <v>0</v>
      </c>
      <c r="AH632" s="3" t="n">
        <v>711</v>
      </c>
      <c r="AI632" s="3" t="n">
        <v>2419</v>
      </c>
      <c r="AJ632" s="3" t="n">
        <v>0</v>
      </c>
      <c r="AK632" s="3" t="n">
        <f aca="false">SUM(AG632:AJ632)</f>
        <v>3130</v>
      </c>
      <c r="AL632" s="3" t="n">
        <v>0</v>
      </c>
      <c r="AM632" s="3" t="n">
        <v>0</v>
      </c>
      <c r="AN632" s="3" t="n">
        <v>0</v>
      </c>
      <c r="AO632" s="3" t="n">
        <v>0</v>
      </c>
      <c r="AP632" s="3" t="n">
        <f aca="false">SUM(AL632:AO632)</f>
        <v>0</v>
      </c>
      <c r="AQ632" s="3" t="n">
        <v>0</v>
      </c>
      <c r="AR632" s="3" t="n">
        <v>615</v>
      </c>
      <c r="AS632" s="3" t="n">
        <v>778</v>
      </c>
      <c r="AT632" s="3" t="n">
        <v>0</v>
      </c>
      <c r="AU632" s="3" t="n">
        <f aca="false">SUM(AQ632:AT632)</f>
        <v>1393</v>
      </c>
      <c r="AV632" s="3" t="n">
        <v>0</v>
      </c>
      <c r="AW632" s="3" t="n">
        <v>0</v>
      </c>
      <c r="AX632" s="3" t="n">
        <v>3.4</v>
      </c>
      <c r="AY632" s="3" t="n">
        <v>16.5</v>
      </c>
      <c r="AZ632" s="3" t="n">
        <f aca="false">SUM(AV632:AY632)</f>
        <v>19.9</v>
      </c>
      <c r="BA632" s="3" t="n">
        <v>0</v>
      </c>
      <c r="BB632" s="3" t="n">
        <v>0</v>
      </c>
      <c r="BC632" s="3" t="n">
        <v>29.9</v>
      </c>
      <c r="BD632" s="3" t="n">
        <v>77.1</v>
      </c>
      <c r="BE632" s="3" t="n">
        <f aca="false">SUM(BA632:BD632)</f>
        <v>107</v>
      </c>
      <c r="BF632" s="3" t="n">
        <v>14.6</v>
      </c>
      <c r="BG632" s="3" t="n">
        <v>14.8</v>
      </c>
      <c r="BH632" s="3" t="n">
        <v>18</v>
      </c>
      <c r="BI632" s="3" t="n">
        <v>15.3</v>
      </c>
      <c r="BJ632" s="3" t="n">
        <f aca="false">SUM(BF632:BI632)</f>
        <v>62.7</v>
      </c>
      <c r="BK632" s="3" t="n">
        <v>10.5</v>
      </c>
      <c r="BL632" s="3" t="n">
        <v>2</v>
      </c>
      <c r="BM632" s="3" t="n">
        <v>124.4</v>
      </c>
      <c r="BN632" s="3" t="n">
        <v>71.2</v>
      </c>
      <c r="BO632" s="3" t="n">
        <f aca="false">SUM(BK632:BN632)</f>
        <v>208.1</v>
      </c>
      <c r="BP632" s="3" t="n">
        <v>24.5</v>
      </c>
      <c r="BQ632" s="3" t="n">
        <v>13</v>
      </c>
      <c r="BR632" s="3" t="n">
        <v>72.9</v>
      </c>
      <c r="BS632" s="3" t="n">
        <v>223.3</v>
      </c>
      <c r="BT632" s="3" t="n">
        <f aca="false">SUM(BP632:BS632)</f>
        <v>333.7</v>
      </c>
      <c r="BU632" s="3" t="n">
        <f aca="false">+C632+H632+M632+R632+W632+AB632+AG632+AL632+CK632</f>
        <v>7176</v>
      </c>
      <c r="BV632" s="3" t="n">
        <f aca="false">+D632+I632+N632+S632+X632+AC632+AH632+AM632+CL632</f>
        <v>4366</v>
      </c>
      <c r="BW632" s="3" t="n">
        <f aca="false">+E632+J632+O632+T632+Y632+AD632+AI632+AN632+CM632</f>
        <v>3428.9</v>
      </c>
      <c r="BX632" s="3" t="n">
        <f aca="false">+F632+K632+P632+U632+Z632+AE632+AJ632+AO632+CN632</f>
        <v>77.1</v>
      </c>
      <c r="BY632" s="3" t="n">
        <f aca="false">SUM(BU632:BX632)</f>
        <v>15048</v>
      </c>
      <c r="BZ632" s="3" t="n">
        <f aca="false">AQ632+AV632+BA632+BF632+BK632+BP632</f>
        <v>49.6</v>
      </c>
      <c r="CA632" s="3" t="n">
        <f aca="false">AR632+AW632+BB632+BG632+BL632+BQ632</f>
        <v>644.8</v>
      </c>
      <c r="CB632" s="3" t="n">
        <f aca="false">AS632+AX632+BC632+BH632+BM632+BR632</f>
        <v>1026.6</v>
      </c>
      <c r="CC632" s="3" t="n">
        <f aca="false">AT632+AY632+BD632+BI632+BN632+BS632</f>
        <v>403.4</v>
      </c>
      <c r="CD632" s="3" t="n">
        <f aca="false">SUM(BZ632:CC632)</f>
        <v>2124.4</v>
      </c>
      <c r="CE632" s="3" t="n">
        <v>2697</v>
      </c>
      <c r="CF632" s="3" t="n">
        <v>4704</v>
      </c>
      <c r="CG632" s="3" t="n">
        <v>288</v>
      </c>
      <c r="CH632" s="3" t="n">
        <v>0</v>
      </c>
      <c r="CI632" s="3" t="n">
        <f aca="false">9317-CE632-CF632-CG632</f>
        <v>1628</v>
      </c>
      <c r="CJ632" s="3" t="n">
        <f aca="false">SUM(CE632:CI632)</f>
        <v>9317</v>
      </c>
    </row>
    <row r="633" customFormat="false" ht="12.75" hidden="false" customHeight="false" outlineLevel="0" collapsed="false">
      <c r="A633" s="1" t="n">
        <v>2003</v>
      </c>
      <c r="B633" s="2" t="s">
        <v>113</v>
      </c>
      <c r="C633" s="3" t="n">
        <v>4103</v>
      </c>
      <c r="D633" s="3" t="n">
        <v>687</v>
      </c>
      <c r="E633" s="3" t="n">
        <v>0</v>
      </c>
      <c r="F633" s="3" t="n">
        <v>0</v>
      </c>
      <c r="G633" s="3" t="n">
        <f aca="false">SUM(C633:F633)</f>
        <v>4790</v>
      </c>
      <c r="H633" s="3" t="n">
        <v>969</v>
      </c>
      <c r="I633" s="3" t="n">
        <v>16</v>
      </c>
      <c r="J633" s="3" t="n">
        <v>0</v>
      </c>
      <c r="K633" s="3" t="n">
        <v>82</v>
      </c>
      <c r="L633" s="3" t="n">
        <f aca="false">SUM(H633:K633)</f>
        <v>1067</v>
      </c>
      <c r="M633" s="3" t="n">
        <v>281</v>
      </c>
      <c r="N633" s="3" t="n">
        <v>320</v>
      </c>
      <c r="O633" s="3" t="n">
        <v>259</v>
      </c>
      <c r="P633" s="3" t="n">
        <v>0</v>
      </c>
      <c r="Q633" s="3" t="n">
        <f aca="false">SUM(M633:P633)</f>
        <v>860</v>
      </c>
      <c r="R633" s="3" t="n">
        <v>269</v>
      </c>
      <c r="S633" s="3" t="n">
        <v>0</v>
      </c>
      <c r="T633" s="3" t="n">
        <v>0</v>
      </c>
      <c r="U633" s="3" t="n">
        <v>0</v>
      </c>
      <c r="V633" s="3" t="n">
        <f aca="false">SUM(R633:U633)</f>
        <v>269</v>
      </c>
      <c r="W633" s="3" t="n">
        <v>2712</v>
      </c>
      <c r="X633" s="3" t="n">
        <v>2712</v>
      </c>
      <c r="Y633" s="3" t="n">
        <v>0</v>
      </c>
      <c r="Z633" s="3" t="n">
        <v>0</v>
      </c>
      <c r="AA633" s="3" t="n">
        <f aca="false">SUM(W633:Z633)</f>
        <v>5424</v>
      </c>
      <c r="AB633" s="3" t="n">
        <v>821</v>
      </c>
      <c r="AC633" s="3" t="n">
        <v>16</v>
      </c>
      <c r="AD633" s="3" t="n">
        <v>0</v>
      </c>
      <c r="AE633" s="3" t="n">
        <v>65</v>
      </c>
      <c r="AF633" s="3" t="n">
        <f aca="false">SUM(AB633:AE633)</f>
        <v>902</v>
      </c>
      <c r="AG633" s="3" t="n">
        <v>83</v>
      </c>
      <c r="AH633" s="3" t="n">
        <v>509</v>
      </c>
      <c r="AI633" s="3" t="n">
        <v>553</v>
      </c>
      <c r="AJ633" s="3" t="n">
        <v>635</v>
      </c>
      <c r="AK633" s="3" t="n">
        <f aca="false">SUM(AG633:AJ633)</f>
        <v>1780</v>
      </c>
      <c r="AL633" s="3" t="n">
        <v>10174</v>
      </c>
      <c r="AM633" s="3" t="n">
        <v>0</v>
      </c>
      <c r="AN633" s="3" t="n">
        <v>0</v>
      </c>
      <c r="AO633" s="3" t="n">
        <v>797</v>
      </c>
      <c r="AP633" s="3" t="n">
        <f aca="false">SUM(AL633:AO633)</f>
        <v>10971</v>
      </c>
      <c r="AQ633" s="3" t="n">
        <v>0</v>
      </c>
      <c r="AR633" s="3" t="n">
        <v>509</v>
      </c>
      <c r="AS633" s="3" t="n">
        <v>553</v>
      </c>
      <c r="AT633" s="3" t="n">
        <v>635</v>
      </c>
      <c r="AU633" s="3" t="n">
        <f aca="false">SUM(AQ633:AT633)</f>
        <v>1697</v>
      </c>
      <c r="AV633" s="3" t="n">
        <v>0</v>
      </c>
      <c r="AW633" s="3" t="n">
        <v>0</v>
      </c>
      <c r="AX633" s="3" t="n">
        <v>0</v>
      </c>
      <c r="AY633" s="3" t="n">
        <v>65</v>
      </c>
      <c r="AZ633" s="3" t="n">
        <f aca="false">SUM(AV633:AY633)</f>
        <v>65</v>
      </c>
      <c r="BA633" s="3" t="n">
        <v>0</v>
      </c>
      <c r="BB633" s="3" t="n">
        <v>0</v>
      </c>
      <c r="BC633" s="3" t="n">
        <v>0</v>
      </c>
      <c r="BD633" s="3" t="n">
        <v>82</v>
      </c>
      <c r="BE633" s="3" t="n">
        <f aca="false">SUM(BA633:BD633)</f>
        <v>82</v>
      </c>
      <c r="BF633" s="3" t="n">
        <v>0</v>
      </c>
      <c r="BG633" s="3" t="n">
        <v>0</v>
      </c>
      <c r="BH633" s="3" t="n">
        <v>0</v>
      </c>
      <c r="BI633" s="3" t="n">
        <v>112</v>
      </c>
      <c r="BJ633" s="3" t="n">
        <f aca="false">SUM(BF633:BI633)</f>
        <v>112</v>
      </c>
      <c r="BK633" s="3" t="n">
        <v>0</v>
      </c>
      <c r="BL633" s="3" t="n">
        <v>0</v>
      </c>
      <c r="BM633" s="3" t="n">
        <v>0</v>
      </c>
      <c r="BN633" s="3" t="n">
        <v>134</v>
      </c>
      <c r="BO633" s="3" t="n">
        <f aca="false">SUM(BK633:BN633)</f>
        <v>134</v>
      </c>
      <c r="BP633" s="3" t="n">
        <v>0</v>
      </c>
      <c r="BQ633" s="3" t="n">
        <v>0</v>
      </c>
      <c r="BR633" s="3" t="n">
        <v>0</v>
      </c>
      <c r="BS633" s="3" t="n">
        <v>551</v>
      </c>
      <c r="BT633" s="3" t="n">
        <f aca="false">SUM(BP633:BS633)</f>
        <v>551</v>
      </c>
      <c r="BU633" s="3" t="n">
        <f aca="false">+C633+H633+M633+R633+W633+AB633+AG633+AL633+CK633</f>
        <v>19412</v>
      </c>
      <c r="BV633" s="3" t="n">
        <f aca="false">+D633+I633+N633+S633+X633+AC633+AH633+AM633+CL633</f>
        <v>4260</v>
      </c>
      <c r="BW633" s="3" t="n">
        <f aca="false">+E633+J633+O633+T633+Y633+AD633+AI633+AN633+CM633</f>
        <v>812</v>
      </c>
      <c r="BX633" s="3" t="n">
        <f aca="false">+F633+K633+P633+U633+Z633+AE633+AJ633+AO633+CN633</f>
        <v>1579</v>
      </c>
      <c r="BY633" s="3" t="n">
        <f aca="false">SUM(BU633:BX633)</f>
        <v>26063</v>
      </c>
      <c r="BZ633" s="3" t="n">
        <f aca="false">AQ633+AV633+BA633+BF633+BK633+BP633</f>
        <v>0</v>
      </c>
      <c r="CA633" s="3" t="n">
        <f aca="false">AR633+AW633+BB633+BG633+BL633+BQ633</f>
        <v>509</v>
      </c>
      <c r="CB633" s="3" t="n">
        <f aca="false">AS633+AX633+BC633+BH633+BM633+BR633</f>
        <v>553</v>
      </c>
      <c r="CC633" s="3" t="n">
        <f aca="false">AT633+AY633+BD633+BI633+BN633+BS633</f>
        <v>1579</v>
      </c>
      <c r="CD633" s="3" t="n">
        <f aca="false">SUM(BZ633:CC633)</f>
        <v>2641</v>
      </c>
      <c r="CE633" s="3" t="n">
        <v>3708</v>
      </c>
      <c r="CF633" s="3" t="n">
        <v>8026</v>
      </c>
      <c r="CG633" s="3" t="n">
        <v>799</v>
      </c>
      <c r="CH633" s="3" t="n">
        <v>0</v>
      </c>
      <c r="CI633" s="3" t="n">
        <v>2430</v>
      </c>
      <c r="CJ633" s="3" t="n">
        <f aca="false">SUM(CE633:CI633)</f>
        <v>14963</v>
      </c>
    </row>
    <row r="634" customFormat="false" ht="12.75" hidden="false" customHeight="false" outlineLevel="0" collapsed="false">
      <c r="A634" s="1" t="n">
        <v>2003</v>
      </c>
      <c r="B634" s="2" t="s">
        <v>114</v>
      </c>
      <c r="C634" s="3" t="n">
        <v>411.8</v>
      </c>
      <c r="D634" s="3" t="n">
        <v>1215.7</v>
      </c>
      <c r="E634" s="3" t="n">
        <v>10898.5</v>
      </c>
      <c r="F634" s="3" t="n">
        <v>0</v>
      </c>
      <c r="G634" s="3" t="n">
        <f aca="false">SUM(C634:F634)</f>
        <v>12526</v>
      </c>
      <c r="H634" s="3" t="n">
        <v>2189.5</v>
      </c>
      <c r="I634" s="3" t="n">
        <v>22.1</v>
      </c>
      <c r="J634" s="3" t="n">
        <v>139</v>
      </c>
      <c r="K634" s="3" t="n">
        <v>206.6</v>
      </c>
      <c r="L634" s="3" t="n">
        <f aca="false">SUM(H634:K634)</f>
        <v>2557.2</v>
      </c>
      <c r="M634" s="3" t="n">
        <v>149</v>
      </c>
      <c r="N634" s="3" t="n">
        <v>164</v>
      </c>
      <c r="O634" s="3" t="n">
        <v>48</v>
      </c>
      <c r="P634" s="3" t="n">
        <v>0</v>
      </c>
      <c r="Q634" s="3" t="n">
        <f aca="false">SUM(M634:P634)</f>
        <v>361</v>
      </c>
      <c r="R634" s="3" t="n">
        <v>101</v>
      </c>
      <c r="S634" s="3" t="n">
        <v>18</v>
      </c>
      <c r="T634" s="3" t="n">
        <v>5</v>
      </c>
      <c r="U634" s="3" t="n">
        <v>0</v>
      </c>
      <c r="V634" s="3" t="n">
        <f aca="false">SUM(R634:U634)</f>
        <v>124</v>
      </c>
      <c r="W634" s="3" t="n">
        <v>1665.2</v>
      </c>
      <c r="X634" s="3" t="n">
        <v>4559.6</v>
      </c>
      <c r="Y634" s="3" t="n">
        <v>1730.2</v>
      </c>
      <c r="Z634" s="3" t="n">
        <v>0</v>
      </c>
      <c r="AA634" s="3" t="n">
        <f aca="false">SUM(W634:Z634)</f>
        <v>7955</v>
      </c>
      <c r="AB634" s="3" t="n">
        <v>1796.6</v>
      </c>
      <c r="AC634" s="3" t="n">
        <v>90.5</v>
      </c>
      <c r="AD634" s="3" t="n">
        <v>71.1</v>
      </c>
      <c r="AE634" s="3" t="n">
        <v>4.5</v>
      </c>
      <c r="AF634" s="3" t="n">
        <f aca="false">SUM(AB634:AE634)</f>
        <v>1962.7</v>
      </c>
      <c r="AG634" s="3" t="n">
        <v>0</v>
      </c>
      <c r="AH634" s="3" t="n">
        <v>866</v>
      </c>
      <c r="AI634" s="3" t="n">
        <v>2123</v>
      </c>
      <c r="AJ634" s="3" t="n">
        <v>227</v>
      </c>
      <c r="AK634" s="3" t="n">
        <f aca="false">SUM(AG634:AJ634)</f>
        <v>3216</v>
      </c>
      <c r="AL634" s="3" t="n">
        <v>2686.5</v>
      </c>
      <c r="AM634" s="3" t="n">
        <v>3206.5</v>
      </c>
      <c r="AN634" s="3" t="n">
        <v>5140.5</v>
      </c>
      <c r="AO634" s="3" t="n">
        <v>118.4</v>
      </c>
      <c r="AP634" s="3" t="n">
        <f aca="false">SUM(AL634:AO634)</f>
        <v>11151.9</v>
      </c>
      <c r="AQ634" s="3" t="n">
        <v>0</v>
      </c>
      <c r="AR634" s="3" t="n">
        <v>552</v>
      </c>
      <c r="AS634" s="3" t="n">
        <v>267</v>
      </c>
      <c r="AT634" s="3" t="n">
        <v>217</v>
      </c>
      <c r="AU634" s="3" t="n">
        <f aca="false">SUM(AQ634:AT634)</f>
        <v>1036</v>
      </c>
      <c r="AV634" s="3" t="n">
        <v>92.5</v>
      </c>
      <c r="AW634" s="3" t="n">
        <v>0.1</v>
      </c>
      <c r="AX634" s="3" t="n">
        <v>0</v>
      </c>
      <c r="AY634" s="3" t="n">
        <v>4.5</v>
      </c>
      <c r="AZ634" s="3" t="n">
        <f aca="false">SUM(AV634:AY634)</f>
        <v>97.1</v>
      </c>
      <c r="BA634" s="3" t="n">
        <v>140.2</v>
      </c>
      <c r="BB634" s="3" t="n">
        <v>0</v>
      </c>
      <c r="BC634" s="3" t="n">
        <v>0.1</v>
      </c>
      <c r="BD634" s="3" t="n">
        <v>206.6</v>
      </c>
      <c r="BE634" s="3" t="n">
        <f aca="false">SUM(BA634:BD634)</f>
        <v>346.9</v>
      </c>
      <c r="BF634" s="3" t="n">
        <v>0</v>
      </c>
      <c r="BG634" s="3" t="n">
        <v>103</v>
      </c>
      <c r="BH634" s="3" t="n">
        <v>13.6</v>
      </c>
      <c r="BI634" s="3" t="n">
        <v>0.9</v>
      </c>
      <c r="BJ634" s="3" t="n">
        <f aca="false">SUM(BF634:BI634)</f>
        <v>117.5</v>
      </c>
      <c r="BK634" s="3" t="n">
        <v>28.4</v>
      </c>
      <c r="BL634" s="3" t="n">
        <v>13.3</v>
      </c>
      <c r="BM634" s="3" t="n">
        <v>95.6</v>
      </c>
      <c r="BN634" s="3" t="n">
        <v>51.4</v>
      </c>
      <c r="BO634" s="3" t="n">
        <f aca="false">SUM(BK634:BN634)</f>
        <v>188.7</v>
      </c>
      <c r="BP634" s="3" t="n">
        <v>64.7</v>
      </c>
      <c r="BQ634" s="3" t="n">
        <v>13.3</v>
      </c>
      <c r="BR634" s="3" t="n">
        <v>8.1</v>
      </c>
      <c r="BS634" s="3" t="n">
        <v>66.1</v>
      </c>
      <c r="BT634" s="3" t="n">
        <f aca="false">SUM(BP634:BS634)</f>
        <v>152.2</v>
      </c>
      <c r="BU634" s="3" t="n">
        <f aca="false">+C634+H634+M634+R634+W634+AB634+AG634+AL634+CK634</f>
        <v>8999.6</v>
      </c>
      <c r="BV634" s="3" t="n">
        <f aca="false">+D634+I634+N634+S634+X634+AC634+AH634+AM634+CL634</f>
        <v>10142.4</v>
      </c>
      <c r="BW634" s="3" t="n">
        <f aca="false">+E634+J634+O634+T634+Y634+AD634+AI634+AN634+CM634</f>
        <v>20155.3</v>
      </c>
      <c r="BX634" s="3" t="n">
        <f aca="false">+F634+K634+P634+U634+Z634+AE634+AJ634+AO634+CN634</f>
        <v>556.5</v>
      </c>
      <c r="BY634" s="3" t="n">
        <f aca="false">SUM(BU634:BX634)</f>
        <v>39853.8</v>
      </c>
      <c r="BZ634" s="3" t="n">
        <f aca="false">AQ634+AV634+BA634+BF634+BK634+BP634</f>
        <v>325.8</v>
      </c>
      <c r="CA634" s="3" t="n">
        <f aca="false">AR634+AW634+BB634+BG634+BL634+BQ634</f>
        <v>681.7</v>
      </c>
      <c r="CB634" s="3" t="n">
        <f aca="false">AS634+AX634+BC634+BH634+BM634+BR634</f>
        <v>384.4</v>
      </c>
      <c r="CC634" s="3" t="n">
        <f aca="false">AT634+AY634+BD634+BI634+BN634+BS634</f>
        <v>546.5</v>
      </c>
      <c r="CD634" s="3" t="n">
        <f aca="false">SUM(BZ634:CC634)</f>
        <v>1938.4</v>
      </c>
      <c r="CE634" s="3" t="n">
        <v>883</v>
      </c>
      <c r="CF634" s="3" t="n">
        <v>3960</v>
      </c>
      <c r="CG634" s="3" t="n">
        <v>1843</v>
      </c>
      <c r="CH634" s="3" t="n">
        <v>0</v>
      </c>
      <c r="CI634" s="3" t="n">
        <v>1272</v>
      </c>
      <c r="CJ634" s="3" t="n">
        <f aca="false">SUM(CE634:CI634)</f>
        <v>7958</v>
      </c>
    </row>
    <row r="635" customFormat="false" ht="12.75" hidden="false" customHeight="false" outlineLevel="0" collapsed="false">
      <c r="A635" s="1" t="n">
        <v>2003</v>
      </c>
      <c r="B635" s="2" t="s">
        <v>115</v>
      </c>
      <c r="C635" s="3" t="n">
        <v>5528</v>
      </c>
      <c r="D635" s="3" t="n">
        <v>515</v>
      </c>
      <c r="E635" s="3" t="n">
        <v>32</v>
      </c>
      <c r="F635" s="3" t="n">
        <v>31</v>
      </c>
      <c r="G635" s="3" t="n">
        <f aca="false">SUM(C635:F635)</f>
        <v>6106</v>
      </c>
      <c r="H635" s="3" t="n">
        <v>2087</v>
      </c>
      <c r="I635" s="3" t="n">
        <v>5</v>
      </c>
      <c r="J635" s="3" t="n">
        <v>20</v>
      </c>
      <c r="K635" s="3" t="n">
        <v>129</v>
      </c>
      <c r="L635" s="3" t="n">
        <f aca="false">SUM(H635:K635)</f>
        <v>2241</v>
      </c>
      <c r="M635" s="3" t="n">
        <v>36</v>
      </c>
      <c r="N635" s="3" t="n">
        <v>342</v>
      </c>
      <c r="O635" s="3" t="n">
        <v>0</v>
      </c>
      <c r="P635" s="3" t="n">
        <v>0</v>
      </c>
      <c r="Q635" s="3" t="n">
        <f aca="false">SUM(M635:P635)</f>
        <v>378</v>
      </c>
      <c r="R635" s="3" t="n">
        <v>54</v>
      </c>
      <c r="S635" s="3" t="n">
        <v>0</v>
      </c>
      <c r="T635" s="3" t="n">
        <v>0</v>
      </c>
      <c r="U635" s="3" t="n">
        <v>0</v>
      </c>
      <c r="V635" s="3" t="n">
        <f aca="false">SUM(R635:U635)</f>
        <v>54</v>
      </c>
      <c r="W635" s="3" t="n">
        <v>2327</v>
      </c>
      <c r="X635" s="3" t="n">
        <v>2473</v>
      </c>
      <c r="Y635" s="3" t="n">
        <v>0</v>
      </c>
      <c r="Z635" s="3" t="n">
        <v>0</v>
      </c>
      <c r="AA635" s="3" t="n">
        <f aca="false">SUM(W635:Z635)</f>
        <v>4800</v>
      </c>
      <c r="AB635" s="3" t="n">
        <v>399</v>
      </c>
      <c r="AC635" s="3" t="n">
        <v>6</v>
      </c>
      <c r="AD635" s="3" t="n">
        <v>16</v>
      </c>
      <c r="AE635" s="3" t="n">
        <v>3</v>
      </c>
      <c r="AF635" s="3" t="n">
        <f aca="false">SUM(AB635:AE635)</f>
        <v>424</v>
      </c>
      <c r="AG635" s="3" t="n">
        <v>112</v>
      </c>
      <c r="AH635" s="3" t="n">
        <v>187</v>
      </c>
      <c r="AI635" s="3" t="n">
        <v>2463</v>
      </c>
      <c r="AJ635" s="3" t="n">
        <v>147</v>
      </c>
      <c r="AK635" s="3" t="n">
        <f aca="false">SUM(AG635:AJ635)</f>
        <v>2909</v>
      </c>
      <c r="AL635" s="3" t="n">
        <v>3673</v>
      </c>
      <c r="AM635" s="3" t="n">
        <v>1627</v>
      </c>
      <c r="AN635" s="3" t="n">
        <v>1537</v>
      </c>
      <c r="AO635" s="3" t="n">
        <v>168</v>
      </c>
      <c r="AP635" s="3" t="n">
        <f aca="false">SUM(AL635:AO635)</f>
        <v>7005</v>
      </c>
      <c r="AQ635" s="3" t="n">
        <v>59</v>
      </c>
      <c r="AR635" s="3" t="n">
        <v>58</v>
      </c>
      <c r="AS635" s="3" t="n">
        <v>1107</v>
      </c>
      <c r="AT635" s="3" t="n">
        <v>147</v>
      </c>
      <c r="AU635" s="3" t="n">
        <f aca="false">SUM(AQ635:AT635)</f>
        <v>1371</v>
      </c>
      <c r="AV635" s="3" t="n">
        <v>7</v>
      </c>
      <c r="AW635" s="3" t="n">
        <v>1</v>
      </c>
      <c r="AX635" s="3" t="n">
        <v>1</v>
      </c>
      <c r="AY635" s="3" t="n">
        <v>3</v>
      </c>
      <c r="AZ635" s="3" t="n">
        <f aca="false">SUM(AV635:AY635)</f>
        <v>12</v>
      </c>
      <c r="BA635" s="3" t="n">
        <v>0</v>
      </c>
      <c r="BB635" s="3" t="n">
        <v>0</v>
      </c>
      <c r="BC635" s="3" t="n">
        <v>0</v>
      </c>
      <c r="BD635" s="3" t="n">
        <v>129</v>
      </c>
      <c r="BE635" s="3" t="n">
        <f aca="false">SUM(BA635:BD635)</f>
        <v>129</v>
      </c>
      <c r="BF635" s="3" t="n">
        <v>0</v>
      </c>
      <c r="BG635" s="3" t="n">
        <v>0</v>
      </c>
      <c r="BH635" s="3" t="n">
        <v>0</v>
      </c>
      <c r="BI635" s="3" t="n">
        <v>0</v>
      </c>
      <c r="BJ635" s="3" t="n">
        <f aca="false">SUM(BF635:BI635)</f>
        <v>0</v>
      </c>
      <c r="BK635" s="3" t="n">
        <v>9</v>
      </c>
      <c r="BL635" s="3" t="n">
        <v>4</v>
      </c>
      <c r="BM635" s="3" t="n">
        <v>28</v>
      </c>
      <c r="BN635" s="3" t="n">
        <v>35</v>
      </c>
      <c r="BO635" s="3" t="n">
        <f aca="false">SUM(BK635:BN635)</f>
        <v>76</v>
      </c>
      <c r="BP635" s="3" t="n">
        <v>20</v>
      </c>
      <c r="BQ635" s="3" t="n">
        <v>6</v>
      </c>
      <c r="BR635" s="3" t="n">
        <v>16</v>
      </c>
      <c r="BS635" s="3" t="n">
        <v>164</v>
      </c>
      <c r="BT635" s="3" t="n">
        <f aca="false">SUM(BP635:BS635)</f>
        <v>206</v>
      </c>
      <c r="BU635" s="3" t="n">
        <f aca="false">+C635+H635+M635+R635+W635+AB635+AG635+AL635+CK635</f>
        <v>14216</v>
      </c>
      <c r="BV635" s="3" t="n">
        <f aca="false">+D635+I635+N635+S635+X635+AC635+AH635+AM635+CL635</f>
        <v>5155</v>
      </c>
      <c r="BW635" s="3" t="n">
        <f aca="false">+E635+J635+O635+T635+Y635+AD635+AI635+AN635+CM635</f>
        <v>4068</v>
      </c>
      <c r="BX635" s="3" t="n">
        <f aca="false">+F635+K635+P635+U635+Z635+AE635+AJ635+AO635+CN635</f>
        <v>478</v>
      </c>
      <c r="BY635" s="3" t="n">
        <f aca="false">SUM(BU635:BX635)</f>
        <v>23917</v>
      </c>
      <c r="BZ635" s="3" t="n">
        <f aca="false">AQ635+AV635+BA635+BF635+BK635+BP635</f>
        <v>95</v>
      </c>
      <c r="CA635" s="3" t="n">
        <f aca="false">AR635+AW635+BB635+BG635+BL635+BQ635</f>
        <v>69</v>
      </c>
      <c r="CB635" s="3" t="n">
        <f aca="false">AS635+AX635+BC635+BH635+BM635+BR635</f>
        <v>1152</v>
      </c>
      <c r="CC635" s="3" t="n">
        <f aca="false">AT635+AY635+BD635+BI635+BN635+BS635</f>
        <v>478</v>
      </c>
      <c r="CD635" s="3" t="n">
        <f aca="false">SUM(BZ635:CC635)</f>
        <v>1794</v>
      </c>
      <c r="CE635" s="3" t="n">
        <v>3937</v>
      </c>
      <c r="CF635" s="3" t="n">
        <v>5372</v>
      </c>
      <c r="CG635" s="3" t="n">
        <v>589</v>
      </c>
      <c r="CH635" s="3" t="n">
        <v>59</v>
      </c>
      <c r="CI635" s="3" t="n">
        <v>2618</v>
      </c>
      <c r="CJ635" s="3" t="n">
        <f aca="false">SUM(CE635:CI635)</f>
        <v>12575</v>
      </c>
    </row>
    <row r="636" customFormat="false" ht="12.75" hidden="false" customHeight="false" outlineLevel="0" collapsed="false">
      <c r="A636" s="1" t="n">
        <v>2003</v>
      </c>
      <c r="B636" s="2" t="s">
        <v>116</v>
      </c>
      <c r="C636" s="2" t="n">
        <v>1502.3</v>
      </c>
      <c r="D636" s="2" t="n">
        <v>469</v>
      </c>
      <c r="E636" s="2" t="n">
        <v>351.8</v>
      </c>
      <c r="F636" s="3" t="n">
        <v>0</v>
      </c>
      <c r="G636" s="3" t="n">
        <f aca="false">SUM(C636:F636)</f>
        <v>2323.1</v>
      </c>
      <c r="H636" s="3" t="n">
        <v>590.1</v>
      </c>
      <c r="I636" s="3" t="n">
        <v>120.8</v>
      </c>
      <c r="J636" s="3" t="n">
        <v>1162.9</v>
      </c>
      <c r="K636" s="3" t="n">
        <v>0</v>
      </c>
      <c r="L636" s="3" t="n">
        <f aca="false">SUM(H636:K636)</f>
        <v>1873.8</v>
      </c>
      <c r="M636" s="3" t="n">
        <v>0</v>
      </c>
      <c r="N636" s="3" t="n">
        <v>34</v>
      </c>
      <c r="O636" s="3" t="n">
        <v>0</v>
      </c>
      <c r="P636" s="3" t="n">
        <v>0</v>
      </c>
      <c r="Q636" s="3" t="n">
        <f aca="false">SUM(M636:P636)</f>
        <v>34</v>
      </c>
      <c r="R636" s="3" t="n">
        <v>0</v>
      </c>
      <c r="S636" s="3" t="n">
        <v>0</v>
      </c>
      <c r="T636" s="3" t="n">
        <v>0</v>
      </c>
      <c r="U636" s="3" t="n">
        <v>0</v>
      </c>
      <c r="V636" s="3" t="n">
        <f aca="false">SUM(R636:U636)</f>
        <v>0</v>
      </c>
      <c r="W636" s="3" t="n">
        <v>237</v>
      </c>
      <c r="X636" s="3" t="n">
        <v>2402</v>
      </c>
      <c r="Y636" s="3" t="n">
        <v>474</v>
      </c>
      <c r="Z636" s="3" t="n">
        <v>0</v>
      </c>
      <c r="AA636" s="3" t="n">
        <f aca="false">SUM(W636:Z636)</f>
        <v>3113</v>
      </c>
      <c r="AB636" s="3" t="n">
        <v>233.8</v>
      </c>
      <c r="AC636" s="3" t="n">
        <v>1.4</v>
      </c>
      <c r="AD636" s="3" t="n">
        <v>32.5</v>
      </c>
      <c r="AE636" s="3" t="n">
        <v>0</v>
      </c>
      <c r="AF636" s="3" t="n">
        <f aca="false">SUM(AB636:AE636)</f>
        <v>267.7</v>
      </c>
      <c r="AG636" s="3" t="n">
        <v>19</v>
      </c>
      <c r="AH636" s="3" t="n">
        <v>450.2</v>
      </c>
      <c r="AI636" s="3" t="n">
        <v>513.2</v>
      </c>
      <c r="AJ636" s="3" t="n">
        <v>0</v>
      </c>
      <c r="AK636" s="3" t="n">
        <f aca="false">SUM(AG636:AJ636)</f>
        <v>982.4</v>
      </c>
      <c r="AL636" s="3" t="n">
        <v>673.1</v>
      </c>
      <c r="AM636" s="3" t="n">
        <v>343.6</v>
      </c>
      <c r="AN636" s="3" t="n">
        <v>404.4</v>
      </c>
      <c r="AO636" s="3" t="n">
        <v>0</v>
      </c>
      <c r="AP636" s="3" t="n">
        <f aca="false">SUM(AL636:AO636)</f>
        <v>1421.1</v>
      </c>
      <c r="AQ636" s="3" t="n">
        <v>0</v>
      </c>
      <c r="AR636" s="3" t="n">
        <v>317.4</v>
      </c>
      <c r="AS636" s="3" t="n">
        <v>222.2</v>
      </c>
      <c r="AT636" s="3" t="n">
        <v>0</v>
      </c>
      <c r="AU636" s="3" t="n">
        <f aca="false">SUM(AQ636:AT636)</f>
        <v>539.6</v>
      </c>
      <c r="AV636" s="3" t="n">
        <v>0.5</v>
      </c>
      <c r="AW636" s="3" t="n">
        <v>0.6</v>
      </c>
      <c r="AX636" s="3" t="n">
        <v>0.4</v>
      </c>
      <c r="AY636" s="3" t="n">
        <v>0</v>
      </c>
      <c r="AZ636" s="3" t="n">
        <f aca="false">SUM(AV636:AY636)</f>
        <v>1.5</v>
      </c>
      <c r="BA636" s="3" t="n">
        <v>0</v>
      </c>
      <c r="BB636" s="3" t="n">
        <v>0</v>
      </c>
      <c r="BC636" s="3" t="n">
        <v>0</v>
      </c>
      <c r="BD636" s="3" t="n">
        <v>0</v>
      </c>
      <c r="BE636" s="3" t="n">
        <f aca="false">SUM(BA636:BD636)</f>
        <v>0</v>
      </c>
      <c r="BF636" s="3" t="n">
        <v>0</v>
      </c>
      <c r="BG636" s="3" t="n">
        <v>0</v>
      </c>
      <c r="BH636" s="3" t="n">
        <v>0</v>
      </c>
      <c r="BI636" s="3" t="n">
        <v>0</v>
      </c>
      <c r="BJ636" s="3" t="n">
        <f aca="false">SUM(BF636:BI636)</f>
        <v>0</v>
      </c>
      <c r="BK636" s="3" t="n">
        <v>0.5</v>
      </c>
      <c r="BL636" s="3" t="n">
        <v>2.1</v>
      </c>
      <c r="BM636" s="3" t="n">
        <v>5.8</v>
      </c>
      <c r="BN636" s="3" t="n">
        <v>0</v>
      </c>
      <c r="BO636" s="3" t="n">
        <f aca="false">SUM(BK636:BN636)</f>
        <v>8.4</v>
      </c>
      <c r="BP636" s="3" t="n">
        <v>2.8</v>
      </c>
      <c r="BQ636" s="3" t="n">
        <v>14.6</v>
      </c>
      <c r="BR636" s="3" t="n">
        <v>36.5</v>
      </c>
      <c r="BS636" s="10" t="n">
        <v>0</v>
      </c>
      <c r="BT636" s="3" t="n">
        <f aca="false">SUM(BP636:BS636)</f>
        <v>53.9</v>
      </c>
      <c r="BU636" s="3" t="n">
        <f aca="false">+C636+H636+M636+R636+W636+AB636+AG636+AL636+CK636</f>
        <v>3255.3</v>
      </c>
      <c r="BV636" s="3" t="n">
        <f aca="false">+D636+I636+N636+S636+X636+AC636+AH636+AM636+CL636</f>
        <v>3821</v>
      </c>
      <c r="BW636" s="3" t="n">
        <f aca="false">+E636+J636+O636+T636+Y636+AD636+AI636+AN636+CM636</f>
        <v>2938.8</v>
      </c>
      <c r="BX636" s="3" t="n">
        <f aca="false">+F636+K636+P636+U636+Z636+AE636+AJ636+AO636+CN636</f>
        <v>0</v>
      </c>
      <c r="BY636" s="3" t="n">
        <f aca="false">SUM(BU636:BX636)</f>
        <v>10015.1</v>
      </c>
      <c r="BZ636" s="3" t="n">
        <f aca="false">AQ636+AV636+BA636+BF636+BK636+BP636</f>
        <v>3.8</v>
      </c>
      <c r="CA636" s="3" t="n">
        <f aca="false">AR636+AW636+BB636+BG636+BL636+BQ636</f>
        <v>334.7</v>
      </c>
      <c r="CB636" s="3" t="n">
        <f aca="false">AS636+AX636+BC636+BH636+BM636+BR636</f>
        <v>264.9</v>
      </c>
      <c r="CC636" s="3" t="n">
        <f aca="false">AT636+AY636+BD636+BI636+BN636+BS636</f>
        <v>0</v>
      </c>
      <c r="CD636" s="3" t="n">
        <f aca="false">SUM(BZ636:CC636)</f>
        <v>603.4</v>
      </c>
      <c r="CE636" s="3" t="n">
        <v>1432.6</v>
      </c>
      <c r="CF636" s="3" t="n">
        <v>1020</v>
      </c>
      <c r="CG636" s="3" t="n">
        <v>288.8</v>
      </c>
      <c r="CH636" s="3" t="n">
        <v>166.1</v>
      </c>
      <c r="CI636" s="3" t="n">
        <v>535.9</v>
      </c>
      <c r="CJ636" s="3" t="n">
        <f aca="false">SUM(CE636:CI636)</f>
        <v>3443.4</v>
      </c>
    </row>
    <row r="637" customFormat="false" ht="12.75" hidden="false" customHeight="false" outlineLevel="0" collapsed="false">
      <c r="A637" s="1" t="n">
        <v>2003</v>
      </c>
      <c r="B637" s="2" t="s">
        <v>117</v>
      </c>
      <c r="C637" s="3" t="n">
        <v>2324</v>
      </c>
      <c r="D637" s="3" t="n">
        <v>725</v>
      </c>
      <c r="E637" s="3" t="n">
        <v>1314</v>
      </c>
      <c r="F637" s="3" t="n">
        <v>0</v>
      </c>
      <c r="G637" s="3" t="n">
        <f aca="false">SUM(C637:F637)</f>
        <v>4363</v>
      </c>
      <c r="H637" s="3" t="n">
        <v>819</v>
      </c>
      <c r="I637" s="3" t="n">
        <v>3</v>
      </c>
      <c r="J637" s="3" t="n">
        <v>163</v>
      </c>
      <c r="K637" s="3" t="n">
        <v>0</v>
      </c>
      <c r="L637" s="3" t="n">
        <f aca="false">SUM(H637:K637)</f>
        <v>985</v>
      </c>
      <c r="M637" s="3" t="n">
        <v>16</v>
      </c>
      <c r="N637" s="3" t="n">
        <v>117</v>
      </c>
      <c r="O637" s="3" t="n">
        <v>0</v>
      </c>
      <c r="P637" s="3" t="n">
        <v>0</v>
      </c>
      <c r="Q637" s="3" t="n">
        <f aca="false">SUM(M637:P637)</f>
        <v>133</v>
      </c>
      <c r="R637" s="3" t="n">
        <v>28</v>
      </c>
      <c r="S637" s="3" t="n">
        <v>1</v>
      </c>
      <c r="T637" s="3" t="n">
        <v>24</v>
      </c>
      <c r="U637" s="3" t="n">
        <v>0</v>
      </c>
      <c r="V637" s="3" t="n">
        <f aca="false">SUM(R637:U637)</f>
        <v>53</v>
      </c>
      <c r="W637" s="3" t="n">
        <v>1190</v>
      </c>
      <c r="X637" s="3" t="n">
        <v>3529</v>
      </c>
      <c r="Y637" s="3" t="n">
        <v>974</v>
      </c>
      <c r="Z637" s="3" t="n">
        <v>0</v>
      </c>
      <c r="AA637" s="3" t="n">
        <f aca="false">SUM(W637:Z637)</f>
        <v>5693</v>
      </c>
      <c r="AB637" s="3" t="n">
        <v>481</v>
      </c>
      <c r="AC637" s="3" t="n">
        <v>5</v>
      </c>
      <c r="AD637" s="3" t="n">
        <v>31</v>
      </c>
      <c r="AE637" s="3" t="n">
        <v>0</v>
      </c>
      <c r="AF637" s="3" t="n">
        <f aca="false">SUM(AB637:AE637)</f>
        <v>517</v>
      </c>
      <c r="AG637" s="3" t="n">
        <v>10</v>
      </c>
      <c r="AH637" s="3" t="n">
        <v>29</v>
      </c>
      <c r="AI637" s="3" t="n">
        <v>1573</v>
      </c>
      <c r="AJ637" s="3" t="n">
        <v>207</v>
      </c>
      <c r="AK637" s="3" t="n">
        <f aca="false">SUM(AG637:AJ637)</f>
        <v>1819</v>
      </c>
      <c r="AL637" s="3" t="n">
        <v>1511</v>
      </c>
      <c r="AM637" s="3" t="n">
        <v>1210</v>
      </c>
      <c r="AN637" s="3" t="n">
        <v>1092</v>
      </c>
      <c r="AO637" s="3" t="n">
        <v>84</v>
      </c>
      <c r="AP637" s="3" t="n">
        <f aca="false">SUM(AL637:AO637)</f>
        <v>3897</v>
      </c>
      <c r="AQ637" s="3" t="n">
        <v>0</v>
      </c>
      <c r="AR637" s="3" t="n">
        <v>0</v>
      </c>
      <c r="AS637" s="3" t="n">
        <v>1573</v>
      </c>
      <c r="AT637" s="3" t="n">
        <v>207</v>
      </c>
      <c r="AU637" s="3" t="n">
        <f aca="false">SUM(AQ637:AT637)</f>
        <v>1780</v>
      </c>
      <c r="AV637" s="3" t="n">
        <v>0</v>
      </c>
      <c r="AW637" s="3" t="n">
        <v>1</v>
      </c>
      <c r="AX637" s="3" t="n">
        <v>0</v>
      </c>
      <c r="AY637" s="3" t="n">
        <v>0</v>
      </c>
      <c r="AZ637" s="3" t="n">
        <f aca="false">SUM(AV637:AY637)</f>
        <v>1</v>
      </c>
      <c r="BA637" s="3" t="n">
        <v>0</v>
      </c>
      <c r="BB637" s="3" t="n">
        <v>0</v>
      </c>
      <c r="BC637" s="3" t="n">
        <v>0</v>
      </c>
      <c r="BD637" s="3" t="n">
        <v>0</v>
      </c>
      <c r="BE637" s="3" t="n">
        <f aca="false">SUM(BA637:BD637)</f>
        <v>0</v>
      </c>
      <c r="BF637" s="3" t="n">
        <v>0</v>
      </c>
      <c r="BG637" s="3" t="n">
        <v>0</v>
      </c>
      <c r="BH637" s="3" t="n">
        <v>0</v>
      </c>
      <c r="BI637" s="3" t="n">
        <v>0</v>
      </c>
      <c r="BJ637" s="3" t="n">
        <f aca="false">SUM(BF637:BI637)</f>
        <v>0</v>
      </c>
      <c r="BK637" s="3" t="n">
        <v>0</v>
      </c>
      <c r="BL637" s="3" t="n">
        <v>0</v>
      </c>
      <c r="BM637" s="3" t="n">
        <v>0</v>
      </c>
      <c r="BN637" s="3" t="n">
        <v>54</v>
      </c>
      <c r="BO637" s="3" t="n">
        <f aca="false">SUM(BK637:BN637)</f>
        <v>54</v>
      </c>
      <c r="BP637" s="3" t="n">
        <v>31</v>
      </c>
      <c r="BQ637" s="3" t="n">
        <v>8</v>
      </c>
      <c r="BR637" s="3" t="n">
        <v>34</v>
      </c>
      <c r="BS637" s="3" t="n">
        <v>30</v>
      </c>
      <c r="BT637" s="3" t="n">
        <f aca="false">SUM(BP637:BS637)</f>
        <v>103</v>
      </c>
      <c r="BU637" s="3" t="n">
        <f aca="false">+C637+H637+M637+R637+W637+AB637+AG637+AL637+CK637</f>
        <v>6379</v>
      </c>
      <c r="BV637" s="3" t="n">
        <f aca="false">+D637+I637+N637+S637+X637+AC637+AH637+AM637+CL637</f>
        <v>5619</v>
      </c>
      <c r="BW637" s="3" t="n">
        <f aca="false">+E637+J637+O637+T637+Y637+AD637+AI637+AN637+CM637</f>
        <v>5171</v>
      </c>
      <c r="BX637" s="3" t="n">
        <f aca="false">+F637+K637+P637+U637+Z637+AE637+AJ637+AO637+CN637</f>
        <v>291</v>
      </c>
      <c r="BY637" s="3" t="n">
        <f aca="false">SUM(BU637:BX637)</f>
        <v>17460</v>
      </c>
      <c r="BZ637" s="3" t="n">
        <f aca="false">AQ637+AV637+BA637+BF637+BK637+BP637</f>
        <v>31</v>
      </c>
      <c r="CA637" s="3" t="n">
        <f aca="false">AR637+AW637+BB637+BG637+BL637+BQ637</f>
        <v>9</v>
      </c>
      <c r="CB637" s="3" t="n">
        <f aca="false">AS637+AX637+BC637+BH637+BM637+BR637</f>
        <v>1607</v>
      </c>
      <c r="CC637" s="3" t="n">
        <f aca="false">AT637+AY637+BD637+BI637+BN637+BS637</f>
        <v>291</v>
      </c>
      <c r="CD637" s="3" t="n">
        <f aca="false">SUM(BZ637:CC637)</f>
        <v>1938</v>
      </c>
      <c r="CE637" s="10" t="n">
        <v>1738</v>
      </c>
      <c r="CF637" s="10" t="n">
        <v>3597</v>
      </c>
      <c r="CG637" s="10" t="n">
        <v>228</v>
      </c>
      <c r="CH637" s="10" t="n">
        <v>0</v>
      </c>
      <c r="CI637" s="10" t="n">
        <v>363</v>
      </c>
      <c r="CJ637" s="10" t="n">
        <f aca="false">SUM(CE637:CI637)</f>
        <v>5926</v>
      </c>
    </row>
    <row r="638" customFormat="false" ht="12.75" hidden="false" customHeight="false" outlineLevel="0" collapsed="false">
      <c r="A638" s="1" t="n">
        <v>2003</v>
      </c>
      <c r="B638" s="2" t="s">
        <v>118</v>
      </c>
      <c r="C638" s="3" t="n">
        <v>525.4</v>
      </c>
      <c r="D638" s="3" t="n">
        <v>119.6</v>
      </c>
      <c r="E638" s="3" t="n">
        <v>52.6</v>
      </c>
      <c r="F638" s="3" t="n">
        <v>0</v>
      </c>
      <c r="G638" s="3" t="n">
        <f aca="false">SUM(C638:F638)</f>
        <v>697.6</v>
      </c>
      <c r="H638" s="3" t="n">
        <v>134.8</v>
      </c>
      <c r="I638" s="3" t="n">
        <v>44.7</v>
      </c>
      <c r="J638" s="3" t="n">
        <v>168.1</v>
      </c>
      <c r="K638" s="3" t="n">
        <v>0</v>
      </c>
      <c r="L638" s="3" t="n">
        <f aca="false">SUM(H638:K638)</f>
        <v>347.6</v>
      </c>
      <c r="M638" s="3" t="n">
        <v>10.1</v>
      </c>
      <c r="N638" s="3" t="n">
        <v>22.5</v>
      </c>
      <c r="O638" s="3" t="n">
        <v>0</v>
      </c>
      <c r="P638" s="3" t="n">
        <v>0</v>
      </c>
      <c r="Q638" s="3" t="n">
        <f aca="false">SUM(M638:P638)</f>
        <v>32.6</v>
      </c>
      <c r="R638" s="3" t="n">
        <v>0</v>
      </c>
      <c r="S638" s="3" t="n">
        <v>0</v>
      </c>
      <c r="T638" s="3" t="n">
        <v>0</v>
      </c>
      <c r="U638" s="3" t="n">
        <v>0</v>
      </c>
      <c r="V638" s="3" t="n">
        <f aca="false">SUM(R638:U638)</f>
        <v>0</v>
      </c>
      <c r="W638" s="3" t="n">
        <v>124</v>
      </c>
      <c r="X638" s="3" t="n">
        <v>434.8</v>
      </c>
      <c r="Y638" s="3" t="n">
        <v>10.7</v>
      </c>
      <c r="Z638" s="3" t="n">
        <v>0</v>
      </c>
      <c r="AA638" s="3" t="n">
        <f aca="false">SUM(W638:Z638)</f>
        <v>569.5</v>
      </c>
      <c r="AB638" s="3" t="n">
        <v>95.8</v>
      </c>
      <c r="AC638" s="3" t="n">
        <v>0.9</v>
      </c>
      <c r="AD638" s="3" t="n">
        <v>7.2</v>
      </c>
      <c r="AE638" s="3" t="n">
        <v>0</v>
      </c>
      <c r="AF638" s="3" t="n">
        <f aca="false">SUM(AB638:AE638)</f>
        <v>103.9</v>
      </c>
      <c r="AG638" s="3" t="n">
        <v>1.3</v>
      </c>
      <c r="AH638" s="3" t="n">
        <v>314</v>
      </c>
      <c r="AI638" s="3" t="n">
        <v>183.8</v>
      </c>
      <c r="AJ638" s="3" t="n">
        <v>0</v>
      </c>
      <c r="AK638" s="3" t="n">
        <f aca="false">SUM(AG638:AJ638)</f>
        <v>499.1</v>
      </c>
      <c r="AL638" s="3" t="n">
        <v>372.7</v>
      </c>
      <c r="AM638" s="3" t="n">
        <v>505.8</v>
      </c>
      <c r="AN638" s="3" t="n">
        <v>521</v>
      </c>
      <c r="AO638" s="3" t="n">
        <v>0</v>
      </c>
      <c r="AP638" s="3" t="n">
        <f aca="false">SUM(AL638:AO638)</f>
        <v>1399.5</v>
      </c>
      <c r="AQ638" s="3" t="n">
        <v>0</v>
      </c>
      <c r="AR638" s="3" t="n">
        <v>0</v>
      </c>
      <c r="AS638" s="3" t="n">
        <v>0</v>
      </c>
      <c r="AT638" s="3" t="n">
        <v>0</v>
      </c>
      <c r="AU638" s="3" t="n">
        <f aca="false">SUM(AQ638:AT638)</f>
        <v>0</v>
      </c>
      <c r="AV638" s="3" t="n">
        <v>0</v>
      </c>
      <c r="AW638" s="3" t="n">
        <v>0</v>
      </c>
      <c r="AX638" s="3" t="n">
        <v>0</v>
      </c>
      <c r="AY638" s="3" t="n">
        <v>0</v>
      </c>
      <c r="AZ638" s="3" t="n">
        <f aca="false">SUM(AV638:AY638)</f>
        <v>0</v>
      </c>
      <c r="BA638" s="3" t="n">
        <v>0</v>
      </c>
      <c r="BB638" s="3" t="n">
        <v>0</v>
      </c>
      <c r="BC638" s="3" t="n">
        <v>0</v>
      </c>
      <c r="BD638" s="3" t="n">
        <v>0</v>
      </c>
      <c r="BE638" s="3" t="n">
        <f aca="false">SUM(BA638:BD638)</f>
        <v>0</v>
      </c>
      <c r="BF638" s="3" t="n">
        <v>0</v>
      </c>
      <c r="BG638" s="3" t="n">
        <v>0</v>
      </c>
      <c r="BH638" s="3" t="n">
        <v>0</v>
      </c>
      <c r="BI638" s="3" t="n">
        <v>0</v>
      </c>
      <c r="BJ638" s="3" t="n">
        <f aca="false">SUM(BF638:BI638)</f>
        <v>0</v>
      </c>
      <c r="BK638" s="3" t="n">
        <v>0</v>
      </c>
      <c r="BL638" s="3" t="n">
        <v>0</v>
      </c>
      <c r="BM638" s="3" t="n">
        <v>0</v>
      </c>
      <c r="BN638" s="3" t="n">
        <v>0</v>
      </c>
      <c r="BO638" s="3" t="n">
        <f aca="false">SUM(BK638:BN638)</f>
        <v>0</v>
      </c>
      <c r="BP638" s="3" t="n">
        <v>0</v>
      </c>
      <c r="BQ638" s="3" t="n">
        <v>0</v>
      </c>
      <c r="BR638" s="3" t="n">
        <v>0</v>
      </c>
      <c r="BS638" s="3" t="n">
        <v>0</v>
      </c>
      <c r="BT638" s="3" t="n">
        <f aca="false">SUM(BP638:BS638)</f>
        <v>0</v>
      </c>
      <c r="BU638" s="3" t="n">
        <f aca="false">+C638+H638+M638+R638+W638+AB638+AG638+AL638+CK638</f>
        <v>1264.1</v>
      </c>
      <c r="BV638" s="3" t="n">
        <f aca="false">+D638+I638+N638+S638+X638+AC638+AH638+AM638+CL638</f>
        <v>1442.3</v>
      </c>
      <c r="BW638" s="3" t="n">
        <f aca="false">+E638+J638+O638+T638+Y638+AD638+AI638+AN638+CM638</f>
        <v>943.4</v>
      </c>
      <c r="BX638" s="3" t="n">
        <f aca="false">+F638+K638+P638+U638+Z638+AE638+AJ638+AO638+CN638</f>
        <v>0</v>
      </c>
      <c r="BY638" s="3" t="n">
        <f aca="false">SUM(BU638:BX638)</f>
        <v>3649.8</v>
      </c>
      <c r="BZ638" s="3" t="n">
        <f aca="false">AQ638+AV638+BA638+BF638+BK638+BP638</f>
        <v>0</v>
      </c>
      <c r="CA638" s="3" t="n">
        <f aca="false">AR638+AW638+BB638+BG638+BL638+BQ638</f>
        <v>0</v>
      </c>
      <c r="CB638" s="3" t="n">
        <f aca="false">AS638+AX638+BC638+BH638+BM638+BR638</f>
        <v>0</v>
      </c>
      <c r="CC638" s="3" t="n">
        <f aca="false">AT638+AY638+BD638+BI638+BN638+BS638</f>
        <v>0</v>
      </c>
      <c r="CD638" s="3" t="n">
        <f aca="false">SUM(BZ638:CC638)</f>
        <v>0</v>
      </c>
      <c r="CE638" s="10" t="n">
        <v>0</v>
      </c>
      <c r="CF638" s="10" t="n">
        <v>536</v>
      </c>
      <c r="CG638" s="10" t="n">
        <v>44</v>
      </c>
      <c r="CH638" s="10" t="n">
        <v>46</v>
      </c>
      <c r="CI638" s="10" t="n">
        <v>618</v>
      </c>
      <c r="CJ638" s="10" t="n">
        <f aca="false">SUM(CE638:CI638)</f>
        <v>1244</v>
      </c>
    </row>
    <row r="639" customFormat="false" ht="12.75" hidden="false" customHeight="false" outlineLevel="0" collapsed="false">
      <c r="A639" s="1" t="n">
        <v>2003</v>
      </c>
      <c r="B639" s="2" t="s">
        <v>119</v>
      </c>
      <c r="C639" s="3" t="n">
        <v>833.8</v>
      </c>
      <c r="D639" s="3" t="n">
        <v>198.4</v>
      </c>
      <c r="E639" s="3" t="n">
        <v>5</v>
      </c>
      <c r="F639" s="3" t="n">
        <v>0</v>
      </c>
      <c r="G639" s="3" t="n">
        <f aca="false">SUM(C639:F639)</f>
        <v>1037.2</v>
      </c>
      <c r="H639" s="3" t="n">
        <v>530</v>
      </c>
      <c r="I639" s="3" t="n">
        <v>151</v>
      </c>
      <c r="J639" s="3" t="n">
        <v>770</v>
      </c>
      <c r="K639" s="3" t="n">
        <v>0</v>
      </c>
      <c r="L639" s="3" t="n">
        <f aca="false">SUM(H639:K639)</f>
        <v>1451</v>
      </c>
      <c r="M639" s="3" t="n">
        <v>14</v>
      </c>
      <c r="N639" s="3" t="n">
        <v>42</v>
      </c>
      <c r="O639" s="3" t="n">
        <v>0</v>
      </c>
      <c r="P639" s="3" t="n">
        <v>0</v>
      </c>
      <c r="Q639" s="3" t="n">
        <f aca="false">SUM(M639:P639)</f>
        <v>56</v>
      </c>
      <c r="R639" s="3" t="n">
        <v>6</v>
      </c>
      <c r="S639" s="3" t="n">
        <v>1</v>
      </c>
      <c r="T639" s="3" t="n">
        <v>0</v>
      </c>
      <c r="U639" s="3" t="n">
        <v>0</v>
      </c>
      <c r="V639" s="3" t="n">
        <f aca="false">SUM(R639:U639)</f>
        <v>7</v>
      </c>
      <c r="W639" s="3" t="n">
        <v>453</v>
      </c>
      <c r="X639" s="3" t="n">
        <v>823</v>
      </c>
      <c r="Y639" s="3" t="n">
        <v>13</v>
      </c>
      <c r="Z639" s="3" t="n">
        <v>0</v>
      </c>
      <c r="AA639" s="3" t="n">
        <f aca="false">SUM(W639:Z639)</f>
        <v>1289</v>
      </c>
      <c r="AB639" s="3" t="n">
        <v>140</v>
      </c>
      <c r="AC639" s="3" t="n">
        <v>6</v>
      </c>
      <c r="AD639" s="3" t="n">
        <v>22</v>
      </c>
      <c r="AE639" s="3" t="n">
        <v>0</v>
      </c>
      <c r="AF639" s="3" t="n">
        <f aca="false">SUM(AB639:AE639)</f>
        <v>168</v>
      </c>
      <c r="AG639" s="3" t="n">
        <v>1</v>
      </c>
      <c r="AH639" s="3" t="n">
        <v>206</v>
      </c>
      <c r="AI639" s="3" t="n">
        <v>371</v>
      </c>
      <c r="AJ639" s="3" t="n">
        <v>0</v>
      </c>
      <c r="AK639" s="3" t="n">
        <f aca="false">SUM(AG639:AJ639)</f>
        <v>578</v>
      </c>
      <c r="AL639" s="3" t="n">
        <v>641</v>
      </c>
      <c r="AM639" s="3" t="n">
        <v>626</v>
      </c>
      <c r="AN639" s="3" t="n">
        <v>956</v>
      </c>
      <c r="AO639" s="3" t="n">
        <v>0</v>
      </c>
      <c r="AP639" s="3" t="n">
        <f aca="false">SUM(AL639:AO639)</f>
        <v>2223</v>
      </c>
      <c r="AQ639" s="3" t="n">
        <v>0</v>
      </c>
      <c r="AR639" s="3" t="n">
        <v>202</v>
      </c>
      <c r="AS639" s="3" t="n">
        <v>341</v>
      </c>
      <c r="AT639" s="3" t="n">
        <v>0</v>
      </c>
      <c r="AU639" s="3" t="n">
        <f aca="false">SUM(AQ639:AT639)</f>
        <v>543</v>
      </c>
      <c r="AV639" s="3" t="n">
        <v>3</v>
      </c>
      <c r="AW639" s="3" t="n">
        <v>0</v>
      </c>
      <c r="AX639" s="3" t="n">
        <v>2</v>
      </c>
      <c r="AY639" s="3" t="n">
        <v>0</v>
      </c>
      <c r="AZ639" s="3" t="n">
        <f aca="false">SUM(AV639:AY639)</f>
        <v>5</v>
      </c>
      <c r="BA639" s="3" t="n">
        <v>9</v>
      </c>
      <c r="BB639" s="3" t="n">
        <v>1</v>
      </c>
      <c r="BC639" s="3" t="n">
        <v>56</v>
      </c>
      <c r="BD639" s="3" t="n">
        <v>0</v>
      </c>
      <c r="BE639" s="3" t="n">
        <f aca="false">SUM(BA639:BD639)</f>
        <v>66</v>
      </c>
      <c r="BF639" s="3" t="n">
        <v>0</v>
      </c>
      <c r="BG639" s="3" t="n">
        <v>0</v>
      </c>
      <c r="BH639" s="3" t="n">
        <v>0</v>
      </c>
      <c r="BI639" s="3" t="n">
        <v>0</v>
      </c>
      <c r="BJ639" s="3" t="n">
        <f aca="false">SUM(BF639:BI639)</f>
        <v>0</v>
      </c>
      <c r="BK639" s="3" t="n">
        <v>0</v>
      </c>
      <c r="BL639" s="3" t="n">
        <v>0</v>
      </c>
      <c r="BM639" s="3" t="n">
        <v>0</v>
      </c>
      <c r="BN639" s="3" t="n">
        <v>0</v>
      </c>
      <c r="BO639" s="3" t="n">
        <f aca="false">SUM(BK639:BN639)</f>
        <v>0</v>
      </c>
      <c r="BP639" s="3" t="n">
        <v>16</v>
      </c>
      <c r="BQ639" s="3" t="n">
        <v>10</v>
      </c>
      <c r="BR639" s="3" t="n">
        <v>29</v>
      </c>
      <c r="BS639" s="3" t="n">
        <v>0</v>
      </c>
      <c r="BT639" s="3" t="n">
        <f aca="false">SUM(BP639:BS639)</f>
        <v>55</v>
      </c>
      <c r="BU639" s="3" t="n">
        <f aca="false">+C639+H639+M639+R639+W639+AB639+AG639+AL639+CK639</f>
        <v>2618.8</v>
      </c>
      <c r="BV639" s="3" t="n">
        <f aca="false">+D639+I639+N639+S639+X639+AC639+AH639+AM639+CL639</f>
        <v>2053.4</v>
      </c>
      <c r="BW639" s="3" t="n">
        <f aca="false">+E639+J639+O639+T639+Y639+AD639+AI639+AN639+CM639</f>
        <v>2137</v>
      </c>
      <c r="BX639" s="3" t="n">
        <f aca="false">+F639+K639+P639+U639+Z639+AE639+AJ639+AO639+CN639</f>
        <v>0</v>
      </c>
      <c r="BY639" s="3" t="n">
        <f aca="false">SUM(BU639:BX639)</f>
        <v>6809.2</v>
      </c>
      <c r="BZ639" s="3" t="n">
        <f aca="false">AQ639+AV639+BA639+BF639+BK639+BP639</f>
        <v>28</v>
      </c>
      <c r="CA639" s="3" t="n">
        <f aca="false">AR639+AW639+BB639+BG639+BL639+BQ639</f>
        <v>213</v>
      </c>
      <c r="CB639" s="3" t="n">
        <f aca="false">AS639+AX639+BC639+BH639+BM639+BR639</f>
        <v>428</v>
      </c>
      <c r="CC639" s="3" t="n">
        <f aca="false">AT639+AY639+BD639+BI639+BN639+BS639</f>
        <v>0</v>
      </c>
      <c r="CD639" s="3" t="n">
        <f aca="false">SUM(BZ639:CC639)</f>
        <v>669</v>
      </c>
      <c r="CE639" s="3" t="n">
        <v>1029</v>
      </c>
      <c r="CF639" s="3" t="n">
        <v>1130</v>
      </c>
      <c r="CG639" s="3" t="n">
        <v>111</v>
      </c>
      <c r="CH639" s="3" t="n">
        <v>0</v>
      </c>
      <c r="CI639" s="3" t="n">
        <v>186</v>
      </c>
      <c r="CJ639" s="3" t="n">
        <f aca="false">SUM(CE639:CI639)</f>
        <v>2456</v>
      </c>
    </row>
    <row r="640" customFormat="false" ht="12.75" hidden="false" customHeight="false" outlineLevel="0" collapsed="false">
      <c r="A640" s="1" t="n">
        <v>2003</v>
      </c>
      <c r="B640" s="2" t="s">
        <v>120</v>
      </c>
      <c r="C640" s="3" t="n">
        <v>690</v>
      </c>
      <c r="D640" s="3" t="n">
        <v>191</v>
      </c>
      <c r="E640" s="3" t="n">
        <v>148</v>
      </c>
      <c r="F640" s="3" t="n">
        <v>0</v>
      </c>
      <c r="G640" s="3" t="n">
        <f aca="false">SUM(C640:F640)</f>
        <v>1029</v>
      </c>
      <c r="H640" s="3" t="n">
        <v>376</v>
      </c>
      <c r="I640" s="3" t="n">
        <v>2.5</v>
      </c>
      <c r="J640" s="3" t="n">
        <v>149</v>
      </c>
      <c r="K640" s="3" t="n">
        <v>60</v>
      </c>
      <c r="L640" s="3" t="n">
        <f aca="false">SUM(H640:K640)</f>
        <v>587.5</v>
      </c>
      <c r="M640" s="3" t="n">
        <v>25</v>
      </c>
      <c r="N640" s="3" t="n">
        <v>33</v>
      </c>
      <c r="O640" s="3" t="n">
        <v>0</v>
      </c>
      <c r="P640" s="3" t="n">
        <v>0</v>
      </c>
      <c r="Q640" s="3" t="n">
        <f aca="false">SUM(M640:P640)</f>
        <v>58</v>
      </c>
      <c r="R640" s="3" t="n">
        <v>6</v>
      </c>
      <c r="S640" s="3" t="n">
        <v>0</v>
      </c>
      <c r="T640" s="3" t="n">
        <v>0</v>
      </c>
      <c r="U640" s="3" t="n">
        <v>0</v>
      </c>
      <c r="V640" s="3" t="n">
        <f aca="false">SUM(R640:U640)</f>
        <v>6</v>
      </c>
      <c r="W640" s="3" t="n">
        <v>490</v>
      </c>
      <c r="X640" s="3" t="n">
        <v>560</v>
      </c>
      <c r="Y640" s="3" t="n">
        <v>110</v>
      </c>
      <c r="Z640" s="3" t="n">
        <v>0</v>
      </c>
      <c r="AA640" s="3" t="n">
        <f aca="false">SUM(W640:Z640)</f>
        <v>1160</v>
      </c>
      <c r="AB640" s="3" t="n">
        <v>176</v>
      </c>
      <c r="AC640" s="3" t="n">
        <v>2</v>
      </c>
      <c r="AD640" s="3" t="n">
        <v>21</v>
      </c>
      <c r="AE640" s="3" t="n">
        <v>5</v>
      </c>
      <c r="AF640" s="3" t="n">
        <f aca="false">SUM(AB640:AE640)</f>
        <v>204</v>
      </c>
      <c r="AG640" s="3" t="n">
        <v>0</v>
      </c>
      <c r="AH640" s="3" t="n">
        <v>185</v>
      </c>
      <c r="AI640" s="3" t="n">
        <v>298</v>
      </c>
      <c r="AJ640" s="3" t="n">
        <v>24</v>
      </c>
      <c r="AK640" s="3" t="n">
        <f aca="false">SUM(AG640:AJ640)</f>
        <v>507</v>
      </c>
      <c r="AL640" s="3" t="n">
        <v>189</v>
      </c>
      <c r="AM640" s="3" t="n">
        <v>906</v>
      </c>
      <c r="AN640" s="3" t="n">
        <v>1576</v>
      </c>
      <c r="AO640" s="3" t="n">
        <v>11</v>
      </c>
      <c r="AP640" s="3" t="n">
        <f aca="false">SUM(AL640:AO640)</f>
        <v>2682</v>
      </c>
      <c r="AQ640" s="3" t="n">
        <v>0</v>
      </c>
      <c r="AR640" s="3" t="n">
        <v>119</v>
      </c>
      <c r="AS640" s="3" t="n">
        <v>196</v>
      </c>
      <c r="AT640" s="3" t="n">
        <v>24</v>
      </c>
      <c r="AU640" s="3" t="n">
        <f aca="false">SUM(AQ640:AT640)</f>
        <v>339</v>
      </c>
      <c r="AV640" s="3" t="n">
        <v>1.94</v>
      </c>
      <c r="AW640" s="3" t="n">
        <v>0</v>
      </c>
      <c r="AX640" s="3" t="n">
        <v>0</v>
      </c>
      <c r="AY640" s="3" t="n">
        <v>5</v>
      </c>
      <c r="AZ640" s="3" t="n">
        <f aca="false">SUM(AV640:AY640)</f>
        <v>6.94</v>
      </c>
      <c r="BA640" s="3" t="n">
        <v>2</v>
      </c>
      <c r="BB640" s="3" t="n">
        <v>0</v>
      </c>
      <c r="BC640" s="3" t="n">
        <v>30</v>
      </c>
      <c r="BD640" s="3" t="n">
        <v>60</v>
      </c>
      <c r="BE640" s="3" t="n">
        <f aca="false">SUM(BA640:BD640)</f>
        <v>92</v>
      </c>
      <c r="BF640" s="3" t="n">
        <v>0</v>
      </c>
      <c r="BG640" s="3" t="n">
        <v>0</v>
      </c>
      <c r="BH640" s="3" t="n">
        <v>0</v>
      </c>
      <c r="BI640" s="3" t="n">
        <v>0</v>
      </c>
      <c r="BJ640" s="3" t="n">
        <f aca="false">SUM(BF640:BI640)</f>
        <v>0</v>
      </c>
      <c r="BK640" s="3" t="n">
        <v>0.003</v>
      </c>
      <c r="BL640" s="3" t="n">
        <v>0.003</v>
      </c>
      <c r="BM640" s="3" t="n">
        <v>1.536</v>
      </c>
      <c r="BN640" s="3" t="n">
        <v>0.266</v>
      </c>
      <c r="BO640" s="3" t="n">
        <f aca="false">SUM(BK640:BN640)</f>
        <v>1.808</v>
      </c>
      <c r="BP640" s="3" t="n">
        <v>1.73</v>
      </c>
      <c r="BQ640" s="3" t="n">
        <v>7</v>
      </c>
      <c r="BR640" s="3" t="n">
        <v>1.48</v>
      </c>
      <c r="BS640" s="3" t="n">
        <v>10.538</v>
      </c>
      <c r="BT640" s="3" t="n">
        <f aca="false">SUM(BP640:BS640)</f>
        <v>20.748</v>
      </c>
      <c r="BU640" s="3" t="n">
        <f aca="false">+C640+H640+M640+R640+W640+AB640+AG640+AL640+CK640</f>
        <v>1952</v>
      </c>
      <c r="BV640" s="3" t="n">
        <f aca="false">+D640+I640+N640+S640+X640+AC640+AH640+AM640+CL640</f>
        <v>1879.5</v>
      </c>
      <c r="BW640" s="3" t="n">
        <f aca="false">+E640+J640+O640+T640+Y640+AD640+AI640+AN640+CM640</f>
        <v>2302</v>
      </c>
      <c r="BX640" s="3" t="n">
        <f aca="false">+F640+K640+P640+U640+Z640+AE640+AJ640+AO640+CN640</f>
        <v>100</v>
      </c>
      <c r="BY640" s="3" t="n">
        <f aca="false">SUM(BU640:BX640)</f>
        <v>6233.5</v>
      </c>
      <c r="BZ640" s="3" t="n">
        <f aca="false">AQ640+AV640+BA640+BF640+BK640+BP640</f>
        <v>5.673</v>
      </c>
      <c r="CA640" s="3" t="n">
        <f aca="false">AR640+AW640+BB640+BG640+BL640+BQ640</f>
        <v>126.003</v>
      </c>
      <c r="CB640" s="3" t="n">
        <f aca="false">AS640+AX640+BC640+BH640+BM640+BR640</f>
        <v>229.016</v>
      </c>
      <c r="CC640" s="3" t="n">
        <f aca="false">AT640+AY640+BD640+BI640+BN640+BS640</f>
        <v>99.804</v>
      </c>
      <c r="CD640" s="3" t="n">
        <f aca="false">SUM(BZ640:CC640)</f>
        <v>460.496</v>
      </c>
      <c r="CE640" s="3" t="n">
        <v>693.5</v>
      </c>
      <c r="CF640" s="10" t="s">
        <v>145</v>
      </c>
      <c r="CG640" s="10" t="s">
        <v>145</v>
      </c>
      <c r="CH640" s="3" t="n">
        <v>596.3</v>
      </c>
      <c r="CI640" s="3" t="n">
        <v>535.6</v>
      </c>
      <c r="CJ640" s="3" t="n">
        <f aca="false">SUM(CE640:CI640)</f>
        <v>1825.4</v>
      </c>
    </row>
    <row r="641" customFormat="false" ht="12.75" hidden="false" customHeight="false" outlineLevel="0" collapsed="false">
      <c r="A641" s="1" t="n">
        <v>2003</v>
      </c>
      <c r="B641" s="2" t="s">
        <v>121</v>
      </c>
      <c r="C641" s="3" t="n">
        <v>83</v>
      </c>
      <c r="D641" s="3" t="n">
        <v>121</v>
      </c>
      <c r="E641" s="3" t="n">
        <v>905</v>
      </c>
      <c r="F641" s="3" t="n">
        <v>6</v>
      </c>
      <c r="G641" s="3" t="n">
        <f aca="false">SUM(C641:F641)</f>
        <v>1115</v>
      </c>
      <c r="H641" s="3" t="n">
        <v>112</v>
      </c>
      <c r="I641" s="3" t="n">
        <v>20</v>
      </c>
      <c r="J641" s="3" t="n">
        <v>39</v>
      </c>
      <c r="K641" s="3" t="n">
        <v>27</v>
      </c>
      <c r="L641" s="3" t="n">
        <f aca="false">SUM(H641:K641)</f>
        <v>198</v>
      </c>
      <c r="M641" s="3" t="n">
        <v>32</v>
      </c>
      <c r="N641" s="3" t="n">
        <v>44</v>
      </c>
      <c r="O641" s="3" t="n">
        <v>0</v>
      </c>
      <c r="P641" s="3" t="n">
        <v>0</v>
      </c>
      <c r="Q641" s="3" t="n">
        <f aca="false">SUM(M641:P641)</f>
        <v>76</v>
      </c>
      <c r="R641" s="3" t="n">
        <v>7</v>
      </c>
      <c r="S641" s="3" t="n">
        <v>0</v>
      </c>
      <c r="T641" s="3" t="n">
        <v>6</v>
      </c>
      <c r="U641" s="3" t="n">
        <v>0</v>
      </c>
      <c r="V641" s="3" t="n">
        <f aca="false">SUM(R641:U641)</f>
        <v>13</v>
      </c>
      <c r="W641" s="3" t="n">
        <v>292</v>
      </c>
      <c r="X641" s="3" t="n">
        <v>449</v>
      </c>
      <c r="Y641" s="3" t="n">
        <v>144</v>
      </c>
      <c r="Z641" s="3" t="n">
        <v>0</v>
      </c>
      <c r="AA641" s="3" t="n">
        <f aca="false">SUM(W641:Z641)</f>
        <v>885</v>
      </c>
      <c r="AB641" s="3" t="n">
        <v>74</v>
      </c>
      <c r="AC641" s="3" t="n">
        <v>0.3</v>
      </c>
      <c r="AD641" s="3" t="n">
        <v>4</v>
      </c>
      <c r="AE641" s="3" t="n">
        <v>0</v>
      </c>
      <c r="AF641" s="3" t="n">
        <f aca="false">SUM(AB641:AE641)</f>
        <v>78.3</v>
      </c>
      <c r="AG641" s="3" t="n">
        <v>3.3</v>
      </c>
      <c r="AH641" s="3" t="n">
        <v>191.8</v>
      </c>
      <c r="AI641" s="3" t="n">
        <v>253.5</v>
      </c>
      <c r="AJ641" s="3" t="n">
        <v>2.8</v>
      </c>
      <c r="AK641" s="3" t="n">
        <f aca="false">SUM(AG641:AJ641)</f>
        <v>451.4</v>
      </c>
      <c r="AL641" s="3" t="n">
        <v>640.8</v>
      </c>
      <c r="AM641" s="3" t="n">
        <v>410.9</v>
      </c>
      <c r="AN641" s="3" t="n">
        <v>147.6</v>
      </c>
      <c r="AO641" s="3" t="n">
        <v>55.4</v>
      </c>
      <c r="AP641" s="3" t="n">
        <f aca="false">SUM(AL641:AO641)</f>
        <v>1254.7</v>
      </c>
      <c r="AQ641" s="3" t="n">
        <v>0</v>
      </c>
      <c r="AR641" s="3" t="n">
        <v>40.8</v>
      </c>
      <c r="AS641" s="3" t="n">
        <v>151</v>
      </c>
      <c r="AT641" s="3" t="n">
        <v>0</v>
      </c>
      <c r="AU641" s="3" t="n">
        <f aca="false">SUM(AQ641:AT641)</f>
        <v>191.8</v>
      </c>
      <c r="AV641" s="3" t="n">
        <v>0</v>
      </c>
      <c r="AW641" s="3" t="n">
        <v>0</v>
      </c>
      <c r="AX641" s="3" t="n">
        <v>0</v>
      </c>
      <c r="AY641" s="3" t="n">
        <v>1</v>
      </c>
      <c r="AZ641" s="3" t="n">
        <f aca="false">SUM(AV641:AY641)</f>
        <v>1</v>
      </c>
      <c r="BA641" s="3" t="n">
        <v>0</v>
      </c>
      <c r="BB641" s="3" t="n">
        <v>0</v>
      </c>
      <c r="BC641" s="3" t="n">
        <v>0</v>
      </c>
      <c r="BD641" s="3" t="n">
        <v>27</v>
      </c>
      <c r="BE641" s="3" t="n">
        <f aca="false">SUM(BA641:BD641)</f>
        <v>27</v>
      </c>
      <c r="BF641" s="3" t="n">
        <v>0</v>
      </c>
      <c r="BG641" s="3" t="n">
        <v>0</v>
      </c>
      <c r="BH641" s="3" t="n">
        <v>0</v>
      </c>
      <c r="BI641" s="3" t="n">
        <v>0</v>
      </c>
      <c r="BJ641" s="3" t="n">
        <f aca="false">SUM(BF641:BI641)</f>
        <v>0</v>
      </c>
      <c r="BK641" s="3" t="n">
        <v>0</v>
      </c>
      <c r="BL641" s="3" t="n">
        <v>0</v>
      </c>
      <c r="BM641" s="3" t="n">
        <v>0</v>
      </c>
      <c r="BN641" s="3" t="n">
        <v>6</v>
      </c>
      <c r="BO641" s="3" t="n">
        <f aca="false">SUM(BK641:BN641)</f>
        <v>6</v>
      </c>
      <c r="BP641" s="3" t="n">
        <v>0</v>
      </c>
      <c r="BQ641" s="3" t="n">
        <v>0</v>
      </c>
      <c r="BR641" s="3" t="n">
        <v>0</v>
      </c>
      <c r="BS641" s="3" t="n">
        <v>57</v>
      </c>
      <c r="BT641" s="3" t="n">
        <f aca="false">SUM(BP641:BS641)</f>
        <v>57</v>
      </c>
      <c r="BU641" s="3" t="n">
        <f aca="false">+C641+H641+M641+R641+W641+AB641+AG641+AL641+CK641</f>
        <v>1244.1</v>
      </c>
      <c r="BV641" s="3" t="n">
        <f aca="false">+D641+I641+N641+S641+X641+AC641+AH641+AM641+CL641</f>
        <v>1237</v>
      </c>
      <c r="BW641" s="3" t="n">
        <f aca="false">+E641+J641+O641+T641+Y641+AD641+AI641+AN641+CM641</f>
        <v>1499.1</v>
      </c>
      <c r="BX641" s="3" t="n">
        <f aca="false">+F641+K641+P641+U641+Z641+AE641+AJ641+AO641+CN641</f>
        <v>91.2</v>
      </c>
      <c r="BY641" s="3" t="n">
        <f aca="false">SUM(BU641:BX641)</f>
        <v>4071.4</v>
      </c>
      <c r="BZ641" s="3" t="n">
        <f aca="false">AQ641+AV641+BA641+BF641+BK641+BP641</f>
        <v>0</v>
      </c>
      <c r="CA641" s="3" t="n">
        <f aca="false">AR641+AW641+BB641+BG641+BL641+BQ641</f>
        <v>40.8</v>
      </c>
      <c r="CB641" s="3" t="n">
        <f aca="false">AS641+AX641+BC641+BH641+BM641+BR641</f>
        <v>151</v>
      </c>
      <c r="CC641" s="3" t="n">
        <f aca="false">AT641+AY641+BD641+BI641+BN641+BS641</f>
        <v>91</v>
      </c>
      <c r="CD641" s="3" t="n">
        <f aca="false">SUM(BZ641:CC641)</f>
        <v>282.8</v>
      </c>
      <c r="CE641" s="3" t="s">
        <v>145</v>
      </c>
      <c r="CF641" s="3" t="s">
        <v>145</v>
      </c>
      <c r="CG641" s="3" t="n">
        <v>393</v>
      </c>
      <c r="CH641" s="3" t="n">
        <v>4</v>
      </c>
      <c r="CI641" s="3" t="n">
        <v>1652</v>
      </c>
      <c r="CJ641" s="3" t="n">
        <f aca="false">SUM(CE641:CI641)</f>
        <v>2049</v>
      </c>
    </row>
    <row r="642" customFormat="false" ht="12.75" hidden="false" customHeight="false" outlineLevel="0" collapsed="false">
      <c r="A642" s="1" t="n">
        <v>2003</v>
      </c>
      <c r="B642" s="2" t="s">
        <v>122</v>
      </c>
      <c r="C642" s="3" t="n">
        <v>7505</v>
      </c>
      <c r="D642" s="3" t="n">
        <v>703</v>
      </c>
      <c r="E642" s="3" t="n">
        <v>24</v>
      </c>
      <c r="F642" s="3" t="n">
        <v>0</v>
      </c>
      <c r="G642" s="3" t="n">
        <f aca="false">SUM(C642:F642)</f>
        <v>8232</v>
      </c>
      <c r="H642" s="3" t="n">
        <v>1754</v>
      </c>
      <c r="I642" s="3" t="n">
        <v>19</v>
      </c>
      <c r="J642" s="3" t="n">
        <v>836</v>
      </c>
      <c r="K642" s="3" t="n">
        <v>0</v>
      </c>
      <c r="L642" s="3" t="n">
        <f aca="false">SUM(H642:K642)</f>
        <v>2609</v>
      </c>
      <c r="M642" s="3" t="n">
        <v>1</v>
      </c>
      <c r="N642" s="3" t="n">
        <v>141</v>
      </c>
      <c r="O642" s="3" t="n">
        <v>0</v>
      </c>
      <c r="P642" s="3" t="n">
        <v>0</v>
      </c>
      <c r="Q642" s="3" t="n">
        <f aca="false">SUM(M642:P642)</f>
        <v>142</v>
      </c>
      <c r="R642" s="3" t="n">
        <v>161</v>
      </c>
      <c r="S642" s="3" t="n">
        <v>42</v>
      </c>
      <c r="T642" s="3" t="n">
        <v>0</v>
      </c>
      <c r="U642" s="3" t="n">
        <v>0</v>
      </c>
      <c r="V642" s="3" t="n">
        <f aca="false">SUM(R642:U642)</f>
        <v>203</v>
      </c>
      <c r="W642" s="3" t="n">
        <v>3831</v>
      </c>
      <c r="X642" s="3" t="n">
        <v>3994</v>
      </c>
      <c r="Y642" s="3" t="n">
        <v>48</v>
      </c>
      <c r="Z642" s="3" t="n">
        <v>0</v>
      </c>
      <c r="AA642" s="3" t="n">
        <f aca="false">SUM(W642:Z642)</f>
        <v>7873</v>
      </c>
      <c r="AB642" s="3" t="n">
        <v>1172</v>
      </c>
      <c r="AC642" s="3" t="n">
        <v>42</v>
      </c>
      <c r="AD642" s="3" t="n">
        <v>86</v>
      </c>
      <c r="AE642" s="3" t="n">
        <v>0</v>
      </c>
      <c r="AF642" s="3" t="n">
        <f aca="false">SUM(AB642:AE642)</f>
        <v>1300</v>
      </c>
      <c r="AG642" s="3" t="n">
        <v>1205</v>
      </c>
      <c r="AH642" s="3" t="n">
        <v>1125</v>
      </c>
      <c r="AI642" s="3" t="n">
        <v>238</v>
      </c>
      <c r="AJ642" s="3" t="n">
        <v>708</v>
      </c>
      <c r="AK642" s="3" t="n">
        <f aca="false">SUM(AG642:AJ642)</f>
        <v>3276</v>
      </c>
      <c r="AL642" s="3" t="n">
        <v>7543</v>
      </c>
      <c r="AM642" s="3" t="n">
        <v>1385</v>
      </c>
      <c r="AN642" s="3" t="n">
        <v>2999</v>
      </c>
      <c r="AO642" s="3" t="n">
        <v>191</v>
      </c>
      <c r="AP642" s="3" t="n">
        <f aca="false">SUM(AL642:AO642)</f>
        <v>12118</v>
      </c>
      <c r="AQ642" s="3" t="n">
        <v>745</v>
      </c>
      <c r="AR642" s="3" t="n">
        <v>1125</v>
      </c>
      <c r="AS642" s="3" t="n">
        <v>81</v>
      </c>
      <c r="AT642" s="3" t="n">
        <v>708</v>
      </c>
      <c r="AU642" s="3" t="n">
        <f aca="false">SUM(AQ642:AT642)</f>
        <v>2659</v>
      </c>
      <c r="AV642" s="3" t="n">
        <v>30</v>
      </c>
      <c r="AW642" s="3" t="n">
        <v>0</v>
      </c>
      <c r="AX642" s="3" t="n">
        <v>0</v>
      </c>
      <c r="AY642" s="3" t="n">
        <v>3</v>
      </c>
      <c r="AZ642" s="3" t="n">
        <f aca="false">SUM(AV642:AY642)</f>
        <v>33</v>
      </c>
      <c r="BA642" s="3" t="n">
        <v>1</v>
      </c>
      <c r="BB642" s="3" t="n">
        <v>0</v>
      </c>
      <c r="BC642" s="3" t="n">
        <v>0</v>
      </c>
      <c r="BD642" s="3" t="n">
        <v>2</v>
      </c>
      <c r="BE642" s="3" t="n">
        <f aca="false">SUM(BA642:BD642)</f>
        <v>3</v>
      </c>
      <c r="BF642" s="3" t="n">
        <v>0</v>
      </c>
      <c r="BG642" s="3" t="n">
        <v>0</v>
      </c>
      <c r="BH642" s="3" t="n">
        <v>0</v>
      </c>
      <c r="BI642" s="3" t="n">
        <v>0</v>
      </c>
      <c r="BJ642" s="3" t="n">
        <f aca="false">SUM(BF642:BI642)</f>
        <v>0</v>
      </c>
      <c r="BK642" s="3" t="n">
        <v>81</v>
      </c>
      <c r="BL642" s="3" t="n">
        <v>10</v>
      </c>
      <c r="BM642" s="3" t="n">
        <v>0</v>
      </c>
      <c r="BN642" s="3" t="n">
        <v>246</v>
      </c>
      <c r="BO642" s="3" t="n">
        <f aca="false">SUM(BK642:BN642)</f>
        <v>337</v>
      </c>
      <c r="BP642" s="3" t="n">
        <v>231</v>
      </c>
      <c r="BQ642" s="3" t="n">
        <v>0</v>
      </c>
      <c r="BR642" s="3" t="n">
        <v>0</v>
      </c>
      <c r="BS642" s="3" t="n">
        <v>8</v>
      </c>
      <c r="BT642" s="3" t="n">
        <f aca="false">SUM(BP642:BS642)</f>
        <v>239</v>
      </c>
      <c r="BU642" s="3" t="n">
        <f aca="false">+C642+H642+M642+R642+W642+AB642+AG642+AL642+CK642</f>
        <v>23172</v>
      </c>
      <c r="BV642" s="3" t="n">
        <f aca="false">+D642+I642+N642+S642+X642+AC642+AH642+AM642+CL642</f>
        <v>7451</v>
      </c>
      <c r="BW642" s="3" t="n">
        <f aca="false">+E642+J642+O642+T642+Y642+AD642+AI642+AN642+CM642</f>
        <v>4231</v>
      </c>
      <c r="BX642" s="3" t="n">
        <f aca="false">+F642+K642+P642+U642+Z642+AE642+AJ642+AO642+CN642</f>
        <v>899</v>
      </c>
      <c r="BY642" s="3" t="n">
        <f aca="false">SUM(BU642:BX642)</f>
        <v>35753</v>
      </c>
      <c r="BZ642" s="3" t="n">
        <f aca="false">AQ642+AV642+BA642+BF642+BK642+BP642</f>
        <v>1088</v>
      </c>
      <c r="CA642" s="3" t="n">
        <f aca="false">AR642+AW642+BB642+BG642+BL642+BQ642</f>
        <v>1135</v>
      </c>
      <c r="CB642" s="3" t="n">
        <f aca="false">AS642+AX642+BC642+BH642+BM642+BR642</f>
        <v>81</v>
      </c>
      <c r="CC642" s="3" t="n">
        <f aca="false">AT642+AY642+BD642+BI642+BN642+BS642</f>
        <v>967</v>
      </c>
      <c r="CD642" s="3" t="n">
        <f aca="false">SUM(BZ642:CC642)</f>
        <v>3271</v>
      </c>
      <c r="CE642" s="3" t="n">
        <v>5936</v>
      </c>
      <c r="CF642" s="3" t="n">
        <v>6735</v>
      </c>
      <c r="CG642" s="3" t="n">
        <v>2654</v>
      </c>
      <c r="CH642" s="3" t="n">
        <v>788</v>
      </c>
      <c r="CI642" s="3" t="n">
        <v>7393</v>
      </c>
      <c r="CJ642" s="3" t="n">
        <f aca="false">SUM(CE642:CI642)</f>
        <v>23506</v>
      </c>
    </row>
    <row r="643" customFormat="false" ht="12.75" hidden="false" customHeight="false" outlineLevel="0" collapsed="false">
      <c r="A643" s="1" t="n">
        <v>2003</v>
      </c>
      <c r="B643" s="2" t="s">
        <v>123</v>
      </c>
      <c r="C643" s="3" t="n">
        <v>1892</v>
      </c>
      <c r="D643" s="3" t="n">
        <v>240</v>
      </c>
      <c r="E643" s="3" t="n">
        <v>26</v>
      </c>
      <c r="F643" s="3" t="n">
        <v>30</v>
      </c>
      <c r="G643" s="3" t="n">
        <f aca="false">SUM(C643:F643)</f>
        <v>2188</v>
      </c>
      <c r="H643" s="3" t="n">
        <v>603</v>
      </c>
      <c r="I643" s="3" t="n">
        <v>395</v>
      </c>
      <c r="J643" s="3" t="n">
        <v>852</v>
      </c>
      <c r="K643" s="3" t="n">
        <v>0</v>
      </c>
      <c r="L643" s="3" t="n">
        <f aca="false">SUM(H643:K643)</f>
        <v>1850</v>
      </c>
      <c r="M643" s="3" t="n">
        <v>10</v>
      </c>
      <c r="N643" s="3" t="n">
        <v>56</v>
      </c>
      <c r="O643" s="3" t="n">
        <v>0</v>
      </c>
      <c r="P643" s="3" t="n">
        <v>0</v>
      </c>
      <c r="Q643" s="3" t="n">
        <f aca="false">SUM(M643:P643)</f>
        <v>66</v>
      </c>
      <c r="R643" s="3" t="n">
        <v>28</v>
      </c>
      <c r="S643" s="3" t="n">
        <v>285</v>
      </c>
      <c r="T643" s="3" t="n">
        <v>0</v>
      </c>
      <c r="U643" s="3" t="n">
        <v>0</v>
      </c>
      <c r="V643" s="3" t="n">
        <f aca="false">SUM(R643:U643)</f>
        <v>313</v>
      </c>
      <c r="W643" s="3" t="n">
        <v>428</v>
      </c>
      <c r="X643" s="3" t="n">
        <v>1595</v>
      </c>
      <c r="Y643" s="3" t="n">
        <v>25</v>
      </c>
      <c r="Z643" s="3" t="n">
        <v>0</v>
      </c>
      <c r="AA643" s="3" t="n">
        <f aca="false">SUM(W643:Z643)</f>
        <v>2048</v>
      </c>
      <c r="AB643" s="3" t="n">
        <v>194</v>
      </c>
      <c r="AC643" s="3" t="n">
        <v>4</v>
      </c>
      <c r="AD643" s="3" t="n">
        <v>17</v>
      </c>
      <c r="AE643" s="3" t="n">
        <v>0</v>
      </c>
      <c r="AF643" s="3" t="n">
        <f aca="false">SUM(AB643:AE643)</f>
        <v>215</v>
      </c>
      <c r="AG643" s="3" t="n">
        <v>1</v>
      </c>
      <c r="AH643" s="3" t="n">
        <v>182</v>
      </c>
      <c r="AI643" s="3" t="n">
        <v>455</v>
      </c>
      <c r="AJ643" s="3" t="n">
        <v>140</v>
      </c>
      <c r="AK643" s="3" t="n">
        <f aca="false">SUM(AG643:AJ643)</f>
        <v>778</v>
      </c>
      <c r="AL643" s="3" t="n">
        <v>695</v>
      </c>
      <c r="AM643" s="3" t="n">
        <v>525</v>
      </c>
      <c r="AN643" s="3" t="n">
        <v>336</v>
      </c>
      <c r="AO643" s="3" t="n">
        <v>270</v>
      </c>
      <c r="AP643" s="3" t="n">
        <f aca="false">SUM(AL643:AO643)</f>
        <v>1826</v>
      </c>
      <c r="AQ643" s="3" t="n">
        <v>6.4</v>
      </c>
      <c r="AR643" s="3" t="n">
        <v>0</v>
      </c>
      <c r="AS643" s="3" t="n">
        <v>4.5</v>
      </c>
      <c r="AT643" s="3" t="n">
        <v>10.9</v>
      </c>
      <c r="AU643" s="3" t="n">
        <f aca="false">SUM(AQ643:AT643)</f>
        <v>21.8</v>
      </c>
      <c r="AV643" s="3" t="n">
        <v>0.3</v>
      </c>
      <c r="AW643" s="3" t="n">
        <v>0</v>
      </c>
      <c r="AX643" s="3" t="n">
        <v>0</v>
      </c>
      <c r="AY643" s="3" t="n">
        <v>0.4</v>
      </c>
      <c r="AZ643" s="3" t="n">
        <f aca="false">SUM(AV643:AY643)</f>
        <v>0.7</v>
      </c>
      <c r="BA643" s="3" t="n">
        <v>2.2</v>
      </c>
      <c r="BB643" s="3" t="n">
        <v>0</v>
      </c>
      <c r="BC643" s="3" t="n">
        <v>0</v>
      </c>
      <c r="BD643" s="3" t="n">
        <v>6.7</v>
      </c>
      <c r="BE643" s="3" t="n">
        <f aca="false">SUM(BA643:BD643)</f>
        <v>8.9</v>
      </c>
      <c r="BF643" s="3" t="n">
        <v>0</v>
      </c>
      <c r="BG643" s="3" t="n">
        <v>0</v>
      </c>
      <c r="BH643" s="3" t="n">
        <v>0</v>
      </c>
      <c r="BI643" s="3" t="n">
        <v>0</v>
      </c>
      <c r="BJ643" s="3" t="n">
        <f aca="false">SUM(BF643:BI643)</f>
        <v>0</v>
      </c>
      <c r="BK643" s="3" t="n">
        <v>7.7</v>
      </c>
      <c r="BL643" s="11" t="n">
        <v>0</v>
      </c>
      <c r="BM643" s="3" t="n">
        <v>3</v>
      </c>
      <c r="BN643" s="3" t="n">
        <v>16.3</v>
      </c>
      <c r="BO643" s="3" t="n">
        <f aca="false">SUM(BK643:BN643)</f>
        <v>27</v>
      </c>
      <c r="BP643" s="3" t="n">
        <v>20.3</v>
      </c>
      <c r="BQ643" s="3" t="n">
        <v>0</v>
      </c>
      <c r="BR643" s="3" t="n">
        <v>6.8</v>
      </c>
      <c r="BS643" s="3" t="n">
        <v>53.3</v>
      </c>
      <c r="BT643" s="3" t="n">
        <f aca="false">SUM(BP643:BS643)</f>
        <v>80.4</v>
      </c>
      <c r="BU643" s="3" t="n">
        <f aca="false">+C643+H643+M643+R643+W643+AB643+AG643+AL643+CK643</f>
        <v>3851</v>
      </c>
      <c r="BV643" s="3" t="n">
        <f aca="false">+D643+I643+N643+S643+X643+AC643+AH643+AM643+CL643</f>
        <v>3282</v>
      </c>
      <c r="BW643" s="3" t="n">
        <f aca="false">+E643+J643+O643+T643+Y643+AD643+AI643+AN643+CM643</f>
        <v>1711</v>
      </c>
      <c r="BX643" s="3" t="n">
        <f aca="false">+F643+K643+P643+U643+Z643+AE643+AJ643+AO643+CN643</f>
        <v>440</v>
      </c>
      <c r="BY643" s="3" t="n">
        <f aca="false">SUM(BU643:BX643)</f>
        <v>9284</v>
      </c>
      <c r="BZ643" s="3" t="n">
        <f aca="false">AQ643+AV643+BA643+BF643+BK643+BP643</f>
        <v>36.9</v>
      </c>
      <c r="CA643" s="3" t="n">
        <f aca="false">AR643+AW643+BB643+BG643+BL643+BQ643</f>
        <v>0</v>
      </c>
      <c r="CB643" s="3" t="n">
        <f aca="false">AS643+AX643+BC643+BH643+BM643+BR643</f>
        <v>14.3</v>
      </c>
      <c r="CC643" s="3" t="n">
        <f aca="false">AT643+AY643+BD643+BI643+BN643+BS643</f>
        <v>87.6</v>
      </c>
      <c r="CD643" s="3" t="n">
        <f aca="false">SUM(BZ643:CC643)</f>
        <v>138.8</v>
      </c>
      <c r="CE643" s="3" t="n">
        <v>1374.9</v>
      </c>
      <c r="CF643" s="3" t="n">
        <v>923.1</v>
      </c>
      <c r="CG643" s="3" t="n">
        <v>101.7</v>
      </c>
      <c r="CH643" s="3" t="n">
        <v>39</v>
      </c>
      <c r="CI643" s="3" t="n">
        <v>1496</v>
      </c>
      <c r="CJ643" s="3" t="n">
        <f aca="false">SUM(CE643:CI643)</f>
        <v>3934.7</v>
      </c>
    </row>
    <row r="644" customFormat="false" ht="12.75" hidden="false" customHeight="false" outlineLevel="0" collapsed="false">
      <c r="A644" s="1" t="n">
        <v>2003</v>
      </c>
      <c r="B644" s="2" t="s">
        <v>124</v>
      </c>
      <c r="C644" s="3" t="n">
        <v>13664</v>
      </c>
      <c r="D644" s="3" t="n">
        <v>2429</v>
      </c>
      <c r="E644" s="3" t="n">
        <v>1936</v>
      </c>
      <c r="F644" s="3" t="n">
        <v>54</v>
      </c>
      <c r="G644" s="3" t="n">
        <f aca="false">SUM(C644:F644)</f>
        <v>18083</v>
      </c>
      <c r="H644" s="3" t="n">
        <v>2725</v>
      </c>
      <c r="I644" s="3" t="n">
        <v>558</v>
      </c>
      <c r="J644" s="3" t="n">
        <v>2727</v>
      </c>
      <c r="K644" s="3" t="n">
        <v>221</v>
      </c>
      <c r="L644" s="3" t="n">
        <f aca="false">SUM(H644:K644)</f>
        <v>6231</v>
      </c>
      <c r="M644" s="3" t="n">
        <v>788.371</v>
      </c>
      <c r="N644" s="3" t="n">
        <v>2307</v>
      </c>
      <c r="O644" s="3" t="n">
        <v>0</v>
      </c>
      <c r="P644" s="3" t="n">
        <v>0</v>
      </c>
      <c r="Q644" s="3" t="n">
        <f aca="false">SUM(M644:P644)</f>
        <v>3095.371</v>
      </c>
      <c r="R644" s="3" t="n">
        <v>0</v>
      </c>
      <c r="S644" s="3" t="n">
        <v>0</v>
      </c>
      <c r="T644" s="3" t="n">
        <v>0</v>
      </c>
      <c r="U644" s="3" t="n">
        <v>0</v>
      </c>
      <c r="V644" s="3" t="n">
        <f aca="false">SUM(R644:U644)</f>
        <v>0</v>
      </c>
      <c r="W644" s="3" t="n">
        <v>5952</v>
      </c>
      <c r="X644" s="3" t="n">
        <v>16902</v>
      </c>
      <c r="Y644" s="3" t="n">
        <v>2462</v>
      </c>
      <c r="Z644" s="3" t="n">
        <v>0</v>
      </c>
      <c r="AA644" s="3" t="n">
        <f aca="false">SUM(W644:Z644)</f>
        <v>25316</v>
      </c>
      <c r="AB644" s="3" t="n">
        <v>2261</v>
      </c>
      <c r="AC644" s="3" t="n">
        <v>190</v>
      </c>
      <c r="AD644" s="3" t="n">
        <v>38</v>
      </c>
      <c r="AE644" s="3" t="n">
        <v>193</v>
      </c>
      <c r="AF644" s="3" t="n">
        <f aca="false">SUM(AB644:AE644)</f>
        <v>2682</v>
      </c>
      <c r="AG644" s="3" t="n">
        <v>165</v>
      </c>
      <c r="AH644" s="3" t="n">
        <v>1451</v>
      </c>
      <c r="AI644" s="3" t="n">
        <v>2448</v>
      </c>
      <c r="AJ644" s="3" t="n">
        <v>870</v>
      </c>
      <c r="AK644" s="3" t="n">
        <f aca="false">SUM(AG644:AJ644)</f>
        <v>4934</v>
      </c>
      <c r="AL644" s="3" t="n">
        <v>12057</v>
      </c>
      <c r="AM644" s="3" t="n">
        <v>9466</v>
      </c>
      <c r="AN644" s="3" t="n">
        <v>6598</v>
      </c>
      <c r="AO644" s="3" t="n">
        <v>593</v>
      </c>
      <c r="AP644" s="3" t="n">
        <f aca="false">SUM(AL644:AO644)</f>
        <v>28714</v>
      </c>
      <c r="AQ644" s="3" t="n">
        <v>0</v>
      </c>
      <c r="AR644" s="3" t="n">
        <v>1403</v>
      </c>
      <c r="AS644" s="3" t="n">
        <v>711</v>
      </c>
      <c r="AT644" s="3" t="n">
        <v>870</v>
      </c>
      <c r="AU644" s="3" t="n">
        <f aca="false">SUM(AQ644:AT644)</f>
        <v>2984</v>
      </c>
      <c r="AV644" s="3" t="n">
        <v>0</v>
      </c>
      <c r="AW644" s="3" t="n">
        <v>27</v>
      </c>
      <c r="AX644" s="3" t="n">
        <v>7</v>
      </c>
      <c r="AY644" s="3" t="n">
        <v>193</v>
      </c>
      <c r="AZ644" s="3" t="n">
        <f aca="false">SUM(AV644:AY644)</f>
        <v>227</v>
      </c>
      <c r="BA644" s="3" t="n">
        <v>0</v>
      </c>
      <c r="BB644" s="3" t="n">
        <v>0</v>
      </c>
      <c r="BC644" s="3" t="n">
        <v>73</v>
      </c>
      <c r="BD644" s="3" t="n">
        <v>221</v>
      </c>
      <c r="BE644" s="3" t="n">
        <f aca="false">SUM(BA644:BD644)</f>
        <v>294</v>
      </c>
      <c r="BF644" s="3" t="n">
        <v>0</v>
      </c>
      <c r="BG644" s="3" t="n">
        <v>3</v>
      </c>
      <c r="BH644" s="3" t="n">
        <v>3</v>
      </c>
      <c r="BI644" s="3" t="n">
        <v>104</v>
      </c>
      <c r="BJ644" s="3" t="n">
        <f aca="false">SUM(BF644:BI644)</f>
        <v>110</v>
      </c>
      <c r="BK644" s="3" t="n">
        <v>0</v>
      </c>
      <c r="BL644" s="3" t="n">
        <v>162</v>
      </c>
      <c r="BM644" s="3" t="n">
        <v>108</v>
      </c>
      <c r="BN644" s="3" t="n">
        <v>203</v>
      </c>
      <c r="BO644" s="3" t="n">
        <f aca="false">SUM(BK644:BN644)</f>
        <v>473</v>
      </c>
      <c r="BP644" s="3" t="n">
        <v>0</v>
      </c>
      <c r="BQ644" s="3" t="n">
        <v>78</v>
      </c>
      <c r="BR644" s="3" t="n">
        <v>144</v>
      </c>
      <c r="BS644" s="3" t="n">
        <v>340</v>
      </c>
      <c r="BT644" s="3" t="n">
        <f aca="false">SUM(BP644:BS644)</f>
        <v>562</v>
      </c>
      <c r="BU644" s="3" t="n">
        <f aca="false">+C644+H644+M644+R644+W644+AB644+AG644+AL644+CK644</f>
        <v>37612.371</v>
      </c>
      <c r="BV644" s="3" t="n">
        <f aca="false">+D644+I644+N644+S644+X644+AC644+AH644+AM644+CL644</f>
        <v>33303</v>
      </c>
      <c r="BW644" s="3" t="n">
        <f aca="false">+E644+J644+O644+T644+Y644+AD644+AI644+AN644+CM644</f>
        <v>16209</v>
      </c>
      <c r="BX644" s="3" t="n">
        <f aca="false">+F644+K644+P644+U644+Z644+AE644+AJ644+AO644+CN644</f>
        <v>1931</v>
      </c>
      <c r="BY644" s="3" t="n">
        <f aca="false">SUM(BU644:BX644)</f>
        <v>89055.371</v>
      </c>
      <c r="BZ644" s="3" t="n">
        <f aca="false">AQ644+AV644+BA644+BF644+BK644+BP644</f>
        <v>0</v>
      </c>
      <c r="CA644" s="3" t="n">
        <f aca="false">AR644+AW644+BB644+BG644+BL644+BQ644</f>
        <v>1673</v>
      </c>
      <c r="CB644" s="3" t="n">
        <f aca="false">AS644+AX644+BC644+BH644+BM644+BR644</f>
        <v>1046</v>
      </c>
      <c r="CC644" s="3" t="n">
        <f aca="false">AT644+AY644+BD644+BI644+BN644+BS644</f>
        <v>1931</v>
      </c>
      <c r="CD644" s="3" t="n">
        <f aca="false">SUM(BZ644:CC644)</f>
        <v>4650</v>
      </c>
      <c r="CE644" s="3" t="n">
        <v>8434</v>
      </c>
      <c r="CF644" s="3" t="n">
        <v>22648</v>
      </c>
      <c r="CG644" s="3" t="n">
        <v>3380</v>
      </c>
      <c r="CH644" s="3" t="n">
        <v>29</v>
      </c>
      <c r="CI644" s="3" t="n">
        <v>1897</v>
      </c>
      <c r="CJ644" s="3" t="n">
        <f aca="false">SUM(CE644:CI644)</f>
        <v>36388</v>
      </c>
    </row>
    <row r="645" customFormat="false" ht="12.75" hidden="false" customHeight="false" outlineLevel="0" collapsed="false">
      <c r="A645" s="1" t="n">
        <v>2003</v>
      </c>
      <c r="B645" s="2" t="s">
        <v>125</v>
      </c>
      <c r="C645" s="3" t="n">
        <v>5873</v>
      </c>
      <c r="D645" s="3" t="n">
        <v>821</v>
      </c>
      <c r="E645" s="3" t="n">
        <v>49</v>
      </c>
      <c r="F645" s="3" t="n">
        <v>0</v>
      </c>
      <c r="G645" s="3" t="n">
        <f aca="false">SUM(C645:F645)</f>
        <v>6743</v>
      </c>
      <c r="H645" s="3" t="n">
        <v>2306</v>
      </c>
      <c r="I645" s="3" t="n">
        <v>41</v>
      </c>
      <c r="J645" s="3" t="n">
        <v>1348</v>
      </c>
      <c r="K645" s="3" t="n">
        <v>564.9</v>
      </c>
      <c r="L645" s="3" t="n">
        <f aca="false">SUM(H645:K645)</f>
        <v>4259.9</v>
      </c>
      <c r="M645" s="3" t="n">
        <v>103</v>
      </c>
      <c r="N645" s="3" t="n">
        <v>252</v>
      </c>
      <c r="O645" s="3" t="n">
        <v>100</v>
      </c>
      <c r="P645" s="3" t="n">
        <v>0</v>
      </c>
      <c r="Q645" s="3" t="n">
        <f aca="false">SUM(M645:P645)</f>
        <v>455</v>
      </c>
      <c r="R645" s="3" t="n">
        <v>0</v>
      </c>
      <c r="S645" s="3" t="n">
        <v>0</v>
      </c>
      <c r="T645" s="3" t="n">
        <v>0</v>
      </c>
      <c r="U645" s="3" t="n">
        <v>0</v>
      </c>
      <c r="V645" s="3" t="n">
        <f aca="false">SUM(R645:U645)</f>
        <v>0</v>
      </c>
      <c r="W645" s="3" t="n">
        <v>2039</v>
      </c>
      <c r="X645" s="3" t="n">
        <v>4381</v>
      </c>
      <c r="Y645" s="3" t="n">
        <v>320</v>
      </c>
      <c r="Z645" s="3" t="n">
        <v>0</v>
      </c>
      <c r="AA645" s="3" t="n">
        <f aca="false">SUM(W645:Z645)</f>
        <v>6740</v>
      </c>
      <c r="AB645" s="3" t="n">
        <v>981</v>
      </c>
      <c r="AC645" s="3" t="n">
        <v>1.3</v>
      </c>
      <c r="AD645" s="3" t="n">
        <v>30</v>
      </c>
      <c r="AE645" s="3" t="n">
        <v>0</v>
      </c>
      <c r="AF645" s="3" t="n">
        <f aca="false">SUM(AB645:AE645)</f>
        <v>1012.3</v>
      </c>
      <c r="AG645" s="3" t="n">
        <v>11</v>
      </c>
      <c r="AH645" s="3" t="n">
        <v>924</v>
      </c>
      <c r="AI645" s="3" t="n">
        <v>2574</v>
      </c>
      <c r="AJ645" s="3" t="n">
        <v>0</v>
      </c>
      <c r="AK645" s="3" t="n">
        <f aca="false">SUM(AG645:AJ645)</f>
        <v>3509</v>
      </c>
      <c r="AL645" s="3" t="n">
        <v>2542.5</v>
      </c>
      <c r="AM645" s="3" t="n">
        <v>1917</v>
      </c>
      <c r="AN645" s="3" t="n">
        <v>1454</v>
      </c>
      <c r="AO645" s="3" t="n">
        <v>147.1</v>
      </c>
      <c r="AP645" s="3" t="n">
        <f aca="false">SUM(AL645:AO645)</f>
        <v>6060.6</v>
      </c>
      <c r="AQ645" s="3" t="n">
        <v>0</v>
      </c>
      <c r="AR645" s="3" t="n">
        <v>0</v>
      </c>
      <c r="AS645" s="3" t="n">
        <v>0</v>
      </c>
      <c r="AT645" s="3" t="n">
        <v>0</v>
      </c>
      <c r="AU645" s="3" t="n">
        <f aca="false">SUM(AQ645:AT645)</f>
        <v>0</v>
      </c>
      <c r="AV645" s="3" t="n">
        <v>0</v>
      </c>
      <c r="AW645" s="3" t="n">
        <v>0</v>
      </c>
      <c r="AX645" s="3" t="n">
        <v>0</v>
      </c>
      <c r="AY645" s="3" t="n">
        <v>0</v>
      </c>
      <c r="AZ645" s="3" t="n">
        <f aca="false">SUM(AV645:AY645)</f>
        <v>0</v>
      </c>
      <c r="BA645" s="3" t="n">
        <v>0</v>
      </c>
      <c r="BB645" s="3" t="n">
        <v>0</v>
      </c>
      <c r="BC645" s="3" t="n">
        <v>0</v>
      </c>
      <c r="BD645" s="3" t="n">
        <v>565</v>
      </c>
      <c r="BE645" s="3" t="n">
        <f aca="false">SUM(BA645:BD645)</f>
        <v>565</v>
      </c>
      <c r="BF645" s="3" t="n">
        <v>0</v>
      </c>
      <c r="BG645" s="3" t="n">
        <v>0</v>
      </c>
      <c r="BH645" s="3" t="n">
        <v>0</v>
      </c>
      <c r="BI645" s="3" t="n">
        <v>0</v>
      </c>
      <c r="BJ645" s="3" t="n">
        <f aca="false">SUM(BF645:BI645)</f>
        <v>0</v>
      </c>
      <c r="BK645" s="3" t="n">
        <v>31</v>
      </c>
      <c r="BL645" s="3" t="n">
        <v>0</v>
      </c>
      <c r="BM645" s="3" t="n">
        <v>0</v>
      </c>
      <c r="BN645" s="3" t="n">
        <v>64</v>
      </c>
      <c r="BO645" s="3" t="n">
        <f aca="false">SUM(BK645:BN645)</f>
        <v>95</v>
      </c>
      <c r="BP645" s="3" t="n">
        <v>0</v>
      </c>
      <c r="BQ645" s="3" t="n">
        <v>0</v>
      </c>
      <c r="BR645" s="3" t="n">
        <v>0</v>
      </c>
      <c r="BS645" s="3" t="n">
        <v>83</v>
      </c>
      <c r="BT645" s="3" t="n">
        <f aca="false">SUM(BP645:BS645)</f>
        <v>83</v>
      </c>
      <c r="BU645" s="3" t="n">
        <f aca="false">+C645+H645+M645+R645+W645+AB645+AG645+AL645+CK645</f>
        <v>13855.5</v>
      </c>
      <c r="BV645" s="3" t="n">
        <f aca="false">+D645+I645+N645+S645+X645+AC645+AH645+AM645+CL645</f>
        <v>8337.3</v>
      </c>
      <c r="BW645" s="3" t="n">
        <f aca="false">+E645+J645+O645+T645+Y645+AD645+AI645+AN645+CM645</f>
        <v>5875</v>
      </c>
      <c r="BX645" s="3" t="n">
        <f aca="false">+F645+K645+P645+U645+Z645+AE645+AJ645+AO645+CN645</f>
        <v>712</v>
      </c>
      <c r="BY645" s="3" t="n">
        <f aca="false">SUM(BU645:BX645)</f>
        <v>28779.8</v>
      </c>
      <c r="BZ645" s="3" t="n">
        <f aca="false">AQ645+AV645+BA645+BF645+BK645+BP645</f>
        <v>31</v>
      </c>
      <c r="CA645" s="3" t="n">
        <f aca="false">AR645+AW645+BB645+BG645+BL645+BQ645</f>
        <v>0</v>
      </c>
      <c r="CB645" s="3" t="n">
        <f aca="false">AS645+AX645+BC645+BH645+BM645+BR645</f>
        <v>0</v>
      </c>
      <c r="CC645" s="3" t="n">
        <f aca="false">AT645+AY645+BD645+BI645+BN645+BS645</f>
        <v>712</v>
      </c>
      <c r="CD645" s="3" t="n">
        <f aca="false">SUM(BZ645:CC645)</f>
        <v>743</v>
      </c>
      <c r="CE645" s="0"/>
      <c r="CF645" s="0"/>
      <c r="CG645" s="0"/>
      <c r="CH645" s="0"/>
      <c r="CI645" s="0"/>
      <c r="CJ645" s="3" t="n">
        <f aca="false">SUM(CE645:CI645)</f>
        <v>0</v>
      </c>
    </row>
    <row r="646" customFormat="false" ht="12.75" hidden="false" customHeight="false" outlineLevel="0" collapsed="false">
      <c r="A646" s="1" t="n">
        <v>2003</v>
      </c>
      <c r="B646" s="2" t="s">
        <v>126</v>
      </c>
      <c r="C646" s="3" t="n">
        <v>300</v>
      </c>
      <c r="D646" s="3" t="n">
        <v>100</v>
      </c>
      <c r="E646" s="3" t="n">
        <v>41</v>
      </c>
      <c r="F646" s="3" t="n">
        <v>0</v>
      </c>
      <c r="G646" s="3" t="n">
        <f aca="false">SUM(C646:F646)</f>
        <v>441</v>
      </c>
      <c r="H646" s="3" t="n">
        <v>213</v>
      </c>
      <c r="I646" s="3" t="n">
        <v>136</v>
      </c>
      <c r="J646" s="3" t="n">
        <v>263</v>
      </c>
      <c r="K646" s="3" t="n">
        <v>15</v>
      </c>
      <c r="L646" s="3" t="n">
        <f aca="false">SUM(H646:K646)</f>
        <v>627</v>
      </c>
      <c r="M646" s="3" t="n">
        <v>0</v>
      </c>
      <c r="N646" s="3" t="n">
        <v>9</v>
      </c>
      <c r="O646" s="3" t="n">
        <v>5</v>
      </c>
      <c r="P646" s="3" t="n">
        <v>0</v>
      </c>
      <c r="Q646" s="3" t="n">
        <f aca="false">SUM(M646:P646)</f>
        <v>14</v>
      </c>
      <c r="R646" s="3" t="n">
        <v>0</v>
      </c>
      <c r="S646" s="3" t="n">
        <v>0</v>
      </c>
      <c r="T646" s="3" t="n">
        <v>0</v>
      </c>
      <c r="U646" s="3" t="n">
        <v>0</v>
      </c>
      <c r="V646" s="3" t="n">
        <f aca="false">SUM(R646:U646)</f>
        <v>0</v>
      </c>
      <c r="W646" s="3" t="n">
        <v>109</v>
      </c>
      <c r="X646" s="3" t="n">
        <v>336</v>
      </c>
      <c r="Y646" s="3" t="n">
        <v>2</v>
      </c>
      <c r="Z646" s="3" t="n">
        <v>0</v>
      </c>
      <c r="AA646" s="3" t="n">
        <f aca="false">SUM(W646:Z646)</f>
        <v>447</v>
      </c>
      <c r="AB646" s="3" t="n">
        <v>39</v>
      </c>
      <c r="AC646" s="3" t="n">
        <v>7</v>
      </c>
      <c r="AD646" s="3" t="n">
        <v>5</v>
      </c>
      <c r="AE646" s="3" t="n">
        <v>3</v>
      </c>
      <c r="AF646" s="3" t="n">
        <f aca="false">SUM(AB646:AE646)</f>
        <v>54</v>
      </c>
      <c r="AG646" s="3" t="n">
        <v>0</v>
      </c>
      <c r="AH646" s="3" t="n">
        <v>205</v>
      </c>
      <c r="AI646" s="3" t="n">
        <v>136</v>
      </c>
      <c r="AJ646" s="3" t="n">
        <v>0</v>
      </c>
      <c r="AK646" s="3" t="n">
        <f aca="false">SUM(AG646:AJ646)</f>
        <v>341</v>
      </c>
      <c r="AL646" s="3" t="n">
        <v>199</v>
      </c>
      <c r="AM646" s="3" t="n">
        <v>309</v>
      </c>
      <c r="AN646" s="3" t="n">
        <v>390</v>
      </c>
      <c r="AO646" s="3" t="n">
        <v>2</v>
      </c>
      <c r="AP646" s="3" t="n">
        <f aca="false">SUM(AL646:AO646)</f>
        <v>900</v>
      </c>
      <c r="AQ646" s="3" t="n">
        <v>0</v>
      </c>
      <c r="AR646" s="3" t="n">
        <v>169</v>
      </c>
      <c r="AS646" s="3" t="n">
        <v>38</v>
      </c>
      <c r="AT646" s="3" t="n">
        <v>0</v>
      </c>
      <c r="AU646" s="3" t="n">
        <f aca="false">SUM(AQ646:AT646)</f>
        <v>207</v>
      </c>
      <c r="AV646" s="3" t="n">
        <v>2</v>
      </c>
      <c r="AW646" s="3" t="n">
        <v>0</v>
      </c>
      <c r="AX646" s="3" t="n">
        <v>0</v>
      </c>
      <c r="AY646" s="3" t="n">
        <v>3</v>
      </c>
      <c r="AZ646" s="3" t="n">
        <f aca="false">SUM(AV646:AY646)</f>
        <v>5</v>
      </c>
      <c r="BA646" s="3" t="n">
        <v>7</v>
      </c>
      <c r="BB646" s="3" t="n">
        <v>0</v>
      </c>
      <c r="BC646" s="3" t="n">
        <v>22</v>
      </c>
      <c r="BD646" s="3" t="n">
        <v>15</v>
      </c>
      <c r="BE646" s="3" t="n">
        <f aca="false">SUM(BA646:BD646)</f>
        <v>44</v>
      </c>
      <c r="BF646" s="3" t="n">
        <v>0</v>
      </c>
      <c r="BG646" s="3" t="n">
        <v>0</v>
      </c>
      <c r="BH646" s="3" t="n">
        <v>0</v>
      </c>
      <c r="BI646" s="3" t="n">
        <v>0</v>
      </c>
      <c r="BJ646" s="3" t="n">
        <f aca="false">SUM(BF646:BI646)</f>
        <v>0</v>
      </c>
      <c r="BK646" s="3" t="n">
        <v>1</v>
      </c>
      <c r="BL646" s="3" t="n">
        <v>6</v>
      </c>
      <c r="BM646" s="3" t="n">
        <v>8</v>
      </c>
      <c r="BN646" s="3" t="n">
        <v>0</v>
      </c>
      <c r="BO646" s="3" t="n">
        <f aca="false">SUM(BK646:BN646)</f>
        <v>15</v>
      </c>
      <c r="BP646" s="3" t="n">
        <v>7</v>
      </c>
      <c r="BQ646" s="3" t="n">
        <v>10</v>
      </c>
      <c r="BR646" s="3" t="n">
        <v>24</v>
      </c>
      <c r="BS646" s="3" t="n">
        <v>2</v>
      </c>
      <c r="BT646" s="3" t="n">
        <f aca="false">SUM(BP646:BS646)</f>
        <v>43</v>
      </c>
      <c r="BU646" s="3" t="n">
        <f aca="false">+C646+H646+M646+R646+W646+AB646+AG646+AL646+CK646</f>
        <v>860</v>
      </c>
      <c r="BV646" s="3" t="n">
        <f aca="false">+D646+I646+N646+S646+X646+AC646+AH646+AM646+CL646</f>
        <v>1102</v>
      </c>
      <c r="BW646" s="3" t="n">
        <f aca="false">+E646+J646+O646+T646+Y646+AD646+AI646+AN646+CM646</f>
        <v>842</v>
      </c>
      <c r="BX646" s="3" t="n">
        <f aca="false">+F646+K646+P646+U646+Z646+AE646+AJ646+AO646+CN646</f>
        <v>20</v>
      </c>
      <c r="BY646" s="3" t="n">
        <f aca="false">SUM(BU646:BX646)</f>
        <v>2824</v>
      </c>
      <c r="BZ646" s="3" t="n">
        <f aca="false">AQ646+AV646+BA646+BF646+BK646+BP646</f>
        <v>17</v>
      </c>
      <c r="CA646" s="3" t="n">
        <f aca="false">AR646+AW646+BB646+BG646+BL646+BQ646</f>
        <v>185</v>
      </c>
      <c r="CB646" s="3" t="n">
        <f aca="false">AS646+AX646+BC646+BH646+BM646+BR646</f>
        <v>92</v>
      </c>
      <c r="CC646" s="3" t="n">
        <f aca="false">AT646+AY646+BD646+BI646+BN646+BS646</f>
        <v>20</v>
      </c>
      <c r="CD646" s="3" t="n">
        <f aca="false">SUM(BZ646:CC646)</f>
        <v>314</v>
      </c>
      <c r="CE646" s="10" t="n">
        <v>391</v>
      </c>
      <c r="CF646" s="10" t="n">
        <v>199</v>
      </c>
      <c r="CG646" s="10" t="n">
        <v>47</v>
      </c>
      <c r="CH646" s="10" t="n">
        <v>14</v>
      </c>
      <c r="CI646" s="10" t="n">
        <v>224</v>
      </c>
      <c r="CJ646" s="10" t="n">
        <f aca="false">SUM(CE646:CI646)</f>
        <v>875</v>
      </c>
    </row>
    <row r="647" customFormat="false" ht="12.75" hidden="false" customHeight="false" outlineLevel="0" collapsed="false">
      <c r="A647" s="1" t="n">
        <v>2003</v>
      </c>
      <c r="B647" s="2" t="s">
        <v>127</v>
      </c>
      <c r="C647" s="3" t="n">
        <v>6263</v>
      </c>
      <c r="D647" s="3" t="n">
        <v>1141</v>
      </c>
      <c r="E647" s="3" t="n">
        <v>988</v>
      </c>
      <c r="F647" s="3" t="n">
        <v>507</v>
      </c>
      <c r="G647" s="3" t="n">
        <f aca="false">SUM(C647:F647)</f>
        <v>8899</v>
      </c>
      <c r="H647" s="3" t="n">
        <v>2410</v>
      </c>
      <c r="I647" s="3" t="n">
        <v>7</v>
      </c>
      <c r="J647" s="3" t="n">
        <v>2</v>
      </c>
      <c r="K647" s="3" t="n">
        <v>256</v>
      </c>
      <c r="L647" s="3" t="n">
        <f aca="false">SUM(H647:K647)</f>
        <v>2675</v>
      </c>
      <c r="M647" s="3" t="n">
        <v>137</v>
      </c>
      <c r="N647" s="3" t="n">
        <v>146</v>
      </c>
      <c r="O647" s="3" t="n">
        <v>0</v>
      </c>
      <c r="P647" s="3" t="n">
        <v>0</v>
      </c>
      <c r="Q647" s="3" t="n">
        <f aca="false">SUM(M647:P647)</f>
        <v>283</v>
      </c>
      <c r="R647" s="3" t="n">
        <v>24</v>
      </c>
      <c r="S647" s="3" t="n">
        <v>0</v>
      </c>
      <c r="T647" s="3" t="n">
        <v>44</v>
      </c>
      <c r="U647" s="3" t="n">
        <v>0</v>
      </c>
      <c r="V647" s="3" t="n">
        <f aca="false">SUM(R647:U647)</f>
        <v>68</v>
      </c>
      <c r="W647" s="3" t="n">
        <v>8377</v>
      </c>
      <c r="X647" s="3" t="n">
        <v>1620</v>
      </c>
      <c r="Y647" s="3" t="n">
        <v>822</v>
      </c>
      <c r="Z647" s="3" t="n">
        <v>0</v>
      </c>
      <c r="AA647" s="3" t="n">
        <f aca="false">SUM(W647:Z647)</f>
        <v>10819</v>
      </c>
      <c r="AB647" s="3" t="n">
        <v>1601</v>
      </c>
      <c r="AC647" s="3" t="n">
        <v>29</v>
      </c>
      <c r="AD647" s="3" t="n">
        <v>143</v>
      </c>
      <c r="AE647" s="3" t="n">
        <v>73</v>
      </c>
      <c r="AF647" s="3" t="n">
        <f aca="false">SUM(AB647:AE647)</f>
        <v>1846</v>
      </c>
      <c r="AG647" s="3" t="n">
        <v>36</v>
      </c>
      <c r="AH647" s="3" t="n">
        <v>859</v>
      </c>
      <c r="AI647" s="3" t="n">
        <v>2569</v>
      </c>
      <c r="AJ647" s="3" t="n">
        <v>307</v>
      </c>
      <c r="AK647" s="3" t="n">
        <f aca="false">SUM(AG647:AJ647)</f>
        <v>3771</v>
      </c>
      <c r="AL647" s="3" t="n">
        <v>3805</v>
      </c>
      <c r="AM647" s="3" t="n">
        <v>3121</v>
      </c>
      <c r="AN647" s="3" t="n">
        <v>11212</v>
      </c>
      <c r="AO647" s="3" t="n">
        <v>300</v>
      </c>
      <c r="AP647" s="3" t="n">
        <f aca="false">SUM(AL647:AO647)</f>
        <v>18438</v>
      </c>
      <c r="AQ647" s="3" t="n">
        <v>7</v>
      </c>
      <c r="AR647" s="3" t="n">
        <v>859</v>
      </c>
      <c r="AS647" s="3" t="n">
        <v>667</v>
      </c>
      <c r="AT647" s="3" t="n">
        <v>307</v>
      </c>
      <c r="AU647" s="3" t="n">
        <f aca="false">SUM(AQ647:AT647)</f>
        <v>1840</v>
      </c>
      <c r="AV647" s="3" t="n">
        <v>0</v>
      </c>
      <c r="AW647" s="3" t="n">
        <v>0</v>
      </c>
      <c r="AX647" s="3" t="n">
        <v>0</v>
      </c>
      <c r="AY647" s="3" t="n">
        <v>73</v>
      </c>
      <c r="AZ647" s="3" t="n">
        <f aca="false">SUM(AV647:AY647)</f>
        <v>73</v>
      </c>
      <c r="BA647" s="3" t="n">
        <v>0</v>
      </c>
      <c r="BB647" s="3" t="n">
        <v>0</v>
      </c>
      <c r="BC647" s="3" t="n">
        <v>0</v>
      </c>
      <c r="BD647" s="3" t="n">
        <v>256</v>
      </c>
      <c r="BE647" s="3" t="n">
        <f aca="false">SUM(BA647:BD647)</f>
        <v>256</v>
      </c>
      <c r="BF647" s="3" t="n">
        <v>0</v>
      </c>
      <c r="BG647" s="3" t="n">
        <v>4</v>
      </c>
      <c r="BH647" s="3" t="n">
        <v>18</v>
      </c>
      <c r="BI647" s="3" t="n">
        <v>0</v>
      </c>
      <c r="BJ647" s="3" t="n">
        <f aca="false">SUM(BF647:BI647)</f>
        <v>22</v>
      </c>
      <c r="BK647" s="3" t="n">
        <v>0</v>
      </c>
      <c r="BL647" s="3" t="n">
        <v>0</v>
      </c>
      <c r="BM647" s="3" t="n">
        <v>2</v>
      </c>
      <c r="BN647" s="3" t="n">
        <v>119</v>
      </c>
      <c r="BO647" s="3" t="n">
        <f aca="false">SUM(BK647:BN647)</f>
        <v>121</v>
      </c>
      <c r="BP647" s="3" t="n">
        <v>5</v>
      </c>
      <c r="BQ647" s="3" t="n">
        <v>0</v>
      </c>
      <c r="BR647" s="3" t="n">
        <v>12</v>
      </c>
      <c r="BS647" s="3" t="n">
        <v>688</v>
      </c>
      <c r="BT647" s="3" t="n">
        <f aca="false">SUM(BP647:BS647)</f>
        <v>705</v>
      </c>
      <c r="BU647" s="3" t="n">
        <f aca="false">+C647+H647+M647+R647+W647+AB647+AG647+AL647+CK647</f>
        <v>22653</v>
      </c>
      <c r="BV647" s="3" t="n">
        <f aca="false">+D647+I647+N647+S647+X647+AC647+AH647+AM647+CL647</f>
        <v>6923</v>
      </c>
      <c r="BW647" s="3" t="n">
        <f aca="false">+E647+J647+O647+T647+Y647+AD647+AI647+AN647+CM647</f>
        <v>15780</v>
      </c>
      <c r="BX647" s="3" t="n">
        <f aca="false">+F647+K647+P647+U647+Z647+AE647+AJ647+AO647+CN647</f>
        <v>1443</v>
      </c>
      <c r="BY647" s="3" t="n">
        <f aca="false">SUM(BU647:BX647)</f>
        <v>46799</v>
      </c>
      <c r="BZ647" s="3" t="n">
        <f aca="false">AQ647+AV647+BA647+BF647+BK647+BP647</f>
        <v>12</v>
      </c>
      <c r="CA647" s="3" t="n">
        <f aca="false">AR647+AW647+BB647+BG647+BL647+BQ647</f>
        <v>863</v>
      </c>
      <c r="CB647" s="3" t="n">
        <f aca="false">AS647+AX647+BC647+BH647+BM647+BR647</f>
        <v>699</v>
      </c>
      <c r="CC647" s="3" t="n">
        <f aca="false">AT647+AY647+BD647+BI647+BN647+BS647</f>
        <v>1443</v>
      </c>
      <c r="CD647" s="3" t="n">
        <f aca="false">SUM(BZ647:CC647)</f>
        <v>3017</v>
      </c>
      <c r="CE647" s="3" t="n">
        <f aca="false">966.2+5431.7</f>
        <v>6397.9</v>
      </c>
      <c r="CF647" s="3" t="n">
        <v>7420.7</v>
      </c>
      <c r="CG647" s="3" t="n">
        <v>747.2</v>
      </c>
      <c r="CH647" s="3" t="n">
        <v>0</v>
      </c>
      <c r="CI647" s="3" t="n">
        <f aca="false">22449.6-CE647-CF647-CG647</f>
        <v>7883.8</v>
      </c>
      <c r="CJ647" s="3" t="n">
        <f aca="false">SUM(CE647:CI647)</f>
        <v>22449.6</v>
      </c>
    </row>
    <row r="648" customFormat="false" ht="12.75" hidden="false" customHeight="false" outlineLevel="0" collapsed="false">
      <c r="A648" s="1" t="n">
        <v>2003</v>
      </c>
      <c r="B648" s="2" t="s">
        <v>128</v>
      </c>
      <c r="C648" s="3" t="n">
        <v>1447</v>
      </c>
      <c r="D648" s="3" t="n">
        <v>424</v>
      </c>
      <c r="E648" s="3" t="n">
        <v>952</v>
      </c>
      <c r="F648" s="3" t="n">
        <v>0</v>
      </c>
      <c r="G648" s="3" t="n">
        <f aca="false">SUM(C648:F648)</f>
        <v>2823</v>
      </c>
      <c r="H648" s="3" t="n">
        <v>894</v>
      </c>
      <c r="I648" s="3" t="n">
        <v>229</v>
      </c>
      <c r="J648" s="3" t="n">
        <v>1217</v>
      </c>
      <c r="K648" s="3" t="n">
        <v>3</v>
      </c>
      <c r="L648" s="3" t="n">
        <f aca="false">SUM(H648:K648)</f>
        <v>2343</v>
      </c>
      <c r="M648" s="3" t="n">
        <v>43</v>
      </c>
      <c r="N648" s="3" t="n">
        <v>98</v>
      </c>
      <c r="O648" s="3" t="n">
        <v>0</v>
      </c>
      <c r="P648" s="3" t="n">
        <v>0</v>
      </c>
      <c r="Q648" s="3" t="n">
        <f aca="false">SUM(M648:P648)</f>
        <v>141</v>
      </c>
      <c r="R648" s="3" t="n">
        <v>39</v>
      </c>
      <c r="S648" s="3" t="n">
        <v>0</v>
      </c>
      <c r="T648" s="3" t="n">
        <v>0</v>
      </c>
      <c r="U648" s="3" t="n">
        <v>0</v>
      </c>
      <c r="V648" s="3" t="n">
        <f aca="false">SUM(R648:U648)</f>
        <v>39</v>
      </c>
      <c r="W648" s="3" t="n">
        <v>543</v>
      </c>
      <c r="X648" s="3" t="n">
        <v>1664</v>
      </c>
      <c r="Y648" s="3" t="n">
        <v>168</v>
      </c>
      <c r="Z648" s="3" t="n">
        <v>0</v>
      </c>
      <c r="AA648" s="3" t="n">
        <f aca="false">SUM(W648:Z648)</f>
        <v>2375</v>
      </c>
      <c r="AB648" s="3" t="n">
        <v>372</v>
      </c>
      <c r="AC648" s="3" t="n">
        <v>1</v>
      </c>
      <c r="AD648" s="3" t="n">
        <v>46</v>
      </c>
      <c r="AE648" s="3" t="n">
        <v>0</v>
      </c>
      <c r="AF648" s="3" t="n">
        <f aca="false">SUM(AB648:AE648)</f>
        <v>419</v>
      </c>
      <c r="AG648" s="3" t="n">
        <v>56</v>
      </c>
      <c r="AH648" s="3" t="n">
        <v>407</v>
      </c>
      <c r="AI648" s="3" t="n">
        <v>624</v>
      </c>
      <c r="AJ648" s="3" t="n">
        <v>0</v>
      </c>
      <c r="AK648" s="3" t="n">
        <f aca="false">SUM(AG648:AJ648)</f>
        <v>1087</v>
      </c>
      <c r="AL648" s="3" t="n">
        <v>1015</v>
      </c>
      <c r="AM648" s="3" t="n">
        <v>1328</v>
      </c>
      <c r="AN648" s="3" t="n">
        <v>1323</v>
      </c>
      <c r="AO648" s="3" t="n">
        <v>29</v>
      </c>
      <c r="AP648" s="3" t="n">
        <f aca="false">SUM(AL648:AO648)</f>
        <v>3695</v>
      </c>
      <c r="AQ648" s="3" t="n">
        <v>48</v>
      </c>
      <c r="AR648" s="3" t="n">
        <v>407</v>
      </c>
      <c r="AS648" s="3" t="n">
        <v>344</v>
      </c>
      <c r="AT648" s="3" t="n">
        <v>0</v>
      </c>
      <c r="AU648" s="3" t="n">
        <f aca="false">SUM(AQ648:AT648)</f>
        <v>799</v>
      </c>
      <c r="AV648" s="3" t="n">
        <v>0</v>
      </c>
      <c r="AW648" s="3" t="n">
        <v>0</v>
      </c>
      <c r="AX648" s="3" t="n">
        <v>0</v>
      </c>
      <c r="AY648" s="3" t="n">
        <v>0</v>
      </c>
      <c r="AZ648" s="3" t="n">
        <f aca="false">SUM(AV648:AY648)</f>
        <v>0</v>
      </c>
      <c r="BA648" s="3" t="n">
        <v>0</v>
      </c>
      <c r="BB648" s="3" t="n">
        <v>0</v>
      </c>
      <c r="BC648" s="3" t="n">
        <v>143</v>
      </c>
      <c r="BD648" s="3" t="n">
        <v>3</v>
      </c>
      <c r="BE648" s="3" t="n">
        <f aca="false">SUM(BA648:BD648)</f>
        <v>146</v>
      </c>
      <c r="BF648" s="3" t="n">
        <v>0</v>
      </c>
      <c r="BG648" s="3" t="n">
        <v>0</v>
      </c>
      <c r="BH648" s="3" t="n">
        <v>0</v>
      </c>
      <c r="BI648" s="3" t="n">
        <v>0</v>
      </c>
      <c r="BJ648" s="3" t="n">
        <f aca="false">SUM(BF648:BI648)</f>
        <v>0</v>
      </c>
      <c r="BK648" s="3" t="n">
        <v>0</v>
      </c>
      <c r="BL648" s="3" t="n">
        <v>27</v>
      </c>
      <c r="BM648" s="3" t="n">
        <v>58</v>
      </c>
      <c r="BN648" s="3" t="n">
        <v>0</v>
      </c>
      <c r="BO648" s="3" t="n">
        <f aca="false">SUM(BK648:BN648)</f>
        <v>85</v>
      </c>
      <c r="BP648" s="3" t="n">
        <v>21</v>
      </c>
      <c r="BQ648" s="3" t="n">
        <v>36</v>
      </c>
      <c r="BR648" s="3" t="n">
        <v>61</v>
      </c>
      <c r="BS648" s="3" t="n">
        <v>29</v>
      </c>
      <c r="BT648" s="3" t="n">
        <f aca="false">SUM(BP648:BS648)</f>
        <v>147</v>
      </c>
      <c r="BU648" s="3" t="n">
        <f aca="false">+C648+H648+M648+R648+W648+AB648+AG648+AL648+CK648</f>
        <v>4409</v>
      </c>
      <c r="BV648" s="3" t="n">
        <f aca="false">+D648+I648+N648+S648+X648+AC648+AH648+AM648+CL648</f>
        <v>4151</v>
      </c>
      <c r="BW648" s="3" t="n">
        <f aca="false">+E648+J648+O648+T648+Y648+AD648+AI648+AN648+CM648</f>
        <v>4330</v>
      </c>
      <c r="BX648" s="3" t="n">
        <f aca="false">+F648+K648+P648+U648+Z648+AE648+AJ648+AO648+CN648</f>
        <v>32</v>
      </c>
      <c r="BY648" s="3" t="n">
        <f aca="false">SUM(BU648:BX648)</f>
        <v>12922</v>
      </c>
      <c r="BZ648" s="3" t="n">
        <f aca="false">AQ648+AV648+BA648+BF648+BK648+BP648</f>
        <v>69</v>
      </c>
      <c r="CA648" s="3" t="n">
        <f aca="false">AR648+AW648+BB648+BG648+BL648+BQ648</f>
        <v>470</v>
      </c>
      <c r="CB648" s="3" t="n">
        <f aca="false">AS648+AX648+BC648+BH648+BM648+BR648</f>
        <v>606</v>
      </c>
      <c r="CC648" s="3" t="n">
        <f aca="false">AT648+AY648+BD648+BI648+BN648+BS648</f>
        <v>32</v>
      </c>
      <c r="CD648" s="3" t="n">
        <f aca="false">SUM(BZ648:CC648)</f>
        <v>1177</v>
      </c>
      <c r="CE648" s="10" t="n">
        <v>1267</v>
      </c>
      <c r="CF648" s="10" t="n">
        <v>1833</v>
      </c>
      <c r="CG648" s="10" t="n">
        <v>50</v>
      </c>
      <c r="CH648" s="10" t="n">
        <v>9</v>
      </c>
      <c r="CI648" s="10" t="n">
        <v>1027</v>
      </c>
      <c r="CJ648" s="10" t="n">
        <f aca="false">SUM(CE648:CI648)</f>
        <v>4186</v>
      </c>
    </row>
    <row r="649" customFormat="false" ht="12.75" hidden="false" customHeight="false" outlineLevel="0" collapsed="false">
      <c r="A649" s="1" t="n">
        <v>2003</v>
      </c>
      <c r="B649" s="2" t="s">
        <v>129</v>
      </c>
      <c r="C649" s="3" t="n">
        <v>1425</v>
      </c>
      <c r="D649" s="3" t="n">
        <v>350</v>
      </c>
      <c r="E649" s="3" t="n">
        <v>527</v>
      </c>
      <c r="F649" s="3" t="n">
        <v>0</v>
      </c>
      <c r="G649" s="3" t="n">
        <f aca="false">SUM(C649:F649)</f>
        <v>2302</v>
      </c>
      <c r="H649" s="3" t="n">
        <v>566</v>
      </c>
      <c r="I649" s="3" t="n">
        <v>776</v>
      </c>
      <c r="J649" s="3" t="n">
        <v>777</v>
      </c>
      <c r="K649" s="3" t="n">
        <v>0</v>
      </c>
      <c r="L649" s="3" t="n">
        <f aca="false">SUM(H649:K649)</f>
        <v>2119</v>
      </c>
      <c r="M649" s="3" t="n">
        <v>15</v>
      </c>
      <c r="N649" s="3" t="n">
        <v>113</v>
      </c>
      <c r="O649" s="3" t="n">
        <v>8</v>
      </c>
      <c r="P649" s="3" t="n">
        <v>0</v>
      </c>
      <c r="Q649" s="3" t="n">
        <f aca="false">SUM(M649:P649)</f>
        <v>136</v>
      </c>
      <c r="R649" s="3" t="n">
        <v>2</v>
      </c>
      <c r="S649" s="3" t="n">
        <v>5</v>
      </c>
      <c r="T649" s="3" t="n">
        <v>0</v>
      </c>
      <c r="U649" s="3" t="n">
        <v>0</v>
      </c>
      <c r="V649" s="3" t="n">
        <f aca="false">SUM(R649:U649)</f>
        <v>7</v>
      </c>
      <c r="W649" s="3" t="n">
        <v>734</v>
      </c>
      <c r="X649" s="3" t="n">
        <v>1686</v>
      </c>
      <c r="Y649" s="3" t="n">
        <v>442</v>
      </c>
      <c r="Z649" s="3" t="n">
        <v>0</v>
      </c>
      <c r="AA649" s="3" t="n">
        <f aca="false">SUM(W649:Z649)</f>
        <v>2862</v>
      </c>
      <c r="AB649" s="3" t="n">
        <v>461</v>
      </c>
      <c r="AC649" s="3" t="n">
        <v>17</v>
      </c>
      <c r="AD649" s="3" t="n">
        <v>359</v>
      </c>
      <c r="AE649" s="3" t="n">
        <v>0</v>
      </c>
      <c r="AF649" s="3" t="n">
        <f aca="false">SUM(AB649:AE649)</f>
        <v>837</v>
      </c>
      <c r="AG649" s="3" t="n">
        <v>8</v>
      </c>
      <c r="AH649" s="3" t="n">
        <v>23</v>
      </c>
      <c r="AI649" s="3" t="n">
        <v>1003</v>
      </c>
      <c r="AJ649" s="3" t="n">
        <v>0</v>
      </c>
      <c r="AK649" s="3" t="n">
        <f aca="false">SUM(AG649:AJ649)</f>
        <v>1034</v>
      </c>
      <c r="AL649" s="3" t="n">
        <v>256</v>
      </c>
      <c r="AM649" s="3" t="n">
        <v>652</v>
      </c>
      <c r="AN649" s="3" t="n">
        <v>5978</v>
      </c>
      <c r="AO649" s="3" t="n">
        <v>0</v>
      </c>
      <c r="AP649" s="3" t="n">
        <f aca="false">SUM(AL649:AO649)</f>
        <v>6886</v>
      </c>
      <c r="AQ649" s="3" t="n">
        <v>0</v>
      </c>
      <c r="AR649" s="3" t="n">
        <v>0</v>
      </c>
      <c r="AS649" s="3" t="n">
        <v>6</v>
      </c>
      <c r="AT649" s="3" t="n">
        <v>0</v>
      </c>
      <c r="AU649" s="3" t="n">
        <f aca="false">SUM(AQ649:AT649)</f>
        <v>6</v>
      </c>
      <c r="AV649" s="3" t="n">
        <v>1</v>
      </c>
      <c r="AW649" s="3" t="n">
        <v>0</v>
      </c>
      <c r="AX649" s="3" t="n">
        <v>37</v>
      </c>
      <c r="AY649" s="3" t="n">
        <v>0</v>
      </c>
      <c r="AZ649" s="3" t="n">
        <f aca="false">SUM(AV649:AY649)</f>
        <v>38</v>
      </c>
      <c r="BA649" s="3" t="n">
        <v>8</v>
      </c>
      <c r="BB649" s="3" t="n">
        <v>0</v>
      </c>
      <c r="BC649" s="3" t="n">
        <v>127</v>
      </c>
      <c r="BD649" s="3" t="n">
        <v>0</v>
      </c>
      <c r="BE649" s="3" t="n">
        <f aca="false">SUM(BA649:BD649)</f>
        <v>135</v>
      </c>
      <c r="BF649" s="3" t="n">
        <v>0</v>
      </c>
      <c r="BG649" s="3" t="n">
        <v>0</v>
      </c>
      <c r="BH649" s="3" t="n">
        <v>0</v>
      </c>
      <c r="BI649" s="3" t="n">
        <v>0</v>
      </c>
      <c r="BJ649" s="3" t="n">
        <f aca="false">SUM(BF649:BI649)</f>
        <v>0</v>
      </c>
      <c r="BK649" s="3" t="n">
        <v>0</v>
      </c>
      <c r="BL649" s="3" t="n">
        <v>0</v>
      </c>
      <c r="BM649" s="3" t="n">
        <v>0</v>
      </c>
      <c r="BN649" s="3" t="n">
        <v>0</v>
      </c>
      <c r="BO649" s="3" t="n">
        <f aca="false">SUM(BK649:BN649)</f>
        <v>0</v>
      </c>
      <c r="BP649" s="3" t="n">
        <v>0</v>
      </c>
      <c r="BQ649" s="3" t="n">
        <v>2</v>
      </c>
      <c r="BR649" s="3" t="n">
        <v>54</v>
      </c>
      <c r="BS649" s="3" t="n">
        <v>0</v>
      </c>
      <c r="BT649" s="3" t="n">
        <f aca="false">SUM(BP649:BS649)</f>
        <v>56</v>
      </c>
      <c r="BU649" s="3" t="n">
        <f aca="false">+C649+H649+M649+R649+W649+AB649+AG649+AL649+CK649</f>
        <v>3467</v>
      </c>
      <c r="BV649" s="3" t="n">
        <f aca="false">+D649+I649+N649+S649+X649+AC649+AH649+AM649+CL649</f>
        <v>3622</v>
      </c>
      <c r="BW649" s="3" t="n">
        <f aca="false">+E649+J649+O649+T649+Y649+AD649+AI649+AN649+CM649</f>
        <v>9094</v>
      </c>
      <c r="BX649" s="3" t="n">
        <f aca="false">+F649+K649+P649+U649+Z649+AE649+AJ649+AO649+CN649</f>
        <v>0</v>
      </c>
      <c r="BY649" s="3" t="n">
        <f aca="false">SUM(BU649:BX649)</f>
        <v>16183</v>
      </c>
      <c r="BZ649" s="3" t="n">
        <f aca="false">AQ649+AV649+BA649+BF649+BK649+BP649</f>
        <v>9</v>
      </c>
      <c r="CA649" s="3" t="n">
        <f aca="false">AR649+AW649+BB649+BG649+BL649+BQ649</f>
        <v>2</v>
      </c>
      <c r="CB649" s="3" t="n">
        <f aca="false">AS649+AX649+BC649+BH649+BM649+BR649</f>
        <v>224</v>
      </c>
      <c r="CC649" s="3" t="n">
        <f aca="false">AT649+AY649+BD649+BI649+BN649+BS649</f>
        <v>0</v>
      </c>
      <c r="CD649" s="3" t="n">
        <f aca="false">SUM(BZ649:CC649)</f>
        <v>235</v>
      </c>
      <c r="CE649" s="10" t="s">
        <v>145</v>
      </c>
      <c r="CF649" s="10" t="n">
        <v>4022</v>
      </c>
      <c r="CG649" s="10" t="n">
        <v>225</v>
      </c>
      <c r="CH649" s="10" t="s">
        <v>145</v>
      </c>
      <c r="CI649" s="10" t="n">
        <v>791</v>
      </c>
      <c r="CJ649" s="10" t="n">
        <f aca="false">SUM(CE649:CI649)</f>
        <v>5038</v>
      </c>
    </row>
    <row r="650" customFormat="false" ht="12.75" hidden="false" customHeight="false" outlineLevel="0" collapsed="false">
      <c r="A650" s="1" t="n">
        <v>2003</v>
      </c>
      <c r="B650" s="2" t="s">
        <v>130</v>
      </c>
      <c r="C650" s="3" t="n">
        <v>6965</v>
      </c>
      <c r="D650" s="3" t="n">
        <v>1561</v>
      </c>
      <c r="E650" s="3" t="n">
        <v>15</v>
      </c>
      <c r="F650" s="3" t="n">
        <v>0</v>
      </c>
      <c r="G650" s="3" t="n">
        <f aca="false">SUM(C650:F650)</f>
        <v>8541</v>
      </c>
      <c r="H650" s="3" t="n">
        <v>1863</v>
      </c>
      <c r="I650" s="3" t="n">
        <v>5</v>
      </c>
      <c r="J650" s="3" t="n">
        <v>262</v>
      </c>
      <c r="K650" s="3" t="n">
        <v>332</v>
      </c>
      <c r="L650" s="3" t="n">
        <f aca="false">SUM(H650:K650)</f>
        <v>2462</v>
      </c>
      <c r="M650" s="3" t="n">
        <v>205</v>
      </c>
      <c r="N650" s="3" t="n">
        <v>219</v>
      </c>
      <c r="O650" s="3" t="n">
        <v>0</v>
      </c>
      <c r="P650" s="3" t="n">
        <v>0</v>
      </c>
      <c r="Q650" s="3" t="n">
        <f aca="false">SUM(M650:P650)</f>
        <v>424</v>
      </c>
      <c r="R650" s="3" t="n">
        <v>247</v>
      </c>
      <c r="S650" s="3" t="n">
        <v>265</v>
      </c>
      <c r="T650" s="3" t="n">
        <v>26</v>
      </c>
      <c r="U650" s="3" t="n">
        <v>0</v>
      </c>
      <c r="V650" s="3" t="n">
        <f aca="false">SUM(R650:U650)</f>
        <v>538</v>
      </c>
      <c r="W650" s="3" t="n">
        <v>4179</v>
      </c>
      <c r="X650" s="3" t="n">
        <v>7633</v>
      </c>
      <c r="Y650" s="3" t="n">
        <v>2254</v>
      </c>
      <c r="Z650" s="3" t="n">
        <v>0</v>
      </c>
      <c r="AA650" s="3" t="n">
        <f aca="false">SUM(W650:Z650)</f>
        <v>14066</v>
      </c>
      <c r="AB650" s="3" t="n">
        <v>1453</v>
      </c>
      <c r="AC650" s="3" t="n">
        <v>39</v>
      </c>
      <c r="AD650" s="3" t="n">
        <v>57</v>
      </c>
      <c r="AE650" s="3" t="n">
        <v>240</v>
      </c>
      <c r="AF650" s="3" t="n">
        <f aca="false">SUM(AB650:AE650)</f>
        <v>1789</v>
      </c>
      <c r="AG650" s="3" t="n">
        <v>315</v>
      </c>
      <c r="AH650" s="3" t="n">
        <v>1500</v>
      </c>
      <c r="AI650" s="3" t="n">
        <v>2683</v>
      </c>
      <c r="AJ650" s="3" t="n">
        <v>150</v>
      </c>
      <c r="AK650" s="3" t="n">
        <f aca="false">SUM(AG650:AJ650)</f>
        <v>4648</v>
      </c>
      <c r="AL650" s="3" t="n">
        <v>5173</v>
      </c>
      <c r="AM650" s="3" t="n">
        <v>3354</v>
      </c>
      <c r="AN650" s="3" t="n">
        <v>5718</v>
      </c>
      <c r="AO650" s="3" t="n">
        <v>494</v>
      </c>
      <c r="AP650" s="3" t="n">
        <f aca="false">SUM(AL650:AO650)</f>
        <v>14739</v>
      </c>
      <c r="AQ650" s="3" t="n">
        <v>0</v>
      </c>
      <c r="AR650" s="3" t="n">
        <v>0</v>
      </c>
      <c r="AS650" s="3" t="n">
        <v>0</v>
      </c>
      <c r="AT650" s="3" t="n">
        <v>150</v>
      </c>
      <c r="AU650" s="3" t="n">
        <f aca="false">SUM(AQ650:AT650)</f>
        <v>150</v>
      </c>
      <c r="AV650" s="3" t="n">
        <v>0</v>
      </c>
      <c r="AW650" s="3" t="n">
        <v>0</v>
      </c>
      <c r="AX650" s="3" t="n">
        <v>0</v>
      </c>
      <c r="AY650" s="3" t="n">
        <v>240</v>
      </c>
      <c r="AZ650" s="3" t="n">
        <f aca="false">SUM(AV650:AY650)</f>
        <v>240</v>
      </c>
      <c r="BA650" s="3" t="n">
        <v>0</v>
      </c>
      <c r="BB650" s="3" t="n">
        <v>0</v>
      </c>
      <c r="BC650" s="3" t="n">
        <v>0</v>
      </c>
      <c r="BD650" s="3" t="n">
        <v>332</v>
      </c>
      <c r="BE650" s="3" t="n">
        <f aca="false">SUM(BA650:BD650)</f>
        <v>332</v>
      </c>
      <c r="BF650" s="3" t="n">
        <v>0</v>
      </c>
      <c r="BG650" s="3" t="n">
        <v>0</v>
      </c>
      <c r="BH650" s="3" t="n">
        <v>0</v>
      </c>
      <c r="BI650" s="3" t="n">
        <v>0</v>
      </c>
      <c r="BJ650" s="3" t="n">
        <f aca="false">SUM(BF650:BI650)</f>
        <v>0</v>
      </c>
      <c r="BK650" s="3" t="n">
        <v>0</v>
      </c>
      <c r="BL650" s="3" t="n">
        <v>0</v>
      </c>
      <c r="BM650" s="3" t="n">
        <v>0</v>
      </c>
      <c r="BN650" s="3" t="n">
        <v>33</v>
      </c>
      <c r="BO650" s="3" t="n">
        <f aca="false">SUM(BK650:BN650)</f>
        <v>33</v>
      </c>
      <c r="BP650" s="3" t="n">
        <v>0</v>
      </c>
      <c r="BQ650" s="3" t="n">
        <v>0</v>
      </c>
      <c r="BR650" s="3" t="n">
        <v>0</v>
      </c>
      <c r="BS650" s="3" t="n">
        <v>461</v>
      </c>
      <c r="BT650" s="3" t="n">
        <f aca="false">SUM(BP650:BS650)</f>
        <v>461</v>
      </c>
      <c r="BU650" s="3" t="n">
        <f aca="false">+C650+H650+M650+R650+W650+AB650+AG650+AL650+CK650</f>
        <v>20400</v>
      </c>
      <c r="BV650" s="3" t="n">
        <f aca="false">+D650+I650+N650+S650+X650+AC650+AH650+AM650+CL650</f>
        <v>14576</v>
      </c>
      <c r="BW650" s="3" t="n">
        <f aca="false">+E650+J650+O650+T650+Y650+AD650+AI650+AN650+CM650</f>
        <v>11015</v>
      </c>
      <c r="BX650" s="3" t="n">
        <f aca="false">+F650+K650+P650+U650+Z650+AE650+AJ650+AO650+CN650</f>
        <v>1216</v>
      </c>
      <c r="BY650" s="3" t="n">
        <f aca="false">SUM(BU650:BX650)</f>
        <v>47207</v>
      </c>
      <c r="BZ650" s="3" t="n">
        <f aca="false">AQ650+AV650+BA650+BF650+BK650+BP650</f>
        <v>0</v>
      </c>
      <c r="CA650" s="3" t="n">
        <f aca="false">AR650+AW650+BB650+BG650+BL650+BQ650</f>
        <v>0</v>
      </c>
      <c r="CB650" s="3" t="n">
        <f aca="false">AS650+AX650+BC650+BH650+BM650+BR650</f>
        <v>0</v>
      </c>
      <c r="CC650" s="3" t="n">
        <f aca="false">AT650+AY650+BD650+BI650+BN650+BS650</f>
        <v>1216</v>
      </c>
      <c r="CD650" s="3" t="n">
        <f aca="false">SUM(BZ650:CC650)</f>
        <v>1216</v>
      </c>
      <c r="CE650" s="3" t="n">
        <v>7519</v>
      </c>
      <c r="CF650" s="3" t="n">
        <v>7105</v>
      </c>
      <c r="CG650" s="3" t="n">
        <v>1397</v>
      </c>
      <c r="CH650" s="10" t="s">
        <v>145</v>
      </c>
      <c r="CI650" s="3" t="n">
        <v>5293</v>
      </c>
      <c r="CJ650" s="3" t="n">
        <f aca="false">SUM(CE650:CI650)</f>
        <v>21314</v>
      </c>
    </row>
    <row r="651" customFormat="false" ht="12.75" hidden="false" customHeight="false" outlineLevel="0" collapsed="false">
      <c r="A651" s="1" t="n">
        <v>2003</v>
      </c>
      <c r="B651" s="2" t="s">
        <v>143</v>
      </c>
      <c r="C651" s="0"/>
      <c r="D651" s="0"/>
      <c r="E651" s="0"/>
      <c r="F651" s="0"/>
      <c r="G651" s="3" t="n">
        <f aca="false">SUM(C651:F651)</f>
        <v>0</v>
      </c>
      <c r="H651" s="0"/>
      <c r="I651" s="0"/>
      <c r="J651" s="0"/>
      <c r="K651" s="0"/>
      <c r="L651" s="3" t="n">
        <f aca="false">SUM(H651:K651)</f>
        <v>0</v>
      </c>
      <c r="M651" s="0"/>
      <c r="N651" s="0"/>
      <c r="O651" s="0"/>
      <c r="P651" s="0"/>
      <c r="Q651" s="3" t="n">
        <f aca="false">SUM(M651:P651)</f>
        <v>0</v>
      </c>
      <c r="R651" s="0"/>
      <c r="S651" s="0"/>
      <c r="T651" s="0"/>
      <c r="U651" s="0"/>
      <c r="V651" s="3" t="n">
        <f aca="false">SUM(R651:U651)</f>
        <v>0</v>
      </c>
      <c r="W651" s="0"/>
      <c r="X651" s="0"/>
      <c r="Y651" s="0"/>
      <c r="Z651" s="0"/>
      <c r="AA651" s="3" t="n">
        <f aca="false">SUM(W651:Z651)</f>
        <v>0</v>
      </c>
      <c r="AB651" s="0"/>
      <c r="AC651" s="0"/>
      <c r="AD651" s="0"/>
      <c r="AE651" s="0"/>
      <c r="AF651" s="3" t="n">
        <f aca="false">SUM(AB651:AE651)</f>
        <v>0</v>
      </c>
      <c r="AG651" s="0"/>
      <c r="AH651" s="0"/>
      <c r="AI651" s="0"/>
      <c r="AJ651" s="0"/>
      <c r="AK651" s="3" t="n">
        <f aca="false">SUM(AG651:AJ651)</f>
        <v>0</v>
      </c>
      <c r="AL651" s="0"/>
      <c r="AM651" s="0"/>
      <c r="AN651" s="0"/>
      <c r="AO651" s="0"/>
      <c r="AP651" s="3" t="n">
        <f aca="false">SUM(AL651:AO651)</f>
        <v>0</v>
      </c>
      <c r="AQ651" s="0"/>
      <c r="AR651" s="0"/>
      <c r="AS651" s="0"/>
      <c r="AT651" s="0"/>
      <c r="AU651" s="3" t="n">
        <f aca="false">SUM(AQ651:AT651)</f>
        <v>0</v>
      </c>
      <c r="AV651" s="0"/>
      <c r="AW651" s="0"/>
      <c r="AX651" s="0"/>
      <c r="AY651" s="0"/>
      <c r="AZ651" s="3" t="n">
        <f aca="false">SUM(AV651:AY651)</f>
        <v>0</v>
      </c>
      <c r="BA651" s="0"/>
      <c r="BB651" s="0"/>
      <c r="BC651" s="0"/>
      <c r="BD651" s="0"/>
      <c r="BE651" s="3" t="n">
        <f aca="false">SUM(BA651:BD651)</f>
        <v>0</v>
      </c>
      <c r="BF651" s="0"/>
      <c r="BG651" s="0"/>
      <c r="BH651" s="0"/>
      <c r="BI651" s="0"/>
      <c r="BJ651" s="3" t="n">
        <f aca="false">SUM(BF651:BI651)</f>
        <v>0</v>
      </c>
      <c r="BK651" s="0"/>
      <c r="BL651" s="0"/>
      <c r="BM651" s="0"/>
      <c r="BN651" s="0"/>
      <c r="BO651" s="3" t="n">
        <f aca="false">SUM(BK651:BN651)</f>
        <v>0</v>
      </c>
      <c r="BP651" s="0"/>
      <c r="BQ651" s="0"/>
      <c r="BR651" s="0"/>
      <c r="BS651" s="0"/>
      <c r="BT651" s="3" t="n">
        <f aca="false">SUM(BP651:BS651)</f>
        <v>0</v>
      </c>
      <c r="BU651" s="3" t="n">
        <f aca="false">+C651+H651+M651+R651+W651+AB651+AG651+AL651+CK651</f>
        <v>0</v>
      </c>
      <c r="BV651" s="3" t="n">
        <f aca="false">+D651+I651+N651+S651+X651+AC651+AH651+AM651+CL651</f>
        <v>0</v>
      </c>
      <c r="BW651" s="3" t="n">
        <f aca="false">+E651+J651+O651+T651+Y651+AD651+AI651+AN651+CM651</f>
        <v>0</v>
      </c>
      <c r="BX651" s="3" t="n">
        <f aca="false">+F651+K651+P651+U651+Z651+AE651+AJ651+AO651+CN651</f>
        <v>0</v>
      </c>
      <c r="BY651" s="3" t="n">
        <f aca="false">SUM(BU651:BX651)</f>
        <v>0</v>
      </c>
      <c r="BZ651" s="3" t="n">
        <f aca="false">AQ651+AV651+BA651+BF651+BK651+BP651</f>
        <v>0</v>
      </c>
      <c r="CA651" s="3" t="n">
        <f aca="false">AR651+AW651+BB651+BG651+BL651+BQ651</f>
        <v>0</v>
      </c>
      <c r="CB651" s="3" t="n">
        <f aca="false">AS651+AX651+BC651+BH651+BM651+BR651</f>
        <v>0</v>
      </c>
      <c r="CC651" s="3" t="n">
        <f aca="false">AT651+AY651+BD651+BI651+BN651+BS651</f>
        <v>0</v>
      </c>
      <c r="CD651" s="3" t="n">
        <f aca="false">SUM(BZ651:CC651)</f>
        <v>0</v>
      </c>
      <c r="CE651" s="0"/>
      <c r="CF651" s="0"/>
      <c r="CG651" s="0"/>
      <c r="CH651" s="0"/>
      <c r="CI651" s="0"/>
      <c r="CJ651" s="3" t="n">
        <f aca="false">SUM(CE651:CI651)</f>
        <v>0</v>
      </c>
    </row>
    <row r="652" customFormat="false" ht="12.75" hidden="false" customHeight="false" outlineLevel="0" collapsed="false">
      <c r="A652" s="1" t="n">
        <v>2003</v>
      </c>
      <c r="B652" s="2" t="s">
        <v>131</v>
      </c>
      <c r="C652" s="3" t="n">
        <v>742</v>
      </c>
      <c r="D652" s="3" t="n">
        <v>128</v>
      </c>
      <c r="E652" s="3" t="n">
        <v>1</v>
      </c>
      <c r="F652" s="3" t="n">
        <v>11</v>
      </c>
      <c r="G652" s="3" t="n">
        <f aca="false">SUM(C652:F652)</f>
        <v>882</v>
      </c>
      <c r="H652" s="3" t="n">
        <v>169</v>
      </c>
      <c r="I652" s="3" t="n">
        <v>3</v>
      </c>
      <c r="J652" s="3" t="n">
        <v>406</v>
      </c>
      <c r="K652" s="3" t="n">
        <v>17</v>
      </c>
      <c r="L652" s="3" t="n">
        <f aca="false">SUM(H652:K652)</f>
        <v>595</v>
      </c>
      <c r="M652" s="3" t="n">
        <v>14</v>
      </c>
      <c r="N652" s="3" t="n">
        <v>68</v>
      </c>
      <c r="O652" s="3" t="n">
        <v>0</v>
      </c>
      <c r="P652" s="3" t="n">
        <v>0</v>
      </c>
      <c r="Q652" s="3" t="n">
        <f aca="false">SUM(M652:P652)</f>
        <v>82</v>
      </c>
      <c r="R652" s="3" t="n">
        <v>97</v>
      </c>
      <c r="S652" s="3" t="n">
        <v>159</v>
      </c>
      <c r="T652" s="3" t="n">
        <v>0</v>
      </c>
      <c r="U652" s="3" t="n">
        <v>0</v>
      </c>
      <c r="V652" s="3" t="n">
        <f aca="false">SUM(R652:U652)</f>
        <v>256</v>
      </c>
      <c r="W652" s="3" t="n">
        <v>631</v>
      </c>
      <c r="X652" s="3" t="n">
        <v>819</v>
      </c>
      <c r="Y652" s="3" t="n">
        <v>0</v>
      </c>
      <c r="Z652" s="3" t="n">
        <v>0</v>
      </c>
      <c r="AA652" s="3" t="n">
        <f aca="false">SUM(W652:Z652)</f>
        <v>1450</v>
      </c>
      <c r="AB652" s="3" t="n">
        <v>136</v>
      </c>
      <c r="AC652" s="3" t="n">
        <v>3</v>
      </c>
      <c r="AD652" s="3" t="n">
        <v>1</v>
      </c>
      <c r="AE652" s="3" t="n">
        <v>2</v>
      </c>
      <c r="AF652" s="3" t="n">
        <f aca="false">SUM(AB652:AE652)</f>
        <v>142</v>
      </c>
      <c r="AG652" s="3" t="n">
        <v>0</v>
      </c>
      <c r="AH652" s="3" t="n">
        <v>150</v>
      </c>
      <c r="AI652" s="3" t="n">
        <v>125</v>
      </c>
      <c r="AJ652" s="3" t="n">
        <v>22</v>
      </c>
      <c r="AK652" s="3" t="n">
        <f aca="false">SUM(AG652:AJ652)</f>
        <v>297</v>
      </c>
      <c r="AL652" s="3" t="n">
        <v>901</v>
      </c>
      <c r="AM652" s="3" t="n">
        <v>271</v>
      </c>
      <c r="AN652" s="3" t="n">
        <v>608</v>
      </c>
      <c r="AO652" s="3" t="n">
        <v>59</v>
      </c>
      <c r="AP652" s="3" t="n">
        <f aca="false">SUM(AL652:AO652)</f>
        <v>1839</v>
      </c>
      <c r="AQ652" s="3" t="n">
        <v>0</v>
      </c>
      <c r="AR652" s="3" t="n">
        <v>207.7</v>
      </c>
      <c r="AS652" s="3" t="n">
        <v>7.65</v>
      </c>
      <c r="AT652" s="3" t="n">
        <v>22.3</v>
      </c>
      <c r="AU652" s="3" t="n">
        <f aca="false">SUM(AQ652:AT652)</f>
        <v>237.65</v>
      </c>
      <c r="AV652" s="3" t="n">
        <v>0.03</v>
      </c>
      <c r="AW652" s="3" t="n">
        <v>0.33</v>
      </c>
      <c r="AX652" s="3" t="n">
        <v>1.95</v>
      </c>
      <c r="AY652" s="3" t="n">
        <v>1.53</v>
      </c>
      <c r="AZ652" s="3" t="n">
        <f aca="false">SUM(AV652:AY652)</f>
        <v>3.84</v>
      </c>
      <c r="BA652" s="3" t="n">
        <v>0</v>
      </c>
      <c r="BB652" s="3" t="n">
        <v>1.16</v>
      </c>
      <c r="BC652" s="3" t="n">
        <v>9.93</v>
      </c>
      <c r="BD652" s="3" t="n">
        <v>17.19</v>
      </c>
      <c r="BE652" s="3" t="n">
        <f aca="false">SUM(BA652:BD652)</f>
        <v>28.28</v>
      </c>
      <c r="BF652" s="3" t="n">
        <v>0</v>
      </c>
      <c r="BG652" s="3" t="n">
        <v>0</v>
      </c>
      <c r="BH652" s="3" t="n">
        <v>0</v>
      </c>
      <c r="BI652" s="3" t="n">
        <v>0</v>
      </c>
      <c r="BJ652" s="3" t="n">
        <f aca="false">SUM(BF652:BI652)</f>
        <v>0</v>
      </c>
      <c r="BK652" s="3" t="n">
        <v>0</v>
      </c>
      <c r="BL652" s="3" t="n">
        <v>18</v>
      </c>
      <c r="BM652" s="3" t="n">
        <v>5</v>
      </c>
      <c r="BN652" s="3" t="n">
        <v>14</v>
      </c>
      <c r="BO652" s="3" t="n">
        <f aca="false">SUM(BK652:BN652)</f>
        <v>37</v>
      </c>
      <c r="BP652" s="3" t="n">
        <v>4</v>
      </c>
      <c r="BQ652" s="3" t="n">
        <v>38</v>
      </c>
      <c r="BR652" s="3" t="n">
        <v>12</v>
      </c>
      <c r="BS652" s="3" t="n">
        <v>146</v>
      </c>
      <c r="BT652" s="3" t="n">
        <f aca="false">SUM(BP652:BS652)</f>
        <v>200</v>
      </c>
      <c r="BU652" s="3" t="n">
        <f aca="false">+C652+H652+M652+R652+W652+AB652+AG652+AL652+CK652</f>
        <v>2690</v>
      </c>
      <c r="BV652" s="3" t="n">
        <f aca="false">+D652+I652+N652+S652+X652+AC652+AH652+AM652+CL652</f>
        <v>1601</v>
      </c>
      <c r="BW652" s="3" t="n">
        <f aca="false">+E652+J652+O652+T652+Y652+AD652+AI652+AN652+CM652</f>
        <v>1141</v>
      </c>
      <c r="BX652" s="3" t="n">
        <f aca="false">+F652+K652+P652+U652+Z652+AE652+AJ652+AO652+CN652</f>
        <v>111</v>
      </c>
      <c r="BY652" s="3" t="n">
        <f aca="false">SUM(BU652:BX652)</f>
        <v>5543</v>
      </c>
      <c r="BZ652" s="3" t="n">
        <f aca="false">AQ652+AV652+BA652+BF652+BK652+BP652</f>
        <v>4.03</v>
      </c>
      <c r="CA652" s="3" t="n">
        <f aca="false">AR652+AW652+BB652+BG652+BL652+BQ652</f>
        <v>265.19</v>
      </c>
      <c r="CB652" s="3" t="n">
        <f aca="false">AS652+AX652+BC652+BH652+BM652+BR652</f>
        <v>36.53</v>
      </c>
      <c r="CC652" s="3" t="n">
        <f aca="false">AT652+AY652+BD652+BI652+BN652+BS652</f>
        <v>201.02</v>
      </c>
      <c r="CD652" s="3" t="n">
        <f aca="false">SUM(BZ652:CC652)</f>
        <v>506.77</v>
      </c>
      <c r="CE652" s="12" t="n">
        <v>777</v>
      </c>
      <c r="CF652" s="12" t="n">
        <v>813.3</v>
      </c>
      <c r="CG652" s="12" t="n">
        <v>63.3</v>
      </c>
      <c r="CH652" s="12" t="n">
        <v>241</v>
      </c>
      <c r="CI652" s="12" t="n">
        <v>862</v>
      </c>
      <c r="CJ652" s="12" t="n">
        <f aca="false">SUM(CE652:CI652)</f>
        <v>2756.6</v>
      </c>
    </row>
    <row r="653" customFormat="false" ht="12.75" hidden="false" customHeight="false" outlineLevel="0" collapsed="false">
      <c r="A653" s="1" t="n">
        <v>2003</v>
      </c>
      <c r="B653" s="2" t="s">
        <v>132</v>
      </c>
      <c r="C653" s="3" t="n">
        <v>1795</v>
      </c>
      <c r="D653" s="3" t="n">
        <v>502</v>
      </c>
      <c r="E653" s="3" t="n">
        <v>642</v>
      </c>
      <c r="F653" s="3" t="n">
        <v>103</v>
      </c>
      <c r="G653" s="3" t="n">
        <f aca="false">SUM(C653:F653)</f>
        <v>3042</v>
      </c>
      <c r="H653" s="3" t="n">
        <v>795</v>
      </c>
      <c r="I653" s="3" t="n">
        <v>421</v>
      </c>
      <c r="J653" s="3" t="n">
        <v>1609</v>
      </c>
      <c r="K653" s="3" t="n">
        <v>116</v>
      </c>
      <c r="L653" s="3" t="n">
        <f aca="false">SUM(H653:K653)</f>
        <v>2941</v>
      </c>
      <c r="M653" s="3" t="n">
        <v>12</v>
      </c>
      <c r="N653" s="3" t="n">
        <v>27</v>
      </c>
      <c r="O653" s="3" t="n">
        <v>0</v>
      </c>
      <c r="P653" s="3" t="n">
        <v>0</v>
      </c>
      <c r="Q653" s="3" t="n">
        <f aca="false">SUM(M653:P653)</f>
        <v>39</v>
      </c>
      <c r="R653" s="3" t="n">
        <v>15</v>
      </c>
      <c r="S653" s="3" t="n">
        <v>0</v>
      </c>
      <c r="T653" s="3" t="n">
        <v>1</v>
      </c>
      <c r="U653" s="3" t="n">
        <v>0</v>
      </c>
      <c r="V653" s="3" t="n">
        <f aca="false">SUM(R653:U653)</f>
        <v>16</v>
      </c>
      <c r="W653" s="3" t="n">
        <v>449</v>
      </c>
      <c r="X653" s="3" t="n">
        <v>2590</v>
      </c>
      <c r="Y653" s="3" t="n">
        <v>620</v>
      </c>
      <c r="Z653" s="3" t="n">
        <v>0</v>
      </c>
      <c r="AA653" s="3" t="n">
        <f aca="false">SUM(W653:Z653)</f>
        <v>3659</v>
      </c>
      <c r="AB653" s="3" t="n">
        <v>369</v>
      </c>
      <c r="AC653" s="3" t="n">
        <v>15</v>
      </c>
      <c r="AD653" s="3" t="n">
        <v>89</v>
      </c>
      <c r="AE653" s="3" t="n">
        <v>6</v>
      </c>
      <c r="AF653" s="3" t="n">
        <f aca="false">SUM(AB653:AE653)</f>
        <v>479</v>
      </c>
      <c r="AG653" s="3" t="n">
        <v>0</v>
      </c>
      <c r="AH653" s="3" t="n">
        <v>421</v>
      </c>
      <c r="AI653" s="3" t="n">
        <v>481</v>
      </c>
      <c r="AJ653" s="3" t="n">
        <v>206</v>
      </c>
      <c r="AK653" s="3" t="n">
        <f aca="false">SUM(AG653:AJ653)</f>
        <v>1108</v>
      </c>
      <c r="AL653" s="3" t="n">
        <v>1560</v>
      </c>
      <c r="AM653" s="3" t="n">
        <v>1594</v>
      </c>
      <c r="AN653" s="3" t="n">
        <v>1440</v>
      </c>
      <c r="AO653" s="3" t="n">
        <v>46</v>
      </c>
      <c r="AP653" s="3" t="n">
        <f aca="false">SUM(AL653:AO653)</f>
        <v>4640</v>
      </c>
      <c r="AQ653" s="3" t="n">
        <v>0</v>
      </c>
      <c r="AR653" s="3" t="n">
        <v>0</v>
      </c>
      <c r="AS653" s="3" t="n">
        <v>556</v>
      </c>
      <c r="AT653" s="3" t="n">
        <v>206</v>
      </c>
      <c r="AU653" s="3" t="n">
        <f aca="false">SUM(AQ653:AT653)</f>
        <v>762</v>
      </c>
      <c r="AV653" s="3" t="n">
        <v>1</v>
      </c>
      <c r="AW653" s="3" t="n">
        <v>2.3</v>
      </c>
      <c r="AX653" s="3" t="n">
        <v>1</v>
      </c>
      <c r="AY653" s="3" t="n">
        <v>6</v>
      </c>
      <c r="AZ653" s="3" t="n">
        <f aca="false">SUM(AV653:AY653)</f>
        <v>10.3</v>
      </c>
      <c r="BA653" s="3" t="n">
        <v>7.2</v>
      </c>
      <c r="BB653" s="3" t="n">
        <v>10</v>
      </c>
      <c r="BC653" s="3" t="n">
        <v>164</v>
      </c>
      <c r="BD653" s="3" t="n">
        <v>116</v>
      </c>
      <c r="BE653" s="3" t="n">
        <f aca="false">SUM(BA653:BD653)</f>
        <v>297.2</v>
      </c>
      <c r="BF653" s="3" t="n">
        <v>0</v>
      </c>
      <c r="BG653" s="3" t="n">
        <v>0</v>
      </c>
      <c r="BH653" s="3" t="n">
        <v>0</v>
      </c>
      <c r="BI653" s="3" t="n">
        <v>0</v>
      </c>
      <c r="BJ653" s="3" t="n">
        <f aca="false">SUM(BF653:BI653)</f>
        <v>0</v>
      </c>
      <c r="BK653" s="3" t="n">
        <v>0</v>
      </c>
      <c r="BL653" s="3" t="n">
        <v>4.6</v>
      </c>
      <c r="BM653" s="3" t="n">
        <v>6.5</v>
      </c>
      <c r="BN653" s="3" t="n">
        <v>0</v>
      </c>
      <c r="BO653" s="3" t="n">
        <f aca="false">SUM(BK653:BN653)</f>
        <v>11.1</v>
      </c>
      <c r="BP653" s="3" t="n">
        <v>5.8</v>
      </c>
      <c r="BQ653" s="3" t="n">
        <v>12.9</v>
      </c>
      <c r="BR653" s="3" t="n">
        <v>32.5</v>
      </c>
      <c r="BS653" s="3" t="n">
        <v>149</v>
      </c>
      <c r="BT653" s="3" t="n">
        <f aca="false">SUM(BP653:BS653)</f>
        <v>200.2</v>
      </c>
      <c r="BU653" s="3" t="n">
        <f aca="false">+C653+H653+M653+R653+W653+AB653+AG653+AL653+CK653</f>
        <v>4995</v>
      </c>
      <c r="BV653" s="3" t="n">
        <f aca="false">+D653+I653+N653+S653+X653+AC653+AH653+AM653+CL653</f>
        <v>5570</v>
      </c>
      <c r="BW653" s="3" t="n">
        <f aca="false">+E653+J653+O653+T653+Y653+AD653+AI653+AN653+CM653</f>
        <v>4882</v>
      </c>
      <c r="BX653" s="3" t="n">
        <f aca="false">+F653+K653+P653+U653+Z653+AE653+AJ653+AO653+CN653</f>
        <v>477</v>
      </c>
      <c r="BY653" s="3" t="n">
        <f aca="false">SUM(BU653:BX653)</f>
        <v>15924</v>
      </c>
      <c r="BZ653" s="3" t="n">
        <f aca="false">AQ653+AV653+BA653+BF653+BK653+BP653</f>
        <v>14</v>
      </c>
      <c r="CA653" s="3" t="n">
        <f aca="false">AR653+AW653+BB653+BG653+BL653+BQ653</f>
        <v>29.8</v>
      </c>
      <c r="CB653" s="3" t="n">
        <f aca="false">AS653+AX653+BC653+BH653+BM653+BR653</f>
        <v>760</v>
      </c>
      <c r="CC653" s="3" t="n">
        <f aca="false">AT653+AY653+BD653+BI653+BN653+BS653</f>
        <v>477</v>
      </c>
      <c r="CD653" s="3" t="n">
        <f aca="false">SUM(BZ653:CC653)</f>
        <v>1280.8</v>
      </c>
      <c r="CE653" s="10" t="n">
        <v>2042</v>
      </c>
      <c r="CF653" s="10" t="n">
        <v>1859</v>
      </c>
      <c r="CG653" s="10" t="n">
        <v>101</v>
      </c>
      <c r="CH653" s="10" t="n">
        <v>0</v>
      </c>
      <c r="CI653" s="10" t="n">
        <v>966</v>
      </c>
      <c r="CJ653" s="10" t="n">
        <f aca="false">SUM(CE653:CI653)</f>
        <v>4968</v>
      </c>
    </row>
    <row r="654" customFormat="false" ht="12.75" hidden="false" customHeight="false" outlineLevel="0" collapsed="false">
      <c r="A654" s="1" t="n">
        <v>2003</v>
      </c>
      <c r="B654" s="2" t="s">
        <v>133</v>
      </c>
      <c r="C654" s="3" t="n">
        <v>321.7</v>
      </c>
      <c r="D654" s="3" t="n">
        <v>109.9</v>
      </c>
      <c r="E654" s="3" t="n">
        <v>1.3</v>
      </c>
      <c r="F654" s="3" t="n">
        <v>0</v>
      </c>
      <c r="G654" s="3" t="n">
        <f aca="false">SUM(C654:F654)</f>
        <v>432.9</v>
      </c>
      <c r="H654" s="3" t="n">
        <v>153.7</v>
      </c>
      <c r="I654" s="3" t="n">
        <v>72.6</v>
      </c>
      <c r="J654" s="3" t="n">
        <v>188.5</v>
      </c>
      <c r="K654" s="3" t="n">
        <v>8</v>
      </c>
      <c r="L654" s="3" t="n">
        <f aca="false">SUM(H654:K654)</f>
        <v>422.8</v>
      </c>
      <c r="M654" s="3" t="n">
        <v>5</v>
      </c>
      <c r="N654" s="3" t="n">
        <v>6</v>
      </c>
      <c r="O654" s="3" t="n">
        <v>0</v>
      </c>
      <c r="P654" s="3" t="n">
        <v>0</v>
      </c>
      <c r="Q654" s="3" t="n">
        <f aca="false">SUM(M654:P654)</f>
        <v>11</v>
      </c>
      <c r="R654" s="3" t="n">
        <v>0</v>
      </c>
      <c r="S654" s="3" t="n">
        <v>0</v>
      </c>
      <c r="T654" s="3" t="n">
        <v>0</v>
      </c>
      <c r="U654" s="3" t="n">
        <v>0</v>
      </c>
      <c r="V654" s="3" t="n">
        <f aca="false">SUM(R654:U654)</f>
        <v>0</v>
      </c>
      <c r="W654" s="3" t="n">
        <v>170</v>
      </c>
      <c r="X654" s="3" t="n">
        <v>362</v>
      </c>
      <c r="Y654" s="3" t="n">
        <v>0</v>
      </c>
      <c r="Z654" s="3" t="n">
        <v>0</v>
      </c>
      <c r="AA654" s="3" t="n">
        <f aca="false">SUM(W654:Z654)</f>
        <v>532</v>
      </c>
      <c r="AB654" s="3" t="n">
        <v>52.5</v>
      </c>
      <c r="AC654" s="3" t="n">
        <v>10.9</v>
      </c>
      <c r="AD654" s="3" t="n">
        <v>3.1</v>
      </c>
      <c r="AE654" s="3" t="n">
        <v>0</v>
      </c>
      <c r="AF654" s="3" t="n">
        <f aca="false">SUM(AB654:AE654)</f>
        <v>66.5</v>
      </c>
      <c r="AG654" s="3" t="n">
        <v>0.47</v>
      </c>
      <c r="AH654" s="3" t="n">
        <v>226.6</v>
      </c>
      <c r="AI654" s="3" t="n">
        <v>161.1</v>
      </c>
      <c r="AJ654" s="3" t="n">
        <v>0</v>
      </c>
      <c r="AK654" s="3" t="n">
        <f aca="false">SUM(AG654:AJ654)</f>
        <v>388.17</v>
      </c>
      <c r="AL654" s="3" t="n">
        <v>163</v>
      </c>
      <c r="AM654" s="3" t="n">
        <v>226</v>
      </c>
      <c r="AN654" s="3" t="n">
        <v>283</v>
      </c>
      <c r="AO654" s="3" t="n">
        <v>0</v>
      </c>
      <c r="AP654" s="3" t="n">
        <f aca="false">SUM(AL654:AO654)</f>
        <v>672</v>
      </c>
      <c r="AQ654" s="3" t="n">
        <v>0</v>
      </c>
      <c r="AR654" s="3" t="n">
        <v>0.3</v>
      </c>
      <c r="AS654" s="3" t="n">
        <v>11</v>
      </c>
      <c r="AT654" s="3" t="n">
        <v>0</v>
      </c>
      <c r="AU654" s="3" t="n">
        <f aca="false">SUM(AQ654:AT654)</f>
        <v>11.3</v>
      </c>
      <c r="AV654" s="3" t="n">
        <v>0.1</v>
      </c>
      <c r="AW654" s="3" t="n">
        <v>0.3</v>
      </c>
      <c r="AX654" s="3" t="n">
        <v>0.08</v>
      </c>
      <c r="AY654" s="3" t="n">
        <v>0</v>
      </c>
      <c r="AZ654" s="3" t="n">
        <f aca="false">SUM(AV654:AY654)</f>
        <v>0.48</v>
      </c>
      <c r="BA654" s="3" t="n">
        <v>2.95</v>
      </c>
      <c r="BB654" s="3" t="n">
        <v>6.1</v>
      </c>
      <c r="BC654" s="3" t="n">
        <v>22.55</v>
      </c>
      <c r="BD654" s="3" t="n">
        <v>8</v>
      </c>
      <c r="BE654" s="3" t="n">
        <f aca="false">SUM(BA654:BD654)</f>
        <v>39.6</v>
      </c>
      <c r="BF654" s="3" t="n">
        <v>0</v>
      </c>
      <c r="BG654" s="3" t="n">
        <v>0.08</v>
      </c>
      <c r="BH654" s="3" t="n">
        <v>0.25</v>
      </c>
      <c r="BI654" s="3" t="n">
        <v>0</v>
      </c>
      <c r="BJ654" s="3" t="n">
        <f aca="false">SUM(BF654:BI654)</f>
        <v>0.33</v>
      </c>
      <c r="BK654" s="3" t="n">
        <v>0.07</v>
      </c>
      <c r="BL654" s="3" t="n">
        <v>0.1</v>
      </c>
      <c r="BM654" s="3" t="n">
        <v>0.05</v>
      </c>
      <c r="BN654" s="3" t="n">
        <v>0</v>
      </c>
      <c r="BO654" s="3" t="n">
        <f aca="false">SUM(BK654:BN654)</f>
        <v>0.22</v>
      </c>
      <c r="BP654" s="3" t="n">
        <v>6.9</v>
      </c>
      <c r="BQ654" s="3" t="n">
        <v>25.4</v>
      </c>
      <c r="BR654" s="3" t="n">
        <v>30.6</v>
      </c>
      <c r="BS654" s="3" t="n">
        <v>0</v>
      </c>
      <c r="BT654" s="3" t="n">
        <f aca="false">SUM(BP654:BS654)</f>
        <v>62.9</v>
      </c>
      <c r="BU654" s="3" t="n">
        <f aca="false">+C654+H654+M654+R654+W654+AB654+AG654+AL654+CK654</f>
        <v>866.37</v>
      </c>
      <c r="BV654" s="3" t="n">
        <f aca="false">+D654+I654+N654+S654+X654+AC654+AH654+AM654+CL654</f>
        <v>1014</v>
      </c>
      <c r="BW654" s="3" t="n">
        <f aca="false">+E654+J654+O654+T654+Y654+AD654+AI654+AN654+CM654</f>
        <v>637</v>
      </c>
      <c r="BX654" s="3" t="n">
        <f aca="false">+F654+K654+P654+U654+Z654+AE654+AJ654+AO654+CN654</f>
        <v>8</v>
      </c>
      <c r="BY654" s="3" t="n">
        <f aca="false">SUM(BU654:BX654)</f>
        <v>2525.37</v>
      </c>
      <c r="BZ654" s="3" t="n">
        <f aca="false">AQ654+AV654+BA654+BF654+BK654+BP654</f>
        <v>10.02</v>
      </c>
      <c r="CA654" s="3" t="n">
        <f aca="false">AR654+AW654+BB654+BG654+BL654+BQ654</f>
        <v>32.28</v>
      </c>
      <c r="CB654" s="3" t="n">
        <f aca="false">AS654+AX654+BC654+BH654+BM654+BR654</f>
        <v>64.53</v>
      </c>
      <c r="CC654" s="3" t="n">
        <f aca="false">AT654+AY654+BD654+BI654+BN654+BS654</f>
        <v>8</v>
      </c>
      <c r="CD654" s="3" t="n">
        <f aca="false">SUM(BZ654:CC654)</f>
        <v>114.83</v>
      </c>
      <c r="CE654" s="11" t="n">
        <v>476</v>
      </c>
      <c r="CF654" s="10" t="s">
        <v>146</v>
      </c>
      <c r="CG654" s="10" t="s">
        <v>146</v>
      </c>
      <c r="CH654" s="10" t="s">
        <v>146</v>
      </c>
      <c r="CI654" s="11" t="n">
        <v>415</v>
      </c>
      <c r="CJ654" s="11" t="n">
        <f aca="false">SUM(CE654:CI654)</f>
        <v>891</v>
      </c>
    </row>
    <row r="655" customFormat="false" ht="12.75" hidden="false" customHeight="false" outlineLevel="0" collapsed="false">
      <c r="A655" s="1" t="n">
        <v>2003</v>
      </c>
      <c r="B655" s="2" t="s">
        <v>134</v>
      </c>
      <c r="C655" s="3" t="n">
        <v>2696</v>
      </c>
      <c r="D655" s="3" t="n">
        <v>600</v>
      </c>
      <c r="E655" s="3" t="n">
        <v>22</v>
      </c>
      <c r="F655" s="3" t="n">
        <v>0</v>
      </c>
      <c r="G655" s="3" t="n">
        <f aca="false">SUM(C655:F655)</f>
        <v>3318</v>
      </c>
      <c r="H655" s="3" t="n">
        <v>1112</v>
      </c>
      <c r="I655" s="3" t="n">
        <v>134</v>
      </c>
      <c r="J655" s="3" t="n">
        <v>1064</v>
      </c>
      <c r="K655" s="3" t="n">
        <v>41</v>
      </c>
      <c r="L655" s="3" t="n">
        <f aca="false">SUM(H655:K655)</f>
        <v>2351</v>
      </c>
      <c r="M655" s="3" t="n">
        <v>18</v>
      </c>
      <c r="N655" s="3" t="n">
        <v>117</v>
      </c>
      <c r="O655" s="3" t="n">
        <v>6</v>
      </c>
      <c r="P655" s="3" t="n">
        <v>0</v>
      </c>
      <c r="Q655" s="3" t="n">
        <f aca="false">SUM(M655:P655)</f>
        <v>141</v>
      </c>
      <c r="R655" s="3" t="n">
        <v>0</v>
      </c>
      <c r="S655" s="3" t="n">
        <v>0</v>
      </c>
      <c r="T655" s="3" t="n">
        <v>0</v>
      </c>
      <c r="U655" s="3" t="n">
        <v>0</v>
      </c>
      <c r="V655" s="3" t="n">
        <f aca="false">SUM(R655:U655)</f>
        <v>0</v>
      </c>
      <c r="W655" s="3" t="n">
        <v>2057</v>
      </c>
      <c r="X655" s="3" t="n">
        <v>4483</v>
      </c>
      <c r="Y655" s="3" t="n">
        <v>324</v>
      </c>
      <c r="Z655" s="3" t="n">
        <v>0</v>
      </c>
      <c r="AA655" s="3" t="n">
        <f aca="false">SUM(W655:Z655)</f>
        <v>6864</v>
      </c>
      <c r="AB655" s="3" t="n">
        <v>459</v>
      </c>
      <c r="AC655" s="3" t="n">
        <v>23</v>
      </c>
      <c r="AD655" s="3" t="n">
        <v>24</v>
      </c>
      <c r="AE655" s="3" t="n">
        <v>0</v>
      </c>
      <c r="AF655" s="3" t="n">
        <f aca="false">SUM(AB655:AE655)</f>
        <v>506</v>
      </c>
      <c r="AG655" s="3" t="n">
        <v>0</v>
      </c>
      <c r="AH655" s="3" t="n">
        <v>530</v>
      </c>
      <c r="AI655" s="3" t="n">
        <v>821</v>
      </c>
      <c r="AJ655" s="3" t="n">
        <v>0</v>
      </c>
      <c r="AK655" s="3" t="n">
        <f aca="false">SUM(AG655:AJ655)</f>
        <v>1351</v>
      </c>
      <c r="AL655" s="3" t="n">
        <v>1808</v>
      </c>
      <c r="AM655" s="3" t="n">
        <v>2046</v>
      </c>
      <c r="AN655" s="3" t="n">
        <v>1680</v>
      </c>
      <c r="AO655" s="3" t="n">
        <v>6</v>
      </c>
      <c r="AP655" s="3" t="n">
        <f aca="false">SUM(AL655:AO655)</f>
        <v>5540</v>
      </c>
      <c r="AQ655" s="3" t="n">
        <v>0</v>
      </c>
      <c r="AR655" s="3" t="n">
        <v>530</v>
      </c>
      <c r="AS655" s="3" t="n">
        <v>502</v>
      </c>
      <c r="AT655" s="3" t="n">
        <v>0</v>
      </c>
      <c r="AU655" s="3" t="n">
        <f aca="false">SUM(AQ655:AT655)</f>
        <v>1032</v>
      </c>
      <c r="AV655" s="3" t="n">
        <v>0</v>
      </c>
      <c r="AW655" s="3" t="n">
        <v>21</v>
      </c>
      <c r="AX655" s="3" t="n">
        <v>9</v>
      </c>
      <c r="AY655" s="3" t="n">
        <v>0</v>
      </c>
      <c r="AZ655" s="3" t="n">
        <f aca="false">SUM(AV655:AY655)</f>
        <v>30</v>
      </c>
      <c r="BA655" s="3" t="n">
        <v>8</v>
      </c>
      <c r="BB655" s="3" t="n">
        <v>0</v>
      </c>
      <c r="BC655" s="3" t="n">
        <v>2</v>
      </c>
      <c r="BD655" s="3" t="n">
        <v>41</v>
      </c>
      <c r="BE655" s="3" t="n">
        <f aca="false">SUM(BA655:BD655)</f>
        <v>51</v>
      </c>
      <c r="BF655" s="3" t="n">
        <v>0</v>
      </c>
      <c r="BG655" s="3" t="n">
        <v>0</v>
      </c>
      <c r="BH655" s="3" t="n">
        <v>0</v>
      </c>
      <c r="BI655" s="3" t="n">
        <v>0</v>
      </c>
      <c r="BJ655" s="3" t="n">
        <f aca="false">SUM(BF655:BI655)</f>
        <v>0</v>
      </c>
      <c r="BK655" s="3" t="n">
        <v>0</v>
      </c>
      <c r="BL655" s="3" t="n">
        <v>0</v>
      </c>
      <c r="BM655" s="3" t="n">
        <v>0</v>
      </c>
      <c r="BN655" s="3" t="n">
        <v>0</v>
      </c>
      <c r="BO655" s="3" t="n">
        <f aca="false">SUM(BK655:BN655)</f>
        <v>0</v>
      </c>
      <c r="BP655" s="3" t="n">
        <v>20</v>
      </c>
      <c r="BQ655" s="3" t="n">
        <v>30</v>
      </c>
      <c r="BR655" s="3" t="n">
        <v>0</v>
      </c>
      <c r="BS655" s="3" t="n">
        <v>6</v>
      </c>
      <c r="BT655" s="3" t="n">
        <f aca="false">SUM(BP655:BS655)</f>
        <v>56</v>
      </c>
      <c r="BU655" s="3" t="n">
        <f aca="false">+C655+H655+M655+R655+W655+AB655+AG655+AL655+CK655</f>
        <v>8150</v>
      </c>
      <c r="BV655" s="3" t="n">
        <f aca="false">+D655+I655+N655+S655+X655+AC655+AH655+AM655+CL655</f>
        <v>7933</v>
      </c>
      <c r="BW655" s="3" t="n">
        <f aca="false">+E655+J655+O655+T655+Y655+AD655+AI655+AN655+CM655</f>
        <v>3941</v>
      </c>
      <c r="BX655" s="3" t="n">
        <f aca="false">+F655+K655+P655+U655+Z655+AE655+AJ655+AO655+CN655</f>
        <v>47</v>
      </c>
      <c r="BY655" s="3" t="n">
        <f aca="false">SUM(BU655:BX655)</f>
        <v>20071</v>
      </c>
      <c r="BZ655" s="3" t="n">
        <f aca="false">AQ655+AV655+BA655+BF655+BK655+BP655</f>
        <v>28</v>
      </c>
      <c r="CA655" s="3" t="n">
        <f aca="false">AR655+AW655+BB655+BG655+BL655+BQ655</f>
        <v>581</v>
      </c>
      <c r="CB655" s="3" t="n">
        <f aca="false">AS655+AX655+BC655+BH655+BM655+BR655</f>
        <v>513</v>
      </c>
      <c r="CC655" s="3" t="n">
        <f aca="false">AT655+AY655+BD655+BI655+BN655+BS655</f>
        <v>47</v>
      </c>
      <c r="CD655" s="3" t="n">
        <f aca="false">SUM(BZ655:CC655)</f>
        <v>1169</v>
      </c>
      <c r="CE655" s="11" t="n">
        <v>5210</v>
      </c>
      <c r="CF655" s="11" t="n">
        <v>77</v>
      </c>
      <c r="CG655" s="11" t="n">
        <v>487</v>
      </c>
      <c r="CH655" s="11" t="n">
        <v>0</v>
      </c>
      <c r="CI655" s="11" t="n">
        <v>1892</v>
      </c>
      <c r="CJ655" s="11" t="n">
        <f aca="false">SUM(CE655:CI655)</f>
        <v>7666</v>
      </c>
    </row>
    <row r="656" customFormat="false" ht="12.75" hidden="false" customHeight="false" outlineLevel="0" collapsed="false">
      <c r="A656" s="1" t="n">
        <v>2003</v>
      </c>
      <c r="B656" s="2" t="s">
        <v>135</v>
      </c>
      <c r="C656" s="3" t="n">
        <v>12824.3</v>
      </c>
      <c r="D656" s="3" t="n">
        <v>2871.6</v>
      </c>
      <c r="E656" s="3" t="n">
        <v>1057.4</v>
      </c>
      <c r="F656" s="3" t="n">
        <v>0</v>
      </c>
      <c r="G656" s="3" t="n">
        <f aca="false">SUM(C656:F656)</f>
        <v>16753.3</v>
      </c>
      <c r="H656" s="3" t="n">
        <v>5089.6</v>
      </c>
      <c r="I656" s="3" t="n">
        <v>156.9</v>
      </c>
      <c r="J656" s="3" t="n">
        <v>2907.2</v>
      </c>
      <c r="K656" s="3" t="n">
        <v>899</v>
      </c>
      <c r="L656" s="3" t="n">
        <f aca="false">SUM(H656:K656)</f>
        <v>9052.7</v>
      </c>
      <c r="M656" s="3" t="n">
        <v>251.4</v>
      </c>
      <c r="N656" s="3" t="n">
        <v>640.9</v>
      </c>
      <c r="O656" s="3" t="n">
        <v>0</v>
      </c>
      <c r="P656" s="3" t="n">
        <v>0</v>
      </c>
      <c r="Q656" s="3" t="n">
        <f aca="false">SUM(M656:P656)</f>
        <v>892.3</v>
      </c>
      <c r="R656" s="3" t="n">
        <v>0</v>
      </c>
      <c r="S656" s="3" t="n">
        <v>0</v>
      </c>
      <c r="T656" s="3" t="n">
        <v>0</v>
      </c>
      <c r="U656" s="3" t="n">
        <v>0</v>
      </c>
      <c r="V656" s="3" t="n">
        <f aca="false">SUM(R656:U656)</f>
        <v>0</v>
      </c>
      <c r="W656" s="3" t="n">
        <v>5773.2</v>
      </c>
      <c r="X656" s="3" t="n">
        <v>9244.5</v>
      </c>
      <c r="Y656" s="3" t="n">
        <v>0</v>
      </c>
      <c r="Z656" s="3" t="n">
        <v>0</v>
      </c>
      <c r="AA656" s="3" t="n">
        <f aca="false">SUM(W656:Z656)</f>
        <v>15017.7</v>
      </c>
      <c r="AB656" s="3" t="n">
        <v>3356.7</v>
      </c>
      <c r="AC656" s="3" t="n">
        <v>79.2</v>
      </c>
      <c r="AD656" s="3" t="n">
        <v>154.4</v>
      </c>
      <c r="AE656" s="3" t="n">
        <v>46</v>
      </c>
      <c r="AF656" s="3" t="n">
        <f aca="false">SUM(AB656:AE656)</f>
        <v>3636.3</v>
      </c>
      <c r="AG656" s="3" t="n">
        <v>25.9</v>
      </c>
      <c r="AH656" s="3" t="n">
        <v>2690.3</v>
      </c>
      <c r="AI656" s="3" t="n">
        <v>2517.1</v>
      </c>
      <c r="AJ656" s="3" t="n">
        <v>264</v>
      </c>
      <c r="AK656" s="3" t="n">
        <f aca="false">SUM(AG656:AJ656)</f>
        <v>5497.3</v>
      </c>
      <c r="AL656" s="3" t="n">
        <v>2590</v>
      </c>
      <c r="AM656" s="3" t="n">
        <v>4008</v>
      </c>
      <c r="AN656" s="3" t="n">
        <v>3056</v>
      </c>
      <c r="AO656" s="3" t="n">
        <v>256</v>
      </c>
      <c r="AP656" s="3" t="n">
        <f aca="false">SUM(AL656:AO656)</f>
        <v>9910</v>
      </c>
      <c r="AQ656" s="3" t="n">
        <v>0</v>
      </c>
      <c r="AR656" s="3" t="n">
        <v>0</v>
      </c>
      <c r="AS656" s="3" t="n">
        <v>0</v>
      </c>
      <c r="AT656" s="3" t="n">
        <v>264</v>
      </c>
      <c r="AU656" s="3" t="n">
        <f aca="false">SUM(AQ656:AT656)</f>
        <v>264</v>
      </c>
      <c r="AV656" s="3" t="n">
        <v>0</v>
      </c>
      <c r="AW656" s="3" t="n">
        <v>0</v>
      </c>
      <c r="AX656" s="3" t="n">
        <v>0</v>
      </c>
      <c r="AY656" s="3" t="n">
        <v>46</v>
      </c>
      <c r="AZ656" s="3" t="n">
        <f aca="false">SUM(AV656:AY656)</f>
        <v>46</v>
      </c>
      <c r="BA656" s="3" t="n">
        <v>0</v>
      </c>
      <c r="BB656" s="3" t="n">
        <v>0</v>
      </c>
      <c r="BC656" s="3" t="n">
        <v>0</v>
      </c>
      <c r="BD656" s="3" t="n">
        <v>899</v>
      </c>
      <c r="BE656" s="3" t="n">
        <f aca="false">SUM(BA656:BD656)</f>
        <v>899</v>
      </c>
      <c r="BF656" s="3" t="n">
        <v>0</v>
      </c>
      <c r="BG656" s="3" t="n">
        <v>0</v>
      </c>
      <c r="BH656" s="3" t="n">
        <v>0</v>
      </c>
      <c r="BI656" s="3" t="n">
        <v>133</v>
      </c>
      <c r="BJ656" s="3" t="n">
        <f aca="false">SUM(BF656:BI656)</f>
        <v>133</v>
      </c>
      <c r="BK656" s="3" t="n">
        <v>0</v>
      </c>
      <c r="BL656" s="3" t="n">
        <v>0</v>
      </c>
      <c r="BM656" s="3" t="n">
        <v>0</v>
      </c>
      <c r="BN656" s="3" t="n">
        <v>56</v>
      </c>
      <c r="BO656" s="3" t="n">
        <f aca="false">SUM(BK656:BN656)</f>
        <v>56</v>
      </c>
      <c r="BP656" s="3" t="n">
        <v>375.454</v>
      </c>
      <c r="BQ656" s="3" t="n">
        <v>2</v>
      </c>
      <c r="BR656" s="3" t="n">
        <v>1067</v>
      </c>
      <c r="BS656" s="3" t="n">
        <v>67</v>
      </c>
      <c r="BT656" s="3" t="n">
        <f aca="false">SUM(BP656:BS656)</f>
        <v>1511.454</v>
      </c>
      <c r="BU656" s="3" t="n">
        <f aca="false">+C656+H656+M656+R656+W656+AB656+AG656+AL656+CK656</f>
        <v>29911.1</v>
      </c>
      <c r="BV656" s="3" t="n">
        <f aca="false">+D656+I656+N656+S656+X656+AC656+AH656+AM656+CL656</f>
        <v>19691.4</v>
      </c>
      <c r="BW656" s="3" t="n">
        <f aca="false">+E656+J656+O656+T656+Y656+AD656+AI656+AN656+CM656</f>
        <v>9692.1</v>
      </c>
      <c r="BX656" s="3" t="n">
        <f aca="false">+F656+K656+P656+U656+Z656+AE656+AJ656+AO656+CN656</f>
        <v>1465</v>
      </c>
      <c r="BY656" s="3" t="n">
        <f aca="false">SUM(BU656:BX656)</f>
        <v>60759.6</v>
      </c>
      <c r="BZ656" s="3" t="n">
        <f aca="false">AQ656+AV656+BA656+BF656+BK656+BP656</f>
        <v>375.454</v>
      </c>
      <c r="CA656" s="3" t="n">
        <f aca="false">AR656+AW656+BB656+BG656+BL656+BQ656</f>
        <v>2</v>
      </c>
      <c r="CB656" s="3" t="n">
        <f aca="false">AS656+AX656+BC656+BH656+BM656+BR656</f>
        <v>1067</v>
      </c>
      <c r="CC656" s="3" t="n">
        <f aca="false">AT656+AY656+BD656+BI656+BN656+BS656</f>
        <v>1465</v>
      </c>
      <c r="CD656" s="3" t="n">
        <f aca="false">SUM(BZ656:CC656)</f>
        <v>2909.454</v>
      </c>
      <c r="CE656" s="3" t="n">
        <v>14233</v>
      </c>
      <c r="CF656" s="3" t="s">
        <v>145</v>
      </c>
      <c r="CG656" s="3" t="s">
        <v>145</v>
      </c>
      <c r="CH656" s="3" t="n">
        <v>0</v>
      </c>
      <c r="CI656" s="3" t="n">
        <v>14537</v>
      </c>
      <c r="CJ656" s="3" t="n">
        <f aca="false">SUM(CE656:CI656)</f>
        <v>28770</v>
      </c>
    </row>
    <row r="657" customFormat="false" ht="12.75" hidden="false" customHeight="false" outlineLevel="0" collapsed="false">
      <c r="A657" s="1" t="n">
        <v>2003</v>
      </c>
      <c r="B657" s="2" t="s">
        <v>136</v>
      </c>
      <c r="C657" s="3" t="n">
        <v>1648</v>
      </c>
      <c r="D657" s="3" t="n">
        <v>288</v>
      </c>
      <c r="E657" s="3" t="n">
        <v>-2</v>
      </c>
      <c r="F657" s="3" t="n">
        <v>0</v>
      </c>
      <c r="G657" s="3" t="n">
        <f aca="false">SUM(C657:F657)</f>
        <v>1934</v>
      </c>
      <c r="H657" s="3" t="n">
        <v>617</v>
      </c>
      <c r="I657" s="3" t="n">
        <v>9</v>
      </c>
      <c r="J657" s="3" t="n">
        <v>257</v>
      </c>
      <c r="K657" s="3" t="n">
        <v>118</v>
      </c>
      <c r="L657" s="3" t="n">
        <f aca="false">SUM(H657:K657)</f>
        <v>1001</v>
      </c>
      <c r="M657" s="3" t="n">
        <v>22</v>
      </c>
      <c r="N657" s="3" t="n">
        <v>97</v>
      </c>
      <c r="O657" s="3" t="n">
        <v>0</v>
      </c>
      <c r="P657" s="3" t="n">
        <v>0</v>
      </c>
      <c r="Q657" s="3" t="n">
        <f aca="false">SUM(M657:P657)</f>
        <v>119</v>
      </c>
      <c r="R657" s="3" t="n">
        <v>8</v>
      </c>
      <c r="S657" s="3" t="n">
        <v>0</v>
      </c>
      <c r="T657" s="3" t="n">
        <v>0</v>
      </c>
      <c r="U657" s="3" t="n">
        <v>0</v>
      </c>
      <c r="V657" s="3" t="n">
        <f aca="false">SUM(R657:U657)</f>
        <v>8</v>
      </c>
      <c r="W657" s="3" t="n">
        <v>199</v>
      </c>
      <c r="X657" s="3" t="n">
        <v>764</v>
      </c>
      <c r="Y657" s="3" t="n">
        <v>133</v>
      </c>
      <c r="Z657" s="3" t="n">
        <v>0</v>
      </c>
      <c r="AA657" s="3" t="n">
        <f aca="false">SUM(W657:Z657)</f>
        <v>1096</v>
      </c>
      <c r="AB657" s="3" t="n">
        <v>242</v>
      </c>
      <c r="AC657" s="3" t="n">
        <v>11</v>
      </c>
      <c r="AD657" s="3" t="n">
        <v>22</v>
      </c>
      <c r="AE657" s="3" t="n">
        <v>5</v>
      </c>
      <c r="AF657" s="3" t="n">
        <f aca="false">SUM(AB657:AE657)</f>
        <v>280</v>
      </c>
      <c r="AG657" s="3" t="n">
        <v>61</v>
      </c>
      <c r="AH657" s="3" t="n">
        <v>253</v>
      </c>
      <c r="AI657" s="3" t="n">
        <v>342</v>
      </c>
      <c r="AJ657" s="3" t="n">
        <v>159</v>
      </c>
      <c r="AK657" s="3" t="n">
        <f aca="false">SUM(AG657:AJ657)</f>
        <v>815</v>
      </c>
      <c r="AL657" s="3" t="n">
        <v>739</v>
      </c>
      <c r="AM657" s="3" t="n">
        <v>512</v>
      </c>
      <c r="AN657" s="3" t="n">
        <v>968</v>
      </c>
      <c r="AO657" s="3" t="n">
        <v>61</v>
      </c>
      <c r="AP657" s="3" t="n">
        <f aca="false">SUM(AL657:AO657)</f>
        <v>2280</v>
      </c>
      <c r="AQ657" s="3" t="n">
        <v>60</v>
      </c>
      <c r="AR657" s="3" t="n">
        <v>211</v>
      </c>
      <c r="AS657" s="3" t="n">
        <v>164</v>
      </c>
      <c r="AT657" s="3" t="n">
        <v>159</v>
      </c>
      <c r="AU657" s="3" t="n">
        <f aca="false">SUM(AQ657:AT657)</f>
        <v>594</v>
      </c>
      <c r="AV657" s="3" t="n">
        <v>0</v>
      </c>
      <c r="AW657" s="3" t="n">
        <v>8</v>
      </c>
      <c r="AX657" s="3" t="n">
        <v>0</v>
      </c>
      <c r="AY657" s="3" t="n">
        <v>5</v>
      </c>
      <c r="AZ657" s="3" t="n">
        <f aca="false">SUM(AV657:AY657)</f>
        <v>13</v>
      </c>
      <c r="BA657" s="3" t="n">
        <v>0</v>
      </c>
      <c r="BB657" s="3" t="n">
        <v>0</v>
      </c>
      <c r="BC657" s="3" t="n">
        <v>-2</v>
      </c>
      <c r="BD657" s="3" t="n">
        <v>118</v>
      </c>
      <c r="BE657" s="3" t="n">
        <f aca="false">SUM(BA657:BD657)</f>
        <v>116</v>
      </c>
      <c r="BF657" s="3" t="n">
        <v>0</v>
      </c>
      <c r="BG657" s="3" t="n">
        <v>0</v>
      </c>
      <c r="BH657" s="3" t="n">
        <v>0</v>
      </c>
      <c r="BI657" s="3" t="n">
        <v>0</v>
      </c>
      <c r="BJ657" s="3" t="n">
        <f aca="false">SUM(BF657:BI657)</f>
        <v>0</v>
      </c>
      <c r="BK657" s="3" t="n">
        <v>0</v>
      </c>
      <c r="BL657" s="3" t="n">
        <v>0</v>
      </c>
      <c r="BM657" s="3" t="n">
        <v>0</v>
      </c>
      <c r="BN657" s="3" t="n">
        <v>0</v>
      </c>
      <c r="BO657" s="3" t="n">
        <f aca="false">SUM(BK657:BN657)</f>
        <v>0</v>
      </c>
      <c r="BP657" s="3" t="n">
        <v>71</v>
      </c>
      <c r="BQ657" s="3" t="n">
        <v>12</v>
      </c>
      <c r="BR657" s="3" t="n">
        <v>-18</v>
      </c>
      <c r="BS657" s="3" t="n">
        <v>61</v>
      </c>
      <c r="BT657" s="3" t="n">
        <f aca="false">SUM(BP657:BS657)</f>
        <v>126</v>
      </c>
      <c r="BU657" s="3" t="n">
        <f aca="false">+C657+H657+M657+R657+W657+AB657+AG657+AL657+CK657</f>
        <v>3536</v>
      </c>
      <c r="BV657" s="3" t="n">
        <f aca="false">+D657+I657+N657+S657+X657+AC657+AH657+AM657+CL657</f>
        <v>1934</v>
      </c>
      <c r="BW657" s="3" t="n">
        <f aca="false">+E657+J657+O657+T657+Y657+AD657+AI657+AN657+CM657</f>
        <v>1720</v>
      </c>
      <c r="BX657" s="3" t="n">
        <f aca="false">+F657+K657+P657+U657+Z657+AE657+AJ657+AO657+CN657</f>
        <v>343</v>
      </c>
      <c r="BY657" s="3" t="n">
        <f aca="false">SUM(BU657:BX657)</f>
        <v>7533</v>
      </c>
      <c r="BZ657" s="3" t="n">
        <f aca="false">AQ657+AV657+BA657+BF657+BK657+BP657</f>
        <v>131</v>
      </c>
      <c r="CA657" s="3" t="n">
        <f aca="false">AR657+AW657+BB657+BG657+BL657+BQ657</f>
        <v>231</v>
      </c>
      <c r="CB657" s="3" t="n">
        <f aca="false">AS657+AX657+BC657+BH657+BM657+BR657</f>
        <v>144</v>
      </c>
      <c r="CC657" s="3" t="n">
        <f aca="false">AT657+AY657+BD657+BI657+BN657+BS657</f>
        <v>343</v>
      </c>
      <c r="CD657" s="3" t="n">
        <f aca="false">SUM(BZ657:CC657)</f>
        <v>849</v>
      </c>
      <c r="CE657" s="3" t="n">
        <v>1444</v>
      </c>
      <c r="CF657" s="3" t="n">
        <v>1575</v>
      </c>
      <c r="CG657" s="3" t="n">
        <v>152</v>
      </c>
      <c r="CH657" s="3" t="n">
        <v>0</v>
      </c>
      <c r="CI657" s="3" t="n">
        <v>315</v>
      </c>
      <c r="CJ657" s="3" t="n">
        <f aca="false">SUM(CE657:CI657)</f>
        <v>3486</v>
      </c>
    </row>
    <row r="658" customFormat="false" ht="12.75" hidden="false" customHeight="false" outlineLevel="0" collapsed="false">
      <c r="A658" s="1" t="n">
        <v>2003</v>
      </c>
      <c r="B658" s="2" t="s">
        <v>137</v>
      </c>
      <c r="C658" s="3" t="n">
        <v>14</v>
      </c>
      <c r="D658" s="3" t="n">
        <v>91</v>
      </c>
      <c r="E658" s="3" t="n">
        <v>858</v>
      </c>
      <c r="F658" s="3" t="n">
        <v>13</v>
      </c>
      <c r="G658" s="3" t="n">
        <f aca="false">SUM(C658:F658)</f>
        <v>976</v>
      </c>
      <c r="H658" s="3" t="n">
        <v>104</v>
      </c>
      <c r="I658" s="3" t="n">
        <v>0</v>
      </c>
      <c r="J658" s="3" t="n">
        <v>1</v>
      </c>
      <c r="K658" s="3" t="n">
        <v>10</v>
      </c>
      <c r="L658" s="3" t="n">
        <f aca="false">SUM(H658:K658)</f>
        <v>115</v>
      </c>
      <c r="M658" s="3" t="n">
        <v>16</v>
      </c>
      <c r="N658" s="3" t="n">
        <v>25</v>
      </c>
      <c r="O658" s="3" t="n">
        <v>3</v>
      </c>
      <c r="P658" s="3" t="n">
        <v>0</v>
      </c>
      <c r="Q658" s="3" t="n">
        <f aca="false">SUM(M658:P658)</f>
        <v>44</v>
      </c>
      <c r="R658" s="3" t="n">
        <v>13</v>
      </c>
      <c r="S658" s="3" t="n">
        <v>7</v>
      </c>
      <c r="T658" s="3" t="n">
        <v>0</v>
      </c>
      <c r="U658" s="3" t="n">
        <v>0</v>
      </c>
      <c r="V658" s="3" t="n">
        <f aca="false">SUM(R658:U658)</f>
        <v>20</v>
      </c>
      <c r="W658" s="3" t="n">
        <v>133</v>
      </c>
      <c r="X658" s="3" t="n">
        <v>410</v>
      </c>
      <c r="Y658" s="3" t="n">
        <v>110</v>
      </c>
      <c r="Z658" s="3" t="n">
        <v>0</v>
      </c>
      <c r="AA658" s="3" t="n">
        <f aca="false">SUM(W658:Z658)</f>
        <v>653</v>
      </c>
      <c r="AB658" s="3" t="n">
        <v>76</v>
      </c>
      <c r="AC658" s="3" t="n">
        <v>0</v>
      </c>
      <c r="AD658" s="3" t="n">
        <v>1</v>
      </c>
      <c r="AE658" s="3" t="n">
        <v>6</v>
      </c>
      <c r="AF658" s="3" t="n">
        <f aca="false">SUM(AB658:AE658)</f>
        <v>83</v>
      </c>
      <c r="AG658" s="3" t="n">
        <v>0</v>
      </c>
      <c r="AH658" s="3" t="n">
        <v>121</v>
      </c>
      <c r="AI658" s="3" t="n">
        <v>181</v>
      </c>
      <c r="AJ658" s="3" t="n">
        <v>0</v>
      </c>
      <c r="AK658" s="3" t="n">
        <f aca="false">SUM(AG658:AJ658)</f>
        <v>302</v>
      </c>
      <c r="AL658" s="3" t="n">
        <v>232</v>
      </c>
      <c r="AM658" s="3" t="n">
        <v>239</v>
      </c>
      <c r="AN658" s="3" t="n">
        <v>379</v>
      </c>
      <c r="AO658" s="3" t="n">
        <v>12</v>
      </c>
      <c r="AP658" s="3" t="n">
        <f aca="false">SUM(AL658:AO658)</f>
        <v>862</v>
      </c>
      <c r="AQ658" s="3" t="n">
        <v>0</v>
      </c>
      <c r="AR658" s="3" t="n">
        <v>98</v>
      </c>
      <c r="AS658" s="3" t="n">
        <v>36</v>
      </c>
      <c r="AT658" s="3" t="n">
        <v>0</v>
      </c>
      <c r="AU658" s="3" t="n">
        <f aca="false">SUM(AQ658:AT658)</f>
        <v>134</v>
      </c>
      <c r="AV658" s="3" t="n">
        <v>0</v>
      </c>
      <c r="AW658" s="3" t="n">
        <v>0</v>
      </c>
      <c r="AX658" s="3" t="n">
        <v>0</v>
      </c>
      <c r="AY658" s="3" t="n">
        <v>2</v>
      </c>
      <c r="AZ658" s="3" t="n">
        <f aca="false">SUM(AV658:AY658)</f>
        <v>2</v>
      </c>
      <c r="BA658" s="3" t="n">
        <v>0</v>
      </c>
      <c r="BB658" s="3" t="n">
        <v>0</v>
      </c>
      <c r="BC658" s="3" t="n">
        <v>0</v>
      </c>
      <c r="BD658" s="3" t="n">
        <v>10</v>
      </c>
      <c r="BE658" s="3" t="n">
        <f aca="false">SUM(BA658:BD658)</f>
        <v>10</v>
      </c>
      <c r="BF658" s="3" t="n">
        <v>0</v>
      </c>
      <c r="BG658" s="3" t="n">
        <v>0</v>
      </c>
      <c r="BH658" s="3" t="n">
        <v>0</v>
      </c>
      <c r="BI658" s="3" t="n">
        <v>1</v>
      </c>
      <c r="BJ658" s="3" t="n">
        <f aca="false">SUM(BF658:BI658)</f>
        <v>1</v>
      </c>
      <c r="BK658" s="3" t="n">
        <v>0</v>
      </c>
      <c r="BL658" s="3" t="n">
        <v>0</v>
      </c>
      <c r="BM658" s="3" t="n">
        <v>0</v>
      </c>
      <c r="BN658" s="3" t="n">
        <v>3</v>
      </c>
      <c r="BO658" s="3" t="n">
        <f aca="false">SUM(BK658:BN658)</f>
        <v>3</v>
      </c>
      <c r="BP658" s="3" t="n">
        <v>0</v>
      </c>
      <c r="BQ658" s="3" t="n">
        <v>0</v>
      </c>
      <c r="BR658" s="3" t="n">
        <v>0</v>
      </c>
      <c r="BS658" s="3" t="n">
        <v>25</v>
      </c>
      <c r="BT658" s="3" t="n">
        <f aca="false">SUM(BP658:BS658)</f>
        <v>25</v>
      </c>
      <c r="BU658" s="3" t="n">
        <f aca="false">+C658+H658+M658+R658+W658+AB658+AG658+AL658+CK658</f>
        <v>588</v>
      </c>
      <c r="BV658" s="3" t="n">
        <f aca="false">+D658+I658+N658+S658+X658+AC658+AH658+AM658+CL658</f>
        <v>893</v>
      </c>
      <c r="BW658" s="3" t="n">
        <f aca="false">+E658+J658+O658+T658+Y658+AD658+AI658+AN658+CM658</f>
        <v>1533</v>
      </c>
      <c r="BX658" s="3" t="n">
        <f aca="false">+F658+K658+P658+U658+Z658+AE658+AJ658+AO658+CN658</f>
        <v>41</v>
      </c>
      <c r="BY658" s="3" t="n">
        <f aca="false">SUM(BU658:BX658)</f>
        <v>3055</v>
      </c>
      <c r="BZ658" s="3" t="n">
        <f aca="false">AQ658+AV658+BA658+BF658+BK658+BP658</f>
        <v>0</v>
      </c>
      <c r="CA658" s="3" t="n">
        <f aca="false">AR658+AW658+BB658+BG658+BL658+BQ658</f>
        <v>98</v>
      </c>
      <c r="CB658" s="3" t="n">
        <f aca="false">AS658+AX658+BC658+BH658+BM658+BR658</f>
        <v>36</v>
      </c>
      <c r="CC658" s="3" t="n">
        <f aca="false">AT658+AY658+BD658+BI658+BN658+BS658</f>
        <v>41</v>
      </c>
      <c r="CD658" s="3" t="n">
        <f aca="false">SUM(BZ658:CC658)</f>
        <v>175</v>
      </c>
      <c r="CE658" s="3" t="n">
        <v>218</v>
      </c>
      <c r="CF658" s="3" t="n">
        <v>369</v>
      </c>
      <c r="CG658" s="3" t="n">
        <v>27</v>
      </c>
      <c r="CH658" s="3" t="n">
        <v>0</v>
      </c>
      <c r="CI658" s="3" t="n">
        <f aca="false">822-614</f>
        <v>208</v>
      </c>
      <c r="CJ658" s="3" t="n">
        <f aca="false">SUM(CE658:CI658)</f>
        <v>822</v>
      </c>
    </row>
    <row r="659" customFormat="false" ht="12.75" hidden="false" customHeight="false" outlineLevel="0" collapsed="false">
      <c r="A659" s="1" t="n">
        <v>2003</v>
      </c>
      <c r="B659" s="2" t="s">
        <v>138</v>
      </c>
      <c r="C659" s="3" t="n">
        <v>4009.7</v>
      </c>
      <c r="D659" s="3" t="n">
        <v>418.7</v>
      </c>
      <c r="E659" s="3" t="n">
        <v>118.2</v>
      </c>
      <c r="F659" s="3" t="n">
        <v>0</v>
      </c>
      <c r="G659" s="3" t="n">
        <f aca="false">SUM(C659:F659)</f>
        <v>4546.6</v>
      </c>
      <c r="H659" s="3" t="n">
        <v>1360.2</v>
      </c>
      <c r="I659" s="3" t="n">
        <v>513</v>
      </c>
      <c r="J659" s="3" t="n">
        <v>1462.5</v>
      </c>
      <c r="K659" s="3" t="n">
        <v>285</v>
      </c>
      <c r="L659" s="3" t="n">
        <f aca="false">SUM(H659:K659)</f>
        <v>3620.7</v>
      </c>
      <c r="M659" s="3" t="n">
        <v>43.5</v>
      </c>
      <c r="N659" s="3" t="n">
        <v>53.8</v>
      </c>
      <c r="O659" s="3" t="n">
        <v>0</v>
      </c>
      <c r="P659" s="3" t="n">
        <v>0</v>
      </c>
      <c r="Q659" s="3" t="n">
        <f aca="false">SUM(M659:P659)</f>
        <v>97.3</v>
      </c>
      <c r="R659" s="3" t="n">
        <v>9.1</v>
      </c>
      <c r="S659" s="3" t="n">
        <v>31.8</v>
      </c>
      <c r="T659" s="3" t="n">
        <v>0.2</v>
      </c>
      <c r="U659" s="3" t="n">
        <v>0</v>
      </c>
      <c r="V659" s="3" t="n">
        <f aca="false">SUM(R659:U659)</f>
        <v>41.1</v>
      </c>
      <c r="W659" s="3" t="n">
        <v>1736.8</v>
      </c>
      <c r="X659" s="3" t="n">
        <v>1835.7</v>
      </c>
      <c r="Y659" s="3" t="n">
        <v>70.6</v>
      </c>
      <c r="Z659" s="3" t="n">
        <v>0</v>
      </c>
      <c r="AA659" s="3" t="n">
        <f aca="false">SUM(W659:Z659)</f>
        <v>3643.1</v>
      </c>
      <c r="AB659" s="3" t="n">
        <v>928.1</v>
      </c>
      <c r="AC659" s="3" t="n">
        <v>43.9</v>
      </c>
      <c r="AD659" s="3" t="n">
        <v>54.4</v>
      </c>
      <c r="AE659" s="3" t="n">
        <v>5.7</v>
      </c>
      <c r="AF659" s="3" t="n">
        <f aca="false">SUM(AB659:AE659)</f>
        <v>1032.1</v>
      </c>
      <c r="AG659" s="3" t="n">
        <v>0</v>
      </c>
      <c r="AH659" s="3" t="n">
        <v>716.9</v>
      </c>
      <c r="AI659" s="3" t="n">
        <v>2499.9</v>
      </c>
      <c r="AJ659" s="3" t="n">
        <v>106.7</v>
      </c>
      <c r="AK659" s="3" t="n">
        <f aca="false">SUM(AG659:AJ659)</f>
        <v>3323.5</v>
      </c>
      <c r="AL659" s="3" t="n">
        <v>2886.8</v>
      </c>
      <c r="AM659" s="3" t="n">
        <v>1515.3</v>
      </c>
      <c r="AN659" s="3" t="n">
        <v>6119.6</v>
      </c>
      <c r="AO659" s="3" t="n">
        <v>99.6</v>
      </c>
      <c r="AP659" s="3" t="n">
        <f aca="false">SUM(AL659:AO659)</f>
        <v>10621.3</v>
      </c>
      <c r="AQ659" s="3" t="n">
        <v>0</v>
      </c>
      <c r="AR659" s="3" t="n">
        <v>0</v>
      </c>
      <c r="AS659" s="3" t="n">
        <v>27</v>
      </c>
      <c r="AT659" s="3" t="n">
        <v>60</v>
      </c>
      <c r="AU659" s="3" t="n">
        <f aca="false">SUM(AQ659:AT659)</f>
        <v>87</v>
      </c>
      <c r="AV659" s="3" t="n">
        <v>3.1</v>
      </c>
      <c r="AW659" s="3" t="n">
        <v>15.1</v>
      </c>
      <c r="AX659" s="3" t="n">
        <v>1.7</v>
      </c>
      <c r="AY659" s="3" t="n">
        <v>5.7</v>
      </c>
      <c r="AZ659" s="3" t="n">
        <f aca="false">SUM(AV659:AY659)</f>
        <v>25.6</v>
      </c>
      <c r="BA659" s="3" t="n">
        <v>14.1</v>
      </c>
      <c r="BB659" s="3" t="n">
        <v>1.2</v>
      </c>
      <c r="BC659" s="3" t="n">
        <v>84.5</v>
      </c>
      <c r="BD659" s="3" t="n">
        <v>281</v>
      </c>
      <c r="BE659" s="3" t="n">
        <f aca="false">SUM(BA659:BD659)</f>
        <v>380.8</v>
      </c>
      <c r="BF659" s="3" t="n">
        <v>0</v>
      </c>
      <c r="BG659" s="3" t="n">
        <v>0</v>
      </c>
      <c r="BH659" s="3" t="n">
        <v>0</v>
      </c>
      <c r="BI659" s="3" t="n">
        <v>0</v>
      </c>
      <c r="BJ659" s="3" t="n">
        <f aca="false">SUM(BF659:BI659)</f>
        <v>0</v>
      </c>
      <c r="BK659" s="3" t="n">
        <v>0.2</v>
      </c>
      <c r="BL659" s="3" t="n">
        <v>2.6</v>
      </c>
      <c r="BM659" s="3" t="n">
        <v>5.1</v>
      </c>
      <c r="BN659" s="3" t="n">
        <v>0.5</v>
      </c>
      <c r="BO659" s="3" t="n">
        <f aca="false">SUM(BK659:BN659)</f>
        <v>8.4</v>
      </c>
      <c r="BP659" s="3" t="n">
        <v>2.4</v>
      </c>
      <c r="BQ659" s="3" t="n">
        <v>0.4</v>
      </c>
      <c r="BR659" s="3" t="n">
        <v>7.8</v>
      </c>
      <c r="BS659" s="3" t="n">
        <v>20.3</v>
      </c>
      <c r="BT659" s="3" t="n">
        <f aca="false">SUM(BP659:BS659)</f>
        <v>30.9</v>
      </c>
      <c r="BU659" s="3" t="n">
        <f aca="false">+C659+H659+M659+R659+W659+AB659+AG659+AL659+CK659</f>
        <v>10974.2</v>
      </c>
      <c r="BV659" s="3" t="n">
        <f aca="false">+D659+I659+N659+S659+X659+AC659+AH659+AM659+CL659</f>
        <v>5129.1</v>
      </c>
      <c r="BW659" s="3" t="n">
        <f aca="false">+E659+J659+O659+T659+Y659+AD659+AI659+AN659+CM659</f>
        <v>10325.4</v>
      </c>
      <c r="BX659" s="3" t="n">
        <f aca="false">+F659+K659+P659+U659+Z659+AE659+AJ659+AO659+CN659</f>
        <v>497</v>
      </c>
      <c r="BY659" s="3" t="n">
        <f aca="false">SUM(BU659:BX659)</f>
        <v>26925.7</v>
      </c>
      <c r="BZ659" s="3" t="n">
        <f aca="false">AQ659+AV659+BA659+BF659+BK659+BP659</f>
        <v>19.8</v>
      </c>
      <c r="CA659" s="3" t="n">
        <f aca="false">AR659+AW659+BB659+BG659+BL659+BQ659</f>
        <v>19.3</v>
      </c>
      <c r="CB659" s="3" t="n">
        <f aca="false">AS659+AX659+BC659+BH659+BM659+BR659</f>
        <v>126.1</v>
      </c>
      <c r="CC659" s="3" t="n">
        <f aca="false">AT659+AY659+BD659+BI659+BN659+BS659</f>
        <v>367.5</v>
      </c>
      <c r="CD659" s="3" t="n">
        <f aca="false">SUM(BZ659:CC659)</f>
        <v>532.7</v>
      </c>
      <c r="CE659" s="0"/>
      <c r="CF659" s="0"/>
      <c r="CG659" s="0"/>
      <c r="CH659" s="10"/>
      <c r="CI659" s="0"/>
      <c r="CJ659" s="3" t="n">
        <f aca="false">SUM(CE659:CI659)</f>
        <v>0</v>
      </c>
    </row>
    <row r="660" customFormat="false" ht="12.75" hidden="false" customHeight="false" outlineLevel="0" collapsed="false">
      <c r="A660" s="1" t="n">
        <v>2003</v>
      </c>
      <c r="B660" s="2" t="s">
        <v>139</v>
      </c>
      <c r="C660" s="3" t="n">
        <v>4970</v>
      </c>
      <c r="D660" s="3" t="n">
        <v>524</v>
      </c>
      <c r="E660" s="3" t="n">
        <v>428</v>
      </c>
      <c r="F660" s="3" t="n">
        <v>0</v>
      </c>
      <c r="G660" s="3" t="n">
        <f aca="false">SUM(C660:F660)</f>
        <v>5922</v>
      </c>
      <c r="H660" s="3" t="n">
        <v>1370</v>
      </c>
      <c r="I660" s="3" t="n">
        <v>9</v>
      </c>
      <c r="J660" s="3" t="n">
        <v>2636</v>
      </c>
      <c r="K660" s="3" t="n">
        <v>254</v>
      </c>
      <c r="L660" s="3" t="n">
        <f aca="false">SUM(H660:K660)</f>
        <v>4269</v>
      </c>
      <c r="M660" s="3" t="n">
        <v>176</v>
      </c>
      <c r="N660" s="3" t="n">
        <v>108</v>
      </c>
      <c r="O660" s="3" t="n">
        <v>0</v>
      </c>
      <c r="P660" s="3" t="n">
        <v>0</v>
      </c>
      <c r="Q660" s="3" t="n">
        <f aca="false">SUM(M660:P660)</f>
        <v>284</v>
      </c>
      <c r="R660" s="3" t="n">
        <v>264</v>
      </c>
      <c r="S660" s="3" t="n">
        <v>532</v>
      </c>
      <c r="T660" s="3" t="n">
        <v>18</v>
      </c>
      <c r="U660" s="3" t="n">
        <v>0</v>
      </c>
      <c r="V660" s="3" t="n">
        <f aca="false">SUM(R660:U660)</f>
        <v>814</v>
      </c>
      <c r="W660" s="3" t="n">
        <v>2702</v>
      </c>
      <c r="X660" s="3" t="n">
        <v>2880</v>
      </c>
      <c r="Y660" s="3" t="n">
        <v>0</v>
      </c>
      <c r="Z660" s="3" t="n">
        <v>0</v>
      </c>
      <c r="AA660" s="3" t="n">
        <f aca="false">SUM(W660:Z660)</f>
        <v>5582</v>
      </c>
      <c r="AB660" s="3" t="n">
        <v>650</v>
      </c>
      <c r="AC660" s="3" t="n">
        <v>20</v>
      </c>
      <c r="AD660" s="3" t="n">
        <v>40</v>
      </c>
      <c r="AE660" s="3" t="n">
        <v>35</v>
      </c>
      <c r="AF660" s="3" t="n">
        <f aca="false">SUM(AB660:AE660)</f>
        <v>745</v>
      </c>
      <c r="AG660" s="3" t="n">
        <v>14</v>
      </c>
      <c r="AH660" s="3" t="n">
        <v>356</v>
      </c>
      <c r="AI660" s="3" t="n">
        <v>901</v>
      </c>
      <c r="AJ660" s="3" t="n">
        <v>414</v>
      </c>
      <c r="AK660" s="3" t="n">
        <f aca="false">SUM(AG660:AJ660)</f>
        <v>1685</v>
      </c>
      <c r="AL660" s="3" t="n">
        <v>1188</v>
      </c>
      <c r="AM660" s="3" t="n">
        <v>1101</v>
      </c>
      <c r="AN660" s="3" t="n">
        <v>3348</v>
      </c>
      <c r="AO660" s="3" t="n">
        <v>200</v>
      </c>
      <c r="AP660" s="3" t="n">
        <f aca="false">SUM(AL660:AO660)</f>
        <v>5837</v>
      </c>
      <c r="AQ660" s="3" t="n">
        <v>0</v>
      </c>
      <c r="AR660" s="3" t="n">
        <v>332</v>
      </c>
      <c r="AS660" s="3" t="n">
        <v>300</v>
      </c>
      <c r="AT660" s="3" t="n">
        <v>414</v>
      </c>
      <c r="AU660" s="3" t="n">
        <f aca="false">SUM(AQ660:AT660)</f>
        <v>1046</v>
      </c>
      <c r="AV660" s="3" t="n">
        <v>0</v>
      </c>
      <c r="AW660" s="3" t="n">
        <v>2</v>
      </c>
      <c r="AX660" s="3" t="n">
        <v>1</v>
      </c>
      <c r="AY660" s="3" t="n">
        <v>35</v>
      </c>
      <c r="AZ660" s="3" t="n">
        <f aca="false">SUM(AV660:AY660)</f>
        <v>38</v>
      </c>
      <c r="BA660" s="3" t="n">
        <v>0</v>
      </c>
      <c r="BB660" s="3" t="n">
        <v>0</v>
      </c>
      <c r="BC660" s="3" t="n">
        <v>172</v>
      </c>
      <c r="BD660" s="3" t="n">
        <v>254</v>
      </c>
      <c r="BE660" s="3" t="n">
        <f aca="false">SUM(BA660:BD660)</f>
        <v>426</v>
      </c>
      <c r="BF660" s="3" t="n">
        <v>0</v>
      </c>
      <c r="BG660" s="3" t="n">
        <v>0</v>
      </c>
      <c r="BH660" s="3" t="n">
        <v>5</v>
      </c>
      <c r="BI660" s="3" t="n">
        <v>0</v>
      </c>
      <c r="BJ660" s="3" t="n">
        <f aca="false">SUM(BF660:BI660)</f>
        <v>5</v>
      </c>
      <c r="BK660" s="3" t="n">
        <v>0</v>
      </c>
      <c r="BL660" s="3" t="n">
        <v>67</v>
      </c>
      <c r="BM660" s="3" t="n">
        <v>177</v>
      </c>
      <c r="BN660" s="3" t="n">
        <v>81</v>
      </c>
      <c r="BO660" s="3" t="n">
        <f aca="false">SUM(BK660:BN660)</f>
        <v>325</v>
      </c>
      <c r="BP660" s="3" t="n">
        <v>0</v>
      </c>
      <c r="BQ660" s="3" t="n">
        <v>19</v>
      </c>
      <c r="BR660" s="3" t="n">
        <v>384</v>
      </c>
      <c r="BS660" s="3" t="n">
        <v>119</v>
      </c>
      <c r="BT660" s="3" t="n">
        <f aca="false">SUM(BP660:BS660)</f>
        <v>522</v>
      </c>
      <c r="BU660" s="3" t="n">
        <f aca="false">+C660+H660+M660+R660+W660+AB660+AG660+AL660+CK660</f>
        <v>11334</v>
      </c>
      <c r="BV660" s="3" t="n">
        <f aca="false">+D660+I660+N660+S660+X660+AC660+AH660+AM660+CL660</f>
        <v>5530</v>
      </c>
      <c r="BW660" s="3" t="n">
        <f aca="false">+E660+J660+O660+T660+Y660+AD660+AI660+AN660+CM660</f>
        <v>7371</v>
      </c>
      <c r="BX660" s="3" t="n">
        <f aca="false">+F660+K660+P660+U660+Z660+AE660+AJ660+AO660+CN660</f>
        <v>903</v>
      </c>
      <c r="BY660" s="3" t="n">
        <f aca="false">SUM(BU660:BX660)</f>
        <v>25138</v>
      </c>
      <c r="BZ660" s="3" t="n">
        <f aca="false">AQ660+AV660+BA660+BF660+BK660+BP660</f>
        <v>0</v>
      </c>
      <c r="CA660" s="3" t="n">
        <f aca="false">AR660+AW660+BB660+BG660+BL660+BQ660</f>
        <v>420</v>
      </c>
      <c r="CB660" s="3" t="n">
        <f aca="false">AS660+AX660+BC660+BH660+BM660+BR660</f>
        <v>1039</v>
      </c>
      <c r="CC660" s="3" t="n">
        <f aca="false">AT660+AY660+BD660+BI660+BN660+BS660</f>
        <v>903</v>
      </c>
      <c r="CD660" s="3" t="n">
        <f aca="false">SUM(BZ660:CC660)</f>
        <v>2362</v>
      </c>
      <c r="CE660" s="11" t="n">
        <f aca="false">5579+370</f>
        <v>5949</v>
      </c>
      <c r="CF660" s="11" t="n">
        <v>0</v>
      </c>
      <c r="CG660" s="11" t="n">
        <v>0</v>
      </c>
      <c r="CH660" s="11" t="n">
        <v>0</v>
      </c>
      <c r="CI660" s="11" t="n">
        <f aca="false">11262-CE660</f>
        <v>5313</v>
      </c>
      <c r="CJ660" s="11" t="n">
        <f aca="false">SUM(CE660:CI660)</f>
        <v>11262</v>
      </c>
    </row>
    <row r="661" customFormat="false" ht="12.75" hidden="false" customHeight="false" outlineLevel="0" collapsed="false">
      <c r="A661" s="1" t="n">
        <v>2003</v>
      </c>
      <c r="B661" s="2" t="s">
        <v>140</v>
      </c>
      <c r="C661" s="3" t="n">
        <v>1521</v>
      </c>
      <c r="D661" s="3" t="n">
        <v>255</v>
      </c>
      <c r="E661" s="3" t="n">
        <v>51</v>
      </c>
      <c r="F661" s="3" t="n">
        <v>132</v>
      </c>
      <c r="G661" s="3" t="n">
        <f aca="false">SUM(C661:F661)</f>
        <v>1959</v>
      </c>
      <c r="H661" s="3" t="n">
        <v>377</v>
      </c>
      <c r="I661" s="3" t="n">
        <v>186</v>
      </c>
      <c r="J661" s="3" t="n">
        <v>675</v>
      </c>
      <c r="K661" s="3" t="n">
        <v>131</v>
      </c>
      <c r="L661" s="3" t="n">
        <f aca="false">SUM(H661:K661)</f>
        <v>1369</v>
      </c>
      <c r="M661" s="3" t="n">
        <v>27</v>
      </c>
      <c r="N661" s="3" t="n">
        <v>117</v>
      </c>
      <c r="O661" s="3" t="n">
        <v>0</v>
      </c>
      <c r="P661" s="3" t="n">
        <v>0</v>
      </c>
      <c r="Q661" s="3" t="n">
        <f aca="false">SUM(M661:P661)</f>
        <v>144</v>
      </c>
      <c r="R661" s="3" t="n">
        <v>1</v>
      </c>
      <c r="S661" s="3" t="n">
        <v>0</v>
      </c>
      <c r="T661" s="3" t="n">
        <v>0</v>
      </c>
      <c r="U661" s="3" t="n">
        <v>0</v>
      </c>
      <c r="V661" s="3" t="n">
        <f aca="false">SUM(R661:U661)</f>
        <v>1</v>
      </c>
      <c r="W661" s="3" t="n">
        <v>179</v>
      </c>
      <c r="X661" s="3" t="n">
        <v>1321</v>
      </c>
      <c r="Y661" s="3" t="n">
        <v>239</v>
      </c>
      <c r="Z661" s="3" t="n">
        <v>0</v>
      </c>
      <c r="AA661" s="3" t="n">
        <f aca="false">SUM(W661:Z661)</f>
        <v>1739</v>
      </c>
      <c r="AB661" s="3" t="n">
        <v>116</v>
      </c>
      <c r="AC661" s="3" t="n">
        <v>0</v>
      </c>
      <c r="AD661" s="3" t="n">
        <v>28</v>
      </c>
      <c r="AE661" s="3" t="n">
        <v>14</v>
      </c>
      <c r="AF661" s="3" t="n">
        <f aca="false">SUM(AB661:AE661)</f>
        <v>158</v>
      </c>
      <c r="AG661" s="3" t="n">
        <v>7</v>
      </c>
      <c r="AH661" s="3" t="n">
        <v>420</v>
      </c>
      <c r="AI661" s="3" t="n">
        <v>536</v>
      </c>
      <c r="AJ661" s="3" t="n">
        <v>58</v>
      </c>
      <c r="AK661" s="3" t="n">
        <f aca="false">SUM(AG661:AJ661)</f>
        <v>1021</v>
      </c>
      <c r="AL661" s="3" t="n">
        <v>708</v>
      </c>
      <c r="AM661" s="3" t="n">
        <v>728</v>
      </c>
      <c r="AN661" s="3" t="n">
        <v>7920</v>
      </c>
      <c r="AO661" s="3" t="n">
        <v>0</v>
      </c>
      <c r="AP661" s="3" t="n">
        <f aca="false">SUM(AL661:AO661)</f>
        <v>9356</v>
      </c>
      <c r="AQ661" s="3" t="n">
        <v>5</v>
      </c>
      <c r="AR661" s="3" t="n">
        <v>413</v>
      </c>
      <c r="AS661" s="3" t="n">
        <v>187</v>
      </c>
      <c r="AT661" s="3" t="n">
        <v>58</v>
      </c>
      <c r="AU661" s="3" t="n">
        <f aca="false">SUM(AQ661:AT661)</f>
        <v>663</v>
      </c>
      <c r="AV661" s="3" t="n">
        <v>1</v>
      </c>
      <c r="AW661" s="3" t="n">
        <v>0</v>
      </c>
      <c r="AX661" s="3" t="n">
        <v>18</v>
      </c>
      <c r="AY661" s="3" t="n">
        <v>14</v>
      </c>
      <c r="AZ661" s="3" t="n">
        <f aca="false">SUM(AV661:AY661)</f>
        <v>33</v>
      </c>
      <c r="BA661" s="3" t="n">
        <v>0</v>
      </c>
      <c r="BB661" s="3" t="n">
        <v>0</v>
      </c>
      <c r="BC661" s="3" t="n">
        <v>106</v>
      </c>
      <c r="BD661" s="3" t="n">
        <v>73</v>
      </c>
      <c r="BE661" s="3" t="n">
        <f aca="false">SUM(BA661:BD661)</f>
        <v>179</v>
      </c>
      <c r="BF661" s="3" t="n">
        <v>0</v>
      </c>
      <c r="BG661" s="3" t="n">
        <v>0</v>
      </c>
      <c r="BH661" s="3" t="n">
        <v>0</v>
      </c>
      <c r="BI661" s="3" t="n">
        <v>0</v>
      </c>
      <c r="BJ661" s="3" t="n">
        <f aca="false">SUM(BF661:BI661)</f>
        <v>0</v>
      </c>
      <c r="BK661" s="3" t="n">
        <v>0</v>
      </c>
      <c r="BL661" s="3" t="n">
        <v>15</v>
      </c>
      <c r="BM661" s="3" t="n">
        <v>19</v>
      </c>
      <c r="BN661" s="3" t="n">
        <v>0</v>
      </c>
      <c r="BO661" s="3" t="n">
        <f aca="false">SUM(BK661:BN661)</f>
        <v>34</v>
      </c>
      <c r="BP661" s="3" t="n">
        <v>12</v>
      </c>
      <c r="BQ661" s="3" t="n">
        <v>21</v>
      </c>
      <c r="BR661" s="3" t="n">
        <v>45</v>
      </c>
      <c r="BS661" s="3" t="n">
        <v>0</v>
      </c>
      <c r="BT661" s="3" t="n">
        <f aca="false">SUM(BP661:BS661)</f>
        <v>78</v>
      </c>
      <c r="BU661" s="3" t="n">
        <f aca="false">+C661+H661+M661+R661+W661+AB661+AG661+AL661+CK661</f>
        <v>2936</v>
      </c>
      <c r="BV661" s="3" t="n">
        <f aca="false">+D661+I661+N661+S661+X661+AC661+AH661+AM661+CL661</f>
        <v>3027</v>
      </c>
      <c r="BW661" s="3" t="n">
        <f aca="false">+E661+J661+O661+T661+Y661+AD661+AI661+AN661+CM661</f>
        <v>9449</v>
      </c>
      <c r="BX661" s="3" t="n">
        <f aca="false">+F661+K661+P661+U661+Z661+AE661+AJ661+AO661+CN661</f>
        <v>335</v>
      </c>
      <c r="BY661" s="3" t="n">
        <f aca="false">SUM(BU661:BX661)</f>
        <v>15747</v>
      </c>
      <c r="BZ661" s="3" t="n">
        <f aca="false">AQ661+AV661+BA661+BF661+BK661+BP661</f>
        <v>18</v>
      </c>
      <c r="CA661" s="3" t="n">
        <f aca="false">AR661+AW661+BB661+BG661+BL661+BQ661</f>
        <v>449</v>
      </c>
      <c r="CB661" s="3" t="n">
        <f aca="false">AS661+AX661+BC661+BH661+BM661+BR661</f>
        <v>375</v>
      </c>
      <c r="CC661" s="3" t="n">
        <f aca="false">AT661+AY661+BD661+BI661+BN661+BS661</f>
        <v>145</v>
      </c>
      <c r="CD661" s="3" t="n">
        <f aca="false">SUM(BZ661:CC661)</f>
        <v>987</v>
      </c>
      <c r="CE661" s="3" t="n">
        <v>894</v>
      </c>
      <c r="CF661" s="3" t="n">
        <v>1056</v>
      </c>
      <c r="CG661" s="3" t="n">
        <v>86</v>
      </c>
      <c r="CH661" s="3" t="n">
        <v>0</v>
      </c>
      <c r="CI661" s="3" t="n">
        <v>881</v>
      </c>
      <c r="CJ661" s="3" t="n">
        <f aca="false">SUM(CE661:CI661)</f>
        <v>2917</v>
      </c>
    </row>
    <row r="662" customFormat="false" ht="12.75" hidden="false" customHeight="false" outlineLevel="0" collapsed="false">
      <c r="A662" s="1" t="n">
        <v>2003</v>
      </c>
      <c r="B662" s="2" t="s">
        <v>141</v>
      </c>
      <c r="C662" s="3" t="n">
        <v>5234</v>
      </c>
      <c r="D662" s="3" t="n">
        <v>530</v>
      </c>
      <c r="E662" s="3" t="n">
        <v>57</v>
      </c>
      <c r="F662" s="3" t="n">
        <v>0</v>
      </c>
      <c r="G662" s="3" t="n">
        <f aca="false">SUM(C662:F662)</f>
        <v>5821</v>
      </c>
      <c r="H662" s="3" t="n">
        <v>1282</v>
      </c>
      <c r="I662" s="3" t="n">
        <v>815</v>
      </c>
      <c r="J662" s="3" t="n">
        <v>1601</v>
      </c>
      <c r="K662" s="3" t="n">
        <v>0</v>
      </c>
      <c r="L662" s="3" t="n">
        <f aca="false">SUM(H662:K662)</f>
        <v>3698</v>
      </c>
      <c r="M662" s="3" t="n">
        <v>20</v>
      </c>
      <c r="N662" s="3" t="n">
        <v>47</v>
      </c>
      <c r="O662" s="3" t="n">
        <v>0</v>
      </c>
      <c r="P662" s="3" t="n">
        <v>0</v>
      </c>
      <c r="Q662" s="3" t="n">
        <f aca="false">SUM(M662:P662)</f>
        <v>67</v>
      </c>
      <c r="R662" s="3" t="n">
        <v>143</v>
      </c>
      <c r="S662" s="3" t="n">
        <v>68</v>
      </c>
      <c r="T662" s="3" t="n">
        <v>1</v>
      </c>
      <c r="U662" s="3" t="n">
        <v>0</v>
      </c>
      <c r="V662" s="3" t="n">
        <f aca="false">SUM(R662:U662)</f>
        <v>212</v>
      </c>
      <c r="W662" s="3" t="n">
        <v>1456</v>
      </c>
      <c r="X662" s="3" t="n">
        <v>2483</v>
      </c>
      <c r="Y662" s="3" t="n">
        <v>55</v>
      </c>
      <c r="Z662" s="3" t="n">
        <v>0</v>
      </c>
      <c r="AA662" s="3" t="n">
        <f aca="false">SUM(W662:Z662)</f>
        <v>3994</v>
      </c>
      <c r="AB662" s="3" t="n">
        <v>853</v>
      </c>
      <c r="AC662" s="3" t="n">
        <v>1</v>
      </c>
      <c r="AD662" s="3" t="n">
        <v>151</v>
      </c>
      <c r="AE662" s="3" t="n">
        <v>0</v>
      </c>
      <c r="AF662" s="3" t="n">
        <f aca="false">SUM(AB662:AE662)</f>
        <v>1005</v>
      </c>
      <c r="AG662" s="3" t="n">
        <v>0</v>
      </c>
      <c r="AH662" s="3" t="n">
        <v>688</v>
      </c>
      <c r="AI662" s="3" t="n">
        <v>1595</v>
      </c>
      <c r="AJ662" s="3" t="n">
        <v>0</v>
      </c>
      <c r="AK662" s="3" t="n">
        <f aca="false">SUM(AG662:AJ662)</f>
        <v>2283</v>
      </c>
      <c r="AL662" s="3" t="n">
        <v>2045</v>
      </c>
      <c r="AM662" s="3" t="n">
        <v>1860</v>
      </c>
      <c r="AN662" s="3" t="n">
        <v>10785</v>
      </c>
      <c r="AO662" s="3" t="n">
        <v>0</v>
      </c>
      <c r="AP662" s="3" t="n">
        <f aca="false">SUM(AL662:AO662)</f>
        <v>14690</v>
      </c>
      <c r="AQ662" s="3" t="n">
        <v>0</v>
      </c>
      <c r="AR662" s="3" t="n">
        <v>0</v>
      </c>
      <c r="AS662" s="3" t="n">
        <v>0</v>
      </c>
      <c r="AT662" s="3" t="n">
        <v>0</v>
      </c>
      <c r="AU662" s="3" t="n">
        <f aca="false">SUM(AQ662:AT662)</f>
        <v>0</v>
      </c>
      <c r="AV662" s="3" t="n">
        <v>0</v>
      </c>
      <c r="AW662" s="3" t="n">
        <v>0</v>
      </c>
      <c r="AX662" s="3" t="n">
        <v>0</v>
      </c>
      <c r="AY662" s="3" t="n">
        <v>0</v>
      </c>
      <c r="AZ662" s="3" t="n">
        <f aca="false">SUM(AV662:AY662)</f>
        <v>0</v>
      </c>
      <c r="BA662" s="3" t="n">
        <v>0</v>
      </c>
      <c r="BB662" s="3" t="n">
        <v>0</v>
      </c>
      <c r="BC662" s="3" t="n">
        <v>0</v>
      </c>
      <c r="BD662" s="3" t="n">
        <v>0</v>
      </c>
      <c r="BE662" s="3" t="n">
        <f aca="false">SUM(BA662:BD662)</f>
        <v>0</v>
      </c>
      <c r="BF662" s="3" t="n">
        <v>0</v>
      </c>
      <c r="BG662" s="3" t="n">
        <v>0</v>
      </c>
      <c r="BH662" s="3" t="n">
        <v>0</v>
      </c>
      <c r="BI662" s="3" t="n">
        <v>0</v>
      </c>
      <c r="BJ662" s="3" t="n">
        <f aca="false">SUM(BF662:BI662)</f>
        <v>0</v>
      </c>
      <c r="BK662" s="3" t="n">
        <v>0</v>
      </c>
      <c r="BL662" s="3" t="n">
        <v>0</v>
      </c>
      <c r="BM662" s="3" t="n">
        <v>0</v>
      </c>
      <c r="BN662" s="3" t="n">
        <v>0</v>
      </c>
      <c r="BO662" s="3" t="n">
        <f aca="false">SUM(BK662:BN662)</f>
        <v>0</v>
      </c>
      <c r="BP662" s="3" t="n">
        <v>0</v>
      </c>
      <c r="BQ662" s="3" t="n">
        <v>0</v>
      </c>
      <c r="BR662" s="3" t="n">
        <v>0</v>
      </c>
      <c r="BS662" s="3" t="n">
        <v>0</v>
      </c>
      <c r="BT662" s="3" t="n">
        <f aca="false">SUM(BP662:BS662)</f>
        <v>0</v>
      </c>
      <c r="BU662" s="3" t="n">
        <f aca="false">+C662+H662+M662+R662+W662+AB662+AG662+AL662+CK662</f>
        <v>11033</v>
      </c>
      <c r="BV662" s="3" t="n">
        <f aca="false">+D662+I662+N662+S662+X662+AC662+AH662+AM662+CL662</f>
        <v>6492</v>
      </c>
      <c r="BW662" s="3" t="n">
        <f aca="false">+E662+J662+O662+T662+Y662+AD662+AI662+AN662+CM662</f>
        <v>14245</v>
      </c>
      <c r="BX662" s="3" t="n">
        <f aca="false">+F662+K662+P662+U662+Z662+AE662+AJ662+AO662+CN662</f>
        <v>0</v>
      </c>
      <c r="BY662" s="3" t="n">
        <f aca="false">SUM(BU662:BX662)</f>
        <v>31770</v>
      </c>
      <c r="BZ662" s="3" t="n">
        <f aca="false">AQ662+AV662+BA662+BF662+BK662+BP662</f>
        <v>0</v>
      </c>
      <c r="CA662" s="3" t="n">
        <f aca="false">AR662+AW662+BB662+BG662+BL662+BQ662</f>
        <v>0</v>
      </c>
      <c r="CB662" s="3" t="n">
        <f aca="false">AS662+AX662+BC662+BH662+BM662+BR662</f>
        <v>0</v>
      </c>
      <c r="CC662" s="3" t="n">
        <f aca="false">AT662+AY662+BD662+BI662+BN662+BS662</f>
        <v>0</v>
      </c>
      <c r="CD662" s="3" t="n">
        <f aca="false">SUM(BZ662:CC662)</f>
        <v>0</v>
      </c>
      <c r="CE662" s="3" t="n">
        <v>3737</v>
      </c>
      <c r="CF662" s="3" t="n">
        <v>5052</v>
      </c>
      <c r="CG662" s="3" t="n">
        <v>527</v>
      </c>
      <c r="CH662" s="3" t="n">
        <v>0</v>
      </c>
      <c r="CI662" s="3" t="n">
        <v>883</v>
      </c>
      <c r="CJ662" s="3" t="n">
        <f aca="false">SUM(CE662:CI662)</f>
        <v>10199</v>
      </c>
    </row>
    <row r="663" customFormat="false" ht="12.75" hidden="false" customHeight="false" outlineLevel="0" collapsed="false">
      <c r="A663" s="1" t="n">
        <v>2003</v>
      </c>
      <c r="B663" s="2" t="s">
        <v>142</v>
      </c>
      <c r="C663" s="3" t="n">
        <v>22</v>
      </c>
      <c r="D663" s="3" t="n">
        <v>88</v>
      </c>
      <c r="E663" s="3" t="n">
        <v>440</v>
      </c>
      <c r="F663" s="3" t="n">
        <v>0</v>
      </c>
      <c r="G663" s="3" t="n">
        <f aca="false">SUM(C663:F663)</f>
        <v>550</v>
      </c>
      <c r="H663" s="3" t="n">
        <v>194</v>
      </c>
      <c r="I663" s="3" t="n">
        <v>0</v>
      </c>
      <c r="J663" s="3" t="n">
        <v>2</v>
      </c>
      <c r="K663" s="3" t="n">
        <v>0</v>
      </c>
      <c r="L663" s="3" t="n">
        <f aca="false">SUM(H663:K663)</f>
        <v>196</v>
      </c>
      <c r="M663" s="3" t="n">
        <v>9</v>
      </c>
      <c r="N663" s="3" t="n">
        <v>37</v>
      </c>
      <c r="O663" s="3" t="n">
        <v>0</v>
      </c>
      <c r="P663" s="3" t="n">
        <v>0</v>
      </c>
      <c r="Q663" s="3" t="n">
        <f aca="false">SUM(M663:P663)</f>
        <v>46</v>
      </c>
      <c r="R663" s="3" t="n">
        <v>0</v>
      </c>
      <c r="S663" s="3" t="n">
        <v>0</v>
      </c>
      <c r="T663" s="3" t="n">
        <v>0</v>
      </c>
      <c r="U663" s="3" t="n">
        <v>0</v>
      </c>
      <c r="V663" s="3" t="n">
        <f aca="false">SUM(R663:U663)</f>
        <v>0</v>
      </c>
      <c r="W663" s="3" t="n">
        <v>36</v>
      </c>
      <c r="X663" s="3" t="n">
        <v>64</v>
      </c>
      <c r="Y663" s="3" t="n">
        <v>0</v>
      </c>
      <c r="Z663" s="3" t="n">
        <v>0</v>
      </c>
      <c r="AA663" s="3" t="n">
        <f aca="false">SUM(W663:Z663)</f>
        <v>100</v>
      </c>
      <c r="AB663" s="3" t="n">
        <v>79</v>
      </c>
      <c r="AC663" s="3" t="n">
        <v>2</v>
      </c>
      <c r="AD663" s="3" t="n">
        <v>2</v>
      </c>
      <c r="AE663" s="3" t="n">
        <v>0</v>
      </c>
      <c r="AF663" s="3" t="n">
        <f aca="false">SUM(AB663:AE663)</f>
        <v>83</v>
      </c>
      <c r="AG663" s="3" t="n">
        <v>0</v>
      </c>
      <c r="AH663" s="3" t="n">
        <v>0</v>
      </c>
      <c r="AI663" s="3" t="n">
        <v>48</v>
      </c>
      <c r="AJ663" s="3" t="n">
        <v>0</v>
      </c>
      <c r="AK663" s="3" t="n">
        <f aca="false">SUM(AG663:AJ663)</f>
        <v>48</v>
      </c>
      <c r="AL663" s="3" t="n">
        <v>409</v>
      </c>
      <c r="AM663" s="3" t="n">
        <v>365</v>
      </c>
      <c r="AN663" s="3" t="n">
        <v>400</v>
      </c>
      <c r="AO663" s="3" t="n">
        <v>0</v>
      </c>
      <c r="AP663" s="3" t="n">
        <f aca="false">SUM(AL663:AO663)</f>
        <v>1174</v>
      </c>
      <c r="AQ663" s="3" t="n">
        <v>0</v>
      </c>
      <c r="AR663" s="3" t="n">
        <v>0</v>
      </c>
      <c r="AS663" s="3" t="n">
        <v>0</v>
      </c>
      <c r="AT663" s="3" t="n">
        <v>0</v>
      </c>
      <c r="AU663" s="3" t="n">
        <f aca="false">SUM(AQ663:AT663)</f>
        <v>0</v>
      </c>
      <c r="AV663" s="3" t="n">
        <v>0</v>
      </c>
      <c r="AW663" s="3" t="n">
        <v>0</v>
      </c>
      <c r="AX663" s="3" t="n">
        <v>0</v>
      </c>
      <c r="AY663" s="3" t="n">
        <v>0</v>
      </c>
      <c r="AZ663" s="3" t="n">
        <f aca="false">SUM(AV663:AY663)</f>
        <v>0</v>
      </c>
      <c r="BA663" s="3" t="n">
        <v>0</v>
      </c>
      <c r="BB663" s="3" t="n">
        <v>0</v>
      </c>
      <c r="BC663" s="3" t="n">
        <v>0</v>
      </c>
      <c r="BD663" s="3" t="n">
        <v>0</v>
      </c>
      <c r="BE663" s="3" t="n">
        <f aca="false">SUM(BA663:BD663)</f>
        <v>0</v>
      </c>
      <c r="BF663" s="3" t="n">
        <v>0</v>
      </c>
      <c r="BG663" s="3" t="n">
        <v>0</v>
      </c>
      <c r="BH663" s="3" t="n">
        <v>0</v>
      </c>
      <c r="BI663" s="3" t="n">
        <v>0</v>
      </c>
      <c r="BJ663" s="3" t="n">
        <f aca="false">SUM(BF663:BI663)</f>
        <v>0</v>
      </c>
      <c r="BK663" s="3" t="n">
        <v>0</v>
      </c>
      <c r="BL663" s="3" t="n">
        <v>0</v>
      </c>
      <c r="BM663" s="3" t="n">
        <v>0</v>
      </c>
      <c r="BN663" s="3" t="n">
        <v>0</v>
      </c>
      <c r="BO663" s="3" t="n">
        <f aca="false">SUM(BK663:BN663)</f>
        <v>0</v>
      </c>
      <c r="BP663" s="3" t="n">
        <v>740</v>
      </c>
      <c r="BQ663" s="3" t="n">
        <v>518</v>
      </c>
      <c r="BR663" s="3" t="n">
        <v>891</v>
      </c>
      <c r="BS663" s="3" t="n">
        <v>0</v>
      </c>
      <c r="BT663" s="3" t="n">
        <f aca="false">SUM(BP663:BS663)</f>
        <v>2149</v>
      </c>
      <c r="BU663" s="3" t="n">
        <f aca="false">+C663+H663+M663+R663+W663+AB663+AG663+AL663+CK663</f>
        <v>749</v>
      </c>
      <c r="BV663" s="3" t="n">
        <f aca="false">+D663+I663+N663+S663+X663+AC663+AH663+AM663+CL663</f>
        <v>556</v>
      </c>
      <c r="BW663" s="3" t="n">
        <f aca="false">+E663+J663+O663+T663+Y663+AD663+AI663+AN663+CM663</f>
        <v>892</v>
      </c>
      <c r="BX663" s="3" t="n">
        <f aca="false">+F663+K663+P663+U663+Z663+AE663+AJ663+AO663+CN663</f>
        <v>0</v>
      </c>
      <c r="BY663" s="3" t="n">
        <f aca="false">SUM(BU663:BX663)</f>
        <v>2197</v>
      </c>
      <c r="BZ663" s="3" t="n">
        <f aca="false">AQ663+AV663+BA663+BF663+BK663+BP663</f>
        <v>740</v>
      </c>
      <c r="CA663" s="3" t="n">
        <f aca="false">AR663+AW663+BB663+BG663+BL663+BQ663</f>
        <v>518</v>
      </c>
      <c r="CB663" s="3" t="n">
        <f aca="false">AS663+AX663+BC663+BH663+BM663+BR663</f>
        <v>891</v>
      </c>
      <c r="CC663" s="3" t="n">
        <f aca="false">AT663+AY663+BD663+BI663+BN663+BS663</f>
        <v>0</v>
      </c>
      <c r="CD663" s="3" t="n">
        <f aca="false">SUM(BZ663:CC663)</f>
        <v>2149</v>
      </c>
      <c r="CE663" s="3" t="n">
        <v>300</v>
      </c>
      <c r="CF663" s="3" t="n">
        <v>0</v>
      </c>
      <c r="CG663" s="3" t="n">
        <v>0</v>
      </c>
      <c r="CH663" s="3" t="n">
        <v>0</v>
      </c>
      <c r="CI663" s="3" t="n">
        <v>0</v>
      </c>
      <c r="CJ663" s="3" t="n">
        <f aca="false">SUM(CE663:CI663)</f>
        <v>300</v>
      </c>
    </row>
    <row r="664" customFormat="false" ht="12.75" hidden="false" customHeight="false" outlineLevel="0" collapsed="false">
      <c r="A664" s="1" t="n">
        <v>2004</v>
      </c>
      <c r="B664" s="2" t="s">
        <v>93</v>
      </c>
      <c r="C664" s="3" t="n">
        <v>2901</v>
      </c>
      <c r="D664" s="3" t="n">
        <v>712</v>
      </c>
      <c r="E664" s="3" t="n">
        <v>143</v>
      </c>
      <c r="F664" s="3" t="n">
        <v>0</v>
      </c>
      <c r="G664" s="3" t="n">
        <f aca="false">SUM(C664:F664)</f>
        <v>3756</v>
      </c>
      <c r="H664" s="3" t="n">
        <v>1163</v>
      </c>
      <c r="I664" s="3" t="n">
        <v>826</v>
      </c>
      <c r="J664" s="3" t="n">
        <v>989</v>
      </c>
      <c r="K664" s="3" t="n">
        <v>0</v>
      </c>
      <c r="L664" s="3" t="n">
        <f aca="false">SUM(H664:K664)</f>
        <v>2978</v>
      </c>
      <c r="M664" s="3" t="n">
        <v>9.8</v>
      </c>
      <c r="N664" s="3" t="n">
        <v>25.5</v>
      </c>
      <c r="O664" s="3" t="n">
        <v>9.5</v>
      </c>
      <c r="P664" s="3" t="n">
        <v>0</v>
      </c>
      <c r="Q664" s="3" t="n">
        <f aca="false">SUM(M664:P664)</f>
        <v>44.8</v>
      </c>
      <c r="R664" s="3" t="n">
        <v>0</v>
      </c>
      <c r="S664" s="3" t="n">
        <v>0</v>
      </c>
      <c r="T664" s="3" t="n">
        <v>0</v>
      </c>
      <c r="U664" s="3" t="n">
        <v>0</v>
      </c>
      <c r="V664" s="3" t="n">
        <f aca="false">SUM(R664:U664)</f>
        <v>0</v>
      </c>
      <c r="W664" s="3" t="n">
        <v>326</v>
      </c>
      <c r="X664" s="3" t="n">
        <v>2731</v>
      </c>
      <c r="Y664" s="3" t="n">
        <v>716</v>
      </c>
      <c r="Z664" s="3" t="n">
        <v>0</v>
      </c>
      <c r="AA664" s="3" t="n">
        <f aca="false">SUM(W664:Z664)</f>
        <v>3773</v>
      </c>
      <c r="AB664" s="3" t="n">
        <v>349.5</v>
      </c>
      <c r="AC664" s="3" t="n">
        <v>3.8</v>
      </c>
      <c r="AD664" s="3" t="n">
        <v>62.6</v>
      </c>
      <c r="AE664" s="3" t="n">
        <v>0</v>
      </c>
      <c r="AF664" s="3" t="n">
        <f aca="false">SUM(AB664:AE664)</f>
        <v>415.9</v>
      </c>
      <c r="AG664" s="3" t="n">
        <v>0</v>
      </c>
      <c r="AH664" s="3" t="n">
        <v>550</v>
      </c>
      <c r="AI664" s="3" t="n">
        <v>564</v>
      </c>
      <c r="AJ664" s="3" t="n">
        <v>87</v>
      </c>
      <c r="AK664" s="3" t="n">
        <f aca="false">SUM(AG664:AJ664)</f>
        <v>1201</v>
      </c>
      <c r="AL664" s="3" t="n">
        <v>763</v>
      </c>
      <c r="AM664" s="3" t="n">
        <v>1106</v>
      </c>
      <c r="AN664" s="3" t="n">
        <v>1695</v>
      </c>
      <c r="AO664" s="3" t="n">
        <v>297</v>
      </c>
      <c r="AP664" s="3" t="n">
        <f aca="false">SUM(AL664:AO664)</f>
        <v>3861</v>
      </c>
      <c r="AQ664" s="3" t="n">
        <v>0</v>
      </c>
      <c r="AR664" s="3" t="n">
        <v>360</v>
      </c>
      <c r="AS664" s="3" t="n">
        <v>225</v>
      </c>
      <c r="AT664" s="3" t="n">
        <v>87</v>
      </c>
      <c r="AU664" s="3" t="n">
        <f aca="false">SUM(AQ664:AT664)</f>
        <v>672</v>
      </c>
      <c r="AV664" s="3" t="n">
        <v>1</v>
      </c>
      <c r="AW664" s="3" t="n">
        <v>2</v>
      </c>
      <c r="AX664" s="3" t="n">
        <v>0</v>
      </c>
      <c r="AY664" s="3" t="n">
        <v>0</v>
      </c>
      <c r="AZ664" s="3" t="n">
        <f aca="false">SUM(AV664:AY664)</f>
        <v>3</v>
      </c>
      <c r="BA664" s="3" t="n">
        <v>0</v>
      </c>
      <c r="BB664" s="3" t="n">
        <v>0</v>
      </c>
      <c r="BC664" s="3" t="n">
        <v>0</v>
      </c>
      <c r="BD664" s="3" t="n">
        <v>0</v>
      </c>
      <c r="BE664" s="3" t="n">
        <f aca="false">SUM(BA664:BD664)</f>
        <v>0</v>
      </c>
      <c r="BF664" s="3" t="n">
        <v>0</v>
      </c>
      <c r="BG664" s="3" t="n">
        <v>0</v>
      </c>
      <c r="BH664" s="3" t="n">
        <v>0</v>
      </c>
      <c r="BI664" s="3" t="n">
        <v>0</v>
      </c>
      <c r="BJ664" s="3" t="n">
        <f aca="false">SUM(BF664:BI664)</f>
        <v>0</v>
      </c>
      <c r="BK664" s="3" t="n">
        <v>0</v>
      </c>
      <c r="BL664" s="3" t="n">
        <v>0</v>
      </c>
      <c r="BM664" s="3" t="n">
        <v>0</v>
      </c>
      <c r="BN664" s="3" t="n">
        <v>0</v>
      </c>
      <c r="BO664" s="3" t="n">
        <f aca="false">SUM(BK664:BN664)</f>
        <v>0</v>
      </c>
      <c r="BP664" s="3" t="n">
        <v>0</v>
      </c>
      <c r="BQ664" s="3" t="n">
        <v>0</v>
      </c>
      <c r="BR664" s="3" t="n">
        <v>26.4</v>
      </c>
      <c r="BS664" s="3" t="n">
        <v>297</v>
      </c>
      <c r="BT664" s="3" t="n">
        <f aca="false">SUM(BP664:BS664)</f>
        <v>323.4</v>
      </c>
      <c r="BU664" s="3" t="n">
        <f aca="false">+C664+H664+M664+R664+W664+AB664+AG664+AL664+CK664</f>
        <v>5512.3</v>
      </c>
      <c r="BV664" s="3" t="n">
        <f aca="false">+D664+I664+N664+S664+X664+AC664+AH664+AM664+CL664</f>
        <v>5954.3</v>
      </c>
      <c r="BW664" s="3" t="n">
        <f aca="false">+E664+J664+O664+T664+Y664+AD664+AI664+AN664+CM664</f>
        <v>4179.1</v>
      </c>
      <c r="BX664" s="3" t="n">
        <f aca="false">+F664+K664+P664+U664+Z664+AE664+AJ664+AO664+CN664</f>
        <v>384</v>
      </c>
      <c r="BY664" s="3" t="n">
        <f aca="false">SUM(BU664:BX664)</f>
        <v>16029.7</v>
      </c>
      <c r="BZ664" s="3" t="n">
        <f aca="false">AQ664+AV664+BA664+BF664+BK664+BP664</f>
        <v>1</v>
      </c>
      <c r="CA664" s="3" t="n">
        <f aca="false">AR664+AW664+BB664+BG664+BL664+BQ664</f>
        <v>362</v>
      </c>
      <c r="CB664" s="3" t="n">
        <f aca="false">AS664+AX664+BC664+BH664+BM664+BR664</f>
        <v>251.4</v>
      </c>
      <c r="CC664" s="3" t="n">
        <f aca="false">AT664+AY664+BD664+BI664+BN664+BS664</f>
        <v>384</v>
      </c>
      <c r="CD664" s="3" t="n">
        <f aca="false">SUM(BZ664:CC664)</f>
        <v>998.4</v>
      </c>
      <c r="CE664" s="3" t="n">
        <v>1723</v>
      </c>
      <c r="CF664" s="3" t="n">
        <v>2178</v>
      </c>
      <c r="CG664" s="3" t="n">
        <v>255</v>
      </c>
      <c r="CH664" s="3" t="n">
        <v>3</v>
      </c>
      <c r="CI664" s="3" t="n">
        <v>1595</v>
      </c>
      <c r="CJ664" s="3" t="n">
        <f aca="false">SUM(CE664:CI664)</f>
        <v>5754</v>
      </c>
    </row>
    <row r="665" customFormat="false" ht="12.75" hidden="false" customHeight="false" outlineLevel="0" collapsed="false">
      <c r="A665" s="1" t="n">
        <v>2004</v>
      </c>
      <c r="B665" s="2" t="s">
        <v>94</v>
      </c>
      <c r="C665" s="3" t="n">
        <v>740</v>
      </c>
      <c r="D665" s="3" t="n">
        <v>162</v>
      </c>
      <c r="E665" s="3" t="n">
        <v>87</v>
      </c>
      <c r="F665" s="3" t="n">
        <v>0</v>
      </c>
      <c r="G665" s="3" t="n">
        <f aca="false">SUM(C665:F665)</f>
        <v>989</v>
      </c>
      <c r="H665" s="3" t="n">
        <v>215</v>
      </c>
      <c r="I665" s="3" t="n">
        <v>119</v>
      </c>
      <c r="J665" s="3" t="n">
        <v>294</v>
      </c>
      <c r="K665" s="3" t="n">
        <v>0</v>
      </c>
      <c r="L665" s="3" t="n">
        <f aca="false">SUM(H665:K665)</f>
        <v>628</v>
      </c>
      <c r="M665" s="3" t="n">
        <v>27</v>
      </c>
      <c r="N665" s="3" t="n">
        <v>12</v>
      </c>
      <c r="O665" s="3" t="n">
        <v>2</v>
      </c>
      <c r="P665" s="3" t="n">
        <v>0</v>
      </c>
      <c r="Q665" s="3" t="n">
        <f aca="false">SUM(M665:P665)</f>
        <v>41</v>
      </c>
      <c r="R665" s="3" t="n">
        <v>55</v>
      </c>
      <c r="S665" s="3" t="n">
        <v>8</v>
      </c>
      <c r="T665" s="3" t="n">
        <v>19</v>
      </c>
      <c r="U665" s="3" t="n">
        <v>0</v>
      </c>
      <c r="V665" s="3" t="n">
        <f aca="false">SUM(R665:U665)</f>
        <v>82</v>
      </c>
      <c r="W665" s="3" t="n">
        <v>230</v>
      </c>
      <c r="X665" s="3" t="n">
        <v>669</v>
      </c>
      <c r="Y665" s="3" t="n">
        <v>83</v>
      </c>
      <c r="Z665" s="3" t="n">
        <v>0</v>
      </c>
      <c r="AA665" s="3" t="n">
        <f aca="false">SUM(W665:Z665)</f>
        <v>982</v>
      </c>
      <c r="AB665" s="3" t="n">
        <v>186</v>
      </c>
      <c r="AC665" s="3" t="n">
        <v>6</v>
      </c>
      <c r="AD665" s="3" t="n">
        <v>25</v>
      </c>
      <c r="AE665" s="3" t="n">
        <v>0</v>
      </c>
      <c r="AF665" s="3" t="n">
        <f aca="false">SUM(AB665:AE665)</f>
        <v>217</v>
      </c>
      <c r="AG665" s="3" t="n">
        <v>156</v>
      </c>
      <c r="AH665" s="3" t="n">
        <v>688</v>
      </c>
      <c r="AI665" s="3" t="n">
        <v>412</v>
      </c>
      <c r="AJ665" s="3" t="n">
        <v>0</v>
      </c>
      <c r="AK665" s="3" t="n">
        <f aca="false">SUM(AG665:AJ665)</f>
        <v>1256</v>
      </c>
      <c r="AL665" s="3" t="n">
        <v>659</v>
      </c>
      <c r="AM665" s="3" t="n">
        <v>1109</v>
      </c>
      <c r="AN665" s="3" t="n">
        <v>1358</v>
      </c>
      <c r="AO665" s="3" t="n">
        <v>0</v>
      </c>
      <c r="AP665" s="3" t="n">
        <f aca="false">SUM(AL665:AO665)</f>
        <v>3126</v>
      </c>
      <c r="AQ665" s="3" t="n">
        <v>60</v>
      </c>
      <c r="AR665" s="3" t="n">
        <v>685</v>
      </c>
      <c r="AS665" s="3" t="n">
        <v>144</v>
      </c>
      <c r="AT665" s="3" t="n">
        <v>0</v>
      </c>
      <c r="AU665" s="3" t="n">
        <f aca="false">SUM(AQ665:AT665)</f>
        <v>889</v>
      </c>
      <c r="AV665" s="3" t="n">
        <v>2</v>
      </c>
      <c r="AW665" s="3" t="n">
        <v>0</v>
      </c>
      <c r="AX665" s="3" t="n">
        <v>0</v>
      </c>
      <c r="AY665" s="3" t="n">
        <v>0</v>
      </c>
      <c r="AZ665" s="3" t="n">
        <f aca="false">SUM(AV665:AY665)</f>
        <v>2</v>
      </c>
      <c r="BA665" s="3" t="n">
        <v>1</v>
      </c>
      <c r="BB665" s="3" t="n">
        <v>6</v>
      </c>
      <c r="BC665" s="3" t="n">
        <v>44</v>
      </c>
      <c r="BD665" s="3" t="n">
        <v>0</v>
      </c>
      <c r="BE665" s="3" t="n">
        <f aca="false">SUM(BA665:BD665)</f>
        <v>51</v>
      </c>
      <c r="BF665" s="3" t="n">
        <v>1</v>
      </c>
      <c r="BG665" s="3" t="n">
        <v>19</v>
      </c>
      <c r="BH665" s="3" t="n">
        <v>16</v>
      </c>
      <c r="BI665" s="3" t="n">
        <v>0</v>
      </c>
      <c r="BJ665" s="3" t="n">
        <f aca="false">SUM(BF665:BI665)</f>
        <v>36</v>
      </c>
      <c r="BK665" s="3" t="n">
        <v>3</v>
      </c>
      <c r="BL665" s="3" t="n">
        <v>65</v>
      </c>
      <c r="BM665" s="3" t="n">
        <v>30</v>
      </c>
      <c r="BN665" s="3" t="n">
        <v>14</v>
      </c>
      <c r="BO665" s="3" t="n">
        <f aca="false">SUM(BK665:BN665)</f>
        <v>112</v>
      </c>
      <c r="BP665" s="3" t="n">
        <v>18</v>
      </c>
      <c r="BQ665" s="3" t="n">
        <v>194</v>
      </c>
      <c r="BR665" s="3" t="n">
        <v>43</v>
      </c>
      <c r="BS665" s="3" t="n">
        <v>0</v>
      </c>
      <c r="BT665" s="3" t="n">
        <f aca="false">SUM(BP665:BS665)</f>
        <v>255</v>
      </c>
      <c r="BU665" s="3" t="n">
        <f aca="false">+C665+H665+M665+R665+W665+AB665+AG665+AL665+CK665</f>
        <v>2268</v>
      </c>
      <c r="BV665" s="3" t="n">
        <f aca="false">+D665+I665+N665+S665+X665+AC665+AH665+AM665+CL665</f>
        <v>2773</v>
      </c>
      <c r="BW665" s="3" t="n">
        <f aca="false">+E665+J665+O665+T665+Y665+AD665+AI665+AN665+CM665</f>
        <v>2280</v>
      </c>
      <c r="BX665" s="3" t="n">
        <f aca="false">+F665+K665+P665+U665+Z665+AE665+AJ665+AO665+CN665</f>
        <v>0</v>
      </c>
      <c r="BY665" s="3" t="n">
        <f aca="false">SUM(BU665:BX665)</f>
        <v>7321</v>
      </c>
      <c r="BZ665" s="3" t="n">
        <f aca="false">AQ665+AV665+BA665+BF665+BK665+BP665</f>
        <v>85</v>
      </c>
      <c r="CA665" s="3" t="n">
        <f aca="false">AR665+AW665+BB665+BG665+BL665+BQ665</f>
        <v>969</v>
      </c>
      <c r="CB665" s="3" t="n">
        <f aca="false">AS665+AX665+BC665+BH665+BM665+BR665</f>
        <v>277</v>
      </c>
      <c r="CC665" s="3" t="n">
        <f aca="false">AT665+AY665+BD665+BI665+BN665+BS665</f>
        <v>14</v>
      </c>
      <c r="CD665" s="3" t="n">
        <f aca="false">SUM(BZ665:CC665)</f>
        <v>1345</v>
      </c>
      <c r="CE665" s="3" t="n">
        <v>0</v>
      </c>
      <c r="CF665" s="3" t="n">
        <v>0</v>
      </c>
      <c r="CG665" s="3" t="n">
        <v>338</v>
      </c>
      <c r="CH665" s="3" t="n">
        <v>3</v>
      </c>
      <c r="CI665" s="3" t="n">
        <v>2005</v>
      </c>
      <c r="CJ665" s="3" t="n">
        <f aca="false">SUM(CE665:CI665)</f>
        <v>2346</v>
      </c>
    </row>
    <row r="666" customFormat="false" ht="12.75" hidden="false" customHeight="false" outlineLevel="0" collapsed="false">
      <c r="A666" s="1" t="n">
        <v>2004</v>
      </c>
      <c r="B666" s="2" t="s">
        <v>95</v>
      </c>
      <c r="C666" s="3" t="n">
        <v>2959</v>
      </c>
      <c r="D666" s="3" t="n">
        <v>680</v>
      </c>
      <c r="E666" s="3" t="n">
        <v>446.1</v>
      </c>
      <c r="F666" s="3" t="n">
        <v>0</v>
      </c>
      <c r="G666" s="3" t="n">
        <f aca="false">SUM(C666:F666)</f>
        <v>4085.1</v>
      </c>
      <c r="H666" s="3" t="n">
        <v>896.3</v>
      </c>
      <c r="I666" s="3" t="n">
        <v>510.2</v>
      </c>
      <c r="J666" s="3" t="n">
        <v>1301.3</v>
      </c>
      <c r="K666" s="3" t="n">
        <v>174</v>
      </c>
      <c r="L666" s="3" t="n">
        <f aca="false">SUM(H666:K666)</f>
        <v>2881.8</v>
      </c>
      <c r="M666" s="3" t="n">
        <v>52</v>
      </c>
      <c r="N666" s="3" t="n">
        <v>120</v>
      </c>
      <c r="O666" s="3" t="n">
        <v>0</v>
      </c>
      <c r="P666" s="3" t="n">
        <v>0</v>
      </c>
      <c r="Q666" s="3" t="n">
        <f aca="false">SUM(M666:P666)</f>
        <v>172</v>
      </c>
      <c r="R666" s="3" t="n">
        <v>4</v>
      </c>
      <c r="S666" s="3" t="n">
        <v>1</v>
      </c>
      <c r="T666" s="3" t="n">
        <v>0</v>
      </c>
      <c r="U666" s="3" t="n">
        <v>0</v>
      </c>
      <c r="V666" s="3" t="n">
        <f aca="false">SUM(R666:U666)</f>
        <v>5</v>
      </c>
      <c r="W666" s="3" t="n">
        <v>674</v>
      </c>
      <c r="X666" s="3" t="n">
        <v>2780.55</v>
      </c>
      <c r="Y666" s="3" t="n">
        <v>358.81</v>
      </c>
      <c r="Z666" s="3" t="n">
        <v>0</v>
      </c>
      <c r="AA666" s="3" t="n">
        <f aca="false">SUM(W666:Z666)</f>
        <v>3813.36</v>
      </c>
      <c r="AB666" s="3" t="n">
        <v>710.3</v>
      </c>
      <c r="AC666" s="3" t="n">
        <v>12</v>
      </c>
      <c r="AD666" s="3" t="n">
        <v>95.8</v>
      </c>
      <c r="AE666" s="3" t="n">
        <v>0</v>
      </c>
      <c r="AF666" s="3" t="n">
        <f aca="false">SUM(AB666:AE666)</f>
        <v>818.1</v>
      </c>
      <c r="AG666" s="3" t="n">
        <v>0</v>
      </c>
      <c r="AH666" s="3" t="n">
        <v>828</v>
      </c>
      <c r="AI666" s="3" t="n">
        <v>1202.5</v>
      </c>
      <c r="AJ666" s="3" t="n">
        <v>425</v>
      </c>
      <c r="AK666" s="3" t="n">
        <f aca="false">SUM(AG666:AJ666)</f>
        <v>2455.5</v>
      </c>
      <c r="AL666" s="3" t="n">
        <v>2293</v>
      </c>
      <c r="AM666" s="3" t="n">
        <v>1925</v>
      </c>
      <c r="AN666" s="3" t="n">
        <v>3279</v>
      </c>
      <c r="AO666" s="3" t="n">
        <v>0</v>
      </c>
      <c r="AP666" s="3" t="n">
        <f aca="false">SUM(AL666:AO666)</f>
        <v>7497</v>
      </c>
      <c r="AQ666" s="3" t="n">
        <v>0</v>
      </c>
      <c r="AR666" s="3" t="n">
        <v>412.788</v>
      </c>
      <c r="AS666" s="3" t="n">
        <v>140.699</v>
      </c>
      <c r="AT666" s="3" t="n">
        <v>425.12</v>
      </c>
      <c r="AU666" s="3" t="n">
        <f aca="false">SUM(AQ666:AT666)</f>
        <v>978.607</v>
      </c>
      <c r="AV666" s="3" t="n">
        <v>0</v>
      </c>
      <c r="AW666" s="3" t="n">
        <v>0</v>
      </c>
      <c r="AX666" s="3" t="n">
        <v>12</v>
      </c>
      <c r="AY666" s="3" t="n">
        <v>0</v>
      </c>
      <c r="AZ666" s="3" t="n">
        <f aca="false">SUM(AV666:AY666)</f>
        <v>12</v>
      </c>
      <c r="BA666" s="3" t="n">
        <v>15.27554337</v>
      </c>
      <c r="BB666" s="3" t="n">
        <v>10.0907222</v>
      </c>
      <c r="BC666" s="3" t="n">
        <v>51.63093555</v>
      </c>
      <c r="BD666" s="3" t="n">
        <v>173.64522847</v>
      </c>
      <c r="BE666" s="3" t="n">
        <f aca="false">SUM(BA666:BD666)</f>
        <v>250.64242959</v>
      </c>
      <c r="BF666" s="3" t="n">
        <v>0</v>
      </c>
      <c r="BG666" s="3" t="n">
        <v>0</v>
      </c>
      <c r="BH666" s="3" t="n">
        <v>0</v>
      </c>
      <c r="BI666" s="3" t="n">
        <v>0</v>
      </c>
      <c r="BJ666" s="3" t="n">
        <f aca="false">SUM(BF666:BI666)</f>
        <v>0</v>
      </c>
      <c r="BK666" s="3" t="n">
        <v>0</v>
      </c>
      <c r="BL666" s="3" t="n">
        <v>0</v>
      </c>
      <c r="BM666" s="3" t="n">
        <v>0</v>
      </c>
      <c r="BN666" s="3" t="n">
        <v>0</v>
      </c>
      <c r="BO666" s="3" t="n">
        <f aca="false">SUM(BK666:BN666)</f>
        <v>0</v>
      </c>
      <c r="BP666" s="3" t="n">
        <v>0.23521001</v>
      </c>
      <c r="BQ666" s="3" t="n">
        <v>0</v>
      </c>
      <c r="BR666" s="3" t="n">
        <v>0.541097</v>
      </c>
      <c r="BS666" s="3" t="n">
        <v>0</v>
      </c>
      <c r="BT666" s="3" t="n">
        <f aca="false">SUM(BP666:BS666)</f>
        <v>0.77630701</v>
      </c>
      <c r="BU666" s="3" t="n">
        <f aca="false">+C666+H666+M666+R666+W666+AB666+AG666+AL666+CK666</f>
        <v>7588.6</v>
      </c>
      <c r="BV666" s="3" t="n">
        <f aca="false">+D666+I666+N666+S666+X666+AC666+AH666+AM666+CL666</f>
        <v>6856.75</v>
      </c>
      <c r="BW666" s="3" t="n">
        <f aca="false">+E666+J666+O666+T666+Y666+AD666+AI666+AN666+CM666</f>
        <v>6683.51</v>
      </c>
      <c r="BX666" s="3" t="n">
        <f aca="false">+F666+K666+P666+U666+Z666+AE666+AJ666+AO666+CN666</f>
        <v>599</v>
      </c>
      <c r="BY666" s="3" t="n">
        <f aca="false">SUM(BU666:BX666)</f>
        <v>21727.86</v>
      </c>
      <c r="BZ666" s="3" t="n">
        <f aca="false">AQ666+AV666+BA666+BF666+BK666+BP666</f>
        <v>15.51075338</v>
      </c>
      <c r="CA666" s="3" t="n">
        <f aca="false">AR666+AW666+BB666+BG666+BL666+BQ666</f>
        <v>422.8787222</v>
      </c>
      <c r="CB666" s="3" t="n">
        <f aca="false">AS666+AX666+BC666+BH666+BM666+BR666</f>
        <v>204.87103255</v>
      </c>
      <c r="CC666" s="3" t="n">
        <f aca="false">AT666+AY666+BD666+BI666+BN666+BS666</f>
        <v>598.76522847</v>
      </c>
      <c r="CD666" s="3" t="n">
        <f aca="false">SUM(BZ666:CC666)</f>
        <v>1242.0257366</v>
      </c>
      <c r="CE666" s="3" t="n">
        <v>3295</v>
      </c>
      <c r="CF666" s="3" t="n">
        <v>2306</v>
      </c>
      <c r="CG666" s="3" t="n">
        <v>476</v>
      </c>
      <c r="CH666" s="3" t="n">
        <v>0</v>
      </c>
      <c r="CI666" s="3" t="n">
        <v>607</v>
      </c>
      <c r="CJ666" s="3" t="n">
        <f aca="false">SUM(CE666:CI666)</f>
        <v>6684</v>
      </c>
    </row>
    <row r="667" customFormat="false" ht="12.75" hidden="false" customHeight="false" outlineLevel="0" collapsed="false">
      <c r="A667" s="1" t="n">
        <v>2004</v>
      </c>
      <c r="B667" s="2" t="s">
        <v>96</v>
      </c>
      <c r="C667" s="3" t="n">
        <v>1626.552395</v>
      </c>
      <c r="D667" s="3" t="n">
        <v>383.620095</v>
      </c>
      <c r="E667" s="3" t="n">
        <v>222.244759</v>
      </c>
      <c r="F667" s="3" t="n">
        <v>0</v>
      </c>
      <c r="G667" s="3" t="n">
        <f aca="false">SUM(C667:F667)</f>
        <v>2232.417249</v>
      </c>
      <c r="H667" s="3" t="n">
        <v>619.815873</v>
      </c>
      <c r="I667" s="3" t="n">
        <v>3.958584</v>
      </c>
      <c r="J667" s="3" t="n">
        <v>1461.109803</v>
      </c>
      <c r="K667" s="3" t="n">
        <v>5.056185</v>
      </c>
      <c r="L667" s="3" t="n">
        <f aca="false">SUM(H667:K667)</f>
        <v>2089.940445</v>
      </c>
      <c r="M667" s="3" t="n">
        <v>17.885</v>
      </c>
      <c r="N667" s="3" t="n">
        <v>38.595</v>
      </c>
      <c r="O667" s="3" t="n">
        <v>0.951</v>
      </c>
      <c r="P667" s="3" t="n">
        <v>0</v>
      </c>
      <c r="Q667" s="3" t="n">
        <f aca="false">SUM(M667:P667)</f>
        <v>57.431</v>
      </c>
      <c r="R667" s="3" t="n">
        <v>102.198</v>
      </c>
      <c r="S667" s="3" t="n">
        <v>147.648</v>
      </c>
      <c r="T667" s="3" t="n">
        <v>7.097</v>
      </c>
      <c r="U667" s="3" t="n">
        <v>0</v>
      </c>
      <c r="V667" s="3" t="n">
        <f aca="false">SUM(R667:U667)</f>
        <v>256.943</v>
      </c>
      <c r="W667" s="3" t="n">
        <v>459.399</v>
      </c>
      <c r="X667" s="3" t="n">
        <v>2101.404</v>
      </c>
      <c r="Y667" s="3" t="n">
        <v>150.235</v>
      </c>
      <c r="Z667" s="3" t="n">
        <v>0</v>
      </c>
      <c r="AA667" s="3" t="n">
        <f aca="false">SUM(W667:Z667)</f>
        <v>2711.038</v>
      </c>
      <c r="AB667" s="3" t="n">
        <v>207.907533</v>
      </c>
      <c r="AC667" s="3" t="n">
        <v>1.52166</v>
      </c>
      <c r="AD667" s="3" t="n">
        <v>35.271841</v>
      </c>
      <c r="AE667" s="3" t="n">
        <v>0</v>
      </c>
      <c r="AF667" s="3" t="n">
        <f aca="false">SUM(AB667:AE667)</f>
        <v>244.701034</v>
      </c>
      <c r="AG667" s="3" t="n">
        <v>0.258016</v>
      </c>
      <c r="AH667" s="3" t="n">
        <v>463.5</v>
      </c>
      <c r="AI667" s="3" t="n">
        <v>614.966547</v>
      </c>
      <c r="AJ667" s="3" t="n">
        <v>0</v>
      </c>
      <c r="AK667" s="3" t="n">
        <f aca="false">SUM(AG667:AJ667)</f>
        <v>1078.724563</v>
      </c>
      <c r="AL667" s="3" t="n">
        <v>470.9382758</v>
      </c>
      <c r="AM667" s="3" t="n">
        <v>1094.029838</v>
      </c>
      <c r="AN667" s="3" t="n">
        <v>3376.910117</v>
      </c>
      <c r="AO667" s="3" t="n">
        <v>60.634599</v>
      </c>
      <c r="AP667" s="3" t="n">
        <f aca="false">SUM(AL667:AO667)</f>
        <v>5002.5128298</v>
      </c>
      <c r="AQ667" s="3" t="n">
        <v>0</v>
      </c>
      <c r="AR667" s="3" t="n">
        <v>0</v>
      </c>
      <c r="AS667" s="3" t="n">
        <v>1.528262</v>
      </c>
      <c r="AT667" s="3" t="n">
        <v>0</v>
      </c>
      <c r="AU667" s="3" t="n">
        <f aca="false">SUM(AQ667:AT667)</f>
        <v>1.528262</v>
      </c>
      <c r="AV667" s="3" t="n">
        <v>0</v>
      </c>
      <c r="AW667" s="3" t="n">
        <v>0.968773</v>
      </c>
      <c r="AX667" s="3" t="n">
        <v>4.432714</v>
      </c>
      <c r="AY667" s="3" t="n">
        <v>0</v>
      </c>
      <c r="AZ667" s="3" t="n">
        <f aca="false">SUM(AV667:AY667)</f>
        <v>5.401487</v>
      </c>
      <c r="BA667" s="3" t="n">
        <v>0</v>
      </c>
      <c r="BB667" s="3" t="n">
        <v>0</v>
      </c>
      <c r="BC667" s="3" t="n">
        <v>17.082098</v>
      </c>
      <c r="BD667" s="3" t="n">
        <v>3.179</v>
      </c>
      <c r="BE667" s="3" t="n">
        <f aca="false">SUM(BA667:BD667)</f>
        <v>20.261098</v>
      </c>
      <c r="BF667" s="3" t="n">
        <v>0</v>
      </c>
      <c r="BG667" s="3" t="n">
        <v>0</v>
      </c>
      <c r="BH667" s="3" t="n">
        <v>0</v>
      </c>
      <c r="BI667" s="3" t="n">
        <v>0</v>
      </c>
      <c r="BJ667" s="3" t="n">
        <f aca="false">SUM(BF667:BI667)</f>
        <v>0</v>
      </c>
      <c r="BK667" s="3" t="n">
        <v>0</v>
      </c>
      <c r="BL667" s="3" t="n">
        <v>0</v>
      </c>
      <c r="BM667" s="3" t="n">
        <v>0</v>
      </c>
      <c r="BN667" s="3" t="n">
        <v>0</v>
      </c>
      <c r="BO667" s="3" t="n">
        <f aca="false">SUM(BK667:BN667)</f>
        <v>0</v>
      </c>
      <c r="BP667" s="3" t="n">
        <v>0</v>
      </c>
      <c r="BQ667" s="3" t="n">
        <v>3.025</v>
      </c>
      <c r="BR667" s="3" t="n">
        <v>13.643621</v>
      </c>
      <c r="BS667" s="3" t="n">
        <v>0</v>
      </c>
      <c r="BT667" s="3" t="n">
        <f aca="false">SUM(BP667:BS667)</f>
        <v>16.668621</v>
      </c>
      <c r="BU667" s="3" t="n">
        <f aca="false">+C667+H667+M667+R667+W667+AB667+AG667+AL667+CK667</f>
        <v>3504.9540928</v>
      </c>
      <c r="BV667" s="3" t="n">
        <f aca="false">+D667+I667+N667+S667+X667+AC667+AH667+AM667+CL667</f>
        <v>4234.277177</v>
      </c>
      <c r="BW667" s="3" t="n">
        <f aca="false">+E667+J667+O667+T667+Y667+AD667+AI667+AN667+CM667</f>
        <v>5868.786067</v>
      </c>
      <c r="BX667" s="3" t="n">
        <f aca="false">+F667+K667+P667+U667+Z667+AE667+AJ667+AO667+CN667</f>
        <v>65.690784</v>
      </c>
      <c r="BY667" s="3" t="n">
        <f aca="false">SUM(BU667:BX667)</f>
        <v>13673.7081208</v>
      </c>
      <c r="BZ667" s="3" t="n">
        <f aca="false">AQ667+AV667+BA667+BF667+BK667+BP667</f>
        <v>0</v>
      </c>
      <c r="CA667" s="3" t="n">
        <f aca="false">AR667+AW667+BB667+BG667+BL667+BQ667</f>
        <v>3.993773</v>
      </c>
      <c r="CB667" s="3" t="n">
        <f aca="false">AS667+AX667+BC667+BH667+BM667+BR667</f>
        <v>36.686695</v>
      </c>
      <c r="CC667" s="3" t="n">
        <f aca="false">AT667+AY667+BD667+BI667+BN667+BS667</f>
        <v>3.179</v>
      </c>
      <c r="CD667" s="3" t="n">
        <f aca="false">SUM(BZ667:CC667)</f>
        <v>43.859468</v>
      </c>
      <c r="CE667" s="10" t="n">
        <v>1803</v>
      </c>
      <c r="CF667" s="10" t="n">
        <v>1972</v>
      </c>
      <c r="CG667" s="10" t="n">
        <v>238</v>
      </c>
      <c r="CH667" s="10" t="n">
        <v>4</v>
      </c>
      <c r="CI667" s="10" t="n">
        <v>318</v>
      </c>
      <c r="CJ667" s="10" t="n">
        <f aca="false">SUM(CE667:CI667)</f>
        <v>4335</v>
      </c>
    </row>
    <row r="668" customFormat="false" ht="12.75" hidden="false" customHeight="false" outlineLevel="0" collapsed="false">
      <c r="A668" s="1" t="n">
        <v>2004</v>
      </c>
      <c r="B668" s="2" t="s">
        <v>97</v>
      </c>
      <c r="C668" s="3" t="n">
        <v>27283</v>
      </c>
      <c r="D668" s="3" t="n">
        <v>5388</v>
      </c>
      <c r="E668" s="3" t="n">
        <v>56</v>
      </c>
      <c r="F668" s="3" t="n">
        <v>4152</v>
      </c>
      <c r="G668" s="3" t="n">
        <f aca="false">SUM(C668:F668)</f>
        <v>36879</v>
      </c>
      <c r="H668" s="3" t="n">
        <v>8307</v>
      </c>
      <c r="I668" s="3" t="n">
        <v>7269</v>
      </c>
      <c r="J668" s="3" t="n">
        <v>1053</v>
      </c>
      <c r="K668" s="3" t="n">
        <v>819</v>
      </c>
      <c r="L668" s="3" t="n">
        <f aca="false">SUM(H668:K668)</f>
        <v>17448</v>
      </c>
      <c r="M668" s="3" t="n">
        <v>2064</v>
      </c>
      <c r="N668" s="3" t="n">
        <v>3084</v>
      </c>
      <c r="O668" s="3" t="n">
        <v>0</v>
      </c>
      <c r="P668" s="3" t="n">
        <v>0</v>
      </c>
      <c r="Q668" s="3" t="n">
        <f aca="false">SUM(M668:P668)</f>
        <v>5148</v>
      </c>
      <c r="R668" s="3" t="n">
        <v>3799</v>
      </c>
      <c r="S668" s="3" t="n">
        <v>924</v>
      </c>
      <c r="T668" s="3" t="n">
        <v>0</v>
      </c>
      <c r="U668" s="3" t="n">
        <v>0</v>
      </c>
      <c r="V668" s="3" t="n">
        <f aca="false">SUM(R668:U668)</f>
        <v>4723</v>
      </c>
      <c r="W668" s="3" t="n">
        <v>11009</v>
      </c>
      <c r="X668" s="3" t="n">
        <v>15459</v>
      </c>
      <c r="Y668" s="3" t="n">
        <v>3018</v>
      </c>
      <c r="Z668" s="3" t="n">
        <v>0</v>
      </c>
      <c r="AA668" s="3" t="n">
        <f aca="false">SUM(W668:Z668)</f>
        <v>29486</v>
      </c>
      <c r="AB668" s="3" t="n">
        <v>4917</v>
      </c>
      <c r="AC668" s="3" t="n">
        <v>1079</v>
      </c>
      <c r="AD668" s="3" t="n">
        <v>2</v>
      </c>
      <c r="AE668" s="3" t="n">
        <v>9</v>
      </c>
      <c r="AF668" s="3" t="n">
        <f aca="false">SUM(AB668:AE668)</f>
        <v>6007</v>
      </c>
      <c r="AG668" s="3" t="n">
        <v>289</v>
      </c>
      <c r="AH668" s="3" t="n">
        <v>2398</v>
      </c>
      <c r="AI668" s="3" t="n">
        <v>5456</v>
      </c>
      <c r="AJ668" s="3" t="n">
        <v>108</v>
      </c>
      <c r="AK668" s="3" t="n">
        <f aca="false">SUM(AG668:AJ668)</f>
        <v>8251</v>
      </c>
      <c r="AL668" s="3" t="n">
        <v>20677</v>
      </c>
      <c r="AM668" s="3" t="n">
        <v>16819</v>
      </c>
      <c r="AN668" s="3" t="n">
        <v>9307</v>
      </c>
      <c r="AO668" s="3" t="n">
        <v>1898</v>
      </c>
      <c r="AP668" s="3" t="n">
        <f aca="false">SUM(AL668:AO668)</f>
        <v>48701</v>
      </c>
      <c r="AQ668" s="3" t="n">
        <v>289</v>
      </c>
      <c r="AR668" s="3" t="n">
        <v>877</v>
      </c>
      <c r="AS668" s="3" t="n">
        <v>843</v>
      </c>
      <c r="AT668" s="3" t="n">
        <v>30</v>
      </c>
      <c r="AU668" s="3" t="n">
        <f aca="false">SUM(AQ668:AT668)</f>
        <v>2039</v>
      </c>
      <c r="AV668" s="3" t="n">
        <v>7</v>
      </c>
      <c r="AW668" s="3" t="n">
        <v>0</v>
      </c>
      <c r="AX668" s="3" t="n">
        <v>0</v>
      </c>
      <c r="AY668" s="3" t="n">
        <v>9</v>
      </c>
      <c r="AZ668" s="3" t="n">
        <f aca="false">SUM(AV668:AY668)</f>
        <v>16</v>
      </c>
      <c r="BA668" s="3" t="n">
        <v>33</v>
      </c>
      <c r="BB668" s="3" t="n">
        <v>0</v>
      </c>
      <c r="BC668" s="3" t="n">
        <v>0</v>
      </c>
      <c r="BD668" s="3" t="n">
        <v>818</v>
      </c>
      <c r="BE668" s="3" t="n">
        <f aca="false">SUM(BA668:BD668)</f>
        <v>851</v>
      </c>
      <c r="BF668" s="3" t="n">
        <v>0</v>
      </c>
      <c r="BG668" s="3" t="n">
        <v>0</v>
      </c>
      <c r="BH668" s="3" t="n">
        <v>0</v>
      </c>
      <c r="BI668" s="3" t="n">
        <v>0</v>
      </c>
      <c r="BJ668" s="3" t="n">
        <f aca="false">SUM(BF668:BI668)</f>
        <v>0</v>
      </c>
      <c r="BK668" s="3" t="n">
        <v>24</v>
      </c>
      <c r="BL668" s="3" t="n">
        <v>4</v>
      </c>
      <c r="BM668" s="3" t="n">
        <v>-9</v>
      </c>
      <c r="BN668" s="3" t="n">
        <v>719</v>
      </c>
      <c r="BO668" s="3" t="n">
        <f aca="false">SUM(BK668:BN668)</f>
        <v>738</v>
      </c>
      <c r="BP668" s="3" t="n">
        <v>19</v>
      </c>
      <c r="BQ668" s="3" t="n">
        <v>13</v>
      </c>
      <c r="BR668" s="3" t="n">
        <v>0</v>
      </c>
      <c r="BS668" s="3" t="n">
        <v>14</v>
      </c>
      <c r="BT668" s="3" t="n">
        <f aca="false">SUM(BP668:BS668)</f>
        <v>46</v>
      </c>
      <c r="BU668" s="3" t="n">
        <f aca="false">+C668+H668+M668+R668+W668+AB668+AG668+AL668+CK668</f>
        <v>78345</v>
      </c>
      <c r="BV668" s="3" t="n">
        <f aca="false">+D668+I668+N668+S668+X668+AC668+AH668+AM668+CL668</f>
        <v>52420</v>
      </c>
      <c r="BW668" s="3" t="n">
        <f aca="false">+E668+J668+O668+T668+Y668+AD668+AI668+AN668+CM668</f>
        <v>18892</v>
      </c>
      <c r="BX668" s="3" t="n">
        <f aca="false">+F668+K668+P668+U668+Z668+AE668+AJ668+AO668+CN668</f>
        <v>6986</v>
      </c>
      <c r="BY668" s="3" t="n">
        <f aca="false">SUM(BU668:BX668)</f>
        <v>156643</v>
      </c>
      <c r="BZ668" s="3" t="n">
        <f aca="false">AQ668+AV668+BA668+BF668+BK668+BP668</f>
        <v>372</v>
      </c>
      <c r="CA668" s="3" t="n">
        <f aca="false">AR668+AW668+BB668+BG668+BL668+BQ668</f>
        <v>894</v>
      </c>
      <c r="CB668" s="3" t="n">
        <f aca="false">AS668+AX668+BC668+BH668+BM668+BR668</f>
        <v>834</v>
      </c>
      <c r="CC668" s="3" t="n">
        <f aca="false">AT668+AY668+BD668+BI668+BN668+BS668</f>
        <v>1590</v>
      </c>
      <c r="CD668" s="3" t="n">
        <f aca="false">SUM(BZ668:CC668)</f>
        <v>3690</v>
      </c>
      <c r="CE668" s="10" t="n">
        <v>23847</v>
      </c>
      <c r="CF668" s="10" t="n">
        <v>36399</v>
      </c>
      <c r="CG668" s="10" t="n">
        <v>6926</v>
      </c>
      <c r="CH668" s="10" t="n">
        <v>2</v>
      </c>
      <c r="CI668" s="10" t="n">
        <v>9600</v>
      </c>
      <c r="CJ668" s="10" t="n">
        <f aca="false">SUM(CE668:CI668)</f>
        <v>76774</v>
      </c>
    </row>
    <row r="669" customFormat="false" ht="12.75" hidden="false" customHeight="false" outlineLevel="0" collapsed="false">
      <c r="A669" s="1" t="n">
        <v>2004</v>
      </c>
      <c r="B669" s="2" t="s">
        <v>98</v>
      </c>
      <c r="C669" s="3" t="n">
        <v>2418</v>
      </c>
      <c r="D669" s="3" t="n">
        <v>381</v>
      </c>
      <c r="E669" s="3" t="n">
        <v>476</v>
      </c>
      <c r="F669" s="3" t="n">
        <v>0</v>
      </c>
      <c r="G669" s="3" t="n">
        <f aca="false">SUM(C669:F669)</f>
        <v>3275</v>
      </c>
      <c r="H669" s="3" t="n">
        <v>606.4</v>
      </c>
      <c r="I669" s="3" t="n">
        <v>19.4</v>
      </c>
      <c r="J669" s="3" t="n">
        <v>1082.3</v>
      </c>
      <c r="K669" s="3" t="n">
        <v>0</v>
      </c>
      <c r="L669" s="3" t="n">
        <f aca="false">SUM(H669:K669)</f>
        <v>1708.1</v>
      </c>
      <c r="M669" s="3" t="n">
        <v>0</v>
      </c>
      <c r="N669" s="3" t="n">
        <v>110</v>
      </c>
      <c r="O669" s="3" t="n">
        <v>26</v>
      </c>
      <c r="P669" s="3" t="n">
        <v>0</v>
      </c>
      <c r="Q669" s="3" t="n">
        <f aca="false">SUM(M669:P669)</f>
        <v>136</v>
      </c>
      <c r="R669" s="3" t="n">
        <v>0</v>
      </c>
      <c r="S669" s="3" t="n">
        <v>0</v>
      </c>
      <c r="T669" s="3" t="n">
        <v>0</v>
      </c>
      <c r="U669" s="3" t="n">
        <v>0</v>
      </c>
      <c r="V669" s="3" t="n">
        <f aca="false">SUM(R669:U669)</f>
        <v>0</v>
      </c>
      <c r="W669" s="3" t="n">
        <v>1095</v>
      </c>
      <c r="X669" s="3" t="n">
        <v>1270</v>
      </c>
      <c r="Y669" s="3" t="n">
        <v>41</v>
      </c>
      <c r="Z669" s="3" t="n">
        <v>0</v>
      </c>
      <c r="AA669" s="3" t="n">
        <f aca="false">SUM(W669:Z669)</f>
        <v>2406</v>
      </c>
      <c r="AB669" s="3" t="n">
        <v>471</v>
      </c>
      <c r="AC669" s="3" t="n">
        <v>3.8</v>
      </c>
      <c r="AD669" s="3" t="n">
        <v>63.55</v>
      </c>
      <c r="AE669" s="3" t="n">
        <v>0</v>
      </c>
      <c r="AF669" s="3" t="n">
        <f aca="false">SUM(AB669:AE669)</f>
        <v>538.35</v>
      </c>
      <c r="AG669" s="3" t="n">
        <v>0</v>
      </c>
      <c r="AH669" s="3" t="n">
        <v>493</v>
      </c>
      <c r="AI669" s="3" t="n">
        <v>739</v>
      </c>
      <c r="AJ669" s="3" t="n">
        <v>60</v>
      </c>
      <c r="AK669" s="3" t="n">
        <f aca="false">SUM(AG669:AJ669)</f>
        <v>1292</v>
      </c>
      <c r="AL669" s="3" t="n">
        <v>1008.6</v>
      </c>
      <c r="AM669" s="3" t="n">
        <v>944.8</v>
      </c>
      <c r="AN669" s="3" t="n">
        <v>2329.15</v>
      </c>
      <c r="AO669" s="3" t="n">
        <v>0</v>
      </c>
      <c r="AP669" s="3" t="n">
        <f aca="false">SUM(AL669:AO669)</f>
        <v>4282.55</v>
      </c>
      <c r="AQ669" s="16" t="n">
        <v>0</v>
      </c>
      <c r="AR669" s="16" t="n">
        <v>0</v>
      </c>
      <c r="AS669" s="16" t="n">
        <v>0</v>
      </c>
      <c r="AT669" s="16" t="n">
        <v>0</v>
      </c>
      <c r="AU669" s="3" t="n">
        <f aca="false">SUM(AQ669:AT669)</f>
        <v>0</v>
      </c>
      <c r="AV669" s="3" t="n">
        <v>2</v>
      </c>
      <c r="AW669" s="3" t="n">
        <v>0</v>
      </c>
      <c r="AX669" s="3" t="n">
        <v>1</v>
      </c>
      <c r="AY669" s="3" t="n">
        <v>0</v>
      </c>
      <c r="AZ669" s="3" t="n">
        <f aca="false">SUM(AV669:AY669)</f>
        <v>3</v>
      </c>
      <c r="BA669" s="3" t="n">
        <v>15</v>
      </c>
      <c r="BB669" s="3" t="n">
        <v>0</v>
      </c>
      <c r="BC669" s="3" t="n">
        <v>45</v>
      </c>
      <c r="BD669" s="3" t="n">
        <v>0</v>
      </c>
      <c r="BE669" s="3" t="n">
        <f aca="false">SUM(BA669:BD669)</f>
        <v>60</v>
      </c>
      <c r="BF669" s="3" t="n">
        <v>0</v>
      </c>
      <c r="BG669" s="3" t="n">
        <v>0</v>
      </c>
      <c r="BH669" s="3" t="n">
        <v>0</v>
      </c>
      <c r="BI669" s="3" t="n">
        <v>0</v>
      </c>
      <c r="BJ669" s="3" t="n">
        <f aca="false">SUM(BF669:BI669)</f>
        <v>0</v>
      </c>
      <c r="BK669" s="3" t="n">
        <v>0</v>
      </c>
      <c r="BL669" s="3" t="n">
        <v>0</v>
      </c>
      <c r="BM669" s="3" t="n">
        <v>3</v>
      </c>
      <c r="BN669" s="3" t="n">
        <v>0</v>
      </c>
      <c r="BO669" s="3" t="n">
        <f aca="false">SUM(BK669:BN669)</f>
        <v>3</v>
      </c>
      <c r="BP669" s="3" t="n">
        <v>16</v>
      </c>
      <c r="BQ669" s="3" t="n">
        <v>22</v>
      </c>
      <c r="BR669" s="3" t="n">
        <v>69</v>
      </c>
      <c r="BS669" s="3" t="n">
        <v>0</v>
      </c>
      <c r="BT669" s="3" t="n">
        <f aca="false">SUM(BP669:BS669)</f>
        <v>107</v>
      </c>
      <c r="BU669" s="3" t="n">
        <f aca="false">+C669+H669+M669+R669+W669+AB669+AG669+AL669+CK669</f>
        <v>5599</v>
      </c>
      <c r="BV669" s="3" t="n">
        <f aca="false">+D669+I669+N669+S669+X669+AC669+AH669+AM669+CL669</f>
        <v>3222</v>
      </c>
      <c r="BW669" s="3" t="n">
        <f aca="false">+E669+J669+O669+T669+Y669+AD669+AI669+AN669+CM669</f>
        <v>4757</v>
      </c>
      <c r="BX669" s="3" t="n">
        <f aca="false">+F669+K669+P669+U669+Z669+AE669+AJ669+AO669+CN669</f>
        <v>60</v>
      </c>
      <c r="BY669" s="3" t="n">
        <f aca="false">SUM(BU669:BX669)</f>
        <v>13638</v>
      </c>
      <c r="BZ669" s="3" t="n">
        <f aca="false">AQ669+AV669+BA669+BF669+BK669+BP669</f>
        <v>33</v>
      </c>
      <c r="CA669" s="3" t="n">
        <f aca="false">AR669+AW669+BB669+BG669+BL669+BQ669</f>
        <v>22</v>
      </c>
      <c r="CB669" s="3" t="n">
        <f aca="false">AS669+AX669+BC669+BH669+BM669+BR669</f>
        <v>118</v>
      </c>
      <c r="CC669" s="3" t="n">
        <f aca="false">AT669+AY669+BD669+BI669+BN669+BS669</f>
        <v>0</v>
      </c>
      <c r="CD669" s="3" t="n">
        <f aca="false">SUM(BZ669:CC669)</f>
        <v>173</v>
      </c>
      <c r="CE669" s="3" t="n">
        <v>1908.3</v>
      </c>
      <c r="CF669" s="3" t="n">
        <v>3450</v>
      </c>
      <c r="CG669" s="3" t="n">
        <v>235.2</v>
      </c>
      <c r="CH669" s="3" t="n">
        <v>40.2</v>
      </c>
      <c r="CI669" s="3" t="n">
        <v>411.7</v>
      </c>
      <c r="CJ669" s="3" t="n">
        <f aca="false">SUM(CE669:CI669)</f>
        <v>6045.4</v>
      </c>
    </row>
    <row r="670" customFormat="false" ht="12.75" hidden="false" customHeight="false" outlineLevel="0" collapsed="false">
      <c r="A670" s="1" t="n">
        <v>2004</v>
      </c>
      <c r="B670" s="2" t="s">
        <v>99</v>
      </c>
      <c r="C670" s="3" t="n">
        <v>2000</v>
      </c>
      <c r="D670" s="3" t="n">
        <v>368</v>
      </c>
      <c r="E670" s="3" t="n">
        <v>4</v>
      </c>
      <c r="F670" s="3" t="n">
        <v>436</v>
      </c>
      <c r="G670" s="3" t="n">
        <f aca="false">SUM(C670:F670)</f>
        <v>2808</v>
      </c>
      <c r="H670" s="3" t="n">
        <v>556</v>
      </c>
      <c r="I670" s="3" t="n">
        <v>221</v>
      </c>
      <c r="J670" s="3" t="n">
        <v>1202</v>
      </c>
      <c r="K670" s="3" t="n">
        <v>171</v>
      </c>
      <c r="L670" s="3" t="n">
        <f aca="false">SUM(H670:K670)</f>
        <v>2150</v>
      </c>
      <c r="M670" s="3" t="n">
        <v>128</v>
      </c>
      <c r="N670" s="3" t="n">
        <v>267</v>
      </c>
      <c r="O670" s="3" t="n">
        <v>0</v>
      </c>
      <c r="P670" s="3" t="n">
        <v>0</v>
      </c>
      <c r="Q670" s="3" t="n">
        <f aca="false">SUM(M670:P670)</f>
        <v>395</v>
      </c>
      <c r="R670" s="3" t="n">
        <v>95</v>
      </c>
      <c r="S670" s="3" t="n">
        <v>0</v>
      </c>
      <c r="T670" s="3" t="n">
        <v>0</v>
      </c>
      <c r="U670" s="3" t="n">
        <v>0</v>
      </c>
      <c r="V670" s="3" t="n">
        <f aca="false">SUM(R670:U670)</f>
        <v>95</v>
      </c>
      <c r="W670" s="3" t="n">
        <v>2849</v>
      </c>
      <c r="X670" s="3" t="n">
        <v>0</v>
      </c>
      <c r="Y670" s="3" t="n">
        <v>692</v>
      </c>
      <c r="Z670" s="3" t="n">
        <v>0</v>
      </c>
      <c r="AA670" s="3" t="n">
        <f aca="false">SUM(W670:Z670)</f>
        <v>3541</v>
      </c>
      <c r="AB670" s="3" t="n">
        <v>587</v>
      </c>
      <c r="AC670" s="3" t="n">
        <v>3</v>
      </c>
      <c r="AD670" s="3" t="n">
        <v>2</v>
      </c>
      <c r="AE670" s="3" t="n">
        <v>2</v>
      </c>
      <c r="AF670" s="3" t="n">
        <f aca="false">SUM(AB670:AE670)</f>
        <v>594</v>
      </c>
      <c r="AG670" s="3" t="n">
        <v>6</v>
      </c>
      <c r="AH670" s="3" t="n">
        <v>558</v>
      </c>
      <c r="AI670" s="3" t="n">
        <v>441</v>
      </c>
      <c r="AJ670" s="3" t="n">
        <v>775</v>
      </c>
      <c r="AK670" s="3" t="n">
        <f aca="false">SUM(AG670:AJ670)</f>
        <v>1780</v>
      </c>
      <c r="AL670" s="3" t="n">
        <v>6326</v>
      </c>
      <c r="AM670" s="3" t="n">
        <v>565</v>
      </c>
      <c r="AN670" s="3" t="n">
        <v>853</v>
      </c>
      <c r="AO670" s="3" t="n">
        <v>357</v>
      </c>
      <c r="AP670" s="3" t="n">
        <f aca="false">SUM(AL670:AO670)</f>
        <v>8101</v>
      </c>
      <c r="AQ670" s="3" t="n">
        <v>5</v>
      </c>
      <c r="AR670" s="3" t="n">
        <v>558</v>
      </c>
      <c r="AS670" s="3" t="n">
        <v>20</v>
      </c>
      <c r="AT670" s="3" t="n">
        <v>775</v>
      </c>
      <c r="AU670" s="3" t="n">
        <f aca="false">SUM(AQ670:AT670)</f>
        <v>1358</v>
      </c>
      <c r="AV670" s="3" t="n">
        <v>0</v>
      </c>
      <c r="AW670" s="3" t="n">
        <v>0</v>
      </c>
      <c r="AX670" s="3" t="n">
        <v>0</v>
      </c>
      <c r="AY670" s="3" t="n">
        <v>2</v>
      </c>
      <c r="AZ670" s="3" t="n">
        <f aca="false">SUM(AV670:AY670)</f>
        <v>2</v>
      </c>
      <c r="BA670" s="3" t="n">
        <v>0</v>
      </c>
      <c r="BB670" s="3" t="n">
        <v>0</v>
      </c>
      <c r="BC670" s="3" t="n">
        <v>0</v>
      </c>
      <c r="BD670" s="3" t="n">
        <v>171</v>
      </c>
      <c r="BE670" s="3" t="n">
        <f aca="false">SUM(BA670:BD670)</f>
        <v>171</v>
      </c>
      <c r="BF670" s="3" t="n">
        <v>0</v>
      </c>
      <c r="BG670" s="3" t="n">
        <v>0</v>
      </c>
      <c r="BH670" s="3" t="n">
        <v>0</v>
      </c>
      <c r="BI670" s="3" t="n">
        <v>11</v>
      </c>
      <c r="BJ670" s="3" t="n">
        <f aca="false">SUM(BF670:BI670)</f>
        <v>11</v>
      </c>
      <c r="BK670" s="3" t="n">
        <v>0</v>
      </c>
      <c r="BL670" s="3" t="n">
        <v>0</v>
      </c>
      <c r="BM670" s="3" t="n">
        <v>0</v>
      </c>
      <c r="BN670" s="3" t="n">
        <v>84</v>
      </c>
      <c r="BO670" s="3" t="n">
        <f aca="false">SUM(BK670:BN670)</f>
        <v>84</v>
      </c>
      <c r="BP670" s="3" t="n">
        <v>0</v>
      </c>
      <c r="BQ670" s="3" t="n">
        <v>0</v>
      </c>
      <c r="BR670" s="3" t="n">
        <v>0</v>
      </c>
      <c r="BS670" s="3" t="n">
        <v>698</v>
      </c>
      <c r="BT670" s="3" t="n">
        <f aca="false">SUM(BP670:BS670)</f>
        <v>698</v>
      </c>
      <c r="BU670" s="3" t="n">
        <f aca="false">+C670+H670+M670+R670+W670+AB670+AG670+AL670+CK670</f>
        <v>12547</v>
      </c>
      <c r="BV670" s="3" t="n">
        <f aca="false">+D670+I670+N670+S670+X670+AC670+AH670+AM670+CL670</f>
        <v>1982</v>
      </c>
      <c r="BW670" s="3" t="n">
        <f aca="false">+E670+J670+O670+T670+Y670+AD670+AI670+AN670+CM670</f>
        <v>3194</v>
      </c>
      <c r="BX670" s="3" t="n">
        <f aca="false">+F670+K670+P670+U670+Z670+AE670+AJ670+AO670+CN670</f>
        <v>1741</v>
      </c>
      <c r="BY670" s="3" t="n">
        <f aca="false">SUM(BU670:BX670)</f>
        <v>19464</v>
      </c>
      <c r="BZ670" s="3" t="n">
        <f aca="false">AQ670+AV670+BA670+BF670+BK670+BP670</f>
        <v>5</v>
      </c>
      <c r="CA670" s="3" t="n">
        <f aca="false">AR670+AW670+BB670+BG670+BL670+BQ670</f>
        <v>558</v>
      </c>
      <c r="CB670" s="3" t="n">
        <f aca="false">AS670+AX670+BC670+BH670+BM670+BR670</f>
        <v>20</v>
      </c>
      <c r="CC670" s="3" t="n">
        <f aca="false">AT670+AY670+BD670+BI670+BN670+BS670</f>
        <v>1741</v>
      </c>
      <c r="CD670" s="3" t="n">
        <f aca="false">SUM(BZ670:CC670)</f>
        <v>2324</v>
      </c>
      <c r="CE670" s="3" t="n">
        <v>3133.9</v>
      </c>
      <c r="CF670" s="3" t="n">
        <v>4943.4</v>
      </c>
      <c r="CG670" s="3" t="n">
        <v>518</v>
      </c>
      <c r="CH670" s="3" t="n">
        <v>689.4</v>
      </c>
      <c r="CI670" s="3" t="n">
        <v>3839.1</v>
      </c>
      <c r="CJ670" s="3" t="n">
        <f aca="false">SUM(CE670:CI670)</f>
        <v>13123.8</v>
      </c>
    </row>
    <row r="671" customFormat="false" ht="12.75" hidden="false" customHeight="false" outlineLevel="0" collapsed="false">
      <c r="A671" s="1" t="n">
        <v>2004</v>
      </c>
      <c r="B671" s="2" t="s">
        <v>100</v>
      </c>
      <c r="C671" s="3" t="n">
        <v>857</v>
      </c>
      <c r="D671" s="3" t="n">
        <v>121</v>
      </c>
      <c r="E671" s="3" t="n">
        <v>402</v>
      </c>
      <c r="F671" s="3" t="n">
        <v>135</v>
      </c>
      <c r="G671" s="3" t="n">
        <f aca="false">SUM(C671:F671)</f>
        <v>1515</v>
      </c>
      <c r="H671" s="3" t="n">
        <v>207</v>
      </c>
      <c r="I671" s="3" t="n">
        <v>26</v>
      </c>
      <c r="J671" s="3" t="n">
        <v>50</v>
      </c>
      <c r="K671" s="3" t="n">
        <v>6</v>
      </c>
      <c r="L671" s="3" t="n">
        <f aca="false">SUM(H671:K671)</f>
        <v>289</v>
      </c>
      <c r="M671" s="3" t="n">
        <v>2</v>
      </c>
      <c r="N671" s="3" t="n">
        <v>16</v>
      </c>
      <c r="O671" s="3" t="n">
        <v>1</v>
      </c>
      <c r="P671" s="3" t="n">
        <v>0</v>
      </c>
      <c r="Q671" s="3" t="n">
        <f aca="false">SUM(M671:P671)</f>
        <v>19</v>
      </c>
      <c r="R671" s="3" t="n">
        <v>4</v>
      </c>
      <c r="S671" s="3" t="n">
        <v>0</v>
      </c>
      <c r="T671" s="3" t="n">
        <v>0</v>
      </c>
      <c r="U671" s="3" t="n">
        <v>0</v>
      </c>
      <c r="V671" s="3" t="n">
        <f aca="false">SUM(R671:U671)</f>
        <v>4</v>
      </c>
      <c r="W671" s="3" t="n">
        <v>372</v>
      </c>
      <c r="X671" s="3" t="n">
        <v>427</v>
      </c>
      <c r="Y671" s="3" t="n">
        <v>0</v>
      </c>
      <c r="Z671" s="3" t="n">
        <v>0</v>
      </c>
      <c r="AA671" s="3" t="n">
        <f aca="false">SUM(W671:Z671)</f>
        <v>799</v>
      </c>
      <c r="AB671" s="3" t="n">
        <v>190</v>
      </c>
      <c r="AC671" s="3" t="n">
        <v>1</v>
      </c>
      <c r="AD671" s="3" t="n">
        <v>3</v>
      </c>
      <c r="AE671" s="3" t="n">
        <v>0</v>
      </c>
      <c r="AF671" s="3" t="n">
        <f aca="false">SUM(AB671:AE671)</f>
        <v>194</v>
      </c>
      <c r="AG671" s="3" t="n">
        <v>0</v>
      </c>
      <c r="AH671" s="3" t="n">
        <v>94</v>
      </c>
      <c r="AI671" s="3" t="n">
        <v>509</v>
      </c>
      <c r="AJ671" s="3" t="n">
        <v>0</v>
      </c>
      <c r="AK671" s="3" t="n">
        <f aca="false">SUM(AG671:AJ671)</f>
        <v>603</v>
      </c>
      <c r="AL671" s="3" t="n">
        <v>847</v>
      </c>
      <c r="AM671" s="3" t="n">
        <v>452</v>
      </c>
      <c r="AN671" s="3" t="n">
        <v>0</v>
      </c>
      <c r="AO671" s="3" t="n">
        <v>42</v>
      </c>
      <c r="AP671" s="3" t="n">
        <f aca="false">SUM(AL671:AO671)</f>
        <v>1341</v>
      </c>
      <c r="AQ671" s="3" t="n">
        <v>0</v>
      </c>
      <c r="AR671" s="3" t="n">
        <v>94</v>
      </c>
      <c r="AS671" s="3" t="n">
        <v>224</v>
      </c>
      <c r="AT671" s="3" t="n">
        <v>0</v>
      </c>
      <c r="AU671" s="3" t="n">
        <f aca="false">SUM(AQ671:AT671)</f>
        <v>318</v>
      </c>
      <c r="AV671" s="3" t="n">
        <v>0</v>
      </c>
      <c r="AW671" s="3" t="n">
        <v>0</v>
      </c>
      <c r="AX671" s="3" t="n">
        <v>0</v>
      </c>
      <c r="AY671" s="3" t="n">
        <v>0</v>
      </c>
      <c r="AZ671" s="3" t="n">
        <f aca="false">SUM(AV671:AY671)</f>
        <v>0</v>
      </c>
      <c r="BA671" s="3" t="n">
        <v>3</v>
      </c>
      <c r="BB671" s="3" t="n">
        <v>0</v>
      </c>
      <c r="BC671" s="3" t="n">
        <v>0</v>
      </c>
      <c r="BD671" s="3" t="n">
        <v>6</v>
      </c>
      <c r="BE671" s="3" t="n">
        <f aca="false">SUM(BA671:BD671)</f>
        <v>9</v>
      </c>
      <c r="BF671" s="3" t="n">
        <v>4</v>
      </c>
      <c r="BG671" s="3" t="n">
        <v>0</v>
      </c>
      <c r="BH671" s="3" t="n">
        <v>0</v>
      </c>
      <c r="BI671" s="3" t="n">
        <v>0</v>
      </c>
      <c r="BJ671" s="3" t="n">
        <f aca="false">SUM(BF671:BI671)</f>
        <v>4</v>
      </c>
      <c r="BK671" s="3" t="n">
        <v>3</v>
      </c>
      <c r="BL671" s="3" t="n">
        <v>0</v>
      </c>
      <c r="BM671" s="3" t="n">
        <v>0</v>
      </c>
      <c r="BN671" s="3" t="n">
        <v>2</v>
      </c>
      <c r="BO671" s="3" t="n">
        <f aca="false">SUM(BK671:BN671)</f>
        <v>5</v>
      </c>
      <c r="BP671" s="3" t="n">
        <v>61</v>
      </c>
      <c r="BQ671" s="3" t="n">
        <v>0</v>
      </c>
      <c r="BR671" s="3" t="n">
        <v>0</v>
      </c>
      <c r="BS671" s="3" t="n">
        <v>0</v>
      </c>
      <c r="BT671" s="3" t="n">
        <f aca="false">SUM(BP671:BS671)</f>
        <v>61</v>
      </c>
      <c r="BU671" s="3" t="n">
        <f aca="false">+C671+H671+M671+R671+W671+AB671+AG671+AL671+CK671</f>
        <v>2479</v>
      </c>
      <c r="BV671" s="3" t="n">
        <f aca="false">+D671+I671+N671+S671+X671+AC671+AH671+AM671+CL671</f>
        <v>1137</v>
      </c>
      <c r="BW671" s="3" t="n">
        <f aca="false">+E671+J671+O671+T671+Y671+AD671+AI671+AN671+CM671</f>
        <v>965</v>
      </c>
      <c r="BX671" s="3" t="n">
        <f aca="false">+F671+K671+P671+U671+Z671+AE671+AJ671+AO671+CN671</f>
        <v>183</v>
      </c>
      <c r="BY671" s="3" t="n">
        <f aca="false">SUM(BU671:BX671)</f>
        <v>4764</v>
      </c>
      <c r="BZ671" s="3" t="n">
        <f aca="false">AQ671+AV671+BA671+BF671+BK671+BP671</f>
        <v>71</v>
      </c>
      <c r="CA671" s="3" t="n">
        <f aca="false">AR671+AW671+BB671+BG671+BL671+BQ671</f>
        <v>94</v>
      </c>
      <c r="CB671" s="3" t="n">
        <f aca="false">AS671+AX671+BC671+BH671+BM671+BR671</f>
        <v>224</v>
      </c>
      <c r="CC671" s="3" t="n">
        <f aca="false">AT671+AY671+BD671+BI671+BN671+BS671</f>
        <v>8</v>
      </c>
      <c r="CD671" s="3" t="n">
        <f aca="false">SUM(BZ671:CC671)</f>
        <v>397</v>
      </c>
      <c r="CE671" s="3" t="n">
        <v>0</v>
      </c>
      <c r="CF671" s="3" t="n">
        <v>781</v>
      </c>
      <c r="CG671" s="3" t="n">
        <v>81</v>
      </c>
      <c r="CH671" s="3" t="n">
        <v>0</v>
      </c>
      <c r="CI671" s="3" t="n">
        <v>1874</v>
      </c>
      <c r="CJ671" s="3" t="n">
        <f aca="false">SUM(CE671:CI671)</f>
        <v>2736</v>
      </c>
    </row>
    <row r="672" customFormat="false" ht="12.75" hidden="false" customHeight="false" outlineLevel="0" collapsed="false">
      <c r="A672" s="1" t="n">
        <v>2004</v>
      </c>
      <c r="B672" s="2" t="s">
        <v>101</v>
      </c>
      <c r="C672" s="3" t="n">
        <v>8038</v>
      </c>
      <c r="D672" s="3" t="n">
        <v>2046</v>
      </c>
      <c r="E672" s="3" t="n">
        <v>585</v>
      </c>
      <c r="F672" s="3" t="n">
        <v>0</v>
      </c>
      <c r="G672" s="3" t="n">
        <f aca="false">SUM(C672:F672)</f>
        <v>10669</v>
      </c>
      <c r="H672" s="3" t="n">
        <v>2639</v>
      </c>
      <c r="I672" s="3" t="n">
        <v>14</v>
      </c>
      <c r="J672" s="3" t="n">
        <v>594</v>
      </c>
      <c r="K672" s="3" t="n">
        <v>371</v>
      </c>
      <c r="L672" s="3" t="n">
        <f aca="false">SUM(H672:K672)</f>
        <v>3618</v>
      </c>
      <c r="M672" s="3" t="n">
        <v>197</v>
      </c>
      <c r="N672" s="3" t="n">
        <v>0</v>
      </c>
      <c r="O672" s="3" t="n">
        <v>27</v>
      </c>
      <c r="P672" s="3" t="n">
        <v>0</v>
      </c>
      <c r="Q672" s="3" t="n">
        <f aca="false">SUM(M672:P672)</f>
        <v>224</v>
      </c>
      <c r="R672" s="3" t="n">
        <v>0</v>
      </c>
      <c r="S672" s="3" t="n">
        <v>0</v>
      </c>
      <c r="T672" s="3" t="n">
        <v>0</v>
      </c>
      <c r="U672" s="3" t="n">
        <v>0</v>
      </c>
      <c r="V672" s="3" t="n">
        <f aca="false">SUM(R672:U672)</f>
        <v>0</v>
      </c>
      <c r="W672" s="3" t="n">
        <v>3686</v>
      </c>
      <c r="X672" s="3" t="n">
        <v>8180</v>
      </c>
      <c r="Y672" s="3" t="n">
        <v>1214</v>
      </c>
      <c r="Z672" s="3" t="n">
        <v>0</v>
      </c>
      <c r="AA672" s="3" t="n">
        <f aca="false">SUM(W672:Z672)</f>
        <v>13080</v>
      </c>
      <c r="AB672" s="3" t="n">
        <v>1792</v>
      </c>
      <c r="AC672" s="3" t="n">
        <v>78</v>
      </c>
      <c r="AD672" s="3" t="n">
        <v>37</v>
      </c>
      <c r="AE672" s="3" t="n">
        <v>0</v>
      </c>
      <c r="AF672" s="3" t="n">
        <f aca="false">SUM(AB672:AE672)</f>
        <v>1907</v>
      </c>
      <c r="AG672" s="3" t="n">
        <v>1</v>
      </c>
      <c r="AH672" s="3" t="n">
        <v>1402</v>
      </c>
      <c r="AI672" s="3" t="n">
        <v>3901</v>
      </c>
      <c r="AJ672" s="3" t="n">
        <v>403</v>
      </c>
      <c r="AK672" s="3" t="n">
        <f aca="false">SUM(AG672:AJ672)</f>
        <v>5707</v>
      </c>
      <c r="AL672" s="3" t="n">
        <v>4765</v>
      </c>
      <c r="AM672" s="3" t="n">
        <v>3646</v>
      </c>
      <c r="AN672" s="3" t="n">
        <v>7042</v>
      </c>
      <c r="AO672" s="3" t="n">
        <v>1180</v>
      </c>
      <c r="AP672" s="3" t="n">
        <f aca="false">SUM(AL672:AO672)</f>
        <v>16633</v>
      </c>
      <c r="AQ672" s="3" t="n">
        <v>0</v>
      </c>
      <c r="AR672" s="3" t="n">
        <v>1402</v>
      </c>
      <c r="AS672" s="3" t="n">
        <v>3106</v>
      </c>
      <c r="AT672" s="3" t="n">
        <v>403</v>
      </c>
      <c r="AU672" s="3" t="n">
        <f aca="false">SUM(AQ672:AT672)</f>
        <v>4911</v>
      </c>
      <c r="AV672" s="3" t="n">
        <v>49</v>
      </c>
      <c r="AW672" s="3" t="n">
        <v>59</v>
      </c>
      <c r="AX672" s="3" t="n">
        <v>0</v>
      </c>
      <c r="AY672" s="3" t="n">
        <v>0</v>
      </c>
      <c r="AZ672" s="3" t="n">
        <f aca="false">SUM(AV672:AY672)</f>
        <v>108</v>
      </c>
      <c r="BA672" s="3" t="n">
        <v>1</v>
      </c>
      <c r="BB672" s="3" t="n">
        <v>0</v>
      </c>
      <c r="BC672" s="3" t="n">
        <v>77</v>
      </c>
      <c r="BD672" s="3" t="n">
        <v>371</v>
      </c>
      <c r="BE672" s="3" t="n">
        <f aca="false">SUM(BA672:BD672)</f>
        <v>449</v>
      </c>
      <c r="BF672" s="3" t="n">
        <v>0</v>
      </c>
      <c r="BG672" s="3" t="n">
        <v>0</v>
      </c>
      <c r="BH672" s="3" t="n">
        <v>192</v>
      </c>
      <c r="BI672" s="3" t="n">
        <v>0</v>
      </c>
      <c r="BJ672" s="3" t="n">
        <f aca="false">SUM(BF672:BI672)</f>
        <v>192</v>
      </c>
      <c r="BK672" s="3" t="n">
        <v>15</v>
      </c>
      <c r="BL672" s="3" t="n">
        <v>177</v>
      </c>
      <c r="BM672" s="3" t="n">
        <v>750</v>
      </c>
      <c r="BN672" s="3" t="n">
        <v>346</v>
      </c>
      <c r="BO672" s="3" t="n">
        <f aca="false">SUM(BK672:BN672)</f>
        <v>1288</v>
      </c>
      <c r="BP672" s="3" t="n">
        <v>17</v>
      </c>
      <c r="BQ672" s="3" t="n">
        <v>0</v>
      </c>
      <c r="BR672" s="3" t="n">
        <v>1383</v>
      </c>
      <c r="BS672" s="3" t="n">
        <v>834</v>
      </c>
      <c r="BT672" s="3" t="n">
        <f aca="false">SUM(BP672:BS672)</f>
        <v>2234</v>
      </c>
      <c r="BU672" s="3" t="n">
        <f aca="false">+C672+H672+M672+R672+W672+AB672+AG672+AL672+CK672</f>
        <v>21118</v>
      </c>
      <c r="BV672" s="3" t="n">
        <f aca="false">+D672+I672+N672+S672+X672+AC672+AH672+AM672+CL672</f>
        <v>15366</v>
      </c>
      <c r="BW672" s="3" t="n">
        <f aca="false">+E672+J672+O672+T672+Y672+AD672+AI672+AN672+CM672</f>
        <v>13400</v>
      </c>
      <c r="BX672" s="3" t="n">
        <f aca="false">+F672+K672+P672+U672+Z672+AE672+AJ672+AO672+CN672</f>
        <v>1954</v>
      </c>
      <c r="BY672" s="3" t="n">
        <f aca="false">SUM(BU672:BX672)</f>
        <v>51838</v>
      </c>
      <c r="BZ672" s="3" t="n">
        <f aca="false">AQ672+AV672+BA672+BF672+BK672+BP672</f>
        <v>82</v>
      </c>
      <c r="CA672" s="3" t="n">
        <f aca="false">AR672+AW672+BB672+BG672+BL672+BQ672</f>
        <v>1638</v>
      </c>
      <c r="CB672" s="3" t="n">
        <f aca="false">AS672+AX672+BC672+BH672+BM672+BR672</f>
        <v>5508</v>
      </c>
      <c r="CC672" s="3" t="n">
        <f aca="false">AT672+AY672+BD672+BI672+BN672+BS672</f>
        <v>1954</v>
      </c>
      <c r="CD672" s="3" t="n">
        <f aca="false">SUM(BZ672:CC672)</f>
        <v>9182</v>
      </c>
      <c r="CE672" s="3" t="n">
        <v>15769</v>
      </c>
      <c r="CF672" s="3" t="n">
        <v>0</v>
      </c>
      <c r="CG672" s="3" t="n">
        <v>1345</v>
      </c>
      <c r="CH672" s="3" t="n">
        <v>24</v>
      </c>
      <c r="CI672" s="3" t="n">
        <v>4687</v>
      </c>
      <c r="CJ672" s="3" t="n">
        <f aca="false">SUM(CE672:CI672)</f>
        <v>21825</v>
      </c>
    </row>
    <row r="673" customFormat="false" ht="12.75" hidden="false" customHeight="false" outlineLevel="0" collapsed="false">
      <c r="A673" s="1" t="n">
        <v>2004</v>
      </c>
      <c r="B673" s="2" t="s">
        <v>102</v>
      </c>
      <c r="C673" s="3" t="n">
        <v>5917</v>
      </c>
      <c r="D673" s="3" t="n">
        <v>1353</v>
      </c>
      <c r="E673" s="3" t="n">
        <v>52</v>
      </c>
      <c r="F673" s="3" t="n">
        <v>174</v>
      </c>
      <c r="G673" s="3" t="n">
        <f aca="false">SUM(C673:F673)</f>
        <v>7496</v>
      </c>
      <c r="H673" s="3" t="n">
        <v>1924</v>
      </c>
      <c r="I673" s="3" t="n">
        <v>530</v>
      </c>
      <c r="J673" s="3" t="n">
        <v>173</v>
      </c>
      <c r="K673" s="3" t="n">
        <v>151</v>
      </c>
      <c r="L673" s="3" t="n">
        <f aca="false">SUM(H673:K673)</f>
        <v>2778</v>
      </c>
      <c r="M673" s="3" t="n">
        <v>168</v>
      </c>
      <c r="N673" s="3" t="n">
        <v>336</v>
      </c>
      <c r="O673" s="3" t="n">
        <v>0</v>
      </c>
      <c r="P673" s="3" t="n">
        <v>0</v>
      </c>
      <c r="Q673" s="3" t="n">
        <f aca="false">SUM(M673:P673)</f>
        <v>504</v>
      </c>
      <c r="R673" s="3" t="n">
        <v>0</v>
      </c>
      <c r="S673" s="3" t="n">
        <v>0</v>
      </c>
      <c r="T673" s="3" t="n">
        <v>0</v>
      </c>
      <c r="U673" s="3" t="n">
        <v>0</v>
      </c>
      <c r="V673" s="3" t="n">
        <f aca="false">SUM(R673:U673)</f>
        <v>0</v>
      </c>
      <c r="W673" s="3" t="n">
        <v>1806</v>
      </c>
      <c r="X673" s="3" t="n">
        <v>3635</v>
      </c>
      <c r="Y673" s="3" t="n">
        <v>607</v>
      </c>
      <c r="Z673" s="3" t="n">
        <v>0</v>
      </c>
      <c r="AA673" s="3" t="n">
        <f aca="false">SUM(W673:Z673)</f>
        <v>6048</v>
      </c>
      <c r="AB673" s="3" t="n">
        <v>1239.1</v>
      </c>
      <c r="AC673" s="3" t="n">
        <v>24.795</v>
      </c>
      <c r="AD673" s="3" t="n">
        <v>9.784</v>
      </c>
      <c r="AE673" s="3" t="n">
        <v>19.455</v>
      </c>
      <c r="AF673" s="3" t="n">
        <f aca="false">SUM(AB673:AE673)</f>
        <v>1293.134</v>
      </c>
      <c r="AG673" s="3" t="n">
        <v>18</v>
      </c>
      <c r="AH673" s="3" t="n">
        <v>955</v>
      </c>
      <c r="AI673" s="3" t="n">
        <v>699</v>
      </c>
      <c r="AJ673" s="3" t="n">
        <v>474</v>
      </c>
      <c r="AK673" s="3" t="n">
        <f aca="false">SUM(AG673:AJ673)</f>
        <v>2146</v>
      </c>
      <c r="AL673" s="3" t="n">
        <v>4051</v>
      </c>
      <c r="AM673" s="3" t="n">
        <v>3392</v>
      </c>
      <c r="AN673" s="3" t="n">
        <v>944.941</v>
      </c>
      <c r="AO673" s="3" t="n">
        <v>160.9</v>
      </c>
      <c r="AP673" s="3" t="n">
        <f aca="false">SUM(AL673:AO673)</f>
        <v>8548.841</v>
      </c>
      <c r="AQ673" s="3" t="n">
        <v>3</v>
      </c>
      <c r="AR673" s="3" t="n">
        <v>735</v>
      </c>
      <c r="AS673" s="3" t="n">
        <v>369</v>
      </c>
      <c r="AT673" s="3" t="n">
        <v>474</v>
      </c>
      <c r="AU673" s="3" t="n">
        <f aca="false">SUM(AQ673:AT673)</f>
        <v>1581</v>
      </c>
      <c r="AV673" s="3" t="n">
        <v>0</v>
      </c>
      <c r="AW673" s="3" t="n">
        <v>0</v>
      </c>
      <c r="AX673" s="3" t="n">
        <v>0</v>
      </c>
      <c r="AY673" s="3" t="n">
        <v>19</v>
      </c>
      <c r="AZ673" s="3" t="n">
        <f aca="false">SUM(AV673:AY673)</f>
        <v>19</v>
      </c>
      <c r="BA673" s="3" t="n">
        <v>0</v>
      </c>
      <c r="BB673" s="3" t="n">
        <v>0</v>
      </c>
      <c r="BC673" s="3" t="n">
        <v>0</v>
      </c>
      <c r="BD673" s="3" t="n">
        <v>151</v>
      </c>
      <c r="BE673" s="3" t="n">
        <f aca="false">SUM(BA673:BD673)</f>
        <v>151</v>
      </c>
      <c r="BF673" s="3" t="n">
        <v>0</v>
      </c>
      <c r="BG673" s="3" t="n">
        <v>0</v>
      </c>
      <c r="BH673" s="3" t="n">
        <v>0</v>
      </c>
      <c r="BI673" s="3" t="n">
        <v>0</v>
      </c>
      <c r="BJ673" s="3" t="n">
        <f aca="false">SUM(BF673:BI673)</f>
        <v>0</v>
      </c>
      <c r="BK673" s="3" t="n">
        <v>0</v>
      </c>
      <c r="BL673" s="3" t="n">
        <v>0</v>
      </c>
      <c r="BM673" s="3" t="n">
        <v>0</v>
      </c>
      <c r="BN673" s="3" t="n">
        <v>20</v>
      </c>
      <c r="BO673" s="3" t="n">
        <f aca="false">SUM(BK673:BN673)</f>
        <v>20</v>
      </c>
      <c r="BP673" s="3" t="n">
        <v>0</v>
      </c>
      <c r="BQ673" s="3" t="n">
        <v>0</v>
      </c>
      <c r="BR673" s="3" t="n">
        <v>0</v>
      </c>
      <c r="BS673" s="3" t="n">
        <v>315</v>
      </c>
      <c r="BT673" s="3" t="n">
        <f aca="false">SUM(BP673:BS673)</f>
        <v>315</v>
      </c>
      <c r="BU673" s="3" t="n">
        <f aca="false">+C673+H673+M673+R673+W673+AB673+AG673+AL673+CK673</f>
        <v>15123.1</v>
      </c>
      <c r="BV673" s="3" t="n">
        <f aca="false">+D673+I673+N673+S673+X673+AC673+AH673+AM673+CL673</f>
        <v>10225.795</v>
      </c>
      <c r="BW673" s="3" t="n">
        <f aca="false">+E673+J673+O673+T673+Y673+AD673+AI673+AN673+CM673</f>
        <v>2485.725</v>
      </c>
      <c r="BX673" s="3" t="n">
        <f aca="false">+F673+K673+P673+U673+Z673+AE673+AJ673+AO673+CN673</f>
        <v>979.355</v>
      </c>
      <c r="BY673" s="3" t="n">
        <f aca="false">SUM(BU673:BX673)</f>
        <v>28813.975</v>
      </c>
      <c r="BZ673" s="3" t="n">
        <f aca="false">AQ673+AV673+BA673+BF673+BK673+BP673</f>
        <v>3</v>
      </c>
      <c r="CA673" s="3" t="n">
        <f aca="false">AR673+AW673+BB673+BG673+BL673+BQ673</f>
        <v>735</v>
      </c>
      <c r="CB673" s="3" t="n">
        <f aca="false">AS673+AX673+BC673+BH673+BM673+BR673</f>
        <v>369</v>
      </c>
      <c r="CC673" s="3" t="n">
        <f aca="false">AT673+AY673+BD673+BI673+BN673+BS673</f>
        <v>979</v>
      </c>
      <c r="CD673" s="3" t="n">
        <f aca="false">SUM(BZ673:CC673)</f>
        <v>2086</v>
      </c>
      <c r="CE673" s="3" t="n">
        <v>4861</v>
      </c>
      <c r="CF673" s="3" t="n">
        <v>6826</v>
      </c>
      <c r="CG673" s="3" t="n">
        <v>487</v>
      </c>
      <c r="CH673" s="10" t="n">
        <v>0</v>
      </c>
      <c r="CI673" s="3" t="n">
        <v>3494</v>
      </c>
      <c r="CJ673" s="3" t="n">
        <f aca="false">SUM(CE673:CI673)</f>
        <v>15668</v>
      </c>
    </row>
    <row r="674" customFormat="false" ht="12.75" hidden="false" customHeight="false" outlineLevel="0" collapsed="false">
      <c r="A674" s="1" t="n">
        <v>2004</v>
      </c>
      <c r="B674" s="2" t="s">
        <v>103</v>
      </c>
      <c r="C674" s="3" t="n">
        <v>1467</v>
      </c>
      <c r="D674" s="3" t="n">
        <v>222.8</v>
      </c>
      <c r="E674" s="3" t="n">
        <v>44.3</v>
      </c>
      <c r="F674" s="3" t="n">
        <v>144.2</v>
      </c>
      <c r="G674" s="3" t="n">
        <f aca="false">SUM(C674:F674)</f>
        <v>1878.3</v>
      </c>
      <c r="H674" s="3" t="n">
        <v>459.9</v>
      </c>
      <c r="I674" s="3" t="n">
        <v>16.6</v>
      </c>
      <c r="J674" s="3" t="n">
        <v>262.6</v>
      </c>
      <c r="K674" s="3" t="n">
        <v>31.9</v>
      </c>
      <c r="L674" s="3" t="n">
        <f aca="false">SUM(H674:K674)</f>
        <v>771</v>
      </c>
      <c r="M674" s="3" t="n">
        <v>17</v>
      </c>
      <c r="N674" s="3" t="n">
        <v>44</v>
      </c>
      <c r="O674" s="3" t="n">
        <v>0</v>
      </c>
      <c r="P674" s="3" t="n">
        <v>0</v>
      </c>
      <c r="Q674" s="3" t="n">
        <f aca="false">SUM(M674:P674)</f>
        <v>61</v>
      </c>
      <c r="R674" s="3" t="n">
        <v>20</v>
      </c>
      <c r="S674" s="3" t="n">
        <v>0</v>
      </c>
      <c r="T674" s="3" t="n">
        <v>0</v>
      </c>
      <c r="U674" s="3" t="n">
        <v>0</v>
      </c>
      <c r="V674" s="3" t="n">
        <f aca="false">SUM(R674:U674)</f>
        <v>20</v>
      </c>
      <c r="W674" s="3" t="n">
        <v>322</v>
      </c>
      <c r="X674" s="3" t="n">
        <v>530</v>
      </c>
      <c r="Y674" s="3" t="n">
        <v>8</v>
      </c>
      <c r="Z674" s="3" t="n">
        <v>0</v>
      </c>
      <c r="AA674" s="3" t="n">
        <f aca="false">SUM(W674:Z674)</f>
        <v>860</v>
      </c>
      <c r="AB674" s="3" t="n">
        <v>155.7</v>
      </c>
      <c r="AC674" s="3" t="n">
        <v>1.8</v>
      </c>
      <c r="AD674" s="3" t="n">
        <v>9.4</v>
      </c>
      <c r="AE674" s="3" t="n">
        <v>1.9</v>
      </c>
      <c r="AF674" s="3" t="n">
        <f aca="false">SUM(AB674:AE674)</f>
        <v>168.8</v>
      </c>
      <c r="AG674" s="3" t="n">
        <v>0</v>
      </c>
      <c r="AH674" s="3" t="n">
        <v>95</v>
      </c>
      <c r="AI674" s="3" t="n">
        <v>582.2</v>
      </c>
      <c r="AJ674" s="3" t="n">
        <v>49</v>
      </c>
      <c r="AK674" s="3" t="n">
        <f aca="false">SUM(AG674:AJ674)</f>
        <v>726.2</v>
      </c>
      <c r="AL674" s="3" t="n">
        <v>1359.7</v>
      </c>
      <c r="AM674" s="3" t="n">
        <v>505.3</v>
      </c>
      <c r="AN674" s="3" t="n">
        <v>1437.6</v>
      </c>
      <c r="AO674" s="3" t="n">
        <v>121.7</v>
      </c>
      <c r="AP674" s="3" t="n">
        <f aca="false">SUM(AL674:AO674)</f>
        <v>3424.3</v>
      </c>
      <c r="AQ674" s="3" t="n">
        <v>0</v>
      </c>
      <c r="AR674" s="3" t="n">
        <v>89.1</v>
      </c>
      <c r="AS674" s="3" t="n">
        <v>50.7</v>
      </c>
      <c r="AT674" s="3" t="n">
        <v>27.6</v>
      </c>
      <c r="AU674" s="3" t="n">
        <f aca="false">SUM(AQ674:AT674)</f>
        <v>167.4</v>
      </c>
      <c r="AV674" s="3" t="n">
        <v>0</v>
      </c>
      <c r="AW674" s="3" t="n">
        <v>0</v>
      </c>
      <c r="AX674" s="3" t="n">
        <v>0</v>
      </c>
      <c r="AY674" s="3" t="n">
        <v>1.9</v>
      </c>
      <c r="AZ674" s="3" t="n">
        <f aca="false">SUM(AV674:AY674)</f>
        <v>1.9</v>
      </c>
      <c r="BA674" s="3" t="n">
        <v>0</v>
      </c>
      <c r="BB674" s="3" t="n">
        <v>0</v>
      </c>
      <c r="BC674" s="3" t="n">
        <v>0</v>
      </c>
      <c r="BD674" s="3" t="n">
        <v>31.9</v>
      </c>
      <c r="BE674" s="3" t="n">
        <f aca="false">SUM(BA674:BD674)</f>
        <v>31.9</v>
      </c>
      <c r="BF674" s="3" t="n">
        <v>0</v>
      </c>
      <c r="BG674" s="3" t="n">
        <v>0</v>
      </c>
      <c r="BH674" s="3" t="n">
        <v>0</v>
      </c>
      <c r="BI674" s="3" t="n">
        <v>1.6</v>
      </c>
      <c r="BJ674" s="3" t="n">
        <f aca="false">SUM(BF674:BI674)</f>
        <v>1.6</v>
      </c>
      <c r="BK674" s="3" t="n">
        <v>0</v>
      </c>
      <c r="BL674" s="3" t="n">
        <v>0</v>
      </c>
      <c r="BM674" s="3" t="n">
        <v>0</v>
      </c>
      <c r="BN674" s="3" t="n">
        <v>7.7</v>
      </c>
      <c r="BO674" s="3" t="n">
        <f aca="false">SUM(BK674:BN674)</f>
        <v>7.7</v>
      </c>
      <c r="BP674" s="3" t="n">
        <v>0</v>
      </c>
      <c r="BQ674" s="3" t="n">
        <v>17.1</v>
      </c>
      <c r="BR674" s="3" t="n">
        <v>42.2</v>
      </c>
      <c r="BS674" s="3" t="n">
        <v>278</v>
      </c>
      <c r="BT674" s="3" t="n">
        <f aca="false">SUM(BP674:BS674)</f>
        <v>337.3</v>
      </c>
      <c r="BU674" s="3" t="n">
        <f aca="false">+C674+H674+M674+R674+W674+AB674+AG674+AL674+CK674</f>
        <v>3801.3</v>
      </c>
      <c r="BV674" s="3" t="n">
        <f aca="false">+D674+I674+N674+S674+X674+AC674+AH674+AM674+CL674</f>
        <v>1415.5</v>
      </c>
      <c r="BW674" s="3" t="n">
        <f aca="false">+E674+J674+O674+T674+Y674+AD674+AI674+AN674+CM674</f>
        <v>2344.1</v>
      </c>
      <c r="BX674" s="3" t="n">
        <f aca="false">+F674+K674+P674+U674+Z674+AE674+AJ674+AO674+CN674</f>
        <v>348.7</v>
      </c>
      <c r="BY674" s="3" t="n">
        <f aca="false">SUM(BU674:BX674)</f>
        <v>7909.6</v>
      </c>
      <c r="BZ674" s="3" t="n">
        <f aca="false">AQ674+AV674+BA674+BF674+BK674+BP674</f>
        <v>0</v>
      </c>
      <c r="CA674" s="3" t="n">
        <f aca="false">AR674+AW674+BB674+BG674+BL674+BQ674</f>
        <v>106.2</v>
      </c>
      <c r="CB674" s="3" t="n">
        <f aca="false">AS674+AX674+BC674+BH674+BM674+BR674</f>
        <v>92.9</v>
      </c>
      <c r="CC674" s="3" t="n">
        <f aca="false">AT674+AY674+BD674+BI674+BN674+BS674</f>
        <v>348.7</v>
      </c>
      <c r="CD674" s="3" t="n">
        <f aca="false">SUM(BZ674:CC674)</f>
        <v>547.8</v>
      </c>
      <c r="CE674" s="3" t="n">
        <v>1894</v>
      </c>
      <c r="CF674" s="3" t="n">
        <v>1169</v>
      </c>
      <c r="CG674" s="3" t="n">
        <v>57</v>
      </c>
      <c r="CH674" s="3" t="n">
        <v>0</v>
      </c>
      <c r="CI674" s="3" t="n">
        <v>788</v>
      </c>
      <c r="CJ674" s="3" t="n">
        <f aca="false">SUM(CE674:CI674)</f>
        <v>3908</v>
      </c>
    </row>
    <row r="675" customFormat="false" ht="12.75" hidden="false" customHeight="false" outlineLevel="0" collapsed="false">
      <c r="A675" s="1" t="n">
        <v>2004</v>
      </c>
      <c r="B675" s="2" t="s">
        <v>104</v>
      </c>
      <c r="C675" s="3" t="n">
        <v>966</v>
      </c>
      <c r="D675" s="3" t="n">
        <v>172</v>
      </c>
      <c r="E675" s="3" t="n">
        <v>64</v>
      </c>
      <c r="F675" s="3" t="n">
        <v>0</v>
      </c>
      <c r="G675" s="3" t="n">
        <f aca="false">SUM(C675:F675)</f>
        <v>1202</v>
      </c>
      <c r="H675" s="3" t="n">
        <v>288</v>
      </c>
      <c r="I675" s="3" t="n">
        <v>3</v>
      </c>
      <c r="J675" s="3" t="n">
        <v>118</v>
      </c>
      <c r="K675" s="3" t="n">
        <v>0</v>
      </c>
      <c r="L675" s="3" t="n">
        <f aca="false">SUM(H675:K675)</f>
        <v>409</v>
      </c>
      <c r="M675" s="3" t="n">
        <v>0</v>
      </c>
      <c r="N675" s="3" t="n">
        <v>7</v>
      </c>
      <c r="O675" s="3" t="n">
        <v>0</v>
      </c>
      <c r="P675" s="3" t="n">
        <v>0</v>
      </c>
      <c r="Q675" s="3" t="n">
        <f aca="false">SUM(M675:P675)</f>
        <v>7</v>
      </c>
      <c r="R675" s="3" t="n">
        <v>8</v>
      </c>
      <c r="S675" s="3" t="n">
        <v>0</v>
      </c>
      <c r="T675" s="3" t="n">
        <v>0</v>
      </c>
      <c r="U675" s="3" t="n">
        <v>0</v>
      </c>
      <c r="V675" s="3" t="n">
        <f aca="false">SUM(R675:U675)</f>
        <v>8</v>
      </c>
      <c r="W675" s="3" t="n">
        <v>225</v>
      </c>
      <c r="X675" s="3" t="n">
        <v>650</v>
      </c>
      <c r="Y675" s="3" t="n">
        <v>77</v>
      </c>
      <c r="Z675" s="3" t="n">
        <v>0</v>
      </c>
      <c r="AA675" s="3" t="n">
        <f aca="false">SUM(W675:Z675)</f>
        <v>952</v>
      </c>
      <c r="AB675" s="3" t="n">
        <v>139</v>
      </c>
      <c r="AC675" s="3" t="n">
        <v>8</v>
      </c>
      <c r="AD675" s="3" t="n">
        <v>27</v>
      </c>
      <c r="AE675" s="3" t="n">
        <v>3</v>
      </c>
      <c r="AF675" s="3" t="n">
        <f aca="false">SUM(AB675:AE675)</f>
        <v>177</v>
      </c>
      <c r="AG675" s="3" t="n">
        <v>0</v>
      </c>
      <c r="AH675" s="3" t="n">
        <v>226</v>
      </c>
      <c r="AI675" s="3" t="n">
        <v>309</v>
      </c>
      <c r="AJ675" s="3" t="n">
        <v>0</v>
      </c>
      <c r="AK675" s="3" t="n">
        <f aca="false">SUM(AG675:AJ675)</f>
        <v>535</v>
      </c>
      <c r="AL675" s="3" t="n">
        <v>361</v>
      </c>
      <c r="AM675" s="3" t="n">
        <v>653</v>
      </c>
      <c r="AN675" s="3" t="n">
        <v>278</v>
      </c>
      <c r="AO675" s="3" t="n">
        <v>1</v>
      </c>
      <c r="AP675" s="3" t="n">
        <f aca="false">SUM(AL675:AO675)</f>
        <v>1293</v>
      </c>
      <c r="AQ675" s="3" t="n">
        <v>0</v>
      </c>
      <c r="AR675" s="3" t="n">
        <v>203</v>
      </c>
      <c r="AS675" s="3" t="n">
        <v>54</v>
      </c>
      <c r="AT675" s="3" t="n">
        <v>0</v>
      </c>
      <c r="AU675" s="3" t="n">
        <f aca="false">SUM(AQ675:AT675)</f>
        <v>257</v>
      </c>
      <c r="AV675" s="3" t="n">
        <v>0</v>
      </c>
      <c r="AW675" s="3" t="n">
        <v>0</v>
      </c>
      <c r="AX675" s="3" t="n">
        <v>4</v>
      </c>
      <c r="AY675" s="3" t="n">
        <v>3</v>
      </c>
      <c r="AZ675" s="3" t="n">
        <f aca="false">SUM(AV675:AY675)</f>
        <v>7</v>
      </c>
      <c r="BA675" s="3" t="n">
        <v>0</v>
      </c>
      <c r="BB675" s="3" t="n">
        <v>0</v>
      </c>
      <c r="BC675" s="3" t="n">
        <v>9</v>
      </c>
      <c r="BD675" s="3" t="n">
        <v>0</v>
      </c>
      <c r="BE675" s="3" t="n">
        <f aca="false">SUM(BA675:BD675)</f>
        <v>9</v>
      </c>
      <c r="BF675" s="3" t="n">
        <v>0</v>
      </c>
      <c r="BG675" s="3" t="n">
        <v>0</v>
      </c>
      <c r="BH675" s="3" t="n">
        <v>0</v>
      </c>
      <c r="BI675" s="3" t="n">
        <v>0</v>
      </c>
      <c r="BJ675" s="3" t="n">
        <f aca="false">SUM(BF675:BI675)</f>
        <v>0</v>
      </c>
      <c r="BK675" s="3" t="n">
        <v>0</v>
      </c>
      <c r="BL675" s="3" t="n">
        <v>0</v>
      </c>
      <c r="BM675" s="3" t="n">
        <v>0</v>
      </c>
      <c r="BN675" s="3" t="n">
        <v>0</v>
      </c>
      <c r="BO675" s="3" t="n">
        <f aca="false">SUM(BK675:BN675)</f>
        <v>0</v>
      </c>
      <c r="BP675" s="3" t="n">
        <v>0</v>
      </c>
      <c r="BQ675" s="3" t="n">
        <v>0</v>
      </c>
      <c r="BR675" s="3" t="n">
        <v>16</v>
      </c>
      <c r="BS675" s="3" t="n">
        <v>1</v>
      </c>
      <c r="BT675" s="3" t="n">
        <f aca="false">SUM(BP675:BS675)</f>
        <v>17</v>
      </c>
      <c r="BU675" s="3" t="n">
        <f aca="false">+C675+H675+M675+R675+W675+AB675+AG675+AL675+CK675</f>
        <v>1987</v>
      </c>
      <c r="BV675" s="3" t="n">
        <f aca="false">+D675+I675+N675+S675+X675+AC675+AH675+AM675+CL675</f>
        <v>1719</v>
      </c>
      <c r="BW675" s="3" t="n">
        <f aca="false">+E675+J675+O675+T675+Y675+AD675+AI675+AN675+CM675</f>
        <v>873</v>
      </c>
      <c r="BX675" s="3" t="n">
        <f aca="false">+F675+K675+P675+U675+Z675+AE675+AJ675+AO675+CN675</f>
        <v>4</v>
      </c>
      <c r="BY675" s="3" t="n">
        <f aca="false">SUM(BU675:BX675)</f>
        <v>4583</v>
      </c>
      <c r="BZ675" s="3" t="n">
        <f aca="false">AQ675+AV675+BA675+BF675+BK675+BP675</f>
        <v>0</v>
      </c>
      <c r="CA675" s="3" t="n">
        <f aca="false">AR675+AW675+BB675+BG675+BL675+BQ675</f>
        <v>203</v>
      </c>
      <c r="CB675" s="3" t="n">
        <f aca="false">AS675+AX675+BC675+BH675+BM675+BR675</f>
        <v>83</v>
      </c>
      <c r="CC675" s="3" t="n">
        <f aca="false">AT675+AY675+BD675+BI675+BN675+BS675</f>
        <v>4</v>
      </c>
      <c r="CD675" s="3" t="n">
        <f aca="false">SUM(BZ675:CC675)</f>
        <v>290</v>
      </c>
      <c r="CE675" s="3" t="n">
        <v>886</v>
      </c>
      <c r="CF675" s="3" t="n">
        <v>902</v>
      </c>
      <c r="CG675" s="3" t="n">
        <v>103</v>
      </c>
      <c r="CH675" s="3" t="n">
        <v>0</v>
      </c>
      <c r="CI675" s="3" t="n">
        <v>206</v>
      </c>
      <c r="CJ675" s="3" t="n">
        <f aca="false">SUM(CE675:CI675)</f>
        <v>2097</v>
      </c>
    </row>
    <row r="676" customFormat="false" ht="12.75" hidden="false" customHeight="false" outlineLevel="0" collapsed="false">
      <c r="A676" s="1" t="n">
        <v>2004</v>
      </c>
      <c r="B676" s="2" t="s">
        <v>105</v>
      </c>
      <c r="C676" s="3" t="n">
        <v>6288</v>
      </c>
      <c r="D676" s="3" t="n">
        <v>1710</v>
      </c>
      <c r="E676" s="3" t="n">
        <v>40</v>
      </c>
      <c r="F676" s="3" t="n">
        <v>474</v>
      </c>
      <c r="G676" s="3" t="n">
        <f aca="false">SUM(C676:F676)</f>
        <v>8512</v>
      </c>
      <c r="H676" s="3" t="n">
        <v>2307</v>
      </c>
      <c r="I676" s="3" t="n">
        <v>180</v>
      </c>
      <c r="J676" s="3" t="n">
        <v>44</v>
      </c>
      <c r="K676" s="3" t="n">
        <v>163</v>
      </c>
      <c r="L676" s="3" t="n">
        <f aca="false">SUM(H676:K676)</f>
        <v>2694</v>
      </c>
      <c r="M676" s="3" t="n">
        <v>49</v>
      </c>
      <c r="N676" s="3" t="n">
        <v>58</v>
      </c>
      <c r="O676" s="3" t="n">
        <v>0</v>
      </c>
      <c r="P676" s="3" t="n">
        <v>0</v>
      </c>
      <c r="Q676" s="3" t="n">
        <f aca="false">SUM(M676:P676)</f>
        <v>107</v>
      </c>
      <c r="R676" s="3" t="n">
        <v>37</v>
      </c>
      <c r="S676" s="3" t="n">
        <v>3</v>
      </c>
      <c r="T676" s="3" t="n">
        <v>0</v>
      </c>
      <c r="U676" s="3" t="n">
        <v>0</v>
      </c>
      <c r="V676" s="3" t="n">
        <f aca="false">SUM(R676:U676)</f>
        <v>40</v>
      </c>
      <c r="W676" s="3" t="n">
        <v>3277</v>
      </c>
      <c r="X676" s="3" t="n">
        <v>5539</v>
      </c>
      <c r="Y676" s="3" t="n">
        <v>1684</v>
      </c>
      <c r="Z676" s="3" t="n">
        <v>0</v>
      </c>
      <c r="AA676" s="3" t="n">
        <f aca="false">SUM(W676:Z676)</f>
        <v>10500</v>
      </c>
      <c r="AB676" s="3" t="n">
        <v>1183</v>
      </c>
      <c r="AC676" s="3" t="n">
        <v>0</v>
      </c>
      <c r="AD676" s="3" t="n">
        <v>73</v>
      </c>
      <c r="AE676" s="3" t="n">
        <v>45</v>
      </c>
      <c r="AF676" s="3" t="n">
        <f aca="false">SUM(AB676:AE676)</f>
        <v>1301</v>
      </c>
      <c r="AG676" s="3" t="n">
        <v>61</v>
      </c>
      <c r="AH676" s="3" t="n">
        <v>125</v>
      </c>
      <c r="AI676" s="3" t="n">
        <v>3340</v>
      </c>
      <c r="AJ676" s="3" t="n">
        <v>497</v>
      </c>
      <c r="AK676" s="3" t="n">
        <f aca="false">SUM(AG676:AJ676)</f>
        <v>4023</v>
      </c>
      <c r="AL676" s="3" t="n">
        <v>4234</v>
      </c>
      <c r="AM676" s="3" t="n">
        <v>1511</v>
      </c>
      <c r="AN676" s="3" t="n">
        <v>16556</v>
      </c>
      <c r="AO676" s="3" t="n">
        <v>858</v>
      </c>
      <c r="AP676" s="3" t="n">
        <f aca="false">SUM(AL676:AO676)</f>
        <v>23159</v>
      </c>
      <c r="AQ676" s="3" t="n">
        <v>5</v>
      </c>
      <c r="AR676" s="3" t="n">
        <v>124</v>
      </c>
      <c r="AS676" s="3" t="n">
        <v>2000</v>
      </c>
      <c r="AT676" s="3" t="n">
        <v>497</v>
      </c>
      <c r="AU676" s="3" t="n">
        <f aca="false">SUM(AQ676:AT676)</f>
        <v>2626</v>
      </c>
      <c r="AV676" s="3" t="n">
        <v>0</v>
      </c>
      <c r="AW676" s="3" t="n">
        <v>0</v>
      </c>
      <c r="AX676" s="3" t="n">
        <v>0</v>
      </c>
      <c r="AY676" s="3" t="n">
        <v>47</v>
      </c>
      <c r="AZ676" s="3" t="n">
        <f aca="false">SUM(AV676:AY676)</f>
        <v>47</v>
      </c>
      <c r="BA676" s="3" t="n">
        <v>0</v>
      </c>
      <c r="BB676" s="3" t="n">
        <v>0</v>
      </c>
      <c r="BC676" s="3" t="n">
        <v>0</v>
      </c>
      <c r="BD676" s="3" t="n">
        <v>163</v>
      </c>
      <c r="BE676" s="3" t="n">
        <f aca="false">SUM(BA676:BD676)</f>
        <v>163</v>
      </c>
      <c r="BF676" s="3" t="n">
        <v>0</v>
      </c>
      <c r="BG676" s="3" t="n">
        <v>0</v>
      </c>
      <c r="BH676" s="3" t="n">
        <v>0</v>
      </c>
      <c r="BI676" s="3" t="n">
        <v>0</v>
      </c>
      <c r="BJ676" s="3" t="n">
        <f aca="false">SUM(BF676:BI676)</f>
        <v>0</v>
      </c>
      <c r="BK676" s="3" t="n">
        <v>2</v>
      </c>
      <c r="BL676" s="3" t="n">
        <v>4</v>
      </c>
      <c r="BM676" s="3" t="n">
        <v>0</v>
      </c>
      <c r="BN676" s="3" t="n">
        <v>645</v>
      </c>
      <c r="BO676" s="3" t="n">
        <f aca="false">SUM(BK676:BN676)</f>
        <v>651</v>
      </c>
      <c r="BP676" s="3" t="n">
        <v>0</v>
      </c>
      <c r="BQ676" s="3" t="n">
        <v>0</v>
      </c>
      <c r="BR676" s="3" t="n">
        <v>4</v>
      </c>
      <c r="BS676" s="3" t="n">
        <v>321</v>
      </c>
      <c r="BT676" s="3" t="n">
        <f aca="false">SUM(BP676:BS676)</f>
        <v>325</v>
      </c>
      <c r="BU676" s="3" t="n">
        <f aca="false">+C676+H676+M676+R676+W676+AB676+AG676+AL676+CK676</f>
        <v>17436</v>
      </c>
      <c r="BV676" s="3" t="n">
        <f aca="false">+D676+I676+N676+S676+X676+AC676+AH676+AM676+CL676</f>
        <v>9126</v>
      </c>
      <c r="BW676" s="3" t="n">
        <f aca="false">+E676+J676+O676+T676+Y676+AD676+AI676+AN676+CM676</f>
        <v>21737</v>
      </c>
      <c r="BX676" s="3" t="n">
        <f aca="false">+F676+K676+P676+U676+Z676+AE676+AJ676+AO676+CN676</f>
        <v>2037</v>
      </c>
      <c r="BY676" s="3" t="n">
        <f aca="false">SUM(BU676:BX676)</f>
        <v>50336</v>
      </c>
      <c r="BZ676" s="3" t="n">
        <f aca="false">AQ676+AV676+BA676+BF676+BK676+BP676</f>
        <v>7</v>
      </c>
      <c r="CA676" s="3" t="n">
        <f aca="false">AR676+AW676+BB676+BG676+BL676+BQ676</f>
        <v>128</v>
      </c>
      <c r="CB676" s="3" t="n">
        <f aca="false">AS676+AX676+BC676+BH676+BM676+BR676</f>
        <v>2004</v>
      </c>
      <c r="CC676" s="3" t="n">
        <f aca="false">AT676+AY676+BD676+BI676+BN676+BS676</f>
        <v>1673</v>
      </c>
      <c r="CD676" s="3" t="n">
        <f aca="false">SUM(BZ676:CC676)</f>
        <v>3812</v>
      </c>
      <c r="CE676" s="3" t="n">
        <v>6331</v>
      </c>
      <c r="CF676" s="3" t="n">
        <v>7272</v>
      </c>
      <c r="CG676" s="3" t="n">
        <v>936</v>
      </c>
      <c r="CH676" s="3" t="n">
        <v>661</v>
      </c>
      <c r="CI676" s="3" t="n">
        <v>4945</v>
      </c>
      <c r="CJ676" s="3" t="n">
        <f aca="false">SUM(CE676:CI676)</f>
        <v>20145</v>
      </c>
    </row>
    <row r="677" customFormat="false" ht="12.75" hidden="false" customHeight="false" outlineLevel="0" collapsed="false">
      <c r="A677" s="1" t="n">
        <v>2004</v>
      </c>
      <c r="B677" s="2" t="s">
        <v>106</v>
      </c>
      <c r="C677" s="3" t="n">
        <v>4401</v>
      </c>
      <c r="D677" s="3" t="n">
        <v>692</v>
      </c>
      <c r="E677" s="3" t="n">
        <v>12</v>
      </c>
      <c r="F677" s="3" t="n">
        <v>0</v>
      </c>
      <c r="G677" s="3" t="n">
        <f aca="false">SUM(C677:F677)</f>
        <v>5105</v>
      </c>
      <c r="H677" s="3" t="n">
        <v>1471</v>
      </c>
      <c r="I677" s="3" t="n">
        <v>3</v>
      </c>
      <c r="J677" s="3" t="n">
        <v>8</v>
      </c>
      <c r="K677" s="3" t="n">
        <v>174</v>
      </c>
      <c r="L677" s="3" t="n">
        <f aca="false">SUM(H677:K677)</f>
        <v>1656</v>
      </c>
      <c r="M677" s="3" t="n">
        <v>24</v>
      </c>
      <c r="N677" s="3" t="n">
        <v>114</v>
      </c>
      <c r="O677" s="3" t="n">
        <v>0</v>
      </c>
      <c r="P677" s="3" t="n">
        <v>0</v>
      </c>
      <c r="Q677" s="3" t="n">
        <f aca="false">SUM(M677:P677)</f>
        <v>138</v>
      </c>
      <c r="R677" s="3" t="n">
        <v>0</v>
      </c>
      <c r="S677" s="3" t="n">
        <v>0</v>
      </c>
      <c r="T677" s="3" t="n">
        <v>0</v>
      </c>
      <c r="U677" s="3" t="n">
        <v>0</v>
      </c>
      <c r="V677" s="3" t="n">
        <f aca="false">SUM(R677:U677)</f>
        <v>0</v>
      </c>
      <c r="W677" s="3" t="n">
        <v>1484.6</v>
      </c>
      <c r="X677" s="3" t="n">
        <v>2808.3</v>
      </c>
      <c r="Y677" s="3" t="n">
        <v>9.5</v>
      </c>
      <c r="Z677" s="3" t="n">
        <v>0</v>
      </c>
      <c r="AA677" s="3" t="n">
        <f aca="false">SUM(W677:Z677)</f>
        <v>4302.4</v>
      </c>
      <c r="AB677" s="3" t="n">
        <v>679</v>
      </c>
      <c r="AC677" s="3" t="n">
        <v>1</v>
      </c>
      <c r="AD677" s="3" t="n">
        <v>63</v>
      </c>
      <c r="AE677" s="3" t="n">
        <v>0</v>
      </c>
      <c r="AF677" s="3" t="n">
        <f aca="false">SUM(AB677:AE677)</f>
        <v>743</v>
      </c>
      <c r="AG677" s="3" t="n">
        <v>3</v>
      </c>
      <c r="AH677" s="3" t="n">
        <v>489</v>
      </c>
      <c r="AI677" s="3" t="n">
        <v>1121</v>
      </c>
      <c r="AJ677" s="3" t="n">
        <v>287.7</v>
      </c>
      <c r="AK677" s="3" t="n">
        <f aca="false">SUM(AG677:AJ677)</f>
        <v>1900.7</v>
      </c>
      <c r="AL677" s="3" t="n">
        <v>3323.1</v>
      </c>
      <c r="AM677" s="3" t="n">
        <v>2933.7</v>
      </c>
      <c r="AN677" s="3" t="n">
        <v>5834.5</v>
      </c>
      <c r="AO677" s="3" t="n">
        <v>34</v>
      </c>
      <c r="AP677" s="3" t="n">
        <f aca="false">SUM(AL677:AO677)</f>
        <v>12125.3</v>
      </c>
      <c r="AQ677" s="3" t="n">
        <v>3</v>
      </c>
      <c r="AR677" s="3" t="n">
        <v>460</v>
      </c>
      <c r="AS677" s="3" t="n">
        <v>639</v>
      </c>
      <c r="AT677" s="3" t="n">
        <v>287.7</v>
      </c>
      <c r="AU677" s="3" t="n">
        <f aca="false">SUM(AQ677:AT677)</f>
        <v>1389.7</v>
      </c>
      <c r="AV677" s="3" t="n">
        <v>53</v>
      </c>
      <c r="AW677" s="3" t="n">
        <v>0</v>
      </c>
      <c r="AX677" s="3" t="n">
        <v>16</v>
      </c>
      <c r="AY677" s="3" t="n">
        <v>0</v>
      </c>
      <c r="AZ677" s="3" t="n">
        <f aca="false">SUM(AV677:AY677)</f>
        <v>69</v>
      </c>
      <c r="BA677" s="3" t="n">
        <v>6</v>
      </c>
      <c r="BB677" s="3" t="n">
        <v>0</v>
      </c>
      <c r="BC677" s="3" t="n">
        <v>0</v>
      </c>
      <c r="BD677" s="3" t="n">
        <v>174</v>
      </c>
      <c r="BE677" s="3" t="n">
        <f aca="false">SUM(BA677:BD677)</f>
        <v>180</v>
      </c>
      <c r="BF677" s="3" t="n">
        <v>0</v>
      </c>
      <c r="BG677" s="3" t="n">
        <v>0</v>
      </c>
      <c r="BH677" s="3" t="n">
        <v>0</v>
      </c>
      <c r="BI677" s="3" t="n">
        <v>0</v>
      </c>
      <c r="BJ677" s="3" t="n">
        <f aca="false">SUM(BF677:BI677)</f>
        <v>0</v>
      </c>
      <c r="BK677" s="3" t="n">
        <v>30</v>
      </c>
      <c r="BL677" s="3" t="n">
        <v>0</v>
      </c>
      <c r="BM677" s="3" t="n">
        <v>0</v>
      </c>
      <c r="BN677" s="3" t="n">
        <v>0</v>
      </c>
      <c r="BO677" s="3" t="n">
        <f aca="false">SUM(BK677:BN677)</f>
        <v>30</v>
      </c>
      <c r="BP677" s="3" t="n">
        <v>94</v>
      </c>
      <c r="BQ677" s="3" t="n">
        <v>0</v>
      </c>
      <c r="BR677" s="3" t="n">
        <v>11</v>
      </c>
      <c r="BS677" s="3" t="n">
        <v>34</v>
      </c>
      <c r="BT677" s="3" t="n">
        <f aca="false">SUM(BP677:BS677)</f>
        <v>139</v>
      </c>
      <c r="BU677" s="3" t="n">
        <f aca="false">+C677+H677+M677+R677+W677+AB677+AG677+AL677+CK677</f>
        <v>11385.7</v>
      </c>
      <c r="BV677" s="3" t="n">
        <f aca="false">+D677+I677+N677+S677+X677+AC677+AH677+AM677+CL677</f>
        <v>7041</v>
      </c>
      <c r="BW677" s="3" t="n">
        <f aca="false">+E677+J677+O677+T677+Y677+AD677+AI677+AN677+CM677</f>
        <v>7048</v>
      </c>
      <c r="BX677" s="3" t="n">
        <f aca="false">+F677+K677+P677+U677+Z677+AE677+AJ677+AO677+CN677</f>
        <v>495.7</v>
      </c>
      <c r="BY677" s="3" t="n">
        <f aca="false">SUM(BU677:BX677)</f>
        <v>25970.4</v>
      </c>
      <c r="BZ677" s="3" t="n">
        <f aca="false">AQ677+AV677+BA677+BF677+BK677+BP677</f>
        <v>186</v>
      </c>
      <c r="CA677" s="3" t="n">
        <f aca="false">AR677+AW677+BB677+BG677+BL677+BQ677</f>
        <v>460</v>
      </c>
      <c r="CB677" s="3" t="n">
        <f aca="false">AS677+AX677+BC677+BH677+BM677+BR677</f>
        <v>666</v>
      </c>
      <c r="CC677" s="3" t="n">
        <f aca="false">AT677+AY677+BD677+BI677+BN677+BS677</f>
        <v>495.7</v>
      </c>
      <c r="CD677" s="3" t="n">
        <f aca="false">SUM(BZ677:CC677)</f>
        <v>1807.7</v>
      </c>
      <c r="CE677" s="3" t="n">
        <v>4721</v>
      </c>
      <c r="CF677" s="3" t="n">
        <v>3808</v>
      </c>
      <c r="CG677" s="3" t="n">
        <v>645</v>
      </c>
      <c r="CH677" s="3" t="n">
        <v>602</v>
      </c>
      <c r="CI677" s="3" t="n">
        <v>845</v>
      </c>
      <c r="CJ677" s="3" t="n">
        <f aca="false">SUM(CE677:CI677)</f>
        <v>10621</v>
      </c>
    </row>
    <row r="678" customFormat="false" ht="12.75" hidden="false" customHeight="false" outlineLevel="0" collapsed="false">
      <c r="A678" s="1" t="n">
        <v>2004</v>
      </c>
      <c r="B678" s="2" t="s">
        <v>107</v>
      </c>
      <c r="C678" s="3" t="n">
        <v>2108</v>
      </c>
      <c r="D678" s="3" t="n">
        <v>363</v>
      </c>
      <c r="E678" s="3" t="n">
        <v>286</v>
      </c>
      <c r="F678" s="3" t="n">
        <v>1</v>
      </c>
      <c r="G678" s="3" t="n">
        <f aca="false">SUM(C678:F678)</f>
        <v>2758</v>
      </c>
      <c r="H678" s="3" t="n">
        <v>657</v>
      </c>
      <c r="I678" s="3" t="n">
        <v>351</v>
      </c>
      <c r="J678" s="3" t="n">
        <v>1410</v>
      </c>
      <c r="K678" s="3" t="n">
        <v>33</v>
      </c>
      <c r="L678" s="3" t="n">
        <f aca="false">SUM(H678:K678)</f>
        <v>2451</v>
      </c>
      <c r="M678" s="3" t="n">
        <v>27</v>
      </c>
      <c r="N678" s="3" t="n">
        <v>40</v>
      </c>
      <c r="O678" s="3" t="n">
        <v>14</v>
      </c>
      <c r="P678" s="3" t="n">
        <v>0</v>
      </c>
      <c r="Q678" s="3" t="n">
        <f aca="false">SUM(M678:P678)</f>
        <v>81</v>
      </c>
      <c r="R678" s="3" t="n">
        <v>19</v>
      </c>
      <c r="S678" s="3" t="n">
        <v>0</v>
      </c>
      <c r="T678" s="3" t="n">
        <v>0</v>
      </c>
      <c r="U678" s="3" t="n">
        <v>0</v>
      </c>
      <c r="V678" s="3" t="n">
        <f aca="false">SUM(R678:U678)</f>
        <v>19</v>
      </c>
      <c r="W678" s="3" t="n">
        <v>353</v>
      </c>
      <c r="X678" s="3" t="n">
        <v>1538</v>
      </c>
      <c r="Y678" s="3" t="n">
        <v>342</v>
      </c>
      <c r="Z678" s="3" t="n">
        <v>0</v>
      </c>
      <c r="AA678" s="3" t="n">
        <f aca="false">SUM(W678:Z678)</f>
        <v>2233</v>
      </c>
      <c r="AB678" s="3" t="n">
        <v>266</v>
      </c>
      <c r="AC678" s="3" t="n">
        <v>2</v>
      </c>
      <c r="AD678" s="3" t="n">
        <v>31</v>
      </c>
      <c r="AE678" s="3" t="n">
        <v>5</v>
      </c>
      <c r="AF678" s="3" t="n">
        <f aca="false">SUM(AB678:AE678)</f>
        <v>304</v>
      </c>
      <c r="AG678" s="3" t="n">
        <v>8</v>
      </c>
      <c r="AH678" s="3" t="n">
        <v>358</v>
      </c>
      <c r="AI678" s="3" t="n">
        <v>979</v>
      </c>
      <c r="AJ678" s="3" t="n">
        <v>3</v>
      </c>
      <c r="AK678" s="3" t="n">
        <f aca="false">SUM(AG678:AJ678)</f>
        <v>1348</v>
      </c>
      <c r="AL678" s="3" t="n">
        <v>666</v>
      </c>
      <c r="AM678" s="3" t="n">
        <v>933</v>
      </c>
      <c r="AN678" s="3" t="n">
        <v>1017</v>
      </c>
      <c r="AO678" s="3" t="n">
        <v>59</v>
      </c>
      <c r="AP678" s="3" t="n">
        <f aca="false">SUM(AL678:AO678)</f>
        <v>2675</v>
      </c>
      <c r="AQ678" s="3" t="n">
        <v>0</v>
      </c>
      <c r="AR678" s="3" t="n">
        <v>358</v>
      </c>
      <c r="AS678" s="3" t="n">
        <v>3</v>
      </c>
      <c r="AT678" s="3" t="n">
        <v>0</v>
      </c>
      <c r="AU678" s="3" t="n">
        <f aca="false">SUM(AQ678:AT678)</f>
        <v>361</v>
      </c>
      <c r="AV678" s="3" t="n">
        <v>0</v>
      </c>
      <c r="AW678" s="3" t="n">
        <v>0</v>
      </c>
      <c r="AX678" s="3" t="n">
        <v>5</v>
      </c>
      <c r="AY678" s="3" t="n">
        <v>5</v>
      </c>
      <c r="AZ678" s="3" t="n">
        <f aca="false">SUM(AV678:AY678)</f>
        <v>10</v>
      </c>
      <c r="BA678" s="3" t="n">
        <v>0</v>
      </c>
      <c r="BB678" s="3" t="n">
        <v>0</v>
      </c>
      <c r="BC678" s="3" t="n">
        <v>23</v>
      </c>
      <c r="BD678" s="3" t="n">
        <v>22</v>
      </c>
      <c r="BE678" s="3" t="n">
        <f aca="false">SUM(BA678:BD678)</f>
        <v>45</v>
      </c>
      <c r="BF678" s="3" t="n">
        <v>0</v>
      </c>
      <c r="BG678" s="3" t="n">
        <v>0</v>
      </c>
      <c r="BH678" s="3" t="n">
        <v>0</v>
      </c>
      <c r="BI678" s="3" t="n">
        <v>0</v>
      </c>
      <c r="BJ678" s="3" t="n">
        <f aca="false">SUM(BF678:BI678)</f>
        <v>0</v>
      </c>
      <c r="BK678" s="3" t="n">
        <v>0</v>
      </c>
      <c r="BL678" s="3" t="n">
        <v>1</v>
      </c>
      <c r="BM678" s="3" t="n">
        <v>31</v>
      </c>
      <c r="BN678" s="3" t="n">
        <v>5</v>
      </c>
      <c r="BO678" s="3" t="n">
        <f aca="false">SUM(BK678:BN678)</f>
        <v>37</v>
      </c>
      <c r="BP678" s="3" t="n">
        <v>0</v>
      </c>
      <c r="BQ678" s="3" t="n">
        <v>0</v>
      </c>
      <c r="BR678" s="3" t="n">
        <v>65</v>
      </c>
      <c r="BS678" s="3" t="n">
        <v>46</v>
      </c>
      <c r="BT678" s="3" t="n">
        <f aca="false">SUM(BP678:BS678)</f>
        <v>111</v>
      </c>
      <c r="BU678" s="3" t="n">
        <f aca="false">+C678+H678+M678+R678+W678+AB678+AG678+AL678+CK678</f>
        <v>4104</v>
      </c>
      <c r="BV678" s="3" t="n">
        <f aca="false">+D678+I678+N678+S678+X678+AC678+AH678+AM678+CL678</f>
        <v>3585</v>
      </c>
      <c r="BW678" s="3" t="n">
        <f aca="false">+E678+J678+O678+T678+Y678+AD678+AI678+AN678+CM678</f>
        <v>4079</v>
      </c>
      <c r="BX678" s="3" t="n">
        <f aca="false">+F678+K678+P678+U678+Z678+AE678+AJ678+AO678+CN678</f>
        <v>101</v>
      </c>
      <c r="BY678" s="3" t="n">
        <f aca="false">SUM(BU678:BX678)</f>
        <v>11869</v>
      </c>
      <c r="BZ678" s="3" t="n">
        <f aca="false">AQ678+AV678+BA678+BF678+BK678+BP678</f>
        <v>0</v>
      </c>
      <c r="CA678" s="3" t="n">
        <f aca="false">AR678+AW678+BB678+BG678+BL678+BQ678</f>
        <v>359</v>
      </c>
      <c r="CB678" s="3" t="n">
        <f aca="false">AS678+AX678+BC678+BH678+BM678+BR678</f>
        <v>127</v>
      </c>
      <c r="CC678" s="3" t="n">
        <f aca="false">AT678+AY678+BD678+BI678+BN678+BS678</f>
        <v>78</v>
      </c>
      <c r="CD678" s="3" t="n">
        <f aca="false">SUM(BZ678:CC678)</f>
        <v>564</v>
      </c>
      <c r="CE678" s="3" t="n">
        <v>1732</v>
      </c>
      <c r="CF678" s="3" t="n">
        <v>2592</v>
      </c>
      <c r="CG678" s="3" t="n">
        <v>235</v>
      </c>
      <c r="CH678" s="3" t="n">
        <v>104</v>
      </c>
      <c r="CI678" s="3" t="n">
        <v>653</v>
      </c>
      <c r="CJ678" s="3" t="n">
        <f aca="false">SUM(CE678:CI678)</f>
        <v>5316</v>
      </c>
    </row>
    <row r="679" customFormat="false" ht="12.75" hidden="false" customHeight="false" outlineLevel="0" collapsed="false">
      <c r="A679" s="1" t="n">
        <v>2004</v>
      </c>
      <c r="B679" s="2" t="s">
        <v>108</v>
      </c>
      <c r="C679" s="3" t="n">
        <v>2175</v>
      </c>
      <c r="D679" s="3" t="n">
        <v>352</v>
      </c>
      <c r="E679" s="3" t="n">
        <v>100</v>
      </c>
      <c r="F679" s="3" t="n">
        <v>0</v>
      </c>
      <c r="G679" s="3" t="n">
        <f aca="false">SUM(C679:F679)</f>
        <v>2627</v>
      </c>
      <c r="H679" s="3" t="n">
        <v>674</v>
      </c>
      <c r="I679" s="3" t="n">
        <v>346</v>
      </c>
      <c r="J679" s="3" t="n">
        <v>658</v>
      </c>
      <c r="K679" s="3" t="n">
        <v>33</v>
      </c>
      <c r="L679" s="3" t="n">
        <f aca="false">SUM(H679:K679)</f>
        <v>1711</v>
      </c>
      <c r="M679" s="3" t="n">
        <v>30</v>
      </c>
      <c r="N679" s="3" t="n">
        <v>43</v>
      </c>
      <c r="O679" s="3" t="n">
        <v>0</v>
      </c>
      <c r="P679" s="3" t="n">
        <v>0</v>
      </c>
      <c r="Q679" s="3" t="n">
        <f aca="false">SUM(M679:P679)</f>
        <v>73</v>
      </c>
      <c r="R679" s="3" t="n">
        <v>8</v>
      </c>
      <c r="S679" s="3" t="n">
        <v>0</v>
      </c>
      <c r="T679" s="3" t="n">
        <v>0</v>
      </c>
      <c r="U679" s="3" t="n">
        <v>0</v>
      </c>
      <c r="V679" s="3" t="n">
        <f aca="false">SUM(R679:U679)</f>
        <v>8</v>
      </c>
      <c r="W679" s="3" t="n">
        <v>549</v>
      </c>
      <c r="X679" s="3" t="n">
        <v>1103</v>
      </c>
      <c r="Y679" s="3" t="n">
        <v>80</v>
      </c>
      <c r="Z679" s="3" t="n">
        <v>0</v>
      </c>
      <c r="AA679" s="3" t="n">
        <f aca="false">SUM(W679:Z679)</f>
        <v>1732</v>
      </c>
      <c r="AB679" s="3" t="n">
        <v>267</v>
      </c>
      <c r="AC679" s="3" t="n">
        <v>9</v>
      </c>
      <c r="AD679" s="3" t="n">
        <v>39</v>
      </c>
      <c r="AE679" s="3" t="n">
        <v>6</v>
      </c>
      <c r="AF679" s="3" t="n">
        <f aca="false">SUM(AB679:AE679)</f>
        <v>321</v>
      </c>
      <c r="AG679" s="3" t="n">
        <v>0</v>
      </c>
      <c r="AH679" s="3" t="n">
        <v>290</v>
      </c>
      <c r="AI679" s="3" t="n">
        <v>881</v>
      </c>
      <c r="AJ679" s="3" t="n">
        <v>179</v>
      </c>
      <c r="AK679" s="3" t="n">
        <f aca="false">SUM(AG679:AJ679)</f>
        <v>1350</v>
      </c>
      <c r="AL679" s="3" t="n">
        <v>613</v>
      </c>
      <c r="AM679" s="3" t="n">
        <v>802</v>
      </c>
      <c r="AN679" s="3" t="n">
        <v>956</v>
      </c>
      <c r="AO679" s="3" t="n">
        <v>4</v>
      </c>
      <c r="AP679" s="3" t="n">
        <f aca="false">SUM(AL679:AO679)</f>
        <v>2375</v>
      </c>
      <c r="AQ679" s="3" t="n">
        <v>0</v>
      </c>
      <c r="AR679" s="3" t="n">
        <v>279</v>
      </c>
      <c r="AS679" s="3" t="n">
        <v>590</v>
      </c>
      <c r="AT679" s="3" t="n">
        <v>67</v>
      </c>
      <c r="AU679" s="3" t="n">
        <f aca="false">SUM(AQ679:AT679)</f>
        <v>936</v>
      </c>
      <c r="AV679" s="3" t="n">
        <v>7</v>
      </c>
      <c r="AW679" s="3" t="n">
        <v>0</v>
      </c>
      <c r="AX679" s="3" t="n">
        <v>5</v>
      </c>
      <c r="AY679" s="3" t="n">
        <v>4</v>
      </c>
      <c r="AZ679" s="3" t="n">
        <f aca="false">SUM(AV679:AY679)</f>
        <v>16</v>
      </c>
      <c r="BA679" s="3" t="n">
        <v>4</v>
      </c>
      <c r="BB679" s="3" t="n">
        <v>0</v>
      </c>
      <c r="BC679" s="3" t="n">
        <v>25</v>
      </c>
      <c r="BD679" s="3" t="n">
        <v>18</v>
      </c>
      <c r="BE679" s="3" t="n">
        <f aca="false">SUM(BA679:BD679)</f>
        <v>47</v>
      </c>
      <c r="BF679" s="10" t="n">
        <v>0</v>
      </c>
      <c r="BG679" s="10" t="n">
        <v>0</v>
      </c>
      <c r="BH679" s="10" t="n">
        <v>0</v>
      </c>
      <c r="BI679" s="10" t="n">
        <v>0</v>
      </c>
      <c r="BJ679" s="10" t="n">
        <f aca="false">SUM(BF679:BI679)</f>
        <v>0</v>
      </c>
      <c r="BK679" s="10" t="n">
        <v>0</v>
      </c>
      <c r="BL679" s="10" t="n">
        <v>0</v>
      </c>
      <c r="BM679" s="10" t="n">
        <v>0</v>
      </c>
      <c r="BN679" s="10" t="n">
        <v>0</v>
      </c>
      <c r="BO679" s="10" t="n">
        <f aca="false">SUM(BK679:BN679)</f>
        <v>0</v>
      </c>
      <c r="BP679" s="3" t="n">
        <v>5</v>
      </c>
      <c r="BQ679" s="3" t="n">
        <v>10</v>
      </c>
      <c r="BR679" s="3" t="n">
        <v>14</v>
      </c>
      <c r="BS679" s="3" t="n">
        <v>2</v>
      </c>
      <c r="BT679" s="3" t="n">
        <f aca="false">SUM(BP679:BS679)</f>
        <v>31</v>
      </c>
      <c r="BU679" s="3" t="n">
        <f aca="false">+C679+H679+M679+R679+W679+AB679+AG679+AL679+CK679</f>
        <v>4316</v>
      </c>
      <c r="BV679" s="3" t="n">
        <f aca="false">+D679+I679+N679+S679+X679+AC679+AH679+AM679+CL679</f>
        <v>2945</v>
      </c>
      <c r="BW679" s="3" t="n">
        <f aca="false">+E679+J679+O679+T679+Y679+AD679+AI679+AN679+CM679</f>
        <v>2714</v>
      </c>
      <c r="BX679" s="3" t="n">
        <f aca="false">+F679+K679+P679+U679+Z679+AE679+AJ679+AO679+CN679</f>
        <v>222</v>
      </c>
      <c r="BY679" s="3" t="n">
        <f aca="false">SUM(BU679:BX679)</f>
        <v>10197</v>
      </c>
      <c r="BZ679" s="3" t="n">
        <f aca="false">AQ679+AV679+BA679+BF679+BK679+BP679</f>
        <v>16</v>
      </c>
      <c r="CA679" s="3" t="n">
        <f aca="false">AR679+AW679+BB679+BG679+BL679+BQ679</f>
        <v>289</v>
      </c>
      <c r="CB679" s="3" t="n">
        <f aca="false">AS679+AX679+BC679+BH679+BM679+BR679</f>
        <v>634</v>
      </c>
      <c r="CC679" s="3" t="n">
        <f aca="false">AT679+AY679+BD679+BI679+BN679+BS679</f>
        <v>91</v>
      </c>
      <c r="CD679" s="3" t="n">
        <f aca="false">SUM(BZ679:CC679)</f>
        <v>1030</v>
      </c>
      <c r="CE679" s="3" t="n">
        <v>1827</v>
      </c>
      <c r="CF679" s="3" t="n">
        <v>1888</v>
      </c>
      <c r="CG679" s="3" t="n">
        <v>141</v>
      </c>
      <c r="CH679" s="3" t="n">
        <v>18</v>
      </c>
      <c r="CI679" s="3" t="n">
        <v>645</v>
      </c>
      <c r="CJ679" s="3" t="n">
        <f aca="false">SUM(CE679:CI679)</f>
        <v>4519</v>
      </c>
    </row>
    <row r="680" customFormat="false" ht="12.75" hidden="false" customHeight="false" outlineLevel="0" collapsed="false">
      <c r="A680" s="1" t="n">
        <v>2004</v>
      </c>
      <c r="B680" s="2" t="s">
        <v>109</v>
      </c>
      <c r="C680" s="3" t="n">
        <v>3053</v>
      </c>
      <c r="D680" s="3" t="n">
        <v>609</v>
      </c>
      <c r="E680" s="3" t="n">
        <v>15</v>
      </c>
      <c r="F680" s="3" t="n">
        <v>0</v>
      </c>
      <c r="G680" s="3" t="n">
        <f aca="false">SUM(C680:F680)</f>
        <v>3677</v>
      </c>
      <c r="H680" s="3" t="n">
        <v>1151</v>
      </c>
      <c r="I680" s="3" t="n">
        <v>461</v>
      </c>
      <c r="J680" s="3" t="n">
        <v>2014</v>
      </c>
      <c r="K680" s="3" t="n">
        <v>0</v>
      </c>
      <c r="L680" s="3" t="n">
        <f aca="false">SUM(H680:K680)</f>
        <v>3626</v>
      </c>
      <c r="M680" s="3" t="n">
        <v>72</v>
      </c>
      <c r="N680" s="3" t="n">
        <v>133</v>
      </c>
      <c r="O680" s="3" t="n">
        <v>0</v>
      </c>
      <c r="P680" s="3" t="n">
        <v>0</v>
      </c>
      <c r="Q680" s="3" t="n">
        <f aca="false">SUM(M680:P680)</f>
        <v>205</v>
      </c>
      <c r="R680" s="3" t="n">
        <v>0</v>
      </c>
      <c r="S680" s="3" t="n">
        <v>0</v>
      </c>
      <c r="T680" s="3" t="n">
        <v>0</v>
      </c>
      <c r="U680" s="3" t="n">
        <v>0</v>
      </c>
      <c r="V680" s="3" t="n">
        <f aca="false">SUM(R680:U680)</f>
        <v>0</v>
      </c>
      <c r="W680" s="3" t="n">
        <v>740</v>
      </c>
      <c r="X680" s="3" t="n">
        <v>3003</v>
      </c>
      <c r="Y680" s="3" t="n">
        <v>377</v>
      </c>
      <c r="Z680" s="3" t="n">
        <v>0</v>
      </c>
      <c r="AA680" s="3" t="n">
        <f aca="false">SUM(W680:Z680)</f>
        <v>4120</v>
      </c>
      <c r="AB680" s="3" t="n">
        <v>387</v>
      </c>
      <c r="AC680" s="3" t="n">
        <v>16</v>
      </c>
      <c r="AD680" s="3" t="n">
        <v>79</v>
      </c>
      <c r="AE680" s="3" t="n">
        <v>0</v>
      </c>
      <c r="AF680" s="3" t="n">
        <f aca="false">SUM(AB680:AE680)</f>
        <v>482</v>
      </c>
      <c r="AG680" s="3" t="n">
        <v>5</v>
      </c>
      <c r="AH680" s="3" t="n">
        <v>491</v>
      </c>
      <c r="AI680" s="3" t="n">
        <v>1404</v>
      </c>
      <c r="AJ680" s="3" t="n">
        <v>0</v>
      </c>
      <c r="AK680" s="3" t="n">
        <f aca="false">SUM(AG680:AJ680)</f>
        <v>1900</v>
      </c>
      <c r="AL680" s="3" t="n">
        <v>1798</v>
      </c>
      <c r="AM680" s="3" t="n">
        <v>1631</v>
      </c>
      <c r="AN680" s="3" t="n">
        <v>1568</v>
      </c>
      <c r="AO680" s="3" t="n">
        <v>0</v>
      </c>
      <c r="AP680" s="3" t="n">
        <f aca="false">SUM(AL680:AO680)</f>
        <v>4997</v>
      </c>
      <c r="AQ680" s="3" t="n">
        <v>0</v>
      </c>
      <c r="AR680" s="3" t="n">
        <v>0</v>
      </c>
      <c r="AS680" s="3" t="n">
        <v>36</v>
      </c>
      <c r="AT680" s="3" t="n">
        <v>0</v>
      </c>
      <c r="AU680" s="3" t="n">
        <f aca="false">SUM(AQ680:AT680)</f>
        <v>36</v>
      </c>
      <c r="AV680" s="3" t="n">
        <v>0</v>
      </c>
      <c r="AW680" s="3" t="n">
        <v>0</v>
      </c>
      <c r="AX680" s="3" t="n">
        <v>55</v>
      </c>
      <c r="AY680" s="3" t="n">
        <v>0</v>
      </c>
      <c r="AZ680" s="3" t="n">
        <f aca="false">SUM(AV680:AY680)</f>
        <v>55</v>
      </c>
      <c r="BA680" s="3" t="n">
        <v>0</v>
      </c>
      <c r="BB680" s="3" t="n">
        <v>0</v>
      </c>
      <c r="BC680" s="3" t="n">
        <v>202</v>
      </c>
      <c r="BD680" s="3" t="n">
        <v>0</v>
      </c>
      <c r="BE680" s="3" t="n">
        <f aca="false">SUM(BA680:BD680)</f>
        <v>202</v>
      </c>
      <c r="BF680" s="3" t="n">
        <v>0</v>
      </c>
      <c r="BG680" s="3" t="n">
        <v>0</v>
      </c>
      <c r="BH680" s="3" t="n">
        <v>0</v>
      </c>
      <c r="BI680" s="3" t="n">
        <v>0</v>
      </c>
      <c r="BJ680" s="3" t="n">
        <f aca="false">SUM(BF680:BI680)</f>
        <v>0</v>
      </c>
      <c r="BK680" s="3" t="n">
        <v>0</v>
      </c>
      <c r="BL680" s="3" t="n">
        <v>0</v>
      </c>
      <c r="BM680" s="3" t="n">
        <v>3</v>
      </c>
      <c r="BN680" s="3" t="n">
        <v>0</v>
      </c>
      <c r="BO680" s="3" t="n">
        <f aca="false">SUM(BK680:BN680)</f>
        <v>3</v>
      </c>
      <c r="BP680" s="3" t="n">
        <v>0</v>
      </c>
      <c r="BQ680" s="3" t="n">
        <v>0</v>
      </c>
      <c r="BR680" s="3" t="n">
        <v>279</v>
      </c>
      <c r="BS680" s="3" t="n">
        <v>0</v>
      </c>
      <c r="BT680" s="3" t="n">
        <f aca="false">SUM(BP680:BS680)</f>
        <v>279</v>
      </c>
      <c r="BU680" s="3" t="n">
        <f aca="false">+C680+H680+M680+R680+W680+AB680+AG680+AL680+CK680</f>
        <v>7206</v>
      </c>
      <c r="BV680" s="3" t="n">
        <f aca="false">+D680+I680+N680+S680+X680+AC680+AH680+AM680+CL680</f>
        <v>6344</v>
      </c>
      <c r="BW680" s="3" t="n">
        <f aca="false">+E680+J680+O680+T680+Y680+AD680+AI680+AN680+CM680</f>
        <v>5457</v>
      </c>
      <c r="BX680" s="3" t="n">
        <f aca="false">+F680+K680+P680+U680+Z680+AE680+AJ680+AO680+CN680</f>
        <v>0</v>
      </c>
      <c r="BY680" s="3" t="n">
        <f aca="false">SUM(BU680:BX680)</f>
        <v>19007</v>
      </c>
      <c r="BZ680" s="3" t="n">
        <f aca="false">AQ680+AV680+BA680+BF680+BK680+BP680</f>
        <v>0</v>
      </c>
      <c r="CA680" s="3" t="n">
        <f aca="false">AR680+AW680+BB680+BG680+BL680+BQ680</f>
        <v>0</v>
      </c>
      <c r="CB680" s="3" t="n">
        <f aca="false">AS680+AX680+BC680+BH680+BM680+BR680</f>
        <v>575</v>
      </c>
      <c r="CC680" s="3" t="n">
        <f aca="false">AT680+AY680+BD680+BI680+BN680+BS680</f>
        <v>0</v>
      </c>
      <c r="CD680" s="3" t="n">
        <f aca="false">SUM(BZ680:CC680)</f>
        <v>575</v>
      </c>
      <c r="CE680" s="3" t="n">
        <v>2448</v>
      </c>
      <c r="CF680" s="3" t="n">
        <v>2796</v>
      </c>
      <c r="CG680" s="3" t="n">
        <v>303</v>
      </c>
      <c r="CH680" s="3" t="n">
        <v>0</v>
      </c>
      <c r="CI680" s="3" t="n">
        <v>1366</v>
      </c>
      <c r="CJ680" s="3" t="n">
        <f aca="false">SUM(CE680:CI680)</f>
        <v>6913</v>
      </c>
    </row>
    <row r="681" customFormat="false" ht="12.75" hidden="false" customHeight="false" outlineLevel="0" collapsed="false">
      <c r="A681" s="1" t="n">
        <v>2004</v>
      </c>
      <c r="B681" s="2" t="s">
        <v>110</v>
      </c>
      <c r="C681" s="3" t="n">
        <v>2720</v>
      </c>
      <c r="D681" s="3" t="n">
        <v>893</v>
      </c>
      <c r="E681" s="3" t="n">
        <v>0</v>
      </c>
      <c r="F681" s="3" t="n">
        <v>0</v>
      </c>
      <c r="G681" s="3" t="n">
        <f aca="false">SUM(C681:F681)</f>
        <v>3613</v>
      </c>
      <c r="H681" s="3" t="n">
        <v>1052</v>
      </c>
      <c r="I681" s="3" t="n">
        <v>173.2</v>
      </c>
      <c r="J681" s="3" t="n">
        <v>1089.6</v>
      </c>
      <c r="K681" s="3" t="n">
        <v>0</v>
      </c>
      <c r="L681" s="3" t="n">
        <f aca="false">SUM(H681:K681)</f>
        <v>2314.8</v>
      </c>
      <c r="M681" s="3" t="n">
        <v>11</v>
      </c>
      <c r="N681" s="3" t="n">
        <v>197</v>
      </c>
      <c r="O681" s="3" t="n">
        <v>1.4</v>
      </c>
      <c r="P681" s="3" t="n">
        <v>0</v>
      </c>
      <c r="Q681" s="3" t="n">
        <f aca="false">SUM(M681:P681)</f>
        <v>209.4</v>
      </c>
      <c r="R681" s="3" t="n">
        <v>0</v>
      </c>
      <c r="S681" s="3" t="n">
        <v>0</v>
      </c>
      <c r="T681" s="3" t="n">
        <v>0</v>
      </c>
      <c r="U681" s="3" t="n">
        <v>0</v>
      </c>
      <c r="V681" s="3" t="n">
        <f aca="false">SUM(R681:U681)</f>
        <v>0</v>
      </c>
      <c r="W681" s="3" t="n">
        <v>723</v>
      </c>
      <c r="X681" s="3" t="n">
        <v>3614</v>
      </c>
      <c r="Y681" s="3" t="n">
        <v>541</v>
      </c>
      <c r="Z681" s="3" t="n">
        <v>0</v>
      </c>
      <c r="AA681" s="3" t="n">
        <f aca="false">SUM(W681:Z681)</f>
        <v>4878</v>
      </c>
      <c r="AB681" s="3" t="n">
        <v>617</v>
      </c>
      <c r="AC681" s="3" t="n">
        <v>12</v>
      </c>
      <c r="AD681" s="3" t="n">
        <v>47</v>
      </c>
      <c r="AE681" s="3" t="n">
        <v>7</v>
      </c>
      <c r="AF681" s="3" t="n">
        <f aca="false">SUM(AB681:AE681)</f>
        <v>683</v>
      </c>
      <c r="AG681" s="3" t="n">
        <v>3</v>
      </c>
      <c r="AH681" s="3" t="n">
        <v>968</v>
      </c>
      <c r="AI681" s="3" t="n">
        <v>954</v>
      </c>
      <c r="AJ681" s="3" t="n">
        <v>272</v>
      </c>
      <c r="AK681" s="3" t="n">
        <f aca="false">SUM(AG681:AJ681)</f>
        <v>2197</v>
      </c>
      <c r="AL681" s="3" t="n">
        <v>1.4</v>
      </c>
      <c r="AM681" s="3" t="n">
        <v>871</v>
      </c>
      <c r="AN681" s="3" t="n">
        <v>3.8</v>
      </c>
      <c r="AO681" s="3" t="n">
        <v>0</v>
      </c>
      <c r="AP681" s="3" t="n">
        <f aca="false">SUM(AL681:AO681)</f>
        <v>876.2</v>
      </c>
      <c r="AQ681" s="3" t="n">
        <v>1</v>
      </c>
      <c r="AR681" s="3" t="n">
        <v>457</v>
      </c>
      <c r="AS681" s="3" t="n">
        <v>275</v>
      </c>
      <c r="AT681" s="3" t="n">
        <v>136</v>
      </c>
      <c r="AU681" s="3" t="n">
        <f aca="false">SUM(AQ681:AT681)</f>
        <v>869</v>
      </c>
      <c r="AV681" s="3" t="n">
        <v>0</v>
      </c>
      <c r="AW681" s="3" t="n">
        <v>9</v>
      </c>
      <c r="AX681" s="3" t="n">
        <v>1</v>
      </c>
      <c r="AY681" s="3" t="n">
        <v>7</v>
      </c>
      <c r="AZ681" s="3" t="n">
        <f aca="false">SUM(AV681:AY681)</f>
        <v>17</v>
      </c>
      <c r="BA681" s="3" t="n">
        <v>12</v>
      </c>
      <c r="BB681" s="3" t="n">
        <v>48</v>
      </c>
      <c r="BC681" s="3" t="n">
        <v>57</v>
      </c>
      <c r="BD681" s="3" t="n">
        <v>69</v>
      </c>
      <c r="BE681" s="3" t="n">
        <f aca="false">SUM(BA681:BD681)</f>
        <v>186</v>
      </c>
      <c r="BF681" s="3" t="n">
        <v>0</v>
      </c>
      <c r="BG681" s="3" t="n">
        <v>0</v>
      </c>
      <c r="BH681" s="3" t="n">
        <v>0</v>
      </c>
      <c r="BI681" s="3" t="n">
        <v>0</v>
      </c>
      <c r="BJ681" s="3" t="n">
        <f aca="false">SUM(BF681:BI681)</f>
        <v>0</v>
      </c>
      <c r="BK681" s="3" t="n">
        <v>0</v>
      </c>
      <c r="BL681" s="3" t="n">
        <v>0</v>
      </c>
      <c r="BM681" s="3" t="n">
        <v>0</v>
      </c>
      <c r="BN681" s="3" t="n">
        <v>0</v>
      </c>
      <c r="BO681" s="3" t="n">
        <f aca="false">SUM(BK681:BN681)</f>
        <v>0</v>
      </c>
      <c r="BP681" s="3" t="n">
        <v>12</v>
      </c>
      <c r="BQ681" s="3" t="n">
        <v>24</v>
      </c>
      <c r="BR681" s="3" t="n">
        <v>26</v>
      </c>
      <c r="BS681" s="3" t="n">
        <v>138</v>
      </c>
      <c r="BT681" s="3" t="n">
        <f aca="false">SUM(BP681:BS681)</f>
        <v>200</v>
      </c>
      <c r="BU681" s="3" t="n">
        <f aca="false">+C681+H681+M681+R681+W681+AB681+AG681+AL681+CK681</f>
        <v>5127.4</v>
      </c>
      <c r="BV681" s="3" t="n">
        <f aca="false">+D681+I681+N681+S681+X681+AC681+AH681+AM681+CL681</f>
        <v>6728.2</v>
      </c>
      <c r="BW681" s="3" t="n">
        <f aca="false">+E681+J681+O681+T681+Y681+AD681+AI681+AN681+CM681</f>
        <v>2636.8</v>
      </c>
      <c r="BX681" s="3" t="n">
        <f aca="false">+F681+K681+P681+U681+Z681+AE681+AJ681+AO681+CN681</f>
        <v>279</v>
      </c>
      <c r="BY681" s="3" t="n">
        <f aca="false">SUM(BU681:BX681)</f>
        <v>14771.4</v>
      </c>
      <c r="BZ681" s="3" t="n">
        <f aca="false">AQ681+AV681+BA681+BF681+BK681+BP681</f>
        <v>25</v>
      </c>
      <c r="CA681" s="3" t="n">
        <f aca="false">AR681+AW681+BB681+BG681+BL681+BQ681</f>
        <v>538</v>
      </c>
      <c r="CB681" s="3" t="n">
        <f aca="false">AS681+AX681+BC681+BH681+BM681+BR681</f>
        <v>359</v>
      </c>
      <c r="CC681" s="3" t="n">
        <f aca="false">AT681+AY681+BD681+BI681+BN681+BS681</f>
        <v>350</v>
      </c>
      <c r="CD681" s="3" t="n">
        <f aca="false">SUM(BZ681:CC681)</f>
        <v>1272</v>
      </c>
      <c r="CE681" s="10" t="n">
        <v>2416.4</v>
      </c>
      <c r="CF681" s="10" t="n">
        <v>2192</v>
      </c>
      <c r="CG681" s="10" t="n">
        <v>418</v>
      </c>
      <c r="CH681" s="10" t="n">
        <v>357</v>
      </c>
      <c r="CI681" s="10" t="n">
        <v>1386</v>
      </c>
      <c r="CJ681" s="10" t="n">
        <f aca="false">SUM(CE681:CI681)</f>
        <v>6769.4</v>
      </c>
    </row>
    <row r="682" customFormat="false" ht="12.75" hidden="false" customHeight="false" outlineLevel="0" collapsed="false">
      <c r="A682" s="1" t="n">
        <v>2004</v>
      </c>
      <c r="B682" s="2" t="s">
        <v>111</v>
      </c>
      <c r="C682" s="3" t="n">
        <v>925</v>
      </c>
      <c r="D682" s="3" t="n">
        <v>168</v>
      </c>
      <c r="E682" s="3" t="n">
        <v>12</v>
      </c>
      <c r="F682" s="3" t="n">
        <v>10</v>
      </c>
      <c r="G682" s="3" t="n">
        <f aca="false">SUM(C682:F682)</f>
        <v>1115</v>
      </c>
      <c r="H682" s="3" t="n">
        <v>208</v>
      </c>
      <c r="I682" s="3" t="n">
        <v>0</v>
      </c>
      <c r="J682" s="3" t="n">
        <v>1</v>
      </c>
      <c r="K682" s="3" t="n">
        <v>22</v>
      </c>
      <c r="L682" s="3" t="n">
        <f aca="false">SUM(H682:K682)</f>
        <v>231</v>
      </c>
      <c r="M682" s="3" t="n">
        <v>20</v>
      </c>
      <c r="N682" s="3" t="n">
        <v>40</v>
      </c>
      <c r="O682" s="3" t="n">
        <v>104</v>
      </c>
      <c r="P682" s="3" t="n">
        <v>0</v>
      </c>
      <c r="Q682" s="3" t="n">
        <f aca="false">SUM(M682:P682)</f>
        <v>164</v>
      </c>
      <c r="R682" s="3" t="n">
        <v>14</v>
      </c>
      <c r="S682" s="3" t="n">
        <v>1</v>
      </c>
      <c r="T682" s="3" t="n">
        <v>0</v>
      </c>
      <c r="U682" s="3" t="n">
        <v>0</v>
      </c>
      <c r="V682" s="3" t="n">
        <f aca="false">SUM(R682:U682)</f>
        <v>15</v>
      </c>
      <c r="W682" s="3" t="n">
        <v>529</v>
      </c>
      <c r="X682" s="3" t="n">
        <v>1454</v>
      </c>
      <c r="Y682" s="3" t="n">
        <v>64</v>
      </c>
      <c r="Z682" s="3" t="n">
        <v>0</v>
      </c>
      <c r="AA682" s="3" t="n">
        <f aca="false">SUM(W682:Z682)</f>
        <v>2047</v>
      </c>
      <c r="AB682" s="3" t="n">
        <v>118</v>
      </c>
      <c r="AC682" s="3" t="n">
        <v>3</v>
      </c>
      <c r="AD682" s="3" t="n">
        <v>2</v>
      </c>
      <c r="AE682" s="3" t="n">
        <v>0</v>
      </c>
      <c r="AF682" s="3" t="n">
        <f aca="false">SUM(AB682:AE682)</f>
        <v>123</v>
      </c>
      <c r="AG682" s="3" t="n">
        <v>4</v>
      </c>
      <c r="AH682" s="3" t="n">
        <v>200</v>
      </c>
      <c r="AI682" s="3" t="n">
        <v>254</v>
      </c>
      <c r="AJ682" s="3" t="n">
        <v>48</v>
      </c>
      <c r="AK682" s="3" t="n">
        <f aca="false">SUM(AG682:AJ682)</f>
        <v>506</v>
      </c>
      <c r="AL682" s="3" t="n">
        <v>766</v>
      </c>
      <c r="AM682" s="3" t="n">
        <v>480</v>
      </c>
      <c r="AN682" s="3" t="n">
        <v>1065</v>
      </c>
      <c r="AO682" s="3" t="n">
        <v>37</v>
      </c>
      <c r="AP682" s="3" t="n">
        <f aca="false">SUM(AL682:AO682)</f>
        <v>2348</v>
      </c>
      <c r="AQ682" s="3" t="n">
        <v>0</v>
      </c>
      <c r="AR682" s="3" t="n">
        <v>142</v>
      </c>
      <c r="AS682" s="3" t="n">
        <v>38</v>
      </c>
      <c r="AT682" s="3" t="n">
        <v>34</v>
      </c>
      <c r="AU682" s="3" t="n">
        <f aca="false">SUM(AQ682:AT682)</f>
        <v>214</v>
      </c>
      <c r="AV682" s="3" t="n">
        <v>0</v>
      </c>
      <c r="AW682" s="3" t="n">
        <v>0</v>
      </c>
      <c r="AX682" s="3" t="n">
        <v>0</v>
      </c>
      <c r="AY682" s="3" t="n">
        <v>0</v>
      </c>
      <c r="AZ682" s="3" t="n">
        <f aca="false">SUM(AV682:AY682)</f>
        <v>0</v>
      </c>
      <c r="BA682" s="3" t="n">
        <v>0</v>
      </c>
      <c r="BB682" s="3" t="n">
        <v>0</v>
      </c>
      <c r="BC682" s="3" t="n">
        <v>0</v>
      </c>
      <c r="BD682" s="3" t="n">
        <v>0</v>
      </c>
      <c r="BE682" s="3" t="n">
        <f aca="false">SUM(BA682:BD682)</f>
        <v>0</v>
      </c>
      <c r="BF682" s="3" t="n">
        <v>0</v>
      </c>
      <c r="BG682" s="3" t="n">
        <v>0</v>
      </c>
      <c r="BH682" s="3" t="n">
        <v>0</v>
      </c>
      <c r="BI682" s="3" t="n">
        <v>0</v>
      </c>
      <c r="BJ682" s="3" t="n">
        <f aca="false">SUM(BF682:BI682)</f>
        <v>0</v>
      </c>
      <c r="BK682" s="3" t="n">
        <v>0</v>
      </c>
      <c r="BL682" s="3" t="n">
        <v>0</v>
      </c>
      <c r="BM682" s="3" t="n">
        <v>0</v>
      </c>
      <c r="BN682" s="3" t="n">
        <v>0</v>
      </c>
      <c r="BO682" s="3" t="n">
        <f aca="false">SUM(BK682:BN682)</f>
        <v>0</v>
      </c>
      <c r="BP682" s="3" t="n">
        <v>3</v>
      </c>
      <c r="BQ682" s="3" t="n">
        <v>32</v>
      </c>
      <c r="BR682" s="3" t="n">
        <v>5</v>
      </c>
      <c r="BS682" s="3" t="n">
        <v>16</v>
      </c>
      <c r="BT682" s="3" t="n">
        <f aca="false">SUM(BP682:BS682)</f>
        <v>56</v>
      </c>
      <c r="BU682" s="3" t="n">
        <f aca="false">+C682+H682+M682+R682+W682+AB682+AG682+AL682+CK682</f>
        <v>2584</v>
      </c>
      <c r="BV682" s="3" t="n">
        <f aca="false">+D682+I682+N682+S682+X682+AC682+AH682+AM682+CL682</f>
        <v>2346</v>
      </c>
      <c r="BW682" s="3" t="n">
        <f aca="false">+E682+J682+O682+T682+Y682+AD682+AI682+AN682+CM682</f>
        <v>1502</v>
      </c>
      <c r="BX682" s="3" t="n">
        <f aca="false">+F682+K682+P682+U682+Z682+AE682+AJ682+AO682+CN682</f>
        <v>117</v>
      </c>
      <c r="BY682" s="3" t="n">
        <f aca="false">SUM(BU682:BX682)</f>
        <v>6549</v>
      </c>
      <c r="BZ682" s="3" t="n">
        <f aca="false">AQ682+AV682+BA682+BF682+BK682+BP682</f>
        <v>3</v>
      </c>
      <c r="CA682" s="3" t="n">
        <f aca="false">AR682+AW682+BB682+BG682+BL682+BQ682</f>
        <v>174</v>
      </c>
      <c r="CB682" s="3" t="n">
        <f aca="false">AS682+AX682+BC682+BH682+BM682+BR682</f>
        <v>43</v>
      </c>
      <c r="CC682" s="3" t="n">
        <f aca="false">AT682+AY682+BD682+BI682+BN682+BS682</f>
        <v>50</v>
      </c>
      <c r="CD682" s="3" t="n">
        <f aca="false">SUM(BZ682:CC682)</f>
        <v>270</v>
      </c>
      <c r="CE682" s="11" t="n">
        <v>917</v>
      </c>
      <c r="CF682" s="11" t="n">
        <v>1157</v>
      </c>
      <c r="CG682" s="11" t="n">
        <v>112</v>
      </c>
      <c r="CH682" s="11" t="n">
        <v>0</v>
      </c>
      <c r="CI682" s="11" t="n">
        <v>498</v>
      </c>
      <c r="CJ682" s="11" t="n">
        <f aca="false">SUM(CE682:CI682)</f>
        <v>2684</v>
      </c>
    </row>
    <row r="683" customFormat="false" ht="12.75" hidden="false" customHeight="false" outlineLevel="0" collapsed="false">
      <c r="A683" s="1" t="n">
        <v>2004</v>
      </c>
      <c r="B683" s="2" t="s">
        <v>112</v>
      </c>
      <c r="C683" s="3" t="n">
        <v>3417</v>
      </c>
      <c r="D683" s="3" t="n">
        <v>760</v>
      </c>
      <c r="E683" s="3" t="n">
        <v>8</v>
      </c>
      <c r="F683" s="3" t="n">
        <v>0</v>
      </c>
      <c r="G683" s="3" t="n">
        <f aca="false">SUM(C683:F683)</f>
        <v>4185</v>
      </c>
      <c r="H683" s="3" t="n">
        <v>1140</v>
      </c>
      <c r="I683" s="3" t="n">
        <v>197</v>
      </c>
      <c r="J683" s="3" t="n">
        <v>1812</v>
      </c>
      <c r="K683" s="3" t="n">
        <v>262</v>
      </c>
      <c r="L683" s="3" t="n">
        <f aca="false">SUM(H683:K683)</f>
        <v>3411</v>
      </c>
      <c r="M683" s="3" t="n">
        <v>23</v>
      </c>
      <c r="N683" s="3" t="n">
        <v>90</v>
      </c>
      <c r="O683" s="3" t="n">
        <v>10</v>
      </c>
      <c r="P683" s="3" t="n">
        <v>0</v>
      </c>
      <c r="Q683" s="3" t="n">
        <f aca="false">SUM(M683:P683)</f>
        <v>123</v>
      </c>
      <c r="R683" s="3" t="n">
        <v>37</v>
      </c>
      <c r="S683" s="3" t="n">
        <v>288</v>
      </c>
      <c r="T683" s="3" t="n">
        <v>6</v>
      </c>
      <c r="U683" s="3" t="n">
        <v>0</v>
      </c>
      <c r="V683" s="3" t="n">
        <f aca="false">SUM(R683:U683)</f>
        <v>331</v>
      </c>
      <c r="W683" s="3" t="n">
        <v>2097</v>
      </c>
      <c r="X683" s="3" t="n">
        <v>2579</v>
      </c>
      <c r="Y683" s="3" t="n">
        <v>174</v>
      </c>
      <c r="Z683" s="3" t="n">
        <v>0</v>
      </c>
      <c r="AA683" s="3" t="n">
        <f aca="false">SUM(W683:Z683)</f>
        <v>4850</v>
      </c>
      <c r="AB683" s="3" t="n">
        <v>861</v>
      </c>
      <c r="AC683" s="3" t="n">
        <v>25</v>
      </c>
      <c r="AD683" s="3" t="n">
        <v>53</v>
      </c>
      <c r="AE683" s="3" t="n">
        <v>88</v>
      </c>
      <c r="AF683" s="3" t="n">
        <f aca="false">SUM(AB683:AE683)</f>
        <v>1027</v>
      </c>
      <c r="AG683" s="3" t="n">
        <v>0</v>
      </c>
      <c r="AH683" s="3" t="n">
        <v>703</v>
      </c>
      <c r="AI683" s="3" t="n">
        <v>2329</v>
      </c>
      <c r="AJ683" s="3" t="n">
        <v>0</v>
      </c>
      <c r="AK683" s="3" t="n">
        <f aca="false">SUM(AG683:AJ683)</f>
        <v>3032</v>
      </c>
      <c r="AL683" s="3" t="n">
        <v>2687</v>
      </c>
      <c r="AM683" s="3" t="n">
        <v>1203</v>
      </c>
      <c r="AN683" s="3" t="n">
        <v>2048</v>
      </c>
      <c r="AO683" s="3" t="n">
        <v>401</v>
      </c>
      <c r="AP683" s="3" t="n">
        <f aca="false">SUM(AL683:AO683)</f>
        <v>6339</v>
      </c>
      <c r="AQ683" s="3" t="n">
        <v>0</v>
      </c>
      <c r="AR683" s="3" t="n">
        <v>627</v>
      </c>
      <c r="AS683" s="3" t="n">
        <v>716</v>
      </c>
      <c r="AT683" s="3" t="n">
        <v>0</v>
      </c>
      <c r="AU683" s="3" t="n">
        <f aca="false">SUM(AQ683:AT683)</f>
        <v>1343</v>
      </c>
      <c r="AV683" s="3" t="n">
        <v>0</v>
      </c>
      <c r="AW683" s="3" t="n">
        <v>2</v>
      </c>
      <c r="AX683" s="3" t="n">
        <v>0</v>
      </c>
      <c r="AY683" s="3" t="n">
        <v>88</v>
      </c>
      <c r="AZ683" s="3" t="n">
        <f aca="false">SUM(AV683:AY683)</f>
        <v>90</v>
      </c>
      <c r="BA683" s="3" t="n">
        <v>0</v>
      </c>
      <c r="BB683" s="3" t="n">
        <v>0</v>
      </c>
      <c r="BC683" s="3" t="n">
        <v>33</v>
      </c>
      <c r="BD683" s="3" t="n">
        <v>262</v>
      </c>
      <c r="BE683" s="3" t="n">
        <f aca="false">SUM(BA683:BD683)</f>
        <v>295</v>
      </c>
      <c r="BF683" s="3" t="n">
        <v>1</v>
      </c>
      <c r="BG683" s="3" t="n">
        <v>15</v>
      </c>
      <c r="BH683" s="3" t="n">
        <v>18</v>
      </c>
      <c r="BI683" s="3" t="n">
        <v>34</v>
      </c>
      <c r="BJ683" s="3" t="n">
        <f aca="false">SUM(BF683:BI683)</f>
        <v>68</v>
      </c>
      <c r="BK683" s="3" t="n">
        <v>0</v>
      </c>
      <c r="BL683" s="3" t="n">
        <v>43</v>
      </c>
      <c r="BM683" s="3" t="n">
        <v>64</v>
      </c>
      <c r="BN683" s="3" t="n">
        <v>111</v>
      </c>
      <c r="BO683" s="3" t="n">
        <f aca="false">SUM(BK683:BN683)</f>
        <v>218</v>
      </c>
      <c r="BP683" s="3" t="n">
        <v>9</v>
      </c>
      <c r="BQ683" s="3" t="n">
        <v>0</v>
      </c>
      <c r="BR683" s="3" t="n">
        <v>50</v>
      </c>
      <c r="BS683" s="3" t="n">
        <v>256</v>
      </c>
      <c r="BT683" s="3" t="n">
        <f aca="false">SUM(BP683:BS683)</f>
        <v>315</v>
      </c>
      <c r="BU683" s="3" t="n">
        <f aca="false">+C683+H683+M683+R683+W683+AB683+AG683+AL683+CK683</f>
        <v>10262</v>
      </c>
      <c r="BV683" s="3" t="n">
        <f aca="false">+D683+I683+N683+S683+X683+AC683+AH683+AM683+CL683</f>
        <v>5845</v>
      </c>
      <c r="BW683" s="3" t="n">
        <f aca="false">+E683+J683+O683+T683+Y683+AD683+AI683+AN683+CM683</f>
        <v>6440</v>
      </c>
      <c r="BX683" s="3" t="n">
        <f aca="false">+F683+K683+P683+U683+Z683+AE683+AJ683+AO683+CN683</f>
        <v>751</v>
      </c>
      <c r="BY683" s="3" t="n">
        <f aca="false">SUM(BU683:BX683)</f>
        <v>23298</v>
      </c>
      <c r="BZ683" s="3" t="n">
        <f aca="false">AQ683+AV683+BA683+BF683+BK683+BP683</f>
        <v>10</v>
      </c>
      <c r="CA683" s="3" t="n">
        <f aca="false">AR683+AW683+BB683+BG683+BL683+BQ683</f>
        <v>687</v>
      </c>
      <c r="CB683" s="3" t="n">
        <f aca="false">AS683+AX683+BC683+BH683+BM683+BR683</f>
        <v>881</v>
      </c>
      <c r="CC683" s="3" t="n">
        <f aca="false">AT683+AY683+BD683+BI683+BN683+BS683</f>
        <v>751</v>
      </c>
      <c r="CD683" s="3" t="n">
        <f aca="false">SUM(BZ683:CC683)</f>
        <v>2329</v>
      </c>
      <c r="CE683" s="3" t="n">
        <v>2922</v>
      </c>
      <c r="CF683" s="3" t="n">
        <v>5078</v>
      </c>
      <c r="CG683" s="3" t="n">
        <v>328</v>
      </c>
      <c r="CH683" s="3" t="n">
        <v>0</v>
      </c>
      <c r="CI683" s="3" t="n">
        <v>1876</v>
      </c>
      <c r="CJ683" s="3" t="n">
        <f aca="false">SUM(CE683:CI683)</f>
        <v>10204</v>
      </c>
    </row>
    <row r="684" customFormat="false" ht="12.75" hidden="false" customHeight="false" outlineLevel="0" collapsed="false">
      <c r="A684" s="1" t="n">
        <v>2004</v>
      </c>
      <c r="B684" s="2" t="s">
        <v>113</v>
      </c>
      <c r="C684" s="3" t="n">
        <v>4225</v>
      </c>
      <c r="D684" s="3" t="n">
        <v>839</v>
      </c>
      <c r="E684" s="3" t="n">
        <v>0</v>
      </c>
      <c r="F684" s="3" t="n">
        <v>0</v>
      </c>
      <c r="G684" s="3" t="n">
        <f aca="false">SUM(C684:F684)</f>
        <v>5064</v>
      </c>
      <c r="H684" s="3" t="n">
        <v>827</v>
      </c>
      <c r="I684" s="3" t="n">
        <v>8</v>
      </c>
      <c r="J684" s="3" t="n">
        <v>0</v>
      </c>
      <c r="K684" s="3" t="n">
        <v>77</v>
      </c>
      <c r="L684" s="3" t="n">
        <f aca="false">SUM(H684:K684)</f>
        <v>912</v>
      </c>
      <c r="M684" s="3" t="n">
        <v>287</v>
      </c>
      <c r="N684" s="3" t="n">
        <v>316</v>
      </c>
      <c r="O684" s="3" t="n">
        <v>0</v>
      </c>
      <c r="P684" s="3" t="n">
        <v>0</v>
      </c>
      <c r="Q684" s="3" t="n">
        <f aca="false">SUM(M684:P684)</f>
        <v>603</v>
      </c>
      <c r="R684" s="3" t="n">
        <v>263</v>
      </c>
      <c r="S684" s="3" t="n">
        <v>0</v>
      </c>
      <c r="T684" s="3" t="n">
        <v>0</v>
      </c>
      <c r="U684" s="3" t="n">
        <v>0</v>
      </c>
      <c r="V684" s="3" t="n">
        <f aca="false">SUM(R684:U684)</f>
        <v>263</v>
      </c>
      <c r="W684" s="3" t="n">
        <v>2908</v>
      </c>
      <c r="X684" s="3" t="n">
        <v>2908</v>
      </c>
      <c r="Y684" s="3" t="n">
        <v>0</v>
      </c>
      <c r="Z684" s="3" t="n">
        <v>0</v>
      </c>
      <c r="AA684" s="3" t="n">
        <f aca="false">SUM(W684:Z684)</f>
        <v>5816</v>
      </c>
      <c r="AB684" s="3" t="n">
        <v>967</v>
      </c>
      <c r="AC684" s="3" t="n">
        <v>16</v>
      </c>
      <c r="AD684" s="3" t="n">
        <v>0</v>
      </c>
      <c r="AE684" s="3" t="n">
        <v>49</v>
      </c>
      <c r="AF684" s="3" t="n">
        <f aca="false">SUM(AB684:AE684)</f>
        <v>1032</v>
      </c>
      <c r="AG684" s="3" t="n">
        <v>94</v>
      </c>
      <c r="AH684" s="3" t="n">
        <v>623</v>
      </c>
      <c r="AI684" s="3" t="n">
        <v>1126</v>
      </c>
      <c r="AJ684" s="3" t="n">
        <v>591</v>
      </c>
      <c r="AK684" s="3" t="n">
        <f aca="false">SUM(AG684:AJ684)</f>
        <v>2434</v>
      </c>
      <c r="AL684" s="3" t="n">
        <v>8740</v>
      </c>
      <c r="AM684" s="3" t="n">
        <v>0</v>
      </c>
      <c r="AN684" s="3" t="n">
        <v>0</v>
      </c>
      <c r="AO684" s="3" t="n">
        <v>0</v>
      </c>
      <c r="AP684" s="3" t="n">
        <f aca="false">SUM(AL684:AO684)</f>
        <v>8740</v>
      </c>
      <c r="AQ684" s="3" t="n">
        <v>0</v>
      </c>
      <c r="AR684" s="3" t="n">
        <v>615</v>
      </c>
      <c r="AS684" s="3" t="n">
        <v>196</v>
      </c>
      <c r="AT684" s="3" t="n">
        <v>647</v>
      </c>
      <c r="AU684" s="3" t="n">
        <f aca="false">SUM(AQ684:AT684)</f>
        <v>1458</v>
      </c>
      <c r="AV684" s="3" t="n">
        <v>0</v>
      </c>
      <c r="AW684" s="3" t="n">
        <v>0</v>
      </c>
      <c r="AX684" s="3" t="n">
        <v>0</v>
      </c>
      <c r="AY684" s="3" t="n">
        <v>49</v>
      </c>
      <c r="AZ684" s="3" t="n">
        <f aca="false">SUM(AV684:AY684)</f>
        <v>49</v>
      </c>
      <c r="BA684" s="3" t="n">
        <v>0</v>
      </c>
      <c r="BB684" s="3" t="n">
        <v>0</v>
      </c>
      <c r="BC684" s="3" t="n">
        <v>0</v>
      </c>
      <c r="BD684" s="3" t="n">
        <v>77</v>
      </c>
      <c r="BE684" s="3" t="n">
        <f aca="false">SUM(BA684:BD684)</f>
        <v>77</v>
      </c>
      <c r="BF684" s="3" t="n">
        <v>0</v>
      </c>
      <c r="BG684" s="3" t="n">
        <v>0</v>
      </c>
      <c r="BH684" s="3" t="n">
        <v>0</v>
      </c>
      <c r="BI684" s="3" t="n">
        <v>121</v>
      </c>
      <c r="BJ684" s="3" t="n">
        <f aca="false">SUM(BF684:BI684)</f>
        <v>121</v>
      </c>
      <c r="BK684" s="3" t="n">
        <v>0</v>
      </c>
      <c r="BL684" s="3" t="n">
        <v>0</v>
      </c>
      <c r="BM684" s="3" t="n">
        <v>0</v>
      </c>
      <c r="BN684" s="3" t="n">
        <v>113</v>
      </c>
      <c r="BO684" s="3" t="n">
        <f aca="false">SUM(BK684:BN684)</f>
        <v>113</v>
      </c>
      <c r="BP684" s="3" t="n">
        <v>0</v>
      </c>
      <c r="BQ684" s="3" t="n">
        <v>0</v>
      </c>
      <c r="BR684" s="3" t="n">
        <v>119</v>
      </c>
      <c r="BS684" s="3" t="n">
        <v>278</v>
      </c>
      <c r="BT684" s="3" t="n">
        <f aca="false">SUM(BP684:BS684)</f>
        <v>397</v>
      </c>
      <c r="BU684" s="3" t="n">
        <f aca="false">+C684+H684+M684+R684+W684+AB684+AG684+AL684+CK684</f>
        <v>18311</v>
      </c>
      <c r="BV684" s="3" t="n">
        <f aca="false">+D684+I684+N684+S684+X684+AC684+AH684+AM684+CL684</f>
        <v>4710</v>
      </c>
      <c r="BW684" s="3" t="n">
        <f aca="false">+E684+J684+O684+T684+Y684+AD684+AI684+AN684+CM684</f>
        <v>1126</v>
      </c>
      <c r="BX684" s="3" t="n">
        <f aca="false">+F684+K684+P684+U684+Z684+AE684+AJ684+AO684+CN684</f>
        <v>717</v>
      </c>
      <c r="BY684" s="3" t="n">
        <f aca="false">SUM(BU684:BX684)</f>
        <v>24864</v>
      </c>
      <c r="BZ684" s="3" t="n">
        <f aca="false">AQ684+AV684+BA684+BF684+BK684+BP684</f>
        <v>0</v>
      </c>
      <c r="CA684" s="3" t="n">
        <f aca="false">AR684+AW684+BB684+BG684+BL684+BQ684</f>
        <v>615</v>
      </c>
      <c r="CB684" s="3" t="n">
        <f aca="false">AS684+AX684+BC684+BH684+BM684+BR684</f>
        <v>315</v>
      </c>
      <c r="CC684" s="3" t="n">
        <f aca="false">AT684+AY684+BD684+BI684+BN684+BS684</f>
        <v>1285</v>
      </c>
      <c r="CD684" s="3" t="n">
        <f aca="false">SUM(BZ684:CC684)</f>
        <v>2215</v>
      </c>
      <c r="CE684" s="3" t="n">
        <v>3749</v>
      </c>
      <c r="CF684" s="3" t="n">
        <v>8830</v>
      </c>
      <c r="CG684" s="3" t="n">
        <v>998</v>
      </c>
      <c r="CH684" s="3" t="n">
        <v>0</v>
      </c>
      <c r="CI684" s="3" t="n">
        <v>2376</v>
      </c>
      <c r="CJ684" s="3" t="n">
        <f aca="false">SUM(CE684:CI684)</f>
        <v>15953</v>
      </c>
    </row>
    <row r="685" customFormat="false" ht="12.75" hidden="false" customHeight="false" outlineLevel="0" collapsed="false">
      <c r="A685" s="1" t="n">
        <v>2004</v>
      </c>
      <c r="B685" s="2" t="s">
        <v>114</v>
      </c>
      <c r="C685" s="3" t="n">
        <v>407.3</v>
      </c>
      <c r="D685" s="3" t="n">
        <v>1352.8</v>
      </c>
      <c r="E685" s="3" t="n">
        <v>10685.5</v>
      </c>
      <c r="F685" s="3" t="n">
        <v>0</v>
      </c>
      <c r="G685" s="3" t="n">
        <f aca="false">SUM(C685:F685)</f>
        <v>12445.6</v>
      </c>
      <c r="H685" s="3" t="n">
        <v>1942.4</v>
      </c>
      <c r="I685" s="3" t="n">
        <v>20.4</v>
      </c>
      <c r="J685" s="3" t="n">
        <v>99.3</v>
      </c>
      <c r="K685" s="3" t="n">
        <v>110</v>
      </c>
      <c r="L685" s="3" t="n">
        <f aca="false">SUM(H685:K685)</f>
        <v>2172.1</v>
      </c>
      <c r="M685" s="3" t="n">
        <v>172</v>
      </c>
      <c r="N685" s="3" t="n">
        <v>172</v>
      </c>
      <c r="O685" s="3" t="n">
        <v>43</v>
      </c>
      <c r="P685" s="3" t="n">
        <v>0</v>
      </c>
      <c r="Q685" s="3" t="n">
        <f aca="false">SUM(M685:P685)</f>
        <v>387</v>
      </c>
      <c r="R685" s="3" t="n">
        <v>106</v>
      </c>
      <c r="S685" s="3" t="n">
        <v>14</v>
      </c>
      <c r="T685" s="3" t="n">
        <v>5</v>
      </c>
      <c r="U685" s="3" t="n">
        <v>0</v>
      </c>
      <c r="V685" s="3" t="n">
        <f aca="false">SUM(R685:U685)</f>
        <v>125</v>
      </c>
      <c r="W685" s="3" t="n">
        <v>1960</v>
      </c>
      <c r="X685" s="3" t="n">
        <v>4803.4</v>
      </c>
      <c r="Y685" s="3" t="n">
        <v>1492</v>
      </c>
      <c r="Z685" s="3" t="n">
        <v>0</v>
      </c>
      <c r="AA685" s="3" t="n">
        <f aca="false">SUM(W685:Z685)</f>
        <v>8255.4</v>
      </c>
      <c r="AB685" s="3" t="n">
        <v>1748.7</v>
      </c>
      <c r="AC685" s="3" t="n">
        <v>122.2</v>
      </c>
      <c r="AD685" s="3" t="n">
        <v>74.4</v>
      </c>
      <c r="AE685" s="3" t="n">
        <v>2.3</v>
      </c>
      <c r="AF685" s="3" t="n">
        <f aca="false">SUM(AB685:AE685)</f>
        <v>1947.6</v>
      </c>
      <c r="AG685" s="3" t="n">
        <v>0</v>
      </c>
      <c r="AH685" s="3" t="n">
        <v>941</v>
      </c>
      <c r="AI685" s="3" t="n">
        <v>2121</v>
      </c>
      <c r="AJ685" s="3" t="n">
        <v>166</v>
      </c>
      <c r="AK685" s="3" t="n">
        <f aca="false">SUM(AG685:AJ685)</f>
        <v>3228</v>
      </c>
      <c r="AL685" s="3" t="n">
        <v>2385.6</v>
      </c>
      <c r="AM685" s="3" t="n">
        <v>3441.9</v>
      </c>
      <c r="AN685" s="3" t="n">
        <v>5277.9</v>
      </c>
      <c r="AO685" s="3" t="n">
        <v>89.9</v>
      </c>
      <c r="AP685" s="3" t="n">
        <f aca="false">SUM(AL685:AO685)</f>
        <v>11195.3</v>
      </c>
      <c r="AQ685" s="3" t="n">
        <v>0</v>
      </c>
      <c r="AR685" s="3" t="n">
        <v>592</v>
      </c>
      <c r="AS685" s="3" t="n">
        <v>250</v>
      </c>
      <c r="AT685" s="3" t="n">
        <v>143</v>
      </c>
      <c r="AU685" s="3" t="n">
        <f aca="false">SUM(AQ685:AT685)</f>
        <v>985</v>
      </c>
      <c r="AV685" s="3" t="n">
        <v>78.9</v>
      </c>
      <c r="AW685" s="3" t="n">
        <v>0</v>
      </c>
      <c r="AX685" s="3" t="n">
        <v>5.4</v>
      </c>
      <c r="AY685" s="3" t="n">
        <v>2.3</v>
      </c>
      <c r="AZ685" s="3" t="n">
        <f aca="false">SUM(AV685:AY685)</f>
        <v>86.6</v>
      </c>
      <c r="BA685" s="3" t="n">
        <v>108.8</v>
      </c>
      <c r="BB685" s="3" t="n">
        <v>0</v>
      </c>
      <c r="BC685" s="3" t="n">
        <v>0</v>
      </c>
      <c r="BD685" s="3" t="n">
        <v>110</v>
      </c>
      <c r="BE685" s="3" t="n">
        <f aca="false">SUM(BA685:BD685)</f>
        <v>218.8</v>
      </c>
      <c r="BF685" s="3" t="n">
        <v>0</v>
      </c>
      <c r="BG685" s="3" t="n">
        <v>99.4</v>
      </c>
      <c r="BH685" s="3" t="n">
        <v>13.8</v>
      </c>
      <c r="BI685" s="3" t="n">
        <v>0.5</v>
      </c>
      <c r="BJ685" s="3" t="n">
        <f aca="false">SUM(BF685:BI685)</f>
        <v>113.7</v>
      </c>
      <c r="BK685" s="3" t="n">
        <v>28.7</v>
      </c>
      <c r="BL685" s="3" t="n">
        <v>14.3</v>
      </c>
      <c r="BM685" s="3" t="n">
        <v>102.6</v>
      </c>
      <c r="BN685" s="3" t="n">
        <v>56.4</v>
      </c>
      <c r="BO685" s="3" t="n">
        <f aca="false">SUM(BK685:BN685)</f>
        <v>202</v>
      </c>
      <c r="BP685" s="3" t="n">
        <v>39</v>
      </c>
      <c r="BQ685" s="3" t="n">
        <v>28</v>
      </c>
      <c r="BR685" s="3" t="n">
        <v>22</v>
      </c>
      <c r="BS685" s="3" t="n">
        <v>33</v>
      </c>
      <c r="BT685" s="3" t="n">
        <f aca="false">SUM(BP685:BS685)</f>
        <v>122</v>
      </c>
      <c r="BU685" s="3" t="n">
        <f aca="false">+C685+H685+M685+R685+W685+AB685+AG685+AL685+CK685</f>
        <v>8722</v>
      </c>
      <c r="BV685" s="3" t="n">
        <f aca="false">+D685+I685+N685+S685+X685+AC685+AH685+AM685+CL685</f>
        <v>10867.7</v>
      </c>
      <c r="BW685" s="3" t="n">
        <f aca="false">+E685+J685+O685+T685+Y685+AD685+AI685+AN685+CM685</f>
        <v>19798.1</v>
      </c>
      <c r="BX685" s="3" t="n">
        <f aca="false">+F685+K685+P685+U685+Z685+AE685+AJ685+AO685+CN685</f>
        <v>368.2</v>
      </c>
      <c r="BY685" s="3" t="n">
        <f aca="false">SUM(BU685:BX685)</f>
        <v>39756</v>
      </c>
      <c r="BZ685" s="3" t="n">
        <f aca="false">AQ685+AV685+BA685+BF685+BK685+BP685</f>
        <v>255.4</v>
      </c>
      <c r="CA685" s="3" t="n">
        <f aca="false">AR685+AW685+BB685+BG685+BL685+BQ685</f>
        <v>733.7</v>
      </c>
      <c r="CB685" s="3" t="n">
        <f aca="false">AS685+AX685+BC685+BH685+BM685+BR685</f>
        <v>393.8</v>
      </c>
      <c r="CC685" s="3" t="n">
        <f aca="false">AT685+AY685+BD685+BI685+BN685+BS685</f>
        <v>345.2</v>
      </c>
      <c r="CD685" s="3" t="n">
        <f aca="false">SUM(BZ685:CC685)</f>
        <v>1728.1</v>
      </c>
      <c r="CE685" s="3" t="n">
        <v>980</v>
      </c>
      <c r="CF685" s="3" t="n">
        <v>3978</v>
      </c>
      <c r="CG685" s="3" t="n">
        <v>1828</v>
      </c>
      <c r="CH685" s="3" t="n">
        <v>3</v>
      </c>
      <c r="CI685" s="3" t="n">
        <v>1254</v>
      </c>
      <c r="CJ685" s="3" t="n">
        <f aca="false">SUM(CE685:CI685)</f>
        <v>8043</v>
      </c>
    </row>
    <row r="686" customFormat="false" ht="12.75" hidden="false" customHeight="false" outlineLevel="0" collapsed="false">
      <c r="A686" s="1" t="n">
        <v>2004</v>
      </c>
      <c r="B686" s="2" t="s">
        <v>115</v>
      </c>
      <c r="C686" s="3" t="n">
        <v>5714</v>
      </c>
      <c r="D686" s="3" t="n">
        <v>557</v>
      </c>
      <c r="E686" s="3" t="n">
        <v>29</v>
      </c>
      <c r="F686" s="3" t="n">
        <v>17</v>
      </c>
      <c r="G686" s="3" t="n">
        <f aca="false">SUM(C686:F686)</f>
        <v>6317</v>
      </c>
      <c r="H686" s="3" t="n">
        <v>2112</v>
      </c>
      <c r="I686" s="3" t="n">
        <v>4</v>
      </c>
      <c r="J686" s="3" t="n">
        <v>26</v>
      </c>
      <c r="K686" s="3" t="n">
        <v>159</v>
      </c>
      <c r="L686" s="3" t="n">
        <f aca="false">SUM(H686:K686)</f>
        <v>2301</v>
      </c>
      <c r="M686" s="3" t="n">
        <v>54</v>
      </c>
      <c r="N686" s="3" t="n">
        <v>261</v>
      </c>
      <c r="O686" s="3" t="n">
        <v>0</v>
      </c>
      <c r="P686" s="3" t="n">
        <v>0</v>
      </c>
      <c r="Q686" s="3" t="n">
        <f aca="false">SUM(M686:P686)</f>
        <v>315</v>
      </c>
      <c r="R686" s="3" t="n">
        <v>55</v>
      </c>
      <c r="S686" s="3" t="n">
        <v>0</v>
      </c>
      <c r="T686" s="3" t="n">
        <v>0</v>
      </c>
      <c r="U686" s="3" t="n">
        <v>0</v>
      </c>
      <c r="V686" s="3" t="n">
        <f aca="false">SUM(R686:U686)</f>
        <v>55</v>
      </c>
      <c r="W686" s="3" t="n">
        <v>2283</v>
      </c>
      <c r="X686" s="3" t="n">
        <v>2831</v>
      </c>
      <c r="Y686" s="3" t="n">
        <v>0</v>
      </c>
      <c r="Z686" s="3" t="n">
        <v>0</v>
      </c>
      <c r="AA686" s="3" t="n">
        <f aca="false">SUM(W686:Z686)</f>
        <v>5114</v>
      </c>
      <c r="AB686" s="3" t="n">
        <v>383</v>
      </c>
      <c r="AC686" s="3" t="n">
        <v>15</v>
      </c>
      <c r="AD686" s="3" t="n">
        <v>15</v>
      </c>
      <c r="AE686" s="3" t="n">
        <v>14</v>
      </c>
      <c r="AF686" s="3" t="n">
        <f aca="false">SUM(AB686:AE686)</f>
        <v>427</v>
      </c>
      <c r="AG686" s="3" t="n">
        <v>73</v>
      </c>
      <c r="AH686" s="3" t="n">
        <v>262</v>
      </c>
      <c r="AI686" s="3" t="n">
        <v>1849</v>
      </c>
      <c r="AJ686" s="3" t="n">
        <v>104</v>
      </c>
      <c r="AK686" s="3" t="n">
        <f aca="false">SUM(AG686:AJ686)</f>
        <v>2288</v>
      </c>
      <c r="AL686" s="3" t="n">
        <v>3413</v>
      </c>
      <c r="AM686" s="3" t="n">
        <v>1603</v>
      </c>
      <c r="AN686" s="3" t="n">
        <v>1439</v>
      </c>
      <c r="AO686" s="3" t="n">
        <v>144</v>
      </c>
      <c r="AP686" s="3" t="n">
        <f aca="false">SUM(AL686:AO686)</f>
        <v>6599</v>
      </c>
      <c r="AQ686" s="3" t="n">
        <v>0</v>
      </c>
      <c r="AR686" s="3" t="n">
        <v>36</v>
      </c>
      <c r="AS686" s="3" t="n">
        <v>639</v>
      </c>
      <c r="AT686" s="3" t="n">
        <v>105</v>
      </c>
      <c r="AU686" s="3" t="n">
        <f aca="false">SUM(AQ686:AT686)</f>
        <v>780</v>
      </c>
      <c r="AV686" s="3" t="n">
        <v>4</v>
      </c>
      <c r="AW686" s="3" t="n">
        <v>10</v>
      </c>
      <c r="AX686" s="3" t="n">
        <v>0</v>
      </c>
      <c r="AY686" s="3" t="n">
        <v>14</v>
      </c>
      <c r="AZ686" s="3" t="n">
        <f aca="false">SUM(AV686:AY686)</f>
        <v>28</v>
      </c>
      <c r="BA686" s="3" t="n">
        <v>0</v>
      </c>
      <c r="BB686" s="3" t="n">
        <v>0</v>
      </c>
      <c r="BC686" s="3" t="n">
        <v>0</v>
      </c>
      <c r="BD686" s="3" t="n">
        <v>159</v>
      </c>
      <c r="BE686" s="3" t="n">
        <f aca="false">SUM(BA686:BD686)</f>
        <v>159</v>
      </c>
      <c r="BF686" s="3" t="n">
        <v>0</v>
      </c>
      <c r="BG686" s="3" t="n">
        <v>0</v>
      </c>
      <c r="BH686" s="3" t="n">
        <v>0</v>
      </c>
      <c r="BI686" s="3" t="n">
        <v>0</v>
      </c>
      <c r="BJ686" s="3" t="n">
        <f aca="false">SUM(BF686:BI686)</f>
        <v>0</v>
      </c>
      <c r="BK686" s="3" t="n">
        <v>8</v>
      </c>
      <c r="BL686" s="3" t="n">
        <v>4</v>
      </c>
      <c r="BM686" s="3" t="n">
        <v>20</v>
      </c>
      <c r="BN686" s="3" t="n">
        <v>23</v>
      </c>
      <c r="BO686" s="3" t="n">
        <f aca="false">SUM(BK686:BN686)</f>
        <v>55</v>
      </c>
      <c r="BP686" s="3" t="n">
        <v>15</v>
      </c>
      <c r="BQ686" s="3" t="n">
        <v>8</v>
      </c>
      <c r="BR686" s="3" t="n">
        <v>12</v>
      </c>
      <c r="BS686" s="3" t="n">
        <v>138</v>
      </c>
      <c r="BT686" s="3" t="n">
        <f aca="false">SUM(BP686:BS686)</f>
        <v>173</v>
      </c>
      <c r="BU686" s="3" t="n">
        <f aca="false">+C686+H686+M686+R686+W686+AB686+AG686+AL686+CK686</f>
        <v>14087</v>
      </c>
      <c r="BV686" s="3" t="n">
        <f aca="false">+D686+I686+N686+S686+X686+AC686+AH686+AM686+CL686</f>
        <v>5533</v>
      </c>
      <c r="BW686" s="3" t="n">
        <f aca="false">+E686+J686+O686+T686+Y686+AD686+AI686+AN686+CM686</f>
        <v>3358</v>
      </c>
      <c r="BX686" s="3" t="n">
        <f aca="false">+F686+K686+P686+U686+Z686+AE686+AJ686+AO686+CN686</f>
        <v>438</v>
      </c>
      <c r="BY686" s="3" t="n">
        <f aca="false">SUM(BU686:BX686)</f>
        <v>23416</v>
      </c>
      <c r="BZ686" s="3" t="n">
        <f aca="false">AQ686+AV686+BA686+BF686+BK686+BP686</f>
        <v>27</v>
      </c>
      <c r="CA686" s="3" t="n">
        <f aca="false">AR686+AW686+BB686+BG686+BL686+BQ686</f>
        <v>58</v>
      </c>
      <c r="CB686" s="3" t="n">
        <f aca="false">AS686+AX686+BC686+BH686+BM686+BR686</f>
        <v>671</v>
      </c>
      <c r="CC686" s="3" t="n">
        <f aca="false">AT686+AY686+BD686+BI686+BN686+BS686</f>
        <v>439</v>
      </c>
      <c r="CD686" s="3" t="n">
        <f aca="false">SUM(BZ686:CC686)</f>
        <v>1195</v>
      </c>
      <c r="CE686" s="3" t="n">
        <v>4101</v>
      </c>
      <c r="CF686" s="3" t="n">
        <v>5710</v>
      </c>
      <c r="CG686" s="3" t="n">
        <v>628</v>
      </c>
      <c r="CH686" s="3" t="n">
        <v>60</v>
      </c>
      <c r="CI686" s="3" t="n">
        <v>2796</v>
      </c>
      <c r="CJ686" s="3" t="n">
        <f aca="false">SUM(CE686:CI686)</f>
        <v>13295</v>
      </c>
    </row>
    <row r="687" customFormat="false" ht="12.75" hidden="false" customHeight="false" outlineLevel="0" collapsed="false">
      <c r="A687" s="1" t="n">
        <v>2004</v>
      </c>
      <c r="B687" s="2" t="s">
        <v>116</v>
      </c>
      <c r="C687" s="3" t="n">
        <v>1502.3</v>
      </c>
      <c r="D687" s="3" t="n">
        <v>469</v>
      </c>
      <c r="E687" s="3" t="n">
        <v>351.8</v>
      </c>
      <c r="F687" s="3" t="n">
        <v>0</v>
      </c>
      <c r="G687" s="3" t="n">
        <f aca="false">SUM(C687:F687)</f>
        <v>2323.1</v>
      </c>
      <c r="H687" s="3" t="n">
        <v>589</v>
      </c>
      <c r="I687" s="3" t="n">
        <v>141.9</v>
      </c>
      <c r="J687" s="3" t="n">
        <v>1211.3</v>
      </c>
      <c r="K687" s="3" t="n">
        <v>41.9</v>
      </c>
      <c r="L687" s="3" t="n">
        <f aca="false">SUM(H687:K687)</f>
        <v>1984.1</v>
      </c>
      <c r="M687" s="3" t="n">
        <v>0</v>
      </c>
      <c r="N687" s="3" t="n">
        <v>65</v>
      </c>
      <c r="O687" s="3" t="n">
        <v>0</v>
      </c>
      <c r="P687" s="3" t="n">
        <v>0</v>
      </c>
      <c r="Q687" s="3" t="n">
        <f aca="false">SUM(M687:P687)</f>
        <v>65</v>
      </c>
      <c r="R687" s="3" t="n">
        <v>0</v>
      </c>
      <c r="S687" s="3" t="n">
        <v>0</v>
      </c>
      <c r="T687" s="3" t="n">
        <v>0</v>
      </c>
      <c r="U687" s="3" t="n">
        <v>0</v>
      </c>
      <c r="V687" s="3" t="n">
        <f aca="false">SUM(R687:U687)</f>
        <v>0</v>
      </c>
      <c r="W687" s="3" t="n">
        <v>222.8</v>
      </c>
      <c r="X687" s="3" t="n">
        <v>2618.4</v>
      </c>
      <c r="Y687" s="3" t="n">
        <v>352.8</v>
      </c>
      <c r="Z687" s="3" t="n">
        <v>0</v>
      </c>
      <c r="AA687" s="3" t="n">
        <f aca="false">SUM(W687:Z687)</f>
        <v>3194</v>
      </c>
      <c r="AB687" s="3" t="n">
        <v>214.4</v>
      </c>
      <c r="AC687" s="3" t="n">
        <v>34</v>
      </c>
      <c r="AD687" s="3" t="n">
        <v>41.2</v>
      </c>
      <c r="AE687" s="3" t="n">
        <v>0</v>
      </c>
      <c r="AF687" s="3" t="n">
        <f aca="false">SUM(AB687:AE687)</f>
        <v>289.6</v>
      </c>
      <c r="AG687" s="3" t="n">
        <v>0</v>
      </c>
      <c r="AH687" s="3" t="n">
        <v>410.5</v>
      </c>
      <c r="AI687" s="3" t="n">
        <v>582.7</v>
      </c>
      <c r="AJ687" s="3" t="n">
        <v>57.9</v>
      </c>
      <c r="AK687" s="3" t="n">
        <f aca="false">SUM(AG687:AJ687)</f>
        <v>1051.1</v>
      </c>
      <c r="AL687" s="3" t="n">
        <v>637.6</v>
      </c>
      <c r="AM687" s="3" t="n">
        <v>706.3</v>
      </c>
      <c r="AN687" s="3" t="n">
        <v>779</v>
      </c>
      <c r="AO687" s="3" t="n">
        <v>277.96</v>
      </c>
      <c r="AP687" s="3" t="n">
        <f aca="false">SUM(AL687:AO687)</f>
        <v>2400.86</v>
      </c>
      <c r="AQ687" s="3" t="n">
        <v>0</v>
      </c>
      <c r="AR687" s="3" t="n">
        <v>286.8</v>
      </c>
      <c r="AS687" s="3" t="n">
        <v>258.6</v>
      </c>
      <c r="AT687" s="3" t="n">
        <v>57.9</v>
      </c>
      <c r="AU687" s="3" t="n">
        <f aca="false">SUM(AQ687:AT687)</f>
        <v>603.3</v>
      </c>
      <c r="AV687" s="3" t="n">
        <v>0.8</v>
      </c>
      <c r="AW687" s="3" t="n">
        <v>0</v>
      </c>
      <c r="AX687" s="3" t="n">
        <v>0.7</v>
      </c>
      <c r="AY687" s="3" t="n">
        <v>0</v>
      </c>
      <c r="AZ687" s="3" t="n">
        <f aca="false">SUM(AV687:AY687)</f>
        <v>1.5</v>
      </c>
      <c r="BA687" s="3" t="n">
        <v>15.4</v>
      </c>
      <c r="BB687" s="3" t="n">
        <v>6</v>
      </c>
      <c r="BC687" s="3" t="n">
        <v>54.8</v>
      </c>
      <c r="BD687" s="3" t="n">
        <v>41.9</v>
      </c>
      <c r="BE687" s="3" t="n">
        <f aca="false">SUM(BA687:BD687)</f>
        <v>118.1</v>
      </c>
      <c r="BF687" s="3" t="n">
        <v>0</v>
      </c>
      <c r="BG687" s="3" t="n">
        <v>0</v>
      </c>
      <c r="BH687" s="3" t="n">
        <v>0</v>
      </c>
      <c r="BI687" s="3" t="n">
        <v>0.9</v>
      </c>
      <c r="BJ687" s="3" t="n">
        <f aca="false">SUM(BF687:BI687)</f>
        <v>0.9</v>
      </c>
      <c r="BK687" s="3" t="n">
        <v>0</v>
      </c>
      <c r="BL687" s="3" t="n">
        <v>1.9</v>
      </c>
      <c r="BM687" s="3" t="n">
        <v>9.7</v>
      </c>
      <c r="BN687" s="3" t="n">
        <v>3.2</v>
      </c>
      <c r="BO687" s="3" t="n">
        <f aca="false">SUM(BK687:BN687)</f>
        <v>14.8</v>
      </c>
      <c r="BP687" s="3" t="n">
        <v>5.7</v>
      </c>
      <c r="BQ687" s="3" t="n">
        <v>21.6</v>
      </c>
      <c r="BR687" s="3" t="n">
        <v>51.1</v>
      </c>
      <c r="BS687" s="3" t="n">
        <v>216.02</v>
      </c>
      <c r="BT687" s="3" t="n">
        <f aca="false">SUM(BP687:BS687)</f>
        <v>294.42</v>
      </c>
      <c r="BU687" s="3" t="n">
        <f aca="false">+C687+H687+M687+R687+W687+AB687+AG687+AL687+CK687</f>
        <v>3166.1</v>
      </c>
      <c r="BV687" s="3" t="n">
        <f aca="false">+D687+I687+N687+S687+X687+AC687+AH687+AM687+CL687</f>
        <v>4445.1</v>
      </c>
      <c r="BW687" s="3" t="n">
        <f aca="false">+E687+J687+O687+T687+Y687+AD687+AI687+AN687+CM687</f>
        <v>3318.8</v>
      </c>
      <c r="BX687" s="3" t="n">
        <f aca="false">+F687+K687+P687+U687+Z687+AE687+AJ687+AO687+CN687</f>
        <v>377.76</v>
      </c>
      <c r="BY687" s="3" t="n">
        <f aca="false">SUM(BU687:BX687)</f>
        <v>11307.76</v>
      </c>
      <c r="BZ687" s="3" t="n">
        <f aca="false">AQ687+AV687+BA687+BF687+BK687+BP687</f>
        <v>21.9</v>
      </c>
      <c r="CA687" s="3" t="n">
        <f aca="false">AR687+AW687+BB687+BG687+BL687+BQ687</f>
        <v>316.3</v>
      </c>
      <c r="CB687" s="3" t="n">
        <f aca="false">AS687+AX687+BC687+BH687+BM687+BR687</f>
        <v>374.9</v>
      </c>
      <c r="CC687" s="3" t="n">
        <f aca="false">AT687+AY687+BD687+BI687+BN687+BS687</f>
        <v>319.92</v>
      </c>
      <c r="CD687" s="3" t="n">
        <f aca="false">SUM(BZ687:CC687)</f>
        <v>1033.02</v>
      </c>
      <c r="CE687" s="3" t="n">
        <v>1647.04</v>
      </c>
      <c r="CF687" s="3" t="n">
        <v>1061.49</v>
      </c>
      <c r="CG687" s="3" t="n">
        <v>315.53</v>
      </c>
      <c r="CH687" s="3" t="n">
        <v>167.33</v>
      </c>
      <c r="CI687" s="3" t="n">
        <v>391.39</v>
      </c>
      <c r="CJ687" s="3" t="n">
        <f aca="false">SUM(CE687:CI687)</f>
        <v>3582.78</v>
      </c>
    </row>
    <row r="688" customFormat="false" ht="12.75" hidden="false" customHeight="false" outlineLevel="0" collapsed="false">
      <c r="A688" s="1" t="n">
        <v>2004</v>
      </c>
      <c r="B688" s="2" t="s">
        <v>117</v>
      </c>
      <c r="C688" s="3" t="n">
        <v>2447</v>
      </c>
      <c r="D688" s="3" t="n">
        <v>787</v>
      </c>
      <c r="E688" s="3" t="n">
        <v>1163</v>
      </c>
      <c r="F688" s="3" t="n">
        <v>0</v>
      </c>
      <c r="G688" s="3" t="n">
        <f aca="false">SUM(C688:F688)</f>
        <v>4397</v>
      </c>
      <c r="H688" s="3" t="n">
        <v>815</v>
      </c>
      <c r="I688" s="3" t="n">
        <v>3</v>
      </c>
      <c r="J688" s="3" t="n">
        <v>136</v>
      </c>
      <c r="K688" s="3" t="n">
        <v>30</v>
      </c>
      <c r="L688" s="3" t="n">
        <f aca="false">SUM(H688:K688)</f>
        <v>984</v>
      </c>
      <c r="M688" s="3" t="n">
        <v>17</v>
      </c>
      <c r="N688" s="3" t="n">
        <v>119</v>
      </c>
      <c r="O688" s="3" t="n">
        <v>0</v>
      </c>
      <c r="P688" s="3" t="n">
        <v>0</v>
      </c>
      <c r="Q688" s="3" t="n">
        <f aca="false">SUM(M688:P688)</f>
        <v>136</v>
      </c>
      <c r="R688" s="3" t="n">
        <v>26</v>
      </c>
      <c r="S688" s="3" t="n">
        <v>0</v>
      </c>
      <c r="T688" s="3" t="n">
        <v>20</v>
      </c>
      <c r="U688" s="3" t="n">
        <v>0</v>
      </c>
      <c r="V688" s="3" t="n">
        <f aca="false">SUM(R688:U688)</f>
        <v>46</v>
      </c>
      <c r="W688" s="3" t="n">
        <v>1097</v>
      </c>
      <c r="X688" s="3" t="n">
        <v>3691</v>
      </c>
      <c r="Y688" s="3" t="n">
        <v>957</v>
      </c>
      <c r="Z688" s="3" t="n">
        <v>0</v>
      </c>
      <c r="AA688" s="3" t="n">
        <f aca="false">SUM(W688:Z688)</f>
        <v>5745</v>
      </c>
      <c r="AB688" s="3" t="n">
        <v>492</v>
      </c>
      <c r="AC688" s="3" t="n">
        <v>35</v>
      </c>
      <c r="AD688" s="3" t="n">
        <v>32</v>
      </c>
      <c r="AE688" s="3" t="n">
        <v>3</v>
      </c>
      <c r="AF688" s="3" t="n">
        <f aca="false">SUM(AB688:AE688)</f>
        <v>562</v>
      </c>
      <c r="AG688" s="3" t="n">
        <v>11</v>
      </c>
      <c r="AH688" s="3" t="n">
        <v>43</v>
      </c>
      <c r="AI688" s="3" t="n">
        <v>1509</v>
      </c>
      <c r="AJ688" s="3" t="n">
        <v>264</v>
      </c>
      <c r="AK688" s="3" t="n">
        <f aca="false">SUM(AG688:AJ688)</f>
        <v>1827</v>
      </c>
      <c r="AL688" s="3" t="n">
        <v>1755</v>
      </c>
      <c r="AM688" s="3" t="n">
        <v>383</v>
      </c>
      <c r="AN688" s="3" t="n">
        <v>2053</v>
      </c>
      <c r="AO688" s="3" t="n">
        <v>67</v>
      </c>
      <c r="AP688" s="3" t="n">
        <f aca="false">SUM(AL688:AO688)</f>
        <v>4258</v>
      </c>
      <c r="AQ688" s="3" t="n">
        <v>0</v>
      </c>
      <c r="AR688" s="3" t="n">
        <v>0</v>
      </c>
      <c r="AS688" s="3" t="n">
        <v>1509</v>
      </c>
      <c r="AT688" s="3" t="n">
        <v>264</v>
      </c>
      <c r="AU688" s="3" t="n">
        <f aca="false">SUM(AQ688:AT688)</f>
        <v>1773</v>
      </c>
      <c r="AV688" s="3" t="n">
        <v>0</v>
      </c>
      <c r="AW688" s="3" t="n">
        <v>30</v>
      </c>
      <c r="AX688" s="3" t="n">
        <v>1</v>
      </c>
      <c r="AY688" s="3" t="n">
        <v>3</v>
      </c>
      <c r="AZ688" s="3" t="n">
        <f aca="false">SUM(AV688:AY688)</f>
        <v>34</v>
      </c>
      <c r="BA688" s="3" t="n">
        <v>0</v>
      </c>
      <c r="BB688" s="3" t="n">
        <v>0</v>
      </c>
      <c r="BC688" s="3" t="n">
        <v>0</v>
      </c>
      <c r="BD688" s="3" t="n">
        <v>30</v>
      </c>
      <c r="BE688" s="3" t="n">
        <f aca="false">SUM(BA688:BD688)</f>
        <v>30</v>
      </c>
      <c r="BF688" s="3" t="n">
        <v>0</v>
      </c>
      <c r="BG688" s="3" t="n">
        <v>0</v>
      </c>
      <c r="BH688" s="3" t="n">
        <v>0</v>
      </c>
      <c r="BI688" s="3" t="n">
        <v>0</v>
      </c>
      <c r="BJ688" s="3" t="n">
        <f aca="false">SUM(BF688:BI688)</f>
        <v>0</v>
      </c>
      <c r="BK688" s="3" t="n">
        <v>0</v>
      </c>
      <c r="BL688" s="3" t="n">
        <v>0</v>
      </c>
      <c r="BM688" s="3" t="n">
        <v>9</v>
      </c>
      <c r="BN688" s="3" t="n">
        <v>54</v>
      </c>
      <c r="BO688" s="3" t="n">
        <f aca="false">SUM(BK688:BN688)</f>
        <v>63</v>
      </c>
      <c r="BP688" s="3" t="n">
        <v>37</v>
      </c>
      <c r="BQ688" s="3" t="n">
        <v>50</v>
      </c>
      <c r="BR688" s="3" t="n">
        <v>45</v>
      </c>
      <c r="BS688" s="3" t="n">
        <v>13</v>
      </c>
      <c r="BT688" s="3" t="n">
        <f aca="false">SUM(BP688:BS688)</f>
        <v>145</v>
      </c>
      <c r="BU688" s="3" t="n">
        <f aca="false">+C688+H688+M688+R688+W688+AB688+AG688+AL688+CK688</f>
        <v>6660</v>
      </c>
      <c r="BV688" s="3" t="n">
        <f aca="false">+D688+I688+N688+S688+X688+AC688+AH688+AM688+CL688</f>
        <v>5061</v>
      </c>
      <c r="BW688" s="3" t="n">
        <f aca="false">+E688+J688+O688+T688+Y688+AD688+AI688+AN688+CM688</f>
        <v>5870</v>
      </c>
      <c r="BX688" s="3" t="n">
        <f aca="false">+F688+K688+P688+U688+Z688+AE688+AJ688+AO688+CN688</f>
        <v>364</v>
      </c>
      <c r="BY688" s="3" t="n">
        <f aca="false">SUM(BU688:BX688)</f>
        <v>17955</v>
      </c>
      <c r="BZ688" s="3" t="n">
        <f aca="false">AQ688+AV688+BA688+BF688+BK688+BP688</f>
        <v>37</v>
      </c>
      <c r="CA688" s="3" t="n">
        <f aca="false">AR688+AW688+BB688+BG688+BL688+BQ688</f>
        <v>80</v>
      </c>
      <c r="CB688" s="3" t="n">
        <f aca="false">AS688+AX688+BC688+BH688+BM688+BR688</f>
        <v>1564</v>
      </c>
      <c r="CC688" s="3" t="n">
        <f aca="false">AT688+AY688+BD688+BI688+BN688+BS688</f>
        <v>364</v>
      </c>
      <c r="CD688" s="3" t="n">
        <f aca="false">SUM(BZ688:CC688)</f>
        <v>2045</v>
      </c>
      <c r="CE688" s="10" t="n">
        <v>1842</v>
      </c>
      <c r="CF688" s="10" t="n">
        <v>3809</v>
      </c>
      <c r="CG688" s="10" t="n">
        <v>304</v>
      </c>
      <c r="CH688" s="10" t="n">
        <v>0</v>
      </c>
      <c r="CI688" s="10" t="n">
        <v>391</v>
      </c>
      <c r="CJ688" s="10" t="n">
        <f aca="false">SUM(CE688:CI688)</f>
        <v>6346</v>
      </c>
    </row>
    <row r="689" customFormat="false" ht="12.75" hidden="false" customHeight="false" outlineLevel="0" collapsed="false">
      <c r="A689" s="1" t="n">
        <v>2004</v>
      </c>
      <c r="B689" s="2" t="s">
        <v>118</v>
      </c>
      <c r="C689" s="3" t="n">
        <v>517.8</v>
      </c>
      <c r="D689" s="3" t="n">
        <v>134.9</v>
      </c>
      <c r="E689" s="3" t="n">
        <v>48.89</v>
      </c>
      <c r="F689" s="3" t="n">
        <v>0</v>
      </c>
      <c r="G689" s="3" t="n">
        <f aca="false">SUM(C689:F689)</f>
        <v>701.59</v>
      </c>
      <c r="H689" s="3" t="n">
        <v>141</v>
      </c>
      <c r="I689" s="3" t="n">
        <v>39.2</v>
      </c>
      <c r="J689" s="3" t="n">
        <v>216.5</v>
      </c>
      <c r="K689" s="3" t="n">
        <v>0</v>
      </c>
      <c r="L689" s="3" t="n">
        <f aca="false">SUM(H689:K689)</f>
        <v>396.7</v>
      </c>
      <c r="M689" s="3" t="n">
        <v>14.7</v>
      </c>
      <c r="N689" s="3" t="n">
        <v>35.1</v>
      </c>
      <c r="O689" s="3" t="n">
        <v>0</v>
      </c>
      <c r="P689" s="3" t="n">
        <v>0</v>
      </c>
      <c r="Q689" s="3" t="n">
        <f aca="false">SUM(M689:P689)</f>
        <v>49.8</v>
      </c>
      <c r="R689" s="3" t="n">
        <v>0</v>
      </c>
      <c r="S689" s="3" t="n">
        <v>0</v>
      </c>
      <c r="T689" s="3" t="n">
        <v>0</v>
      </c>
      <c r="U689" s="3" t="n">
        <v>0</v>
      </c>
      <c r="V689" s="3" t="n">
        <f aca="false">SUM(R689:U689)</f>
        <v>0</v>
      </c>
      <c r="W689" s="3" t="n">
        <v>127.4</v>
      </c>
      <c r="X689" s="3" t="n">
        <v>493.3</v>
      </c>
      <c r="Y689" s="3" t="n">
        <v>20.3</v>
      </c>
      <c r="Z689" s="3" t="n">
        <v>0</v>
      </c>
      <c r="AA689" s="3" t="n">
        <f aca="false">SUM(W689:Z689)</f>
        <v>641</v>
      </c>
      <c r="AB689" s="3" t="n">
        <v>104.7</v>
      </c>
      <c r="AC689" s="3" t="n">
        <v>1.8</v>
      </c>
      <c r="AD689" s="3" t="n">
        <v>7.3</v>
      </c>
      <c r="AE689" s="3" t="n">
        <v>0</v>
      </c>
      <c r="AF689" s="3" t="n">
        <f aca="false">SUM(AB689:AE689)</f>
        <v>113.8</v>
      </c>
      <c r="AG689" s="3" t="n">
        <v>4.9</v>
      </c>
      <c r="AH689" s="3" t="n">
        <v>256.7</v>
      </c>
      <c r="AI689" s="3" t="n">
        <v>262.29</v>
      </c>
      <c r="AJ689" s="3" t="n">
        <v>0</v>
      </c>
      <c r="AK689" s="3" t="n">
        <f aca="false">SUM(AG689:AJ689)</f>
        <v>523.89</v>
      </c>
      <c r="AL689" s="3" t="n">
        <v>361.26</v>
      </c>
      <c r="AM689" s="3" t="n">
        <v>536.8</v>
      </c>
      <c r="AN689" s="3" t="n">
        <v>477.46</v>
      </c>
      <c r="AO689" s="3" t="n">
        <v>0</v>
      </c>
      <c r="AP689" s="3" t="n">
        <f aca="false">SUM(AL689:AO689)</f>
        <v>1375.52</v>
      </c>
      <c r="AQ689" s="3" t="n">
        <v>0</v>
      </c>
      <c r="AR689" s="3" t="n">
        <v>0</v>
      </c>
      <c r="AS689" s="3" t="n">
        <v>0</v>
      </c>
      <c r="AT689" s="3" t="n">
        <v>0</v>
      </c>
      <c r="AU689" s="3" t="n">
        <f aca="false">SUM(AQ689:AT689)</f>
        <v>0</v>
      </c>
      <c r="AV689" s="3" t="n">
        <v>0</v>
      </c>
      <c r="AW689" s="3" t="n">
        <v>0</v>
      </c>
      <c r="AX689" s="3" t="n">
        <v>0</v>
      </c>
      <c r="AY689" s="3" t="n">
        <v>0</v>
      </c>
      <c r="AZ689" s="3" t="n">
        <f aca="false">SUM(AV689:AY689)</f>
        <v>0</v>
      </c>
      <c r="BA689" s="3" t="n">
        <v>0</v>
      </c>
      <c r="BB689" s="3" t="n">
        <v>0</v>
      </c>
      <c r="BC689" s="3" t="n">
        <v>0</v>
      </c>
      <c r="BD689" s="3" t="n">
        <v>0</v>
      </c>
      <c r="BE689" s="3" t="n">
        <f aca="false">SUM(BA689:BD689)</f>
        <v>0</v>
      </c>
      <c r="BF689" s="3" t="n">
        <v>0</v>
      </c>
      <c r="BG689" s="3" t="n">
        <v>0</v>
      </c>
      <c r="BH689" s="3" t="n">
        <v>0</v>
      </c>
      <c r="BI689" s="3" t="n">
        <v>0</v>
      </c>
      <c r="BJ689" s="3" t="n">
        <f aca="false">SUM(BF689:BI689)</f>
        <v>0</v>
      </c>
      <c r="BK689" s="3" t="n">
        <v>0</v>
      </c>
      <c r="BL689" s="3" t="n">
        <v>0</v>
      </c>
      <c r="BM689" s="3" t="n">
        <v>0</v>
      </c>
      <c r="BN689" s="3" t="n">
        <v>0</v>
      </c>
      <c r="BO689" s="3" t="n">
        <f aca="false">SUM(BK689:BN689)</f>
        <v>0</v>
      </c>
      <c r="BP689" s="3" t="n">
        <v>0</v>
      </c>
      <c r="BQ689" s="3" t="n">
        <v>0</v>
      </c>
      <c r="BR689" s="3" t="n">
        <v>0</v>
      </c>
      <c r="BS689" s="3" t="n">
        <v>0</v>
      </c>
      <c r="BT689" s="3" t="n">
        <f aca="false">SUM(BP689:BS689)</f>
        <v>0</v>
      </c>
      <c r="BU689" s="3" t="n">
        <f aca="false">+C689+H689+M689+R689+W689+AB689+AG689+AL689+CK689</f>
        <v>1271.76</v>
      </c>
      <c r="BV689" s="3" t="n">
        <f aca="false">+D689+I689+N689+S689+X689+AC689+AH689+AM689+CL689</f>
        <v>1497.8</v>
      </c>
      <c r="BW689" s="3" t="n">
        <f aca="false">+E689+J689+O689+T689+Y689+AD689+AI689+AN689+CM689</f>
        <v>1032.74</v>
      </c>
      <c r="BX689" s="3" t="n">
        <f aca="false">+F689+K689+P689+U689+Z689+AE689+AJ689+AO689+CN689</f>
        <v>0</v>
      </c>
      <c r="BY689" s="3" t="n">
        <f aca="false">SUM(BU689:BX689)</f>
        <v>3802.3</v>
      </c>
      <c r="BZ689" s="3" t="n">
        <f aca="false">AQ689+AV689+BA689+BF689+BK689+BP689</f>
        <v>0</v>
      </c>
      <c r="CA689" s="3" t="n">
        <f aca="false">AR689+AW689+BB689+BG689+BL689+BQ689</f>
        <v>0</v>
      </c>
      <c r="CB689" s="3" t="n">
        <f aca="false">AS689+AX689+BC689+BH689+BM689+BR689</f>
        <v>0</v>
      </c>
      <c r="CC689" s="3" t="n">
        <f aca="false">AT689+AY689+BD689+BI689+BN689+BS689</f>
        <v>0</v>
      </c>
      <c r="CD689" s="3" t="n">
        <f aca="false">SUM(BZ689:CC689)</f>
        <v>0</v>
      </c>
      <c r="CE689" s="10" t="n">
        <v>12</v>
      </c>
      <c r="CF689" s="10" t="n">
        <v>605</v>
      </c>
      <c r="CG689" s="10" t="n">
        <v>68</v>
      </c>
      <c r="CH689" s="10" t="n">
        <v>51</v>
      </c>
      <c r="CI689" s="10" t="n">
        <v>646</v>
      </c>
      <c r="CJ689" s="10" t="n">
        <f aca="false">SUM(CE689:CI689)</f>
        <v>1382</v>
      </c>
    </row>
    <row r="690" customFormat="false" ht="12.75" hidden="false" customHeight="false" outlineLevel="0" collapsed="false">
      <c r="A690" s="1" t="n">
        <v>2004</v>
      </c>
      <c r="B690" s="2" t="s">
        <v>119</v>
      </c>
      <c r="C690" s="3" t="n">
        <v>819</v>
      </c>
      <c r="D690" s="3" t="n">
        <v>222</v>
      </c>
      <c r="E690" s="3" t="n">
        <v>4</v>
      </c>
      <c r="F690" s="3" t="n">
        <v>0</v>
      </c>
      <c r="G690" s="3" t="n">
        <f aca="false">SUM(C690:F690)</f>
        <v>1045</v>
      </c>
      <c r="H690" s="3" t="n">
        <v>501</v>
      </c>
      <c r="I690" s="3" t="n">
        <v>150</v>
      </c>
      <c r="J690" s="3" t="n">
        <v>875</v>
      </c>
      <c r="K690" s="3" t="n">
        <v>0</v>
      </c>
      <c r="L690" s="3" t="n">
        <f aca="false">SUM(H690:K690)</f>
        <v>1526</v>
      </c>
      <c r="M690" s="3" t="n">
        <v>18</v>
      </c>
      <c r="N690" s="3" t="n">
        <v>42</v>
      </c>
      <c r="O690" s="3" t="n">
        <v>0</v>
      </c>
      <c r="P690" s="3" t="n">
        <v>0</v>
      </c>
      <c r="Q690" s="3" t="n">
        <f aca="false">SUM(M690:P690)</f>
        <v>60</v>
      </c>
      <c r="R690" s="3" t="n">
        <v>7</v>
      </c>
      <c r="S690" s="3" t="n">
        <v>1</v>
      </c>
      <c r="T690" s="3" t="n">
        <v>0</v>
      </c>
      <c r="U690" s="3" t="n">
        <v>0</v>
      </c>
      <c r="V690" s="3" t="n">
        <f aca="false">SUM(R690:U690)</f>
        <v>8</v>
      </c>
      <c r="W690" s="3" t="n">
        <v>457</v>
      </c>
      <c r="X690" s="3" t="n">
        <v>895</v>
      </c>
      <c r="Y690" s="3" t="n">
        <v>25</v>
      </c>
      <c r="Z690" s="3" t="n">
        <v>0</v>
      </c>
      <c r="AA690" s="3" t="n">
        <f aca="false">SUM(W690:Z690)</f>
        <v>1377</v>
      </c>
      <c r="AB690" s="3" t="n">
        <v>140</v>
      </c>
      <c r="AC690" s="3" t="n">
        <v>10</v>
      </c>
      <c r="AD690" s="3" t="n">
        <v>26</v>
      </c>
      <c r="AE690" s="3" t="n">
        <v>0</v>
      </c>
      <c r="AF690" s="3" t="n">
        <f aca="false">SUM(AB690:AE690)</f>
        <v>176</v>
      </c>
      <c r="AG690" s="3" t="n">
        <v>1</v>
      </c>
      <c r="AH690" s="3" t="n">
        <v>248</v>
      </c>
      <c r="AI690" s="3" t="n">
        <v>369</v>
      </c>
      <c r="AJ690" s="3" t="n">
        <v>0</v>
      </c>
      <c r="AK690" s="3" t="n">
        <f aca="false">SUM(AG690:AJ690)</f>
        <v>618</v>
      </c>
      <c r="AL690" s="3" t="n">
        <v>633</v>
      </c>
      <c r="AM690" s="3" t="n">
        <v>684</v>
      </c>
      <c r="AN690" s="3" t="n">
        <v>981</v>
      </c>
      <c r="AO690" s="3" t="n">
        <v>0</v>
      </c>
      <c r="AP690" s="3" t="n">
        <f aca="false">SUM(AL690:AO690)</f>
        <v>2298</v>
      </c>
      <c r="AQ690" s="3" t="n">
        <v>0</v>
      </c>
      <c r="AR690" s="3" t="n">
        <v>245</v>
      </c>
      <c r="AS690" s="3" t="n">
        <v>335</v>
      </c>
      <c r="AT690" s="3" t="n">
        <v>0</v>
      </c>
      <c r="AU690" s="3" t="n">
        <f aca="false">SUM(AQ690:AT690)</f>
        <v>580</v>
      </c>
      <c r="AV690" s="3" t="n">
        <v>1</v>
      </c>
      <c r="AW690" s="3" t="n">
        <v>3</v>
      </c>
      <c r="AX690" s="3" t="n">
        <v>2</v>
      </c>
      <c r="AY690" s="3" t="n">
        <v>0</v>
      </c>
      <c r="AZ690" s="3" t="n">
        <f aca="false">SUM(AV690:AY690)</f>
        <v>6</v>
      </c>
      <c r="BA690" s="3" t="n">
        <v>8</v>
      </c>
      <c r="BB690" s="3" t="n">
        <v>10</v>
      </c>
      <c r="BC690" s="3" t="n">
        <v>104</v>
      </c>
      <c r="BD690" s="3" t="n">
        <v>0</v>
      </c>
      <c r="BE690" s="3" t="n">
        <f aca="false">SUM(BA690:BD690)</f>
        <v>122</v>
      </c>
      <c r="BF690" s="3" t="n">
        <v>0</v>
      </c>
      <c r="BG690" s="3" t="n">
        <v>0</v>
      </c>
      <c r="BH690" s="3" t="n">
        <v>0</v>
      </c>
      <c r="BI690" s="3" t="n">
        <v>0</v>
      </c>
      <c r="BJ690" s="3" t="n">
        <f aca="false">SUM(BF690:BI690)</f>
        <v>0</v>
      </c>
      <c r="BK690" s="3" t="n">
        <v>0</v>
      </c>
      <c r="BL690" s="3" t="n">
        <v>0</v>
      </c>
      <c r="BM690" s="3" t="n">
        <v>0</v>
      </c>
      <c r="BN690" s="3" t="n">
        <v>0</v>
      </c>
      <c r="BO690" s="3" t="n">
        <f aca="false">SUM(BK690:BN690)</f>
        <v>0</v>
      </c>
      <c r="BP690" s="3" t="n">
        <v>12</v>
      </c>
      <c r="BQ690" s="3" t="n">
        <v>10</v>
      </c>
      <c r="BR690" s="3" t="n">
        <v>30</v>
      </c>
      <c r="BS690" s="3" t="n">
        <v>0</v>
      </c>
      <c r="BT690" s="3" t="n">
        <f aca="false">SUM(BP690:BS690)</f>
        <v>52</v>
      </c>
      <c r="BU690" s="3" t="n">
        <f aca="false">+C690+H690+M690+R690+W690+AB690+AG690+AL690+CK690</f>
        <v>2576</v>
      </c>
      <c r="BV690" s="3" t="n">
        <f aca="false">+D690+I690+N690+S690+X690+AC690+AH690+AM690+CL690</f>
        <v>2252</v>
      </c>
      <c r="BW690" s="3" t="n">
        <f aca="false">+E690+J690+O690+T690+Y690+AD690+AI690+AN690+CM690</f>
        <v>2280</v>
      </c>
      <c r="BX690" s="3" t="n">
        <f aca="false">+F690+K690+P690+U690+Z690+AE690+AJ690+AO690+CN690</f>
        <v>0</v>
      </c>
      <c r="BY690" s="3" t="n">
        <f aca="false">SUM(BU690:BX690)</f>
        <v>7108</v>
      </c>
      <c r="BZ690" s="3" t="n">
        <f aca="false">AQ690+AV690+BA690+BF690+BK690+BP690</f>
        <v>21</v>
      </c>
      <c r="CA690" s="3" t="n">
        <f aca="false">AR690+AW690+BB690+BG690+BL690+BQ690</f>
        <v>268</v>
      </c>
      <c r="CB690" s="3" t="n">
        <f aca="false">AS690+AX690+BC690+BH690+BM690+BR690</f>
        <v>471</v>
      </c>
      <c r="CC690" s="3" t="n">
        <f aca="false">AT690+AY690+BD690+BI690+BN690+BS690</f>
        <v>0</v>
      </c>
      <c r="CD690" s="3" t="n">
        <f aca="false">SUM(BZ690:CC690)</f>
        <v>760</v>
      </c>
      <c r="CE690" s="3" t="n">
        <v>1114.4</v>
      </c>
      <c r="CF690" s="3" t="n">
        <v>1249.9</v>
      </c>
      <c r="CG690" s="3" t="n">
        <v>167.4</v>
      </c>
      <c r="CH690" s="3" t="n">
        <v>3.6</v>
      </c>
      <c r="CI690" s="3" t="n">
        <v>183.4</v>
      </c>
      <c r="CJ690" s="3" t="n">
        <f aca="false">SUM(CE690:CI690)</f>
        <v>2718.7</v>
      </c>
    </row>
    <row r="691" customFormat="false" ht="12.75" hidden="false" customHeight="false" outlineLevel="0" collapsed="false">
      <c r="A691" s="1" t="n">
        <v>2004</v>
      </c>
      <c r="B691" s="2" t="s">
        <v>120</v>
      </c>
      <c r="C691" s="3" t="n">
        <v>748.744</v>
      </c>
      <c r="D691" s="3" t="n">
        <v>207.032</v>
      </c>
      <c r="E691" s="3" t="n">
        <v>145.867</v>
      </c>
      <c r="F691" s="3" t="n">
        <v>0</v>
      </c>
      <c r="G691" s="3" t="n">
        <f aca="false">SUM(C691:F691)</f>
        <v>1101.643</v>
      </c>
      <c r="H691" s="3" t="n">
        <v>434</v>
      </c>
      <c r="I691" s="3" t="n">
        <v>2.479</v>
      </c>
      <c r="J691" s="3" t="n">
        <v>157.665</v>
      </c>
      <c r="K691" s="3" t="n">
        <v>61</v>
      </c>
      <c r="L691" s="3" t="n">
        <f aca="false">SUM(H691:K691)</f>
        <v>655.144</v>
      </c>
      <c r="M691" s="3" t="n">
        <v>24.608</v>
      </c>
      <c r="N691" s="3" t="n">
        <v>21.881</v>
      </c>
      <c r="O691" s="3" t="n">
        <v>0</v>
      </c>
      <c r="P691" s="3" t="n">
        <v>0</v>
      </c>
      <c r="Q691" s="3" t="n">
        <f aca="false">SUM(M691:P691)</f>
        <v>46.489</v>
      </c>
      <c r="R691" s="3" t="n">
        <v>6</v>
      </c>
      <c r="S691" s="3" t="n">
        <v>0</v>
      </c>
      <c r="T691" s="3" t="n">
        <v>0</v>
      </c>
      <c r="U691" s="3" t="n">
        <v>0</v>
      </c>
      <c r="V691" s="3" t="n">
        <f aca="false">SUM(R691:U691)</f>
        <v>6</v>
      </c>
      <c r="W691" s="3" t="n">
        <v>429.465</v>
      </c>
      <c r="X691" s="3" t="n">
        <v>625.648</v>
      </c>
      <c r="Y691" s="3" t="n">
        <v>108.801</v>
      </c>
      <c r="Z691" s="3" t="n">
        <v>0</v>
      </c>
      <c r="AA691" s="3" t="n">
        <f aca="false">SUM(W691:Z691)</f>
        <v>1163.914</v>
      </c>
      <c r="AB691" s="3" t="n">
        <v>172.487</v>
      </c>
      <c r="AC691" s="3" t="n">
        <v>1.859</v>
      </c>
      <c r="AD691" s="3" t="n">
        <v>34.248</v>
      </c>
      <c r="AE691" s="3" t="n">
        <v>61.246</v>
      </c>
      <c r="AF691" s="3" t="n">
        <f aca="false">SUM(AB691:AE691)</f>
        <v>269.84</v>
      </c>
      <c r="AG691" s="3" t="n">
        <v>0</v>
      </c>
      <c r="AH691" s="3" t="n">
        <v>215.233</v>
      </c>
      <c r="AI691" s="3" t="n">
        <v>250.385</v>
      </c>
      <c r="AJ691" s="3" t="n">
        <v>187</v>
      </c>
      <c r="AK691" s="3" t="n">
        <f aca="false">SUM(AG691:AJ691)</f>
        <v>652.618</v>
      </c>
      <c r="AL691" s="3" t="n">
        <v>275.32</v>
      </c>
      <c r="AM691" s="3" t="n">
        <v>492.176</v>
      </c>
      <c r="AN691" s="3" t="n">
        <v>1800.436</v>
      </c>
      <c r="AO691" s="3" t="n">
        <v>13.395</v>
      </c>
      <c r="AP691" s="3" t="n">
        <f aca="false">SUM(AL691:AO691)</f>
        <v>2581.327</v>
      </c>
      <c r="AQ691" s="3" t="n">
        <v>0</v>
      </c>
      <c r="AR691" s="3" t="n">
        <v>139</v>
      </c>
      <c r="AS691" s="3" t="n">
        <v>183.595</v>
      </c>
      <c r="AT691" s="3" t="n">
        <v>187</v>
      </c>
      <c r="AU691" s="3" t="n">
        <f aca="false">SUM(AQ691:AT691)</f>
        <v>509.595</v>
      </c>
      <c r="AV691" s="3" t="n">
        <v>0.903</v>
      </c>
      <c r="AW691" s="3" t="n">
        <v>0</v>
      </c>
      <c r="AX691" s="3" t="n">
        <v>0</v>
      </c>
      <c r="AY691" s="3" t="n">
        <v>9.577</v>
      </c>
      <c r="AZ691" s="3" t="n">
        <f aca="false">SUM(AV691:AY691)</f>
        <v>10.48</v>
      </c>
      <c r="BA691" s="3" t="n">
        <v>0.435</v>
      </c>
      <c r="BB691" s="3" t="n">
        <v>0</v>
      </c>
      <c r="BC691" s="3" t="n">
        <v>7.1</v>
      </c>
      <c r="BD691" s="3" t="n">
        <v>61.246</v>
      </c>
      <c r="BE691" s="3" t="n">
        <f aca="false">SUM(BA691:BD691)</f>
        <v>68.781</v>
      </c>
      <c r="BF691" s="3" t="n">
        <v>0</v>
      </c>
      <c r="BG691" s="3" t="n">
        <v>0</v>
      </c>
      <c r="BH691" s="3" t="n">
        <v>0</v>
      </c>
      <c r="BI691" s="3" t="n">
        <v>0</v>
      </c>
      <c r="BJ691" s="3" t="n">
        <f aca="false">SUM(BF691:BI691)</f>
        <v>0</v>
      </c>
      <c r="BK691" s="3" t="n">
        <v>0</v>
      </c>
      <c r="BL691" s="3" t="n">
        <v>0</v>
      </c>
      <c r="BM691" s="3" t="n">
        <v>0.491</v>
      </c>
      <c r="BN691" s="3" t="n">
        <v>0.053</v>
      </c>
      <c r="BO691" s="3" t="n">
        <f aca="false">SUM(BK691:BN691)</f>
        <v>0.544</v>
      </c>
      <c r="BP691" s="3" t="n">
        <v>3.227</v>
      </c>
      <c r="BQ691" s="3" t="n">
        <v>3.178</v>
      </c>
      <c r="BR691" s="3" t="n">
        <v>7.082</v>
      </c>
      <c r="BS691" s="3" t="n">
        <v>13.342</v>
      </c>
      <c r="BT691" s="3" t="n">
        <f aca="false">SUM(BP691:BS691)</f>
        <v>26.829</v>
      </c>
      <c r="BU691" s="3" t="n">
        <f aca="false">+C691+H691+M691+R691+W691+AB691+AG691+AL691+CK691</f>
        <v>2090.624</v>
      </c>
      <c r="BV691" s="3" t="n">
        <f aca="false">+D691+I691+N691+S691+X691+AC691+AH691+AM691+CL691</f>
        <v>1566.308</v>
      </c>
      <c r="BW691" s="3" t="n">
        <f aca="false">+E691+J691+O691+T691+Y691+AD691+AI691+AN691+CM691</f>
        <v>2497.402</v>
      </c>
      <c r="BX691" s="3" t="n">
        <f aca="false">+F691+K691+P691+U691+Z691+AE691+AJ691+AO691+CN691</f>
        <v>322.641</v>
      </c>
      <c r="BY691" s="3" t="n">
        <f aca="false">SUM(BU691:BX691)</f>
        <v>6476.975</v>
      </c>
      <c r="BZ691" s="3" t="n">
        <f aca="false">AQ691+AV691+BA691+BF691+BK691+BP691</f>
        <v>4.565</v>
      </c>
      <c r="CA691" s="3" t="n">
        <f aca="false">AR691+AW691+BB691+BG691+BL691+BQ691</f>
        <v>142.178</v>
      </c>
      <c r="CB691" s="3" t="n">
        <f aca="false">AS691+AX691+BC691+BH691+BM691+BR691</f>
        <v>198.268</v>
      </c>
      <c r="CC691" s="3" t="n">
        <f aca="false">AT691+AY691+BD691+BI691+BN691+BS691</f>
        <v>271.218</v>
      </c>
      <c r="CD691" s="3" t="n">
        <f aca="false">SUM(BZ691:CC691)</f>
        <v>616.229</v>
      </c>
      <c r="CE691" s="3" t="n">
        <v>791</v>
      </c>
      <c r="CF691" s="10" t="n">
        <v>0</v>
      </c>
      <c r="CG691" s="10" t="n">
        <v>0</v>
      </c>
      <c r="CH691" s="3" t="n">
        <v>715</v>
      </c>
      <c r="CI691" s="3" t="n">
        <v>899</v>
      </c>
      <c r="CJ691" s="3" t="n">
        <f aca="false">SUM(CE691:CI691)</f>
        <v>2405</v>
      </c>
    </row>
    <row r="692" customFormat="false" ht="12.75" hidden="false" customHeight="false" outlineLevel="0" collapsed="false">
      <c r="A692" s="1" t="n">
        <v>2004</v>
      </c>
      <c r="B692" s="2" t="s">
        <v>121</v>
      </c>
      <c r="C692" s="3" t="n">
        <v>63</v>
      </c>
      <c r="D692" s="3" t="n">
        <v>140</v>
      </c>
      <c r="E692" s="3" t="n">
        <v>848</v>
      </c>
      <c r="F692" s="3" t="n">
        <v>9</v>
      </c>
      <c r="G692" s="3" t="n">
        <f aca="false">SUM(C692:F692)</f>
        <v>1060</v>
      </c>
      <c r="H692" s="3" t="n">
        <v>111.2</v>
      </c>
      <c r="I692" s="3" t="n">
        <v>18.5</v>
      </c>
      <c r="J692" s="3" t="n">
        <v>42.1</v>
      </c>
      <c r="K692" s="3" t="n">
        <v>25.5</v>
      </c>
      <c r="L692" s="3" t="n">
        <f aca="false">SUM(H692:K692)</f>
        <v>197.3</v>
      </c>
      <c r="M692" s="3" t="n">
        <v>34.1</v>
      </c>
      <c r="N692" s="3" t="n">
        <v>26</v>
      </c>
      <c r="O692" s="3" t="n">
        <v>0</v>
      </c>
      <c r="P692" s="3" t="n">
        <v>0</v>
      </c>
      <c r="Q692" s="3" t="n">
        <f aca="false">SUM(M692:P692)</f>
        <v>60.1</v>
      </c>
      <c r="R692" s="3" t="n">
        <v>7</v>
      </c>
      <c r="S692" s="3" t="n">
        <v>0</v>
      </c>
      <c r="T692" s="3" t="n">
        <v>6</v>
      </c>
      <c r="U692" s="3" t="n">
        <v>0</v>
      </c>
      <c r="V692" s="3" t="n">
        <f aca="false">SUM(R692:U692)</f>
        <v>13</v>
      </c>
      <c r="W692" s="3" t="n">
        <v>374.4</v>
      </c>
      <c r="X692" s="3" t="n">
        <v>599</v>
      </c>
      <c r="Y692" s="3" t="n">
        <v>168</v>
      </c>
      <c r="Z692" s="3" t="n">
        <v>0</v>
      </c>
      <c r="AA692" s="3" t="n">
        <f aca="false">SUM(W692:Z692)</f>
        <v>1141.4</v>
      </c>
      <c r="AB692" s="3" t="n">
        <v>76</v>
      </c>
      <c r="AC692" s="3" t="n">
        <v>0.3</v>
      </c>
      <c r="AD692" s="3" t="n">
        <v>3.1</v>
      </c>
      <c r="AE692" s="3" t="n">
        <v>0</v>
      </c>
      <c r="AF692" s="3" t="n">
        <f aca="false">SUM(AB692:AE692)</f>
        <v>79.4</v>
      </c>
      <c r="AG692" s="3" t="n">
        <v>2.4</v>
      </c>
      <c r="AH692" s="3" t="n">
        <v>178</v>
      </c>
      <c r="AI692" s="3" t="n">
        <v>254.1</v>
      </c>
      <c r="AJ692" s="3" t="n">
        <v>0.3</v>
      </c>
      <c r="AK692" s="3" t="n">
        <f aca="false">SUM(AG692:AJ692)</f>
        <v>434.8</v>
      </c>
      <c r="AL692" s="3" t="n">
        <v>636.6</v>
      </c>
      <c r="AM692" s="3" t="n">
        <v>419.5</v>
      </c>
      <c r="AN692" s="3" t="n">
        <v>240.7</v>
      </c>
      <c r="AO692" s="3" t="n">
        <v>33.2</v>
      </c>
      <c r="AP692" s="3" t="n">
        <f aca="false">SUM(AL692:AO692)</f>
        <v>1330</v>
      </c>
      <c r="AQ692" s="3" t="n">
        <v>0</v>
      </c>
      <c r="AR692" s="3" t="n">
        <v>30.2</v>
      </c>
      <c r="AS692" s="3" t="n">
        <v>147.3</v>
      </c>
      <c r="AT692" s="3" t="n">
        <v>0</v>
      </c>
      <c r="AU692" s="3" t="n">
        <f aca="false">SUM(AQ692:AT692)</f>
        <v>177.5</v>
      </c>
      <c r="AV692" s="3" t="n">
        <v>0</v>
      </c>
      <c r="AW692" s="3" t="n">
        <v>0</v>
      </c>
      <c r="AX692" s="3" t="n">
        <v>0</v>
      </c>
      <c r="AY692" s="3" t="n">
        <v>0</v>
      </c>
      <c r="AZ692" s="3" t="n">
        <f aca="false">SUM(AV692:AY692)</f>
        <v>0</v>
      </c>
      <c r="BA692" s="3" t="n">
        <v>0</v>
      </c>
      <c r="BB692" s="3" t="n">
        <v>0</v>
      </c>
      <c r="BC692" s="3" t="n">
        <v>0</v>
      </c>
      <c r="BD692" s="3" t="n">
        <v>25.5</v>
      </c>
      <c r="BE692" s="3" t="n">
        <f aca="false">SUM(BA692:BD692)</f>
        <v>25.5</v>
      </c>
      <c r="BF692" s="3" t="n">
        <v>0</v>
      </c>
      <c r="BG692" s="3" t="n">
        <v>0</v>
      </c>
      <c r="BH692" s="3" t="n">
        <v>0</v>
      </c>
      <c r="BI692" s="3" t="n">
        <v>0</v>
      </c>
      <c r="BJ692" s="3" t="n">
        <f aca="false">SUM(BF692:BI692)</f>
        <v>0</v>
      </c>
      <c r="BK692" s="3" t="n">
        <v>0</v>
      </c>
      <c r="BL692" s="3" t="n">
        <v>0</v>
      </c>
      <c r="BM692" s="3" t="n">
        <v>0</v>
      </c>
      <c r="BN692" s="3" t="n">
        <v>4</v>
      </c>
      <c r="BO692" s="3" t="n">
        <f aca="false">SUM(BK692:BN692)</f>
        <v>4</v>
      </c>
      <c r="BP692" s="3" t="n">
        <v>0</v>
      </c>
      <c r="BQ692" s="3" t="n">
        <v>0</v>
      </c>
      <c r="BR692" s="3" t="n">
        <v>0</v>
      </c>
      <c r="BS692" s="3" t="n">
        <v>35.5</v>
      </c>
      <c r="BT692" s="3" t="n">
        <f aca="false">SUM(BP692:BS692)</f>
        <v>35.5</v>
      </c>
      <c r="BU692" s="3" t="n">
        <f aca="false">+C692+H692+M692+R692+W692+AB692+AG692+AL692+CK692</f>
        <v>1304.7</v>
      </c>
      <c r="BV692" s="3" t="n">
        <f aca="false">+D692+I692+N692+S692+X692+AC692+AH692+AM692+CL692</f>
        <v>1381.3</v>
      </c>
      <c r="BW692" s="3" t="n">
        <f aca="false">+E692+J692+O692+T692+Y692+AD692+AI692+AN692+CM692</f>
        <v>1562</v>
      </c>
      <c r="BX692" s="3" t="n">
        <f aca="false">+F692+K692+P692+U692+Z692+AE692+AJ692+AO692+CN692</f>
        <v>68</v>
      </c>
      <c r="BY692" s="3" t="n">
        <f aca="false">SUM(BU692:BX692)</f>
        <v>4316</v>
      </c>
      <c r="BZ692" s="3" t="n">
        <f aca="false">AQ692+AV692+BA692+BF692+BK692+BP692</f>
        <v>0</v>
      </c>
      <c r="CA692" s="3" t="n">
        <f aca="false">AR692+AW692+BB692+BG692+BL692+BQ692</f>
        <v>30.2</v>
      </c>
      <c r="CB692" s="3" t="n">
        <f aca="false">AS692+AX692+BC692+BH692+BM692+BR692</f>
        <v>147.3</v>
      </c>
      <c r="CC692" s="3" t="n">
        <f aca="false">AT692+AY692+BD692+BI692+BN692+BS692</f>
        <v>65</v>
      </c>
      <c r="CD692" s="3" t="n">
        <f aca="false">SUM(BZ692:CC692)</f>
        <v>242.5</v>
      </c>
      <c r="CE692" s="3" t="n">
        <v>0</v>
      </c>
      <c r="CF692" s="3" t="n">
        <v>0</v>
      </c>
      <c r="CG692" s="3" t="n">
        <v>408</v>
      </c>
      <c r="CH692" s="3" t="n">
        <v>4</v>
      </c>
      <c r="CI692" s="3" t="n">
        <v>1747</v>
      </c>
      <c r="CJ692" s="3" t="n">
        <f aca="false">SUM(CE692:CI692)</f>
        <v>2159</v>
      </c>
    </row>
    <row r="693" customFormat="false" ht="12.75" hidden="false" customHeight="false" outlineLevel="0" collapsed="false">
      <c r="A693" s="1" t="n">
        <v>2004</v>
      </c>
      <c r="B693" s="2" t="s">
        <v>122</v>
      </c>
      <c r="C693" s="3" t="n">
        <v>8299</v>
      </c>
      <c r="D693" s="3" t="n">
        <v>770</v>
      </c>
      <c r="E693" s="3" t="n">
        <v>16</v>
      </c>
      <c r="F693" s="3" t="n">
        <v>0</v>
      </c>
      <c r="G693" s="3" t="n">
        <f aca="false">SUM(C693:F693)</f>
        <v>9085</v>
      </c>
      <c r="H693" s="3" t="n">
        <v>1851</v>
      </c>
      <c r="I693" s="3" t="n">
        <v>23</v>
      </c>
      <c r="J693" s="3" t="n">
        <v>976</v>
      </c>
      <c r="K693" s="3" t="n">
        <v>0</v>
      </c>
      <c r="L693" s="3" t="n">
        <f aca="false">SUM(H693:K693)</f>
        <v>2850</v>
      </c>
      <c r="M693" s="3" t="n">
        <v>3</v>
      </c>
      <c r="N693" s="3" t="n">
        <v>131</v>
      </c>
      <c r="O693" s="3" t="n">
        <v>0</v>
      </c>
      <c r="P693" s="3" t="n">
        <v>0</v>
      </c>
      <c r="Q693" s="3" t="n">
        <f aca="false">SUM(M693:P693)</f>
        <v>134</v>
      </c>
      <c r="R693" s="3" t="n">
        <v>175</v>
      </c>
      <c r="S693" s="3" t="n">
        <v>56</v>
      </c>
      <c r="T693" s="3" t="n">
        <v>0</v>
      </c>
      <c r="U693" s="3" t="n">
        <v>0</v>
      </c>
      <c r="V693" s="3" t="n">
        <f aca="false">SUM(R693:U693)</f>
        <v>231</v>
      </c>
      <c r="W693" s="3" t="n">
        <v>3556</v>
      </c>
      <c r="X693" s="3" t="n">
        <v>4023</v>
      </c>
      <c r="Y693" s="3" t="n">
        <v>50</v>
      </c>
      <c r="Z693" s="3" t="n">
        <v>0</v>
      </c>
      <c r="AA693" s="3" t="n">
        <f aca="false">SUM(W693:Z693)</f>
        <v>7629</v>
      </c>
      <c r="AB693" s="3" t="n">
        <v>1189</v>
      </c>
      <c r="AC693" s="3" t="n">
        <v>38</v>
      </c>
      <c r="AD693" s="3" t="n">
        <v>90</v>
      </c>
      <c r="AE693" s="3" t="n">
        <v>0</v>
      </c>
      <c r="AF693" s="3" t="n">
        <f aca="false">SUM(AB693:AE693)</f>
        <v>1317</v>
      </c>
      <c r="AG693" s="3" t="n">
        <v>1172</v>
      </c>
      <c r="AH693" s="3" t="n">
        <v>1204</v>
      </c>
      <c r="AI693" s="3" t="n">
        <v>238</v>
      </c>
      <c r="AJ693" s="3" t="n">
        <v>801</v>
      </c>
      <c r="AK693" s="3" t="n">
        <f aca="false">SUM(AG693:AJ693)</f>
        <v>3415</v>
      </c>
      <c r="AL693" s="3" t="n">
        <v>8119</v>
      </c>
      <c r="AM693" s="3" t="n">
        <v>1761</v>
      </c>
      <c r="AN693" s="3" t="n">
        <v>2567</v>
      </c>
      <c r="AO693" s="3" t="n">
        <v>107</v>
      </c>
      <c r="AP693" s="3" t="n">
        <f aca="false">SUM(AL693:AO693)</f>
        <v>12554</v>
      </c>
      <c r="AQ693" s="3" t="n">
        <v>805</v>
      </c>
      <c r="AR693" s="3" t="n">
        <v>1134</v>
      </c>
      <c r="AS693" s="3" t="n">
        <v>5</v>
      </c>
      <c r="AT693" s="3" t="n">
        <v>801</v>
      </c>
      <c r="AU693" s="3" t="n">
        <f aca="false">SUM(AQ693:AT693)</f>
        <v>2745</v>
      </c>
      <c r="AV693" s="3" t="n">
        <v>4</v>
      </c>
      <c r="AW693" s="3" t="n">
        <v>0</v>
      </c>
      <c r="AX693" s="3" t="n">
        <v>0</v>
      </c>
      <c r="AY693" s="3" t="n">
        <v>1</v>
      </c>
      <c r="AZ693" s="3" t="n">
        <f aca="false">SUM(AV693:AY693)</f>
        <v>5</v>
      </c>
      <c r="BA693" s="3" t="n">
        <v>0</v>
      </c>
      <c r="BB693" s="3" t="n">
        <v>0</v>
      </c>
      <c r="BC693" s="3" t="n">
        <v>0</v>
      </c>
      <c r="BD693" s="3" t="n">
        <v>2</v>
      </c>
      <c r="BE693" s="3" t="n">
        <f aca="false">SUM(BA693:BD693)</f>
        <v>2</v>
      </c>
      <c r="BF693" s="3" t="n">
        <v>0</v>
      </c>
      <c r="BG693" s="3" t="n">
        <v>0</v>
      </c>
      <c r="BH693" s="3" t="n">
        <v>0</v>
      </c>
      <c r="BI693" s="3" t="n">
        <v>0</v>
      </c>
      <c r="BJ693" s="3" t="n">
        <f aca="false">SUM(BF693:BI693)</f>
        <v>0</v>
      </c>
      <c r="BK693" s="3" t="n">
        <v>100</v>
      </c>
      <c r="BL693" s="3" t="n">
        <v>10</v>
      </c>
      <c r="BM693" s="3" t="n">
        <v>0</v>
      </c>
      <c r="BN693" s="3" t="n">
        <v>95</v>
      </c>
      <c r="BO693" s="3" t="n">
        <f aca="false">SUM(BK693:BN693)</f>
        <v>205</v>
      </c>
      <c r="BP693" s="3" t="n">
        <v>208</v>
      </c>
      <c r="BQ693" s="3" t="n">
        <v>0</v>
      </c>
      <c r="BR693" s="3" t="n">
        <v>0</v>
      </c>
      <c r="BS693" s="3" t="n">
        <v>9</v>
      </c>
      <c r="BT693" s="3" t="n">
        <f aca="false">SUM(BP693:BS693)</f>
        <v>217</v>
      </c>
      <c r="BU693" s="3" t="n">
        <f aca="false">+C693+H693+M693+R693+W693+AB693+AG693+AL693+CK693</f>
        <v>24364</v>
      </c>
      <c r="BV693" s="3" t="n">
        <f aca="false">+D693+I693+N693+S693+X693+AC693+AH693+AM693+CL693</f>
        <v>8006</v>
      </c>
      <c r="BW693" s="3" t="n">
        <f aca="false">+E693+J693+O693+T693+Y693+AD693+AI693+AN693+CM693</f>
        <v>3937</v>
      </c>
      <c r="BX693" s="3" t="n">
        <f aca="false">+F693+K693+P693+U693+Z693+AE693+AJ693+AO693+CN693</f>
        <v>908</v>
      </c>
      <c r="BY693" s="3" t="n">
        <f aca="false">SUM(BU693:BX693)</f>
        <v>37215</v>
      </c>
      <c r="BZ693" s="3" t="n">
        <f aca="false">AQ693+AV693+BA693+BF693+BK693+BP693</f>
        <v>1117</v>
      </c>
      <c r="CA693" s="3" t="n">
        <f aca="false">AR693+AW693+BB693+BG693+BL693+BQ693</f>
        <v>1144</v>
      </c>
      <c r="CB693" s="3" t="n">
        <f aca="false">AS693+AX693+BC693+BH693+BM693+BR693</f>
        <v>5</v>
      </c>
      <c r="CC693" s="3" t="n">
        <f aca="false">AT693+AY693+BD693+BI693+BN693+BS693</f>
        <v>908</v>
      </c>
      <c r="CD693" s="3" t="n">
        <f aca="false">SUM(BZ693:CC693)</f>
        <v>3174</v>
      </c>
      <c r="CE693" s="3" t="n">
        <v>6262</v>
      </c>
      <c r="CF693" s="3" t="n">
        <v>7401</v>
      </c>
      <c r="CG693" s="3" t="n">
        <v>2512</v>
      </c>
      <c r="CH693" s="3" t="n">
        <v>816</v>
      </c>
      <c r="CI693" s="3" t="n">
        <v>7785</v>
      </c>
      <c r="CJ693" s="3" t="n">
        <f aca="false">SUM(CE693:CI693)</f>
        <v>24776</v>
      </c>
    </row>
    <row r="694" customFormat="false" ht="12.75" hidden="false" customHeight="false" outlineLevel="0" collapsed="false">
      <c r="A694" s="1" t="n">
        <v>2004</v>
      </c>
      <c r="B694" s="2" t="s">
        <v>123</v>
      </c>
      <c r="C694" s="3" t="n">
        <v>1975</v>
      </c>
      <c r="D694" s="3" t="n">
        <v>309</v>
      </c>
      <c r="E694" s="3" t="n">
        <v>30</v>
      </c>
      <c r="F694" s="3" t="n">
        <v>144</v>
      </c>
      <c r="G694" s="3" t="n">
        <f aca="false">SUM(C694:F694)</f>
        <v>2458</v>
      </c>
      <c r="H694" s="3" t="n">
        <v>658</v>
      </c>
      <c r="I694" s="3" t="n">
        <v>451</v>
      </c>
      <c r="J694" s="3" t="n">
        <v>907</v>
      </c>
      <c r="K694" s="3" t="n">
        <v>102</v>
      </c>
      <c r="L694" s="3" t="n">
        <f aca="false">SUM(H694:K694)</f>
        <v>2118</v>
      </c>
      <c r="M694" s="3" t="n">
        <v>11</v>
      </c>
      <c r="N694" s="3" t="n">
        <v>60</v>
      </c>
      <c r="O694" s="3" t="n">
        <v>1</v>
      </c>
      <c r="P694" s="3" t="n">
        <v>0</v>
      </c>
      <c r="Q694" s="3" t="n">
        <f aca="false">SUM(M694:P694)</f>
        <v>72</v>
      </c>
      <c r="R694" s="3" t="n">
        <v>5</v>
      </c>
      <c r="S694" s="3" t="n">
        <v>0</v>
      </c>
      <c r="T694" s="3" t="n">
        <v>0</v>
      </c>
      <c r="U694" s="3" t="n">
        <v>0</v>
      </c>
      <c r="V694" s="3" t="n">
        <f aca="false">SUM(R694:U694)</f>
        <v>5</v>
      </c>
      <c r="W694" s="3" t="n">
        <v>404</v>
      </c>
      <c r="X694" s="3" t="n">
        <v>1856</v>
      </c>
      <c r="Y694" s="3" t="n">
        <v>96</v>
      </c>
      <c r="Z694" s="3" t="n">
        <v>0</v>
      </c>
      <c r="AA694" s="3" t="n">
        <f aca="false">SUM(W694:Z694)</f>
        <v>2356</v>
      </c>
      <c r="AB694" s="3" t="n">
        <v>201</v>
      </c>
      <c r="AC694" s="3" t="n">
        <v>2</v>
      </c>
      <c r="AD694" s="3" t="n">
        <v>19</v>
      </c>
      <c r="AE694" s="3" t="n">
        <v>0</v>
      </c>
      <c r="AF694" s="3" t="n">
        <f aca="false">SUM(AB694:AE694)</f>
        <v>222</v>
      </c>
      <c r="AG694" s="3" t="n">
        <v>13</v>
      </c>
      <c r="AH694" s="3" t="n">
        <v>92</v>
      </c>
      <c r="AI694" s="3" t="n">
        <v>490</v>
      </c>
      <c r="AJ694" s="3" t="n">
        <v>103</v>
      </c>
      <c r="AK694" s="3" t="n">
        <f aca="false">SUM(AG694:AJ694)</f>
        <v>698</v>
      </c>
      <c r="AL694" s="3" t="n">
        <v>850</v>
      </c>
      <c r="AM694" s="3" t="n">
        <v>775</v>
      </c>
      <c r="AN694" s="3" t="n">
        <v>418</v>
      </c>
      <c r="AO694" s="3" t="n">
        <v>0</v>
      </c>
      <c r="AP694" s="3" t="n">
        <f aca="false">SUM(AL694:AO694)</f>
        <v>2043</v>
      </c>
      <c r="AQ694" s="3" t="n">
        <v>13</v>
      </c>
      <c r="AR694" s="3" t="n">
        <v>65</v>
      </c>
      <c r="AS694" s="3" t="n">
        <v>104</v>
      </c>
      <c r="AT694" s="3" t="n">
        <v>103</v>
      </c>
      <c r="AU694" s="3" t="n">
        <f aca="false">SUM(AQ694:AT694)</f>
        <v>285</v>
      </c>
      <c r="AV694" s="3" t="n">
        <v>0</v>
      </c>
      <c r="AW694" s="3" t="n">
        <v>0</v>
      </c>
      <c r="AX694" s="3" t="n">
        <v>11</v>
      </c>
      <c r="AY694" s="3" t="n">
        <v>102</v>
      </c>
      <c r="AZ694" s="3" t="n">
        <f aca="false">SUM(AV694:AY694)</f>
        <v>113</v>
      </c>
      <c r="BA694" s="3" t="n">
        <v>13</v>
      </c>
      <c r="BB694" s="3" t="n">
        <v>0</v>
      </c>
      <c r="BC694" s="3" t="n">
        <v>11</v>
      </c>
      <c r="BD694" s="3" t="n">
        <v>102</v>
      </c>
      <c r="BE694" s="3" t="n">
        <f aca="false">SUM(BA694:BD694)</f>
        <v>126</v>
      </c>
      <c r="BF694" s="3" t="n">
        <v>0</v>
      </c>
      <c r="BG694" s="3" t="n">
        <v>0</v>
      </c>
      <c r="BH694" s="3" t="n">
        <v>0</v>
      </c>
      <c r="BI694" s="3" t="n">
        <v>0</v>
      </c>
      <c r="BJ694" s="3" t="n">
        <f aca="false">SUM(BF694:BI694)</f>
        <v>0</v>
      </c>
      <c r="BK694" s="3" t="n">
        <v>12</v>
      </c>
      <c r="BL694" s="11" t="n">
        <v>0</v>
      </c>
      <c r="BM694" s="3" t="n">
        <v>26</v>
      </c>
      <c r="BN694" s="3" t="n">
        <v>17</v>
      </c>
      <c r="BO694" s="3" t="n">
        <f aca="false">SUM(BK694:BN694)</f>
        <v>55</v>
      </c>
      <c r="BP694" s="3" t="n">
        <v>33</v>
      </c>
      <c r="BQ694" s="3" t="n">
        <v>25</v>
      </c>
      <c r="BR694" s="3" t="n">
        <v>115</v>
      </c>
      <c r="BS694" s="3" t="n">
        <v>114</v>
      </c>
      <c r="BT694" s="3" t="n">
        <f aca="false">SUM(BP694:BS694)</f>
        <v>287</v>
      </c>
      <c r="BU694" s="3" t="n">
        <f aca="false">+C694+H694+M694+R694+W694+AB694+AG694+AL694+CK694</f>
        <v>4117</v>
      </c>
      <c r="BV694" s="3" t="n">
        <f aca="false">+D694+I694+N694+S694+X694+AC694+AH694+AM694+CL694</f>
        <v>3545</v>
      </c>
      <c r="BW694" s="3" t="n">
        <f aca="false">+E694+J694+O694+T694+Y694+AD694+AI694+AN694+CM694</f>
        <v>1961</v>
      </c>
      <c r="BX694" s="3" t="n">
        <f aca="false">+F694+K694+P694+U694+Z694+AE694+AJ694+AO694+CN694</f>
        <v>349</v>
      </c>
      <c r="BY694" s="3" t="n">
        <f aca="false">SUM(BU694:BX694)</f>
        <v>9972</v>
      </c>
      <c r="BZ694" s="3" t="n">
        <f aca="false">AQ694+AV694+BA694+BF694+BK694+BP694</f>
        <v>71</v>
      </c>
      <c r="CA694" s="3" t="n">
        <f aca="false">AR694+AW694+BB694+BG694+BL694+BQ694</f>
        <v>90</v>
      </c>
      <c r="CB694" s="3" t="n">
        <f aca="false">AS694+AX694+BC694+BH694+BM694+BR694</f>
        <v>267</v>
      </c>
      <c r="CC694" s="3" t="n">
        <f aca="false">AT694+AY694+BD694+BI694+BN694+BS694</f>
        <v>438</v>
      </c>
      <c r="CD694" s="3" t="n">
        <f aca="false">SUM(BZ694:CC694)</f>
        <v>866</v>
      </c>
      <c r="CE694" s="3" t="n">
        <v>1443</v>
      </c>
      <c r="CF694" s="3" t="n">
        <v>1007</v>
      </c>
      <c r="CG694" s="3" t="n">
        <v>138</v>
      </c>
      <c r="CH694" s="3" t="n">
        <v>39</v>
      </c>
      <c r="CI694" s="3" t="n">
        <v>0</v>
      </c>
      <c r="CJ694" s="3" t="n">
        <f aca="false">SUM(CE694:CI694)</f>
        <v>2627</v>
      </c>
    </row>
    <row r="695" customFormat="false" ht="12.75" hidden="false" customHeight="false" outlineLevel="0" collapsed="false">
      <c r="A695" s="1" t="n">
        <v>2004</v>
      </c>
      <c r="B695" s="2" t="s">
        <v>124</v>
      </c>
      <c r="C695" s="3" t="n">
        <v>13676.605</v>
      </c>
      <c r="D695" s="3" t="n">
        <v>3176.153</v>
      </c>
      <c r="E695" s="3" t="n">
        <v>1934</v>
      </c>
      <c r="F695" s="3" t="n">
        <v>41</v>
      </c>
      <c r="G695" s="3" t="n">
        <f aca="false">SUM(C695:F695)</f>
        <v>18827.758</v>
      </c>
      <c r="H695" s="3" t="n">
        <v>2671.489</v>
      </c>
      <c r="I695" s="3" t="n">
        <v>402.044</v>
      </c>
      <c r="J695" s="3" t="n">
        <v>3083</v>
      </c>
      <c r="K695" s="3" t="n">
        <v>204</v>
      </c>
      <c r="L695" s="3" t="n">
        <f aca="false">SUM(H695:K695)</f>
        <v>6360.533</v>
      </c>
      <c r="M695" s="3" t="n">
        <v>817</v>
      </c>
      <c r="N695" s="3" t="n">
        <v>2018</v>
      </c>
      <c r="O695" s="3" t="n">
        <v>0</v>
      </c>
      <c r="P695" s="3" t="n">
        <v>0</v>
      </c>
      <c r="Q695" s="3" t="n">
        <f aca="false">SUM(M695:P695)</f>
        <v>2835</v>
      </c>
      <c r="R695" s="3" t="n">
        <v>650</v>
      </c>
      <c r="S695" s="3" t="n">
        <v>0</v>
      </c>
      <c r="T695" s="3" t="n">
        <v>0</v>
      </c>
      <c r="U695" s="3" t="n">
        <v>0</v>
      </c>
      <c r="V695" s="3" t="n">
        <f aca="false">SUM(R695:U695)</f>
        <v>650</v>
      </c>
      <c r="W695" s="3" t="n">
        <v>6061.302</v>
      </c>
      <c r="X695" s="3" t="n">
        <v>18729</v>
      </c>
      <c r="Y695" s="3" t="n">
        <v>2772</v>
      </c>
      <c r="Z695" s="3" t="n">
        <v>0</v>
      </c>
      <c r="AA695" s="3" t="n">
        <f aca="false">SUM(W695:Z695)</f>
        <v>27562.302</v>
      </c>
      <c r="AB695" s="3" t="n">
        <v>2261.947</v>
      </c>
      <c r="AC695" s="3" t="n">
        <v>284.948</v>
      </c>
      <c r="AD695" s="3" t="n">
        <v>30</v>
      </c>
      <c r="AE695" s="3" t="n">
        <v>185</v>
      </c>
      <c r="AF695" s="3" t="n">
        <f aca="false">SUM(AB695:AE695)</f>
        <v>2761.895</v>
      </c>
      <c r="AG695" s="3" t="n">
        <v>160.807</v>
      </c>
      <c r="AH695" s="3" t="n">
        <v>1289.177</v>
      </c>
      <c r="AI695" s="3" t="n">
        <v>2382</v>
      </c>
      <c r="AJ695" s="3" t="n">
        <v>900</v>
      </c>
      <c r="AK695" s="3" t="n">
        <f aca="false">SUM(AG695:AJ695)</f>
        <v>4731.984</v>
      </c>
      <c r="AL695" s="3" t="n">
        <v>15766.85</v>
      </c>
      <c r="AM695" s="3" t="n">
        <v>10095.678</v>
      </c>
      <c r="AN695" s="3" t="n">
        <v>7127</v>
      </c>
      <c r="AO695" s="3" t="n">
        <v>608</v>
      </c>
      <c r="AP695" s="3" t="n">
        <f aca="false">SUM(AL695:AO695)</f>
        <v>33597.528</v>
      </c>
      <c r="AQ695" s="3" t="n">
        <v>0</v>
      </c>
      <c r="AR695" s="3" t="n">
        <v>1239</v>
      </c>
      <c r="AS695" s="3" t="n">
        <v>769</v>
      </c>
      <c r="AT695" s="3" t="n">
        <v>900</v>
      </c>
      <c r="AU695" s="3" t="n">
        <f aca="false">SUM(AQ695:AT695)</f>
        <v>2908</v>
      </c>
      <c r="AV695" s="3" t="n">
        <v>0</v>
      </c>
      <c r="AW695" s="3" t="n">
        <v>0</v>
      </c>
      <c r="AX695" s="3" t="n">
        <v>4</v>
      </c>
      <c r="AY695" s="3" t="n">
        <v>185</v>
      </c>
      <c r="AZ695" s="3" t="n">
        <f aca="false">SUM(AV695:AY695)</f>
        <v>189</v>
      </c>
      <c r="BA695" s="3" t="n">
        <v>0</v>
      </c>
      <c r="BB695" s="3" t="n">
        <v>0</v>
      </c>
      <c r="BC695" s="3" t="n">
        <v>65</v>
      </c>
      <c r="BD695" s="3" t="n">
        <v>204</v>
      </c>
      <c r="BE695" s="3" t="n">
        <f aca="false">SUM(BA695:BD695)</f>
        <v>269</v>
      </c>
      <c r="BF695" s="3" t="n">
        <v>0</v>
      </c>
      <c r="BG695" s="3" t="n">
        <v>2</v>
      </c>
      <c r="BH695" s="3" t="n">
        <v>1</v>
      </c>
      <c r="BI695" s="3" t="n">
        <v>100</v>
      </c>
      <c r="BJ695" s="3" t="n">
        <f aca="false">SUM(BF695:BI695)</f>
        <v>103</v>
      </c>
      <c r="BK695" s="3" t="n">
        <v>0</v>
      </c>
      <c r="BL695" s="3" t="n">
        <v>154</v>
      </c>
      <c r="BM695" s="3" t="n">
        <v>124</v>
      </c>
      <c r="BN695" s="3" t="n">
        <v>288</v>
      </c>
      <c r="BO695" s="3" t="n">
        <f aca="false">SUM(BK695:BN695)</f>
        <v>566</v>
      </c>
      <c r="BP695" s="3" t="n">
        <v>0</v>
      </c>
      <c r="BQ695" s="3" t="n">
        <v>78</v>
      </c>
      <c r="BR695" s="3" t="n">
        <v>162</v>
      </c>
      <c r="BS695" s="3" t="n">
        <v>261</v>
      </c>
      <c r="BT695" s="3" t="n">
        <f aca="false">SUM(BP695:BS695)</f>
        <v>501</v>
      </c>
      <c r="BU695" s="3" t="n">
        <f aca="false">+C695+H695+M695+R695+W695+AB695+AG695+AL695+CK695</f>
        <v>42066</v>
      </c>
      <c r="BV695" s="3" t="n">
        <f aca="false">+D695+I695+N695+S695+X695+AC695+AH695+AM695+CL695</f>
        <v>35995</v>
      </c>
      <c r="BW695" s="3" t="n">
        <f aca="false">+E695+J695+O695+T695+Y695+AD695+AI695+AN695+CM695</f>
        <v>17328</v>
      </c>
      <c r="BX695" s="3" t="n">
        <f aca="false">+F695+K695+P695+U695+Z695+AE695+AJ695+AO695+CN695</f>
        <v>1938</v>
      </c>
      <c r="BY695" s="3" t="n">
        <f aca="false">SUM(BU695:BX695)</f>
        <v>97327</v>
      </c>
      <c r="BZ695" s="3" t="n">
        <f aca="false">AQ695+AV695+BA695+BF695+BK695+BP695</f>
        <v>0</v>
      </c>
      <c r="CA695" s="3" t="n">
        <f aca="false">AR695+AW695+BB695+BG695+BL695+BQ695</f>
        <v>1473</v>
      </c>
      <c r="CB695" s="3" t="n">
        <f aca="false">AS695+AX695+BC695+BH695+BM695+BR695</f>
        <v>1125</v>
      </c>
      <c r="CC695" s="3" t="n">
        <f aca="false">AT695+AY695+BD695+BI695+BN695+BS695</f>
        <v>1938</v>
      </c>
      <c r="CD695" s="3" t="n">
        <f aca="false">SUM(BZ695:CC695)</f>
        <v>4536</v>
      </c>
      <c r="CE695" s="3" t="n">
        <v>9508</v>
      </c>
      <c r="CF695" s="3" t="n">
        <v>24647</v>
      </c>
      <c r="CG695" s="3" t="n">
        <v>3413</v>
      </c>
      <c r="CH695" s="3" t="n">
        <v>28</v>
      </c>
      <c r="CI695" s="3" t="n">
        <v>1989</v>
      </c>
      <c r="CJ695" s="3" t="n">
        <f aca="false">SUM(CE695:CI695)</f>
        <v>39585</v>
      </c>
    </row>
    <row r="696" customFormat="false" ht="12.75" hidden="false" customHeight="false" outlineLevel="0" collapsed="false">
      <c r="A696" s="1" t="n">
        <v>2004</v>
      </c>
      <c r="B696" s="2" t="s">
        <v>125</v>
      </c>
      <c r="C696" s="3" t="n">
        <v>6167</v>
      </c>
      <c r="D696" s="3" t="n">
        <v>940</v>
      </c>
      <c r="E696" s="3" t="n">
        <v>119</v>
      </c>
      <c r="F696" s="3" t="n">
        <v>0</v>
      </c>
      <c r="G696" s="3" t="n">
        <f aca="false">SUM(C696:F696)</f>
        <v>7226</v>
      </c>
      <c r="H696" s="3" t="n">
        <v>2465</v>
      </c>
      <c r="I696" s="3" t="n">
        <v>41</v>
      </c>
      <c r="J696" s="3" t="n">
        <v>1444</v>
      </c>
      <c r="K696" s="3" t="n">
        <v>565</v>
      </c>
      <c r="L696" s="3" t="n">
        <f aca="false">SUM(H696:K696)</f>
        <v>4515</v>
      </c>
      <c r="M696" s="3" t="n">
        <v>96</v>
      </c>
      <c r="N696" s="3" t="n">
        <v>247</v>
      </c>
      <c r="O696" s="3" t="n">
        <v>96</v>
      </c>
      <c r="P696" s="3" t="n">
        <v>0</v>
      </c>
      <c r="Q696" s="3" t="n">
        <f aca="false">SUM(M696:P696)</f>
        <v>439</v>
      </c>
      <c r="R696" s="3" t="n">
        <v>0</v>
      </c>
      <c r="S696" s="3" t="n">
        <v>0</v>
      </c>
      <c r="T696" s="3" t="n">
        <v>0</v>
      </c>
      <c r="U696" s="3" t="n">
        <v>0</v>
      </c>
      <c r="V696" s="3" t="n">
        <f aca="false">SUM(R696:U696)</f>
        <v>0</v>
      </c>
      <c r="W696" s="3" t="n">
        <v>1983</v>
      </c>
      <c r="X696" s="3" t="n">
        <v>5163</v>
      </c>
      <c r="Y696" s="3" t="n">
        <v>235</v>
      </c>
      <c r="Z696" s="3" t="n">
        <v>0</v>
      </c>
      <c r="AA696" s="3" t="n">
        <f aca="false">SUM(W696:Z696)</f>
        <v>7381</v>
      </c>
      <c r="AB696" s="3" t="n">
        <v>1078</v>
      </c>
      <c r="AC696" s="3" t="n">
        <v>3</v>
      </c>
      <c r="AD696" s="3" t="n">
        <v>52</v>
      </c>
      <c r="AE696" s="3" t="n">
        <v>0</v>
      </c>
      <c r="AF696" s="3" t="n">
        <f aca="false">SUM(AB696:AE696)</f>
        <v>1133</v>
      </c>
      <c r="AG696" s="3" t="n">
        <v>11</v>
      </c>
      <c r="AH696" s="3" t="n">
        <v>983</v>
      </c>
      <c r="AI696" s="3" t="n">
        <v>2421</v>
      </c>
      <c r="AJ696" s="3" t="n">
        <v>0</v>
      </c>
      <c r="AK696" s="3" t="n">
        <f aca="false">SUM(AG696:AJ696)</f>
        <v>3415</v>
      </c>
      <c r="AL696" s="3" t="n">
        <v>2905</v>
      </c>
      <c r="AM696" s="3" t="n">
        <v>2129</v>
      </c>
      <c r="AN696" s="3" t="n">
        <v>1857</v>
      </c>
      <c r="AO696" s="3" t="n">
        <v>147</v>
      </c>
      <c r="AP696" s="3" t="n">
        <f aca="false">SUM(AL696:AO696)</f>
        <v>7038</v>
      </c>
      <c r="AQ696" s="3" t="n">
        <v>0</v>
      </c>
      <c r="AR696" s="3" t="n">
        <v>0</v>
      </c>
      <c r="AS696" s="3" t="n">
        <v>0</v>
      </c>
      <c r="AT696" s="3" t="n">
        <v>400</v>
      </c>
      <c r="AU696" s="3" t="n">
        <f aca="false">SUM(AQ696:AT696)</f>
        <v>400</v>
      </c>
      <c r="AV696" s="3" t="n">
        <v>0</v>
      </c>
      <c r="AW696" s="3" t="n">
        <v>0</v>
      </c>
      <c r="AX696" s="3" t="n">
        <v>0</v>
      </c>
      <c r="AY696" s="3" t="n">
        <v>377</v>
      </c>
      <c r="AZ696" s="3" t="n">
        <f aca="false">SUM(AV696:AY696)</f>
        <v>377</v>
      </c>
      <c r="BA696" s="3" t="n">
        <v>48</v>
      </c>
      <c r="BB696" s="3" t="n">
        <v>0</v>
      </c>
      <c r="BC696" s="3" t="n">
        <v>0</v>
      </c>
      <c r="BD696" s="3" t="n">
        <v>617</v>
      </c>
      <c r="BE696" s="3" t="n">
        <f aca="false">SUM(BA696:BD696)</f>
        <v>665</v>
      </c>
      <c r="BF696" s="3" t="n">
        <v>0</v>
      </c>
      <c r="BG696" s="3" t="n">
        <v>0</v>
      </c>
      <c r="BH696" s="3" t="n">
        <v>0</v>
      </c>
      <c r="BI696" s="3" t="n">
        <v>0</v>
      </c>
      <c r="BJ696" s="3" t="n">
        <f aca="false">SUM(BF696:BI696)</f>
        <v>0</v>
      </c>
      <c r="BK696" s="3" t="n">
        <v>26</v>
      </c>
      <c r="BL696" s="3" t="n">
        <v>0</v>
      </c>
      <c r="BM696" s="3" t="n">
        <v>0</v>
      </c>
      <c r="BN696" s="3" t="n">
        <v>142</v>
      </c>
      <c r="BO696" s="3" t="n">
        <f aca="false">SUM(BK696:BN696)</f>
        <v>168</v>
      </c>
      <c r="BP696" s="3" t="n">
        <v>48</v>
      </c>
      <c r="BQ696" s="3" t="n">
        <v>0</v>
      </c>
      <c r="BR696" s="3" t="n">
        <v>0</v>
      </c>
      <c r="BS696" s="3" t="n">
        <v>0</v>
      </c>
      <c r="BT696" s="3" t="n">
        <f aca="false">SUM(BP696:BS696)</f>
        <v>48</v>
      </c>
      <c r="BU696" s="3" t="n">
        <f aca="false">+C696+H696+M696+R696+W696+AB696+AG696+AL696+CK696</f>
        <v>14705</v>
      </c>
      <c r="BV696" s="3" t="n">
        <f aca="false">+D696+I696+N696+S696+X696+AC696+AH696+AM696+CL696</f>
        <v>9506</v>
      </c>
      <c r="BW696" s="3" t="n">
        <f aca="false">+E696+J696+O696+T696+Y696+AD696+AI696+AN696+CM696</f>
        <v>6224</v>
      </c>
      <c r="BX696" s="3" t="n">
        <f aca="false">+F696+K696+P696+U696+Z696+AE696+AJ696+AO696+CN696</f>
        <v>712</v>
      </c>
      <c r="BY696" s="3" t="n">
        <f aca="false">SUM(BU696:BX696)</f>
        <v>31147</v>
      </c>
      <c r="BZ696" s="3" t="n">
        <f aca="false">AQ696+AV696+BA696+BF696+BK696+BP696</f>
        <v>122</v>
      </c>
      <c r="CA696" s="3" t="n">
        <f aca="false">AR696+AW696+BB696+BG696+BL696+BQ696</f>
        <v>0</v>
      </c>
      <c r="CB696" s="3" t="n">
        <f aca="false">AS696+AX696+BC696+BH696+BM696+BR696</f>
        <v>0</v>
      </c>
      <c r="CC696" s="3" t="n">
        <f aca="false">AT696+AY696+BD696+BI696+BN696+BS696</f>
        <v>1536</v>
      </c>
      <c r="CD696" s="3" t="n">
        <f aca="false">SUM(BZ696:CC696)</f>
        <v>1658</v>
      </c>
      <c r="CE696" s="3" t="n">
        <v>4222</v>
      </c>
      <c r="CF696" s="3" t="n">
        <v>7510</v>
      </c>
      <c r="CG696" s="3" t="n">
        <v>777</v>
      </c>
      <c r="CH696" s="3" t="n">
        <v>0</v>
      </c>
      <c r="CI696" s="3" t="n">
        <v>2427</v>
      </c>
      <c r="CJ696" s="3" t="n">
        <f aca="false">SUM(CE696:CI696)</f>
        <v>14936</v>
      </c>
    </row>
    <row r="697" customFormat="false" ht="12.75" hidden="false" customHeight="false" outlineLevel="0" collapsed="false">
      <c r="A697" s="1" t="n">
        <v>2004</v>
      </c>
      <c r="B697" s="2" t="s">
        <v>126</v>
      </c>
      <c r="C697" s="3" t="n">
        <v>309</v>
      </c>
      <c r="D697" s="3" t="n">
        <v>118</v>
      </c>
      <c r="E697" s="3" t="n">
        <v>36</v>
      </c>
      <c r="F697" s="3" t="n">
        <v>0</v>
      </c>
      <c r="G697" s="3" t="n">
        <f aca="false">SUM(C697:F697)</f>
        <v>463</v>
      </c>
      <c r="H697" s="3" t="n">
        <v>206</v>
      </c>
      <c r="I697" s="3" t="n">
        <v>155</v>
      </c>
      <c r="J697" s="3" t="n">
        <v>286</v>
      </c>
      <c r="K697" s="3" t="n">
        <v>14</v>
      </c>
      <c r="L697" s="3" t="n">
        <f aca="false">SUM(H697:K697)</f>
        <v>661</v>
      </c>
      <c r="M697" s="3" t="n">
        <v>4</v>
      </c>
      <c r="N697" s="3" t="n">
        <v>3</v>
      </c>
      <c r="O697" s="3" t="n">
        <v>7</v>
      </c>
      <c r="P697" s="3" t="n">
        <v>0</v>
      </c>
      <c r="Q697" s="3" t="n">
        <f aca="false">SUM(M697:P697)</f>
        <v>14</v>
      </c>
      <c r="R697" s="3" t="n">
        <v>0</v>
      </c>
      <c r="S697" s="3" t="n">
        <v>0</v>
      </c>
      <c r="T697" s="3" t="n">
        <v>0</v>
      </c>
      <c r="U697" s="3" t="n">
        <v>0</v>
      </c>
      <c r="V697" s="3" t="n">
        <f aca="false">SUM(R697:U697)</f>
        <v>0</v>
      </c>
      <c r="W697" s="3" t="n">
        <v>136</v>
      </c>
      <c r="X697" s="3" t="n">
        <v>356</v>
      </c>
      <c r="Y697" s="3" t="n">
        <v>0</v>
      </c>
      <c r="Z697" s="3" t="n">
        <v>0</v>
      </c>
      <c r="AA697" s="3" t="n">
        <f aca="false">SUM(W697:Z697)</f>
        <v>492</v>
      </c>
      <c r="AB697" s="3" t="n">
        <v>39</v>
      </c>
      <c r="AC697" s="3" t="n">
        <v>7</v>
      </c>
      <c r="AD697" s="3" t="n">
        <v>4</v>
      </c>
      <c r="AE697" s="3" t="n">
        <v>0</v>
      </c>
      <c r="AF697" s="3" t="n">
        <f aca="false">SUM(AB697:AE697)</f>
        <v>50</v>
      </c>
      <c r="AG697" s="3" t="n">
        <v>0</v>
      </c>
      <c r="AH697" s="3" t="n">
        <v>209</v>
      </c>
      <c r="AI697" s="3" t="n">
        <v>149</v>
      </c>
      <c r="AJ697" s="3" t="n">
        <v>0</v>
      </c>
      <c r="AK697" s="3" t="n">
        <f aca="false">SUM(AG697:AJ697)</f>
        <v>358</v>
      </c>
      <c r="AL697" s="3" t="n">
        <v>200</v>
      </c>
      <c r="AM697" s="3" t="n">
        <v>316</v>
      </c>
      <c r="AN697" s="3" t="n">
        <v>350</v>
      </c>
      <c r="AO697" s="3" t="n">
        <v>21</v>
      </c>
      <c r="AP697" s="3" t="n">
        <f aca="false">SUM(AL697:AO697)</f>
        <v>887</v>
      </c>
      <c r="AQ697" s="3" t="n">
        <v>0</v>
      </c>
      <c r="AR697" s="3" t="n">
        <v>168</v>
      </c>
      <c r="AS697" s="3" t="n">
        <v>57</v>
      </c>
      <c r="AT697" s="3" t="n">
        <v>0</v>
      </c>
      <c r="AU697" s="3" t="n">
        <f aca="false">SUM(AQ697:AT697)</f>
        <v>225</v>
      </c>
      <c r="AV697" s="3" t="n">
        <v>1</v>
      </c>
      <c r="AW697" s="3" t="n">
        <v>0</v>
      </c>
      <c r="AX697" s="3" t="n">
        <v>0</v>
      </c>
      <c r="AY697" s="3" t="n">
        <v>0</v>
      </c>
      <c r="AZ697" s="3" t="n">
        <f aca="false">SUM(AV697:AY697)</f>
        <v>1</v>
      </c>
      <c r="BA697" s="3" t="n">
        <v>4</v>
      </c>
      <c r="BB697" s="3" t="n">
        <v>0</v>
      </c>
      <c r="BC697" s="3" t="n">
        <v>21</v>
      </c>
      <c r="BD697" s="3" t="n">
        <v>14</v>
      </c>
      <c r="BE697" s="3" t="n">
        <f aca="false">SUM(BA697:BD697)</f>
        <v>39</v>
      </c>
      <c r="BF697" s="3" t="n">
        <v>0</v>
      </c>
      <c r="BG697" s="3" t="n">
        <v>0</v>
      </c>
      <c r="BH697" s="3" t="n">
        <v>0</v>
      </c>
      <c r="BI697" s="3" t="n">
        <v>0</v>
      </c>
      <c r="BJ697" s="3" t="n">
        <f aca="false">SUM(BF697:BI697)</f>
        <v>0</v>
      </c>
      <c r="BK697" s="3" t="n">
        <v>1</v>
      </c>
      <c r="BL697" s="3" t="n">
        <v>7</v>
      </c>
      <c r="BM697" s="3" t="n">
        <v>10</v>
      </c>
      <c r="BN697" s="3" t="n">
        <v>0</v>
      </c>
      <c r="BO697" s="3" t="n">
        <f aca="false">SUM(BK697:BN697)</f>
        <v>18</v>
      </c>
      <c r="BP697" s="3" t="n">
        <v>1</v>
      </c>
      <c r="BQ697" s="3" t="n">
        <v>8</v>
      </c>
      <c r="BR697" s="3" t="n">
        <v>9</v>
      </c>
      <c r="BS697" s="3" t="n">
        <v>21</v>
      </c>
      <c r="BT697" s="3" t="n">
        <f aca="false">SUM(BP697:BS697)</f>
        <v>39</v>
      </c>
      <c r="BU697" s="3" t="n">
        <f aca="false">+C697+H697+M697+R697+W697+AB697+AG697+AL697+CK697</f>
        <v>894</v>
      </c>
      <c r="BV697" s="3" t="n">
        <f aca="false">+D697+I697+N697+S697+X697+AC697+AH697+AM697+CL697</f>
        <v>1164</v>
      </c>
      <c r="BW697" s="3" t="n">
        <f aca="false">+E697+J697+O697+T697+Y697+AD697+AI697+AN697+CM697</f>
        <v>832</v>
      </c>
      <c r="BX697" s="3" t="n">
        <f aca="false">+F697+K697+P697+U697+Z697+AE697+AJ697+AO697+CN697</f>
        <v>35</v>
      </c>
      <c r="BY697" s="3" t="n">
        <f aca="false">SUM(BU697:BX697)</f>
        <v>2925</v>
      </c>
      <c r="BZ697" s="3" t="n">
        <f aca="false">AQ697+AV697+BA697+BF697+BK697+BP697</f>
        <v>7</v>
      </c>
      <c r="CA697" s="3" t="n">
        <f aca="false">AR697+AW697+BB697+BG697+BL697+BQ697</f>
        <v>183</v>
      </c>
      <c r="CB697" s="3" t="n">
        <f aca="false">AS697+AX697+BC697+BH697+BM697+BR697</f>
        <v>97</v>
      </c>
      <c r="CC697" s="3" t="n">
        <f aca="false">AT697+AY697+BD697+BI697+BN697+BS697</f>
        <v>35</v>
      </c>
      <c r="CD697" s="3" t="n">
        <f aca="false">SUM(BZ697:CC697)</f>
        <v>322</v>
      </c>
      <c r="CE697" s="10" t="n">
        <v>404</v>
      </c>
      <c r="CF697" s="10" t="n">
        <v>213</v>
      </c>
      <c r="CG697" s="10" t="n">
        <v>40</v>
      </c>
      <c r="CH697" s="10" t="n">
        <v>11</v>
      </c>
      <c r="CI697" s="10" t="n">
        <v>288</v>
      </c>
      <c r="CJ697" s="10" t="n">
        <f aca="false">SUM(CE697:CI697)</f>
        <v>956</v>
      </c>
    </row>
    <row r="698" customFormat="false" ht="12.75" hidden="false" customHeight="false" outlineLevel="0" collapsed="false">
      <c r="A698" s="1" t="n">
        <v>2004</v>
      </c>
      <c r="B698" s="2" t="s">
        <v>127</v>
      </c>
      <c r="C698" s="3" t="n">
        <v>6523</v>
      </c>
      <c r="D698" s="3" t="n">
        <v>1354</v>
      </c>
      <c r="E698" s="3" t="n">
        <v>981</v>
      </c>
      <c r="F698" s="3" t="n">
        <v>465</v>
      </c>
      <c r="G698" s="3" t="n">
        <f aca="false">SUM(C698:F698)</f>
        <v>9323</v>
      </c>
      <c r="H698" s="3" t="n">
        <v>2410</v>
      </c>
      <c r="I698" s="3" t="n">
        <v>14</v>
      </c>
      <c r="J698" s="3" t="n">
        <v>2</v>
      </c>
      <c r="K698" s="3" t="n">
        <v>254</v>
      </c>
      <c r="L698" s="3" t="n">
        <f aca="false">SUM(H698:K698)</f>
        <v>2680</v>
      </c>
      <c r="M698" s="3" t="n">
        <v>134</v>
      </c>
      <c r="N698" s="3" t="n">
        <v>166</v>
      </c>
      <c r="O698" s="3" t="n">
        <v>0</v>
      </c>
      <c r="P698" s="3" t="n">
        <v>0</v>
      </c>
      <c r="Q698" s="3" t="n">
        <f aca="false">SUM(M698:P698)</f>
        <v>300</v>
      </c>
      <c r="R698" s="3" t="n">
        <v>21</v>
      </c>
      <c r="S698" s="3" t="n">
        <v>0</v>
      </c>
      <c r="T698" s="3" t="n">
        <v>24</v>
      </c>
      <c r="U698" s="3" t="n">
        <v>0</v>
      </c>
      <c r="V698" s="3" t="n">
        <f aca="false">SUM(R698:U698)</f>
        <v>45</v>
      </c>
      <c r="W698" s="3" t="n">
        <v>9858</v>
      </c>
      <c r="X698" s="3" t="n">
        <v>1702</v>
      </c>
      <c r="Y698" s="3" t="n">
        <v>934</v>
      </c>
      <c r="Z698" s="3" t="n">
        <v>0</v>
      </c>
      <c r="AA698" s="3" t="n">
        <f aca="false">SUM(W698:Z698)</f>
        <v>12494</v>
      </c>
      <c r="AB698" s="3" t="n">
        <v>1622</v>
      </c>
      <c r="AC698" s="3" t="n">
        <v>32</v>
      </c>
      <c r="AD698" s="3" t="n">
        <v>152</v>
      </c>
      <c r="AE698" s="3" t="n">
        <v>62</v>
      </c>
      <c r="AF698" s="3" t="n">
        <f aca="false">SUM(AB698:AE698)</f>
        <v>1868</v>
      </c>
      <c r="AG698" s="3" t="n">
        <v>30</v>
      </c>
      <c r="AH698" s="3" t="n">
        <v>818</v>
      </c>
      <c r="AI698" s="3" t="n">
        <v>2468</v>
      </c>
      <c r="AJ698" s="3" t="n">
        <v>294</v>
      </c>
      <c r="AK698" s="3" t="n">
        <f aca="false">SUM(AG698:AJ698)</f>
        <v>3610</v>
      </c>
      <c r="AL698" s="3" t="n">
        <v>3241</v>
      </c>
      <c r="AM698" s="3" t="n">
        <v>3208</v>
      </c>
      <c r="AN698" s="3" t="n">
        <v>11060</v>
      </c>
      <c r="AO698" s="3" t="n">
        <v>324</v>
      </c>
      <c r="AP698" s="3" t="n">
        <f aca="false">SUM(AL698:AO698)</f>
        <v>17833</v>
      </c>
      <c r="AQ698" s="3" t="n">
        <v>3</v>
      </c>
      <c r="AR698" s="3" t="n">
        <v>818</v>
      </c>
      <c r="AS698" s="3" t="n">
        <v>596</v>
      </c>
      <c r="AT698" s="3" t="n">
        <v>294</v>
      </c>
      <c r="AU698" s="3" t="n">
        <f aca="false">SUM(AQ698:AT698)</f>
        <v>1711</v>
      </c>
      <c r="AV698" s="3" t="n">
        <v>0</v>
      </c>
      <c r="AW698" s="3" t="n">
        <v>0</v>
      </c>
      <c r="AX698" s="3" t="n">
        <v>0</v>
      </c>
      <c r="AY698" s="3" t="n">
        <v>62</v>
      </c>
      <c r="AZ698" s="3" t="n">
        <f aca="false">SUM(AV698:AY698)</f>
        <v>62</v>
      </c>
      <c r="BA698" s="3" t="n">
        <v>0</v>
      </c>
      <c r="BB698" s="3" t="n">
        <v>0</v>
      </c>
      <c r="BC698" s="3" t="n">
        <v>0</v>
      </c>
      <c r="BD698" s="3" t="n">
        <v>254</v>
      </c>
      <c r="BE698" s="3" t="n">
        <f aca="false">SUM(BA698:BD698)</f>
        <v>254</v>
      </c>
      <c r="BF698" s="3" t="n">
        <v>0</v>
      </c>
      <c r="BG698" s="3" t="n">
        <v>5</v>
      </c>
      <c r="BH698" s="3" t="n">
        <v>27</v>
      </c>
      <c r="BI698" s="3" t="n">
        <v>0</v>
      </c>
      <c r="BJ698" s="3" t="n">
        <f aca="false">SUM(BF698:BI698)</f>
        <v>32</v>
      </c>
      <c r="BK698" s="3" t="n">
        <v>0</v>
      </c>
      <c r="BL698" s="3" t="n">
        <v>0</v>
      </c>
      <c r="BM698" s="3" t="n">
        <v>1</v>
      </c>
      <c r="BN698" s="3" t="n">
        <v>149</v>
      </c>
      <c r="BO698" s="3" t="n">
        <f aca="false">SUM(BK698:BN698)</f>
        <v>150</v>
      </c>
      <c r="BP698" s="3" t="n">
        <v>1</v>
      </c>
      <c r="BQ698" s="3" t="n">
        <v>0</v>
      </c>
      <c r="BR698" s="3" t="n">
        <v>7</v>
      </c>
      <c r="BS698" s="3" t="n">
        <v>640</v>
      </c>
      <c r="BT698" s="3" t="n">
        <f aca="false">SUM(BP698:BS698)</f>
        <v>648</v>
      </c>
      <c r="BU698" s="3" t="n">
        <f aca="false">+C698+H698+M698+R698+W698+AB698+AG698+AL698+CK698</f>
        <v>23839</v>
      </c>
      <c r="BV698" s="3" t="n">
        <f aca="false">+D698+I698+N698+S698+X698+AC698+AH698+AM698+CL698</f>
        <v>7294</v>
      </c>
      <c r="BW698" s="3" t="n">
        <f aca="false">+E698+J698+O698+T698+Y698+AD698+AI698+AN698+CM698</f>
        <v>15621</v>
      </c>
      <c r="BX698" s="3" t="n">
        <f aca="false">+F698+K698+P698+U698+Z698+AE698+AJ698+AO698+CN698</f>
        <v>1399</v>
      </c>
      <c r="BY698" s="3" t="n">
        <f aca="false">SUM(BU698:BX698)</f>
        <v>48153</v>
      </c>
      <c r="BZ698" s="3" t="n">
        <f aca="false">AQ698+AV698+BA698+BF698+BK698+BP698</f>
        <v>4</v>
      </c>
      <c r="CA698" s="3" t="n">
        <f aca="false">AR698+AW698+BB698+BG698+BL698+BQ698</f>
        <v>823</v>
      </c>
      <c r="CB698" s="3" t="n">
        <f aca="false">AS698+AX698+BC698+BH698+BM698+BR698</f>
        <v>631</v>
      </c>
      <c r="CC698" s="3" t="n">
        <f aca="false">AT698+AY698+BD698+BI698+BN698+BS698</f>
        <v>1399</v>
      </c>
      <c r="CD698" s="3" t="n">
        <f aca="false">SUM(BZ698:CC698)</f>
        <v>2857</v>
      </c>
      <c r="CE698" s="3" t="n">
        <v>7530.6</v>
      </c>
      <c r="CF698" s="3" t="n">
        <v>7696.9</v>
      </c>
      <c r="CG698" s="3" t="n">
        <v>809.2</v>
      </c>
      <c r="CH698" s="3" t="n">
        <v>0</v>
      </c>
      <c r="CI698" s="3" t="n">
        <v>7994.1</v>
      </c>
      <c r="CJ698" s="3" t="n">
        <f aca="false">SUM(CE698:CI698)</f>
        <v>24030.8</v>
      </c>
    </row>
    <row r="699" customFormat="false" ht="12.75" hidden="false" customHeight="false" outlineLevel="0" collapsed="false">
      <c r="A699" s="1" t="n">
        <v>2004</v>
      </c>
      <c r="B699" s="2" t="s">
        <v>128</v>
      </c>
      <c r="C699" s="3" t="n">
        <v>1427</v>
      </c>
      <c r="D699" s="3" t="n">
        <v>484</v>
      </c>
      <c r="E699" s="3" t="n">
        <v>1082</v>
      </c>
      <c r="F699" s="3" t="n">
        <v>0</v>
      </c>
      <c r="G699" s="3" t="n">
        <f aca="false">SUM(C699:F699)</f>
        <v>2993</v>
      </c>
      <c r="H699" s="3" t="n">
        <v>812</v>
      </c>
      <c r="I699" s="3" t="n">
        <v>254</v>
      </c>
      <c r="J699" s="3" t="n">
        <v>501</v>
      </c>
      <c r="K699" s="3" t="n">
        <v>195</v>
      </c>
      <c r="L699" s="3" t="n">
        <f aca="false">SUM(H699:K699)</f>
        <v>1762</v>
      </c>
      <c r="M699" s="3" t="n">
        <v>43</v>
      </c>
      <c r="N699" s="3" t="n">
        <v>182</v>
      </c>
      <c r="O699" s="3" t="n">
        <v>0</v>
      </c>
      <c r="P699" s="3" t="n">
        <v>0</v>
      </c>
      <c r="Q699" s="3" t="n">
        <f aca="false">SUM(M699:P699)</f>
        <v>225</v>
      </c>
      <c r="R699" s="3" t="n">
        <v>39</v>
      </c>
      <c r="S699" s="3" t="n">
        <v>0</v>
      </c>
      <c r="T699" s="3" t="n">
        <v>0</v>
      </c>
      <c r="U699" s="3" t="n">
        <v>0</v>
      </c>
      <c r="V699" s="3" t="n">
        <f aca="false">SUM(R699:U699)</f>
        <v>39</v>
      </c>
      <c r="W699" s="3" t="n">
        <v>596</v>
      </c>
      <c r="X699" s="3" t="n">
        <v>1852</v>
      </c>
      <c r="Y699" s="3" t="n">
        <v>125</v>
      </c>
      <c r="Z699" s="3" t="n">
        <v>0</v>
      </c>
      <c r="AA699" s="3" t="n">
        <f aca="false">SUM(W699:Z699)</f>
        <v>2573</v>
      </c>
      <c r="AB699" s="3" t="n">
        <v>367</v>
      </c>
      <c r="AC699" s="3" t="n">
        <v>1</v>
      </c>
      <c r="AD699" s="3" t="n">
        <v>34</v>
      </c>
      <c r="AE699" s="3" t="n">
        <v>0</v>
      </c>
      <c r="AF699" s="3" t="n">
        <f aca="false">SUM(AB699:AE699)</f>
        <v>402</v>
      </c>
      <c r="AG699" s="3" t="n">
        <v>8</v>
      </c>
      <c r="AH699" s="3" t="n">
        <v>488</v>
      </c>
      <c r="AI699" s="3" t="n">
        <v>532</v>
      </c>
      <c r="AJ699" s="3" t="n">
        <v>0</v>
      </c>
      <c r="AK699" s="3" t="n">
        <f aca="false">SUM(AG699:AJ699)</f>
        <v>1028</v>
      </c>
      <c r="AL699" s="3" t="n">
        <v>825</v>
      </c>
      <c r="AM699" s="3" t="n">
        <v>1335</v>
      </c>
      <c r="AN699" s="3" t="n">
        <v>1824</v>
      </c>
      <c r="AO699" s="3" t="n">
        <v>63</v>
      </c>
      <c r="AP699" s="3" t="n">
        <f aca="false">SUM(AL699:AO699)</f>
        <v>4047</v>
      </c>
      <c r="AQ699" s="3" t="n">
        <v>8</v>
      </c>
      <c r="AR699" s="3" t="n">
        <v>488</v>
      </c>
      <c r="AS699" s="3" t="n">
        <v>532</v>
      </c>
      <c r="AT699" s="3" t="n">
        <v>0</v>
      </c>
      <c r="AU699" s="3" t="n">
        <f aca="false">SUM(AQ699:AT699)</f>
        <v>1028</v>
      </c>
      <c r="AV699" s="3" t="n">
        <v>0</v>
      </c>
      <c r="AW699" s="3" t="n">
        <v>0</v>
      </c>
      <c r="AX699" s="3" t="n">
        <v>0</v>
      </c>
      <c r="AY699" s="3" t="n">
        <v>0</v>
      </c>
      <c r="AZ699" s="3" t="n">
        <f aca="false">SUM(AV699:AY699)</f>
        <v>0</v>
      </c>
      <c r="BA699" s="3" t="n">
        <v>0</v>
      </c>
      <c r="BB699" s="3" t="n">
        <v>4</v>
      </c>
      <c r="BC699" s="3" t="n">
        <v>23</v>
      </c>
      <c r="BD699" s="3" t="n">
        <v>195</v>
      </c>
      <c r="BE699" s="3" t="n">
        <f aca="false">SUM(BA699:BD699)</f>
        <v>222</v>
      </c>
      <c r="BF699" s="3" t="n">
        <v>0</v>
      </c>
      <c r="BG699" s="3" t="n">
        <v>0</v>
      </c>
      <c r="BH699" s="3" t="n">
        <v>0</v>
      </c>
      <c r="BI699" s="3" t="n">
        <v>0</v>
      </c>
      <c r="BJ699" s="3" t="n">
        <f aca="false">SUM(BF699:BI699)</f>
        <v>0</v>
      </c>
      <c r="BK699" s="3" t="n">
        <v>3</v>
      </c>
      <c r="BL699" s="3" t="n">
        <v>1</v>
      </c>
      <c r="BM699" s="3" t="n">
        <v>53</v>
      </c>
      <c r="BN699" s="3" t="n">
        <v>0</v>
      </c>
      <c r="BO699" s="3" t="n">
        <f aca="false">SUM(BK699:BN699)</f>
        <v>57</v>
      </c>
      <c r="BP699" s="3" t="n">
        <v>8</v>
      </c>
      <c r="BQ699" s="3" t="n">
        <v>23</v>
      </c>
      <c r="BR699" s="3" t="n">
        <v>66</v>
      </c>
      <c r="BS699" s="3" t="n">
        <v>58</v>
      </c>
      <c r="BT699" s="3" t="n">
        <f aca="false">SUM(BP699:BS699)</f>
        <v>155</v>
      </c>
      <c r="BU699" s="3" t="n">
        <f aca="false">+C699+H699+M699+R699+W699+AB699+AG699+AL699+CK699</f>
        <v>4117</v>
      </c>
      <c r="BV699" s="3" t="n">
        <f aca="false">+D699+I699+N699+S699+X699+AC699+AH699+AM699+CL699</f>
        <v>4596</v>
      </c>
      <c r="BW699" s="3" t="n">
        <f aca="false">+E699+J699+O699+T699+Y699+AD699+AI699+AN699+CM699</f>
        <v>4098</v>
      </c>
      <c r="BX699" s="3" t="n">
        <f aca="false">+F699+K699+P699+U699+Z699+AE699+AJ699+AO699+CN699</f>
        <v>258</v>
      </c>
      <c r="BY699" s="3" t="n">
        <f aca="false">SUM(BU699:BX699)</f>
        <v>13069</v>
      </c>
      <c r="BZ699" s="3" t="n">
        <f aca="false">AQ699+AV699+BA699+BF699+BK699+BP699</f>
        <v>19</v>
      </c>
      <c r="CA699" s="3" t="n">
        <f aca="false">AR699+AW699+BB699+BG699+BL699+BQ699</f>
        <v>516</v>
      </c>
      <c r="CB699" s="3" t="n">
        <f aca="false">AS699+AX699+BC699+BH699+BM699+BR699</f>
        <v>674</v>
      </c>
      <c r="CC699" s="3" t="n">
        <f aca="false">AT699+AY699+BD699+BI699+BN699+BS699</f>
        <v>253</v>
      </c>
      <c r="CD699" s="3" t="n">
        <f aca="false">SUM(BZ699:CC699)</f>
        <v>1462</v>
      </c>
      <c r="CE699" s="10" t="n">
        <v>1371</v>
      </c>
      <c r="CF699" s="10" t="n">
        <v>2017</v>
      </c>
      <c r="CG699" s="10" t="n">
        <v>105</v>
      </c>
      <c r="CH699" s="10" t="n">
        <v>8</v>
      </c>
      <c r="CI699" s="10" t="n">
        <v>1112</v>
      </c>
      <c r="CJ699" s="10" t="n">
        <f aca="false">SUM(CE699:CI699)</f>
        <v>4613</v>
      </c>
    </row>
    <row r="700" customFormat="false" ht="12.75" hidden="false" customHeight="false" outlineLevel="0" collapsed="false">
      <c r="A700" s="1" t="n">
        <v>2004</v>
      </c>
      <c r="B700" s="2" t="s">
        <v>129</v>
      </c>
      <c r="C700" s="3" t="n">
        <v>2554</v>
      </c>
      <c r="D700" s="3" t="n">
        <v>408</v>
      </c>
      <c r="E700" s="3" t="n">
        <v>517</v>
      </c>
      <c r="F700" s="3" t="n">
        <v>0</v>
      </c>
      <c r="G700" s="3" t="n">
        <f aca="false">SUM(C700:F700)</f>
        <v>3479</v>
      </c>
      <c r="H700" s="3" t="n">
        <v>656</v>
      </c>
      <c r="I700" s="3" t="n">
        <v>345</v>
      </c>
      <c r="J700" s="3" t="n">
        <v>1713</v>
      </c>
      <c r="K700" s="3" t="n">
        <v>0</v>
      </c>
      <c r="L700" s="3" t="n">
        <f aca="false">SUM(H700:K700)</f>
        <v>2714</v>
      </c>
      <c r="M700" s="3" t="n">
        <v>29</v>
      </c>
      <c r="N700" s="3" t="n">
        <v>99</v>
      </c>
      <c r="O700" s="3" t="n">
        <v>0</v>
      </c>
      <c r="P700" s="3" t="n">
        <v>0</v>
      </c>
      <c r="Q700" s="3" t="n">
        <f aca="false">SUM(M700:P700)</f>
        <v>128</v>
      </c>
      <c r="R700" s="3" t="n">
        <v>0</v>
      </c>
      <c r="S700" s="3" t="n">
        <v>5</v>
      </c>
      <c r="T700" s="3" t="n">
        <v>0</v>
      </c>
      <c r="U700" s="3" t="n">
        <v>0</v>
      </c>
      <c r="V700" s="3" t="n">
        <f aca="false">SUM(R700:U700)</f>
        <v>5</v>
      </c>
      <c r="W700" s="3" t="n">
        <v>731</v>
      </c>
      <c r="X700" s="3" t="n">
        <v>1731</v>
      </c>
      <c r="Y700" s="3" t="n">
        <v>262</v>
      </c>
      <c r="Z700" s="3" t="n">
        <v>0</v>
      </c>
      <c r="AA700" s="3" t="n">
        <f aca="false">SUM(W700:Z700)</f>
        <v>2724</v>
      </c>
      <c r="AB700" s="3" t="n">
        <v>505</v>
      </c>
      <c r="AC700" s="3" t="n">
        <v>58</v>
      </c>
      <c r="AD700" s="3" t="n">
        <v>19</v>
      </c>
      <c r="AE700" s="3" t="n">
        <v>0</v>
      </c>
      <c r="AF700" s="3" t="n">
        <f aca="false">SUM(AB700:AE700)</f>
        <v>582</v>
      </c>
      <c r="AG700" s="3" t="n">
        <v>4</v>
      </c>
      <c r="AH700" s="3" t="n">
        <v>24</v>
      </c>
      <c r="AI700" s="3" t="n">
        <v>1008</v>
      </c>
      <c r="AJ700" s="3" t="n">
        <v>0</v>
      </c>
      <c r="AK700" s="3" t="n">
        <f aca="false">SUM(AG700:AJ700)</f>
        <v>1036</v>
      </c>
      <c r="AL700" s="3" t="n">
        <v>1068</v>
      </c>
      <c r="AM700" s="3" t="n">
        <v>1312</v>
      </c>
      <c r="AN700" s="3" t="n">
        <v>6260</v>
      </c>
      <c r="AO700" s="3" t="n">
        <v>0</v>
      </c>
      <c r="AP700" s="3" t="n">
        <f aca="false">SUM(AL700:AO700)</f>
        <v>8640</v>
      </c>
      <c r="AQ700" s="3" t="n">
        <v>0</v>
      </c>
      <c r="AR700" s="3" t="n">
        <v>0</v>
      </c>
      <c r="AS700" s="3" t="n">
        <v>2</v>
      </c>
      <c r="AT700" s="3" t="n">
        <v>0</v>
      </c>
      <c r="AU700" s="3" t="n">
        <f aca="false">SUM(AQ700:AT700)</f>
        <v>2</v>
      </c>
      <c r="AV700" s="3" t="n">
        <v>1</v>
      </c>
      <c r="AW700" s="3" t="n">
        <v>0</v>
      </c>
      <c r="AX700" s="3" t="n">
        <v>5</v>
      </c>
      <c r="AY700" s="3" t="n">
        <v>0</v>
      </c>
      <c r="AZ700" s="3" t="n">
        <f aca="false">SUM(AV700:AY700)</f>
        <v>6</v>
      </c>
      <c r="BA700" s="3" t="n">
        <v>12</v>
      </c>
      <c r="BB700" s="3" t="n">
        <v>0</v>
      </c>
      <c r="BC700" s="3" t="n">
        <v>132</v>
      </c>
      <c r="BD700" s="3" t="n">
        <v>0</v>
      </c>
      <c r="BE700" s="3" t="n">
        <f aca="false">SUM(BA700:BD700)</f>
        <v>144</v>
      </c>
      <c r="BF700" s="3" t="n">
        <v>0</v>
      </c>
      <c r="BG700" s="3" t="n">
        <v>0</v>
      </c>
      <c r="BH700" s="3" t="n">
        <v>0</v>
      </c>
      <c r="BI700" s="3" t="n">
        <v>0</v>
      </c>
      <c r="BJ700" s="3" t="n">
        <f aca="false">SUM(BF700:BI700)</f>
        <v>0</v>
      </c>
      <c r="BK700" s="3" t="n">
        <v>0</v>
      </c>
      <c r="BL700" s="3" t="n">
        <v>0</v>
      </c>
      <c r="BM700" s="3" t="n">
        <v>0</v>
      </c>
      <c r="BN700" s="3" t="n">
        <v>0</v>
      </c>
      <c r="BO700" s="3" t="n">
        <f aca="false">SUM(BK700:BN700)</f>
        <v>0</v>
      </c>
      <c r="BP700" s="3" t="n">
        <v>0</v>
      </c>
      <c r="BQ700" s="3" t="n">
        <v>4</v>
      </c>
      <c r="BR700" s="3" t="n">
        <v>40</v>
      </c>
      <c r="BS700" s="3" t="n">
        <v>0</v>
      </c>
      <c r="BT700" s="3" t="n">
        <f aca="false">SUM(BP700:BS700)</f>
        <v>44</v>
      </c>
      <c r="BU700" s="3" t="n">
        <f aca="false">+C700+H700+M700+R700+W700+AB700+AG700+AL700+CK700</f>
        <v>5547</v>
      </c>
      <c r="BV700" s="3" t="n">
        <f aca="false">+D700+I700+N700+S700+X700+AC700+AH700+AM700+CL700</f>
        <v>3982</v>
      </c>
      <c r="BW700" s="3" t="n">
        <f aca="false">+E700+J700+O700+T700+Y700+AD700+AI700+AN700+CM700</f>
        <v>9779</v>
      </c>
      <c r="BX700" s="3" t="n">
        <f aca="false">+F700+K700+P700+U700+Z700+AE700+AJ700+AO700+CN700</f>
        <v>0</v>
      </c>
      <c r="BY700" s="3" t="n">
        <f aca="false">SUM(BU700:BX700)</f>
        <v>19308</v>
      </c>
      <c r="BZ700" s="3" t="n">
        <f aca="false">AQ700+AV700+BA700+BF700+BK700+BP700</f>
        <v>13</v>
      </c>
      <c r="CA700" s="3" t="n">
        <f aca="false">AR700+AW700+BB700+BG700+BL700+BQ700</f>
        <v>4</v>
      </c>
      <c r="CB700" s="3" t="n">
        <f aca="false">AS700+AX700+BC700+BH700+BM700+BR700</f>
        <v>179</v>
      </c>
      <c r="CC700" s="3" t="n">
        <f aca="false">AT700+AY700+BD700+BI700+BN700+BS700</f>
        <v>0</v>
      </c>
      <c r="CD700" s="3" t="n">
        <f aca="false">SUM(BZ700:CC700)</f>
        <v>196</v>
      </c>
      <c r="CE700" s="10" t="n">
        <v>0</v>
      </c>
      <c r="CF700" s="10" t="n">
        <v>4268.6</v>
      </c>
      <c r="CG700" s="10" t="n">
        <v>317.5</v>
      </c>
      <c r="CH700" s="10" t="n">
        <v>0</v>
      </c>
      <c r="CI700" s="10" t="n">
        <v>335.8</v>
      </c>
      <c r="CJ700" s="10" t="n">
        <f aca="false">SUM(CE700:CI700)</f>
        <v>4921.9</v>
      </c>
    </row>
    <row r="701" customFormat="false" ht="12.75" hidden="false" customHeight="false" outlineLevel="0" collapsed="false">
      <c r="A701" s="1" t="n">
        <v>2004</v>
      </c>
      <c r="B701" s="2" t="s">
        <v>130</v>
      </c>
      <c r="C701" s="3" t="n">
        <v>7282</v>
      </c>
      <c r="D701" s="3" t="n">
        <v>1696</v>
      </c>
      <c r="E701" s="3" t="n">
        <v>16</v>
      </c>
      <c r="F701" s="3" t="n">
        <v>0</v>
      </c>
      <c r="G701" s="3" t="n">
        <f aca="false">SUM(C701:F701)</f>
        <v>8994</v>
      </c>
      <c r="H701" s="3" t="n">
        <v>1814</v>
      </c>
      <c r="I701" s="3" t="n">
        <v>5</v>
      </c>
      <c r="J701" s="3" t="n">
        <v>29</v>
      </c>
      <c r="K701" s="3" t="n">
        <v>170</v>
      </c>
      <c r="L701" s="3" t="n">
        <f aca="false">SUM(H701:K701)</f>
        <v>2018</v>
      </c>
      <c r="M701" s="3" t="n">
        <v>223</v>
      </c>
      <c r="N701" s="3" t="n">
        <v>242</v>
      </c>
      <c r="O701" s="3" t="n">
        <v>0</v>
      </c>
      <c r="P701" s="3" t="n">
        <v>0</v>
      </c>
      <c r="Q701" s="3" t="n">
        <f aca="false">SUM(M701:P701)</f>
        <v>465</v>
      </c>
      <c r="R701" s="3" t="n">
        <v>260</v>
      </c>
      <c r="S701" s="3" t="n">
        <v>265</v>
      </c>
      <c r="T701" s="3" t="n">
        <v>26</v>
      </c>
      <c r="U701" s="3" t="n">
        <v>0</v>
      </c>
      <c r="V701" s="3" t="n">
        <f aca="false">SUM(R701:U701)</f>
        <v>551</v>
      </c>
      <c r="W701" s="3" t="n">
        <v>5054</v>
      </c>
      <c r="X701" s="3" t="n">
        <v>8441</v>
      </c>
      <c r="Y701" s="3" t="n">
        <v>1553</v>
      </c>
      <c r="Z701" s="3" t="n">
        <v>0</v>
      </c>
      <c r="AA701" s="3" t="n">
        <f aca="false">SUM(W701:Z701)</f>
        <v>15048</v>
      </c>
      <c r="AB701" s="3" t="n">
        <v>1505</v>
      </c>
      <c r="AC701" s="3" t="n">
        <v>62</v>
      </c>
      <c r="AD701" s="3" t="n">
        <v>60</v>
      </c>
      <c r="AE701" s="3" t="n">
        <v>123</v>
      </c>
      <c r="AF701" s="3" t="n">
        <f aca="false">SUM(AB701:AE701)</f>
        <v>1750</v>
      </c>
      <c r="AG701" s="3" t="n">
        <v>312</v>
      </c>
      <c r="AH701" s="3" t="n">
        <v>1493</v>
      </c>
      <c r="AI701" s="3" t="n">
        <v>2697</v>
      </c>
      <c r="AJ701" s="3" t="n">
        <v>135</v>
      </c>
      <c r="AK701" s="3" t="n">
        <f aca="false">SUM(AG701:AJ701)</f>
        <v>4637</v>
      </c>
      <c r="AL701" s="3" t="n">
        <v>5435</v>
      </c>
      <c r="AM701" s="3" t="n">
        <v>3871</v>
      </c>
      <c r="AN701" s="3" t="n">
        <v>5058</v>
      </c>
      <c r="AO701" s="3" t="n">
        <v>195</v>
      </c>
      <c r="AP701" s="3" t="n">
        <f aca="false">SUM(AL701:AO701)</f>
        <v>14559</v>
      </c>
      <c r="AQ701" s="3" t="n">
        <v>0</v>
      </c>
      <c r="AR701" s="3" t="n">
        <v>0</v>
      </c>
      <c r="AS701" s="3" t="n">
        <v>0</v>
      </c>
      <c r="AT701" s="3" t="n">
        <v>135</v>
      </c>
      <c r="AU701" s="3" t="n">
        <f aca="false">SUM(AQ701:AT701)</f>
        <v>135</v>
      </c>
      <c r="AV701" s="3" t="n">
        <v>0</v>
      </c>
      <c r="AW701" s="3" t="n">
        <v>0</v>
      </c>
      <c r="AX701" s="3" t="n">
        <v>0</v>
      </c>
      <c r="AY701" s="3" t="n">
        <v>123</v>
      </c>
      <c r="AZ701" s="3" t="n">
        <f aca="false">SUM(AV701:AY701)</f>
        <v>123</v>
      </c>
      <c r="BA701" s="3" t="n">
        <v>0</v>
      </c>
      <c r="BB701" s="3" t="n">
        <v>0</v>
      </c>
      <c r="BC701" s="3" t="n">
        <v>0</v>
      </c>
      <c r="BD701" s="3" t="n">
        <v>170</v>
      </c>
      <c r="BE701" s="3" t="n">
        <f aca="false">SUM(BA701:BD701)</f>
        <v>170</v>
      </c>
      <c r="BF701" s="3" t="n">
        <v>0</v>
      </c>
      <c r="BG701" s="3" t="n">
        <v>0</v>
      </c>
      <c r="BH701" s="3" t="n">
        <v>0</v>
      </c>
      <c r="BI701" s="3" t="n">
        <v>0</v>
      </c>
      <c r="BJ701" s="3" t="n">
        <f aca="false">SUM(BF701:BI701)</f>
        <v>0</v>
      </c>
      <c r="BK701" s="3" t="n">
        <v>0</v>
      </c>
      <c r="BL701" s="3" t="n">
        <v>0</v>
      </c>
      <c r="BM701" s="3" t="n">
        <v>0</v>
      </c>
      <c r="BN701" s="3" t="n">
        <v>0</v>
      </c>
      <c r="BO701" s="3" t="n">
        <f aca="false">SUM(BK701:BN701)</f>
        <v>0</v>
      </c>
      <c r="BP701" s="3" t="n">
        <v>0</v>
      </c>
      <c r="BQ701" s="3" t="n">
        <v>0</v>
      </c>
      <c r="BR701" s="3" t="n">
        <v>0</v>
      </c>
      <c r="BS701" s="3" t="n">
        <v>195</v>
      </c>
      <c r="BT701" s="3" t="n">
        <f aca="false">SUM(BP701:BS701)</f>
        <v>195</v>
      </c>
      <c r="BU701" s="3" t="n">
        <f aca="false">+C701+H701+M701+R701+W701+AB701+AG701+AL701+CK701</f>
        <v>21885</v>
      </c>
      <c r="BV701" s="3" t="n">
        <f aca="false">+D701+I701+N701+S701+X701+AC701+AH701+AM701+CL701</f>
        <v>16075</v>
      </c>
      <c r="BW701" s="3" t="n">
        <f aca="false">+E701+J701+O701+T701+Y701+AD701+AI701+AN701+CM701</f>
        <v>9439</v>
      </c>
      <c r="BX701" s="3" t="n">
        <f aca="false">+F701+K701+P701+U701+Z701+AE701+AJ701+AO701+CN701</f>
        <v>623</v>
      </c>
      <c r="BY701" s="3" t="n">
        <f aca="false">SUM(BU701:BX701)</f>
        <v>48022</v>
      </c>
      <c r="BZ701" s="3" t="n">
        <f aca="false">AQ701+AV701+BA701+BF701+BK701+BP701</f>
        <v>0</v>
      </c>
      <c r="CA701" s="3" t="n">
        <f aca="false">AR701+AW701+BB701+BG701+BL701+BQ701</f>
        <v>0</v>
      </c>
      <c r="CB701" s="3" t="n">
        <f aca="false">AS701+AX701+BC701+BH701+BM701+BR701</f>
        <v>0</v>
      </c>
      <c r="CC701" s="3" t="n">
        <f aca="false">AT701+AY701+BD701+BI701+BN701+BS701</f>
        <v>623</v>
      </c>
      <c r="CD701" s="3" t="n">
        <f aca="false">SUM(BZ701:CC701)</f>
        <v>623</v>
      </c>
      <c r="CE701" s="3" t="n">
        <v>7729</v>
      </c>
      <c r="CF701" s="3" t="n">
        <v>7734</v>
      </c>
      <c r="CG701" s="3" t="n">
        <v>1678</v>
      </c>
      <c r="CH701" s="10" t="n">
        <v>0</v>
      </c>
      <c r="CI701" s="3" t="n">
        <v>5687</v>
      </c>
      <c r="CJ701" s="3" t="n">
        <f aca="false">SUM(CE701:CI701)</f>
        <v>22828</v>
      </c>
    </row>
    <row r="702" customFormat="false" ht="12.75" hidden="false" customHeight="false" outlineLevel="0" collapsed="false">
      <c r="A702" s="1" t="n">
        <v>2004</v>
      </c>
      <c r="B702" s="2" t="s">
        <v>143</v>
      </c>
      <c r="C702" s="0"/>
      <c r="D702" s="0"/>
      <c r="E702" s="0"/>
      <c r="F702" s="0"/>
      <c r="G702" s="3" t="n">
        <f aca="false">SUM(C702:F702)</f>
        <v>0</v>
      </c>
      <c r="H702" s="0"/>
      <c r="I702" s="0"/>
      <c r="J702" s="0"/>
      <c r="K702" s="0"/>
      <c r="L702" s="3" t="n">
        <f aca="false">SUM(H702:K702)</f>
        <v>0</v>
      </c>
      <c r="M702" s="0"/>
      <c r="N702" s="0"/>
      <c r="O702" s="0"/>
      <c r="P702" s="0"/>
      <c r="Q702" s="3" t="n">
        <f aca="false">SUM(M702:P702)</f>
        <v>0</v>
      </c>
      <c r="R702" s="0"/>
      <c r="S702" s="0"/>
      <c r="T702" s="0"/>
      <c r="U702" s="0"/>
      <c r="V702" s="3" t="n">
        <f aca="false">SUM(R702:U702)</f>
        <v>0</v>
      </c>
      <c r="W702" s="0"/>
      <c r="X702" s="0"/>
      <c r="Y702" s="0"/>
      <c r="Z702" s="0"/>
      <c r="AA702" s="3" t="n">
        <f aca="false">SUM(W702:Z702)</f>
        <v>0</v>
      </c>
      <c r="AB702" s="0"/>
      <c r="AC702" s="0"/>
      <c r="AD702" s="0"/>
      <c r="AE702" s="0"/>
      <c r="AF702" s="3" t="n">
        <f aca="false">SUM(AB702:AE702)</f>
        <v>0</v>
      </c>
      <c r="AG702" s="0"/>
      <c r="AH702" s="0"/>
      <c r="AI702" s="0"/>
      <c r="AJ702" s="0"/>
      <c r="AK702" s="3" t="n">
        <f aca="false">SUM(AG702:AJ702)</f>
        <v>0</v>
      </c>
      <c r="AL702" s="0"/>
      <c r="AM702" s="0"/>
      <c r="AN702" s="0"/>
      <c r="AO702" s="0"/>
      <c r="AP702" s="3" t="n">
        <f aca="false">SUM(AL702:AO702)</f>
        <v>0</v>
      </c>
      <c r="AQ702" s="0"/>
      <c r="AR702" s="0"/>
      <c r="AS702" s="0"/>
      <c r="AT702" s="0"/>
      <c r="AU702" s="3" t="n">
        <f aca="false">SUM(AQ702:AT702)</f>
        <v>0</v>
      </c>
      <c r="AV702" s="0"/>
      <c r="AW702" s="0"/>
      <c r="AX702" s="0"/>
      <c r="AY702" s="0"/>
      <c r="AZ702" s="3" t="n">
        <f aca="false">SUM(AV702:AY702)</f>
        <v>0</v>
      </c>
      <c r="BA702" s="0"/>
      <c r="BB702" s="0"/>
      <c r="BC702" s="0"/>
      <c r="BD702" s="0"/>
      <c r="BE702" s="3" t="n">
        <f aca="false">SUM(BA702:BD702)</f>
        <v>0</v>
      </c>
      <c r="BF702" s="0"/>
      <c r="BG702" s="0"/>
      <c r="BH702" s="0"/>
      <c r="BI702" s="0"/>
      <c r="BJ702" s="3" t="n">
        <f aca="false">SUM(BF702:BI702)</f>
        <v>0</v>
      </c>
      <c r="BK702" s="0"/>
      <c r="BL702" s="0"/>
      <c r="BM702" s="0"/>
      <c r="BN702" s="0"/>
      <c r="BO702" s="3" t="n">
        <f aca="false">SUM(BK702:BN702)</f>
        <v>0</v>
      </c>
      <c r="BP702" s="0"/>
      <c r="BQ702" s="0"/>
      <c r="BR702" s="0"/>
      <c r="BS702" s="0"/>
      <c r="BT702" s="3" t="n">
        <f aca="false">SUM(BP702:BS702)</f>
        <v>0</v>
      </c>
      <c r="BU702" s="3" t="n">
        <f aca="false">+C702+H702+M702+R702+W702+AB702+AG702+AL702+CK702</f>
        <v>0</v>
      </c>
      <c r="BV702" s="3" t="n">
        <f aca="false">+D702+I702+N702+S702+X702+AC702+AH702+AM702+CL702</f>
        <v>0</v>
      </c>
      <c r="BW702" s="3" t="n">
        <f aca="false">+E702+J702+O702+T702+Y702+AD702+AI702+AN702+CM702</f>
        <v>0</v>
      </c>
      <c r="BX702" s="3" t="n">
        <f aca="false">+F702+K702+P702+U702+Z702+AE702+AJ702+AO702+CN702</f>
        <v>0</v>
      </c>
      <c r="BY702" s="3" t="n">
        <f aca="false">SUM(BU702:BX702)</f>
        <v>0</v>
      </c>
      <c r="BZ702" s="3" t="n">
        <f aca="false">AQ702+AV702+BA702+BF702+BK702+BP702</f>
        <v>0</v>
      </c>
      <c r="CA702" s="3" t="n">
        <f aca="false">AR702+AW702+BB702+BG702+BL702+BQ702</f>
        <v>0</v>
      </c>
      <c r="CB702" s="3" t="n">
        <f aca="false">AS702+AX702+BC702+BH702+BM702+BR702</f>
        <v>0</v>
      </c>
      <c r="CC702" s="3" t="n">
        <f aca="false">AT702+AY702+BD702+BI702+BN702+BS702</f>
        <v>0</v>
      </c>
      <c r="CD702" s="3" t="n">
        <f aca="false">SUM(BZ702:CC702)</f>
        <v>0</v>
      </c>
      <c r="CE702" s="0"/>
      <c r="CF702" s="0"/>
      <c r="CG702" s="0"/>
      <c r="CH702" s="0"/>
      <c r="CI702" s="0"/>
      <c r="CJ702" s="3" t="n">
        <f aca="false">SUM(CE702:CI702)</f>
        <v>0</v>
      </c>
    </row>
    <row r="703" customFormat="false" ht="12.75" hidden="false" customHeight="false" outlineLevel="0" collapsed="false">
      <c r="A703" s="1" t="n">
        <v>2004</v>
      </c>
      <c r="B703" s="2" t="s">
        <v>131</v>
      </c>
      <c r="C703" s="3" t="n">
        <v>776</v>
      </c>
      <c r="D703" s="3" t="n">
        <v>151.5</v>
      </c>
      <c r="E703" s="3" t="n">
        <v>2</v>
      </c>
      <c r="F703" s="3" t="n">
        <v>0</v>
      </c>
      <c r="G703" s="3" t="n">
        <f aca="false">SUM(C703:F703)</f>
        <v>929.5</v>
      </c>
      <c r="H703" s="3" t="n">
        <v>171</v>
      </c>
      <c r="I703" s="3" t="n">
        <v>1.8</v>
      </c>
      <c r="J703" s="3" t="n">
        <v>442.3</v>
      </c>
      <c r="K703" s="3" t="n">
        <v>15</v>
      </c>
      <c r="L703" s="3" t="n">
        <f aca="false">SUM(H703:K703)</f>
        <v>630.1</v>
      </c>
      <c r="M703" s="3" t="n">
        <v>19</v>
      </c>
      <c r="N703" s="3" t="n">
        <v>60.1</v>
      </c>
      <c r="O703" s="3" t="n">
        <v>0</v>
      </c>
      <c r="P703" s="3" t="n">
        <v>0</v>
      </c>
      <c r="Q703" s="3" t="n">
        <f aca="false">SUM(M703:P703)</f>
        <v>79.1</v>
      </c>
      <c r="R703" s="3" t="n">
        <v>82.6</v>
      </c>
      <c r="S703" s="3" t="n">
        <v>100.1</v>
      </c>
      <c r="T703" s="3" t="n">
        <v>0</v>
      </c>
      <c r="U703" s="3" t="n">
        <v>0</v>
      </c>
      <c r="V703" s="3" t="n">
        <f aca="false">SUM(R703:U703)</f>
        <v>182.7</v>
      </c>
      <c r="W703" s="3" t="n">
        <v>607.1</v>
      </c>
      <c r="X703" s="3" t="n">
        <v>901.9</v>
      </c>
      <c r="Y703" s="3" t="n">
        <v>0</v>
      </c>
      <c r="Z703" s="3" t="n">
        <v>0</v>
      </c>
      <c r="AA703" s="3" t="n">
        <f aca="false">SUM(W703:Z703)</f>
        <v>1509</v>
      </c>
      <c r="AB703" s="3" t="n">
        <v>281.4</v>
      </c>
      <c r="AC703" s="3" t="n">
        <v>34.9</v>
      </c>
      <c r="AD703" s="3" t="n">
        <v>13.9</v>
      </c>
      <c r="AE703" s="3" t="n">
        <v>9.57</v>
      </c>
      <c r="AF703" s="3" t="n">
        <f aca="false">SUM(AB703:AE703)</f>
        <v>339.77</v>
      </c>
      <c r="AG703" s="3" t="n">
        <v>0</v>
      </c>
      <c r="AH703" s="3" t="n">
        <v>162.8</v>
      </c>
      <c r="AI703" s="3" t="n">
        <v>158.4</v>
      </c>
      <c r="AJ703" s="3" t="n">
        <v>41.4</v>
      </c>
      <c r="AK703" s="3" t="n">
        <f aca="false">SUM(AG703:AJ703)</f>
        <v>362.6</v>
      </c>
      <c r="AL703" s="3" t="n">
        <v>789.3</v>
      </c>
      <c r="AM703" s="3" t="n">
        <v>421.8</v>
      </c>
      <c r="AN703" s="3" t="n">
        <v>598.5</v>
      </c>
      <c r="AO703" s="3" t="n">
        <v>7</v>
      </c>
      <c r="AP703" s="3" t="n">
        <f aca="false">SUM(AL703:AO703)</f>
        <v>1816.6</v>
      </c>
      <c r="AQ703" s="3" t="n">
        <v>0</v>
      </c>
      <c r="AR703" s="3" t="n">
        <v>132</v>
      </c>
      <c r="AS703" s="3" t="n">
        <v>4</v>
      </c>
      <c r="AT703" s="3" t="n">
        <v>41.4</v>
      </c>
      <c r="AU703" s="3" t="n">
        <f aca="false">SUM(AQ703:AT703)</f>
        <v>177.4</v>
      </c>
      <c r="AV703" s="3" t="n">
        <v>0</v>
      </c>
      <c r="AW703" s="3" t="n">
        <v>0.61</v>
      </c>
      <c r="AX703" s="3" t="n">
        <v>1.33</v>
      </c>
      <c r="AY703" s="3" t="n">
        <v>9.57</v>
      </c>
      <c r="AZ703" s="3" t="n">
        <f aca="false">SUM(AV703:AY703)</f>
        <v>11.51</v>
      </c>
      <c r="BA703" s="3" t="n">
        <v>0</v>
      </c>
      <c r="BB703" s="3" t="n">
        <v>0.3</v>
      </c>
      <c r="BC703" s="3" t="n">
        <v>11.18</v>
      </c>
      <c r="BD703" s="3" t="n">
        <v>14.9</v>
      </c>
      <c r="BE703" s="3" t="n">
        <f aca="false">SUM(BA703:BD703)</f>
        <v>26.38</v>
      </c>
      <c r="BF703" s="3" t="n">
        <v>0</v>
      </c>
      <c r="BG703" s="3" t="n">
        <v>0</v>
      </c>
      <c r="BH703" s="3" t="n">
        <v>0</v>
      </c>
      <c r="BI703" s="3" t="n">
        <v>0</v>
      </c>
      <c r="BJ703" s="3" t="n">
        <f aca="false">SUM(BF703:BI703)</f>
        <v>0</v>
      </c>
      <c r="BK703" s="3" t="n">
        <v>0</v>
      </c>
      <c r="BL703" s="3" t="n">
        <v>4</v>
      </c>
      <c r="BM703" s="3" t="n">
        <v>3</v>
      </c>
      <c r="BN703" s="3" t="n">
        <v>11</v>
      </c>
      <c r="BO703" s="3" t="n">
        <f aca="false">SUM(BK703:BN703)</f>
        <v>18</v>
      </c>
      <c r="BP703" s="3" t="n">
        <v>5</v>
      </c>
      <c r="BQ703" s="3" t="n">
        <v>40</v>
      </c>
      <c r="BR703" s="3" t="n">
        <v>0</v>
      </c>
      <c r="BS703" s="3" t="n">
        <v>7</v>
      </c>
      <c r="BT703" s="3" t="n">
        <f aca="false">SUM(BP703:BS703)</f>
        <v>52</v>
      </c>
      <c r="BU703" s="3" t="n">
        <f aca="false">+C703+H703+M703+R703+W703+AB703+AG703+AL703+CK703</f>
        <v>2726.4</v>
      </c>
      <c r="BV703" s="3" t="n">
        <f aca="false">+D703+I703+N703+S703+X703+AC703+AH703+AM703+CL703</f>
        <v>1834.9</v>
      </c>
      <c r="BW703" s="3" t="n">
        <f aca="false">+E703+J703+O703+T703+Y703+AD703+AI703+AN703+CM703</f>
        <v>1215.1</v>
      </c>
      <c r="BX703" s="3" t="n">
        <f aca="false">+F703+K703+P703+U703+Z703+AE703+AJ703+AO703+CN703</f>
        <v>72.97</v>
      </c>
      <c r="BY703" s="3" t="n">
        <f aca="false">SUM(BU703:BX703)</f>
        <v>5849.37</v>
      </c>
      <c r="BZ703" s="3" t="n">
        <f aca="false">AQ703+AV703+BA703+BF703+BK703+BP703</f>
        <v>5</v>
      </c>
      <c r="CA703" s="3" t="n">
        <f aca="false">AR703+AW703+BB703+BG703+BL703+BQ703</f>
        <v>176.91</v>
      </c>
      <c r="CB703" s="3" t="n">
        <f aca="false">AS703+AX703+BC703+BH703+BM703+BR703</f>
        <v>19.51</v>
      </c>
      <c r="CC703" s="3" t="n">
        <f aca="false">AT703+AY703+BD703+BI703+BN703+BS703</f>
        <v>83.87</v>
      </c>
      <c r="CD703" s="3" t="n">
        <f aca="false">SUM(BZ703:CC703)</f>
        <v>285.29</v>
      </c>
      <c r="CE703" s="11" t="n">
        <v>823</v>
      </c>
      <c r="CF703" s="11" t="n">
        <v>870</v>
      </c>
      <c r="CG703" s="11" t="n">
        <v>76</v>
      </c>
      <c r="CH703" s="11" t="n">
        <v>286</v>
      </c>
      <c r="CI703" s="11" t="n">
        <v>713</v>
      </c>
      <c r="CJ703" s="11" t="n">
        <f aca="false">SUM(CE703:CI703)</f>
        <v>2768</v>
      </c>
    </row>
    <row r="704" customFormat="false" ht="12.75" hidden="false" customHeight="false" outlineLevel="0" collapsed="false">
      <c r="A704" s="1" t="n">
        <v>2004</v>
      </c>
      <c r="B704" s="2" t="s">
        <v>132</v>
      </c>
      <c r="C704" s="3" t="n">
        <v>1738</v>
      </c>
      <c r="D704" s="3" t="n">
        <v>579</v>
      </c>
      <c r="E704" s="3" t="n">
        <v>702</v>
      </c>
      <c r="F704" s="3" t="n">
        <v>74</v>
      </c>
      <c r="G704" s="3" t="n">
        <f aca="false">SUM(C704:F704)</f>
        <v>3093</v>
      </c>
      <c r="H704" s="3" t="n">
        <v>748</v>
      </c>
      <c r="I704" s="3" t="n">
        <v>467</v>
      </c>
      <c r="J704" s="3" t="n">
        <v>1752</v>
      </c>
      <c r="K704" s="3" t="n">
        <v>70</v>
      </c>
      <c r="L704" s="3" t="n">
        <f aca="false">SUM(H704:K704)</f>
        <v>3037</v>
      </c>
      <c r="M704" s="3" t="n">
        <v>12</v>
      </c>
      <c r="N704" s="3" t="n">
        <v>28</v>
      </c>
      <c r="O704" s="3" t="n">
        <v>0</v>
      </c>
      <c r="P704" s="3" t="n">
        <v>0</v>
      </c>
      <c r="Q704" s="3" t="n">
        <f aca="false">SUM(M704:P704)</f>
        <v>40</v>
      </c>
      <c r="R704" s="3" t="n">
        <v>8</v>
      </c>
      <c r="S704" s="3" t="n">
        <v>0</v>
      </c>
      <c r="T704" s="3" t="n">
        <v>19</v>
      </c>
      <c r="U704" s="3" t="n">
        <v>0</v>
      </c>
      <c r="V704" s="3" t="n">
        <f aca="false">SUM(R704:U704)</f>
        <v>27</v>
      </c>
      <c r="W704" s="3" t="n">
        <v>496</v>
      </c>
      <c r="X704" s="3" t="n">
        <v>2903</v>
      </c>
      <c r="Y704" s="3" t="n">
        <v>602</v>
      </c>
      <c r="Z704" s="3" t="n">
        <v>0</v>
      </c>
      <c r="AA704" s="3" t="n">
        <f aca="false">SUM(W704:Z704)</f>
        <v>4001</v>
      </c>
      <c r="AB704" s="3" t="n">
        <v>368</v>
      </c>
      <c r="AC704" s="3" t="n">
        <v>15</v>
      </c>
      <c r="AD704" s="3" t="n">
        <v>89</v>
      </c>
      <c r="AE704" s="3" t="n">
        <v>7</v>
      </c>
      <c r="AF704" s="3" t="n">
        <f aca="false">SUM(AB704:AE704)</f>
        <v>479</v>
      </c>
      <c r="AG704" s="3" t="n">
        <v>0</v>
      </c>
      <c r="AH704" s="3" t="n">
        <v>531</v>
      </c>
      <c r="AI704" s="3" t="n">
        <v>1417</v>
      </c>
      <c r="AJ704" s="3" t="n">
        <v>0</v>
      </c>
      <c r="AK704" s="3" t="n">
        <f aca="false">SUM(AG704:AJ704)</f>
        <v>1948</v>
      </c>
      <c r="AL704" s="3" t="n">
        <v>1494</v>
      </c>
      <c r="AM704" s="3" t="n">
        <v>1657</v>
      </c>
      <c r="AN704" s="3" t="n">
        <v>642</v>
      </c>
      <c r="AO704" s="3" t="n">
        <v>20</v>
      </c>
      <c r="AP704" s="3" t="n">
        <f aca="false">SUM(AL704:AO704)</f>
        <v>3813</v>
      </c>
      <c r="AQ704" s="3" t="n">
        <v>0</v>
      </c>
      <c r="AR704" s="3" t="n">
        <v>0</v>
      </c>
      <c r="AS704" s="3" t="n">
        <v>558</v>
      </c>
      <c r="AT704" s="3" t="n">
        <v>0</v>
      </c>
      <c r="AU704" s="3" t="n">
        <f aca="false">SUM(AQ704:AT704)</f>
        <v>558</v>
      </c>
      <c r="AV704" s="3" t="n">
        <v>0</v>
      </c>
      <c r="AW704" s="3" t="n">
        <v>4</v>
      </c>
      <c r="AX704" s="3" t="n">
        <v>3</v>
      </c>
      <c r="AY704" s="3" t="n">
        <v>7</v>
      </c>
      <c r="AZ704" s="3" t="n">
        <f aca="false">SUM(AV704:AY704)</f>
        <v>14</v>
      </c>
      <c r="BA704" s="3" t="n">
        <v>3</v>
      </c>
      <c r="BB704" s="3" t="n">
        <v>11</v>
      </c>
      <c r="BC704" s="3" t="n">
        <v>171</v>
      </c>
      <c r="BD704" s="3" t="n">
        <v>70</v>
      </c>
      <c r="BE704" s="3" t="n">
        <f aca="false">SUM(BA704:BD704)</f>
        <v>255</v>
      </c>
      <c r="BF704" s="3" t="n">
        <v>0</v>
      </c>
      <c r="BG704" s="3" t="n">
        <v>0</v>
      </c>
      <c r="BH704" s="3" t="n">
        <v>0</v>
      </c>
      <c r="BI704" s="3" t="n">
        <v>0</v>
      </c>
      <c r="BJ704" s="3" t="n">
        <f aca="false">SUM(BF704:BI704)</f>
        <v>0</v>
      </c>
      <c r="BK704" s="3" t="n">
        <v>0</v>
      </c>
      <c r="BL704" s="3" t="n">
        <v>33</v>
      </c>
      <c r="BM704" s="3" t="n">
        <v>1</v>
      </c>
      <c r="BN704" s="3" t="n">
        <v>0</v>
      </c>
      <c r="BO704" s="3" t="n">
        <f aca="false">SUM(BK704:BN704)</f>
        <v>34</v>
      </c>
      <c r="BP704" s="3" t="n">
        <v>2</v>
      </c>
      <c r="BQ704" s="3" t="n">
        <v>6</v>
      </c>
      <c r="BR704" s="3" t="n">
        <v>28</v>
      </c>
      <c r="BS704" s="3" t="n">
        <v>94</v>
      </c>
      <c r="BT704" s="3" t="n">
        <f aca="false">SUM(BP704:BS704)</f>
        <v>130</v>
      </c>
      <c r="BU704" s="3" t="n">
        <f aca="false">+C704+H704+M704+R704+W704+AB704+AG704+AL704+CK704</f>
        <v>4864</v>
      </c>
      <c r="BV704" s="3" t="n">
        <f aca="false">+D704+I704+N704+S704+X704+AC704+AH704+AM704+CL704</f>
        <v>6180</v>
      </c>
      <c r="BW704" s="3" t="n">
        <f aca="false">+E704+J704+O704+T704+Y704+AD704+AI704+AN704+CM704</f>
        <v>5223</v>
      </c>
      <c r="BX704" s="3" t="n">
        <f aca="false">+F704+K704+P704+U704+Z704+AE704+AJ704+AO704+CN704</f>
        <v>171</v>
      </c>
      <c r="BY704" s="3" t="n">
        <f aca="false">SUM(BU704:BX704)</f>
        <v>16438</v>
      </c>
      <c r="BZ704" s="3" t="n">
        <f aca="false">AQ704+AV704+BA704+BF704+BK704+BP704</f>
        <v>5</v>
      </c>
      <c r="CA704" s="3" t="n">
        <f aca="false">AR704+AW704+BB704+BG704+BL704+BQ704</f>
        <v>54</v>
      </c>
      <c r="CB704" s="3" t="n">
        <f aca="false">AS704+AX704+BC704+BH704+BM704+BR704</f>
        <v>761</v>
      </c>
      <c r="CC704" s="3" t="n">
        <f aca="false">AT704+AY704+BD704+BI704+BN704+BS704</f>
        <v>171</v>
      </c>
      <c r="CD704" s="3" t="n">
        <f aca="false">SUM(BZ704:CC704)</f>
        <v>991</v>
      </c>
      <c r="CE704" s="10" t="n">
        <v>2181</v>
      </c>
      <c r="CF704" s="10" t="n">
        <v>1974</v>
      </c>
      <c r="CG704" s="10" t="n">
        <v>149</v>
      </c>
      <c r="CH704" s="10" t="n">
        <v>0</v>
      </c>
      <c r="CI704" s="10" t="n">
        <v>812</v>
      </c>
      <c r="CJ704" s="10" t="n">
        <f aca="false">SUM(CE704:CI704)</f>
        <v>5116</v>
      </c>
    </row>
    <row r="705" customFormat="false" ht="12.75" hidden="false" customHeight="false" outlineLevel="0" collapsed="false">
      <c r="A705" s="1" t="n">
        <v>2004</v>
      </c>
      <c r="B705" s="2" t="s">
        <v>133</v>
      </c>
      <c r="C705" s="3" t="n">
        <v>274</v>
      </c>
      <c r="D705" s="3" t="n">
        <v>50</v>
      </c>
      <c r="E705" s="3" t="n">
        <v>0</v>
      </c>
      <c r="F705" s="3" t="n">
        <v>0</v>
      </c>
      <c r="G705" s="3" t="n">
        <f aca="false">SUM(C705:F705)</f>
        <v>324</v>
      </c>
      <c r="H705" s="3" t="n">
        <v>158</v>
      </c>
      <c r="I705" s="3" t="n">
        <v>79</v>
      </c>
      <c r="J705" s="3" t="n">
        <v>315</v>
      </c>
      <c r="K705" s="3" t="n">
        <v>2</v>
      </c>
      <c r="L705" s="3" t="n">
        <f aca="false">SUM(H705:K705)</f>
        <v>554</v>
      </c>
      <c r="M705" s="3" t="n">
        <v>9</v>
      </c>
      <c r="N705" s="3" t="n">
        <v>20</v>
      </c>
      <c r="O705" s="3" t="n">
        <v>0</v>
      </c>
      <c r="P705" s="3" t="n">
        <v>0</v>
      </c>
      <c r="Q705" s="3" t="n">
        <f aca="false">SUM(M705:P705)</f>
        <v>29</v>
      </c>
      <c r="R705" s="3" t="n">
        <v>0</v>
      </c>
      <c r="S705" s="3" t="n">
        <v>0</v>
      </c>
      <c r="T705" s="3" t="n">
        <v>0</v>
      </c>
      <c r="U705" s="3" t="n">
        <v>0</v>
      </c>
      <c r="V705" s="3" t="n">
        <f aca="false">SUM(R705:U705)</f>
        <v>0</v>
      </c>
      <c r="W705" s="3" t="n">
        <v>175</v>
      </c>
      <c r="X705" s="3" t="n">
        <v>423</v>
      </c>
      <c r="Y705" s="3" t="n">
        <v>0</v>
      </c>
      <c r="Z705" s="3" t="n">
        <v>0</v>
      </c>
      <c r="AA705" s="3" t="n">
        <f aca="false">SUM(W705:Z705)</f>
        <v>598</v>
      </c>
      <c r="AB705" s="3" t="n">
        <v>61</v>
      </c>
      <c r="AC705" s="3" t="n">
        <v>14</v>
      </c>
      <c r="AD705" s="3" t="n">
        <v>6</v>
      </c>
      <c r="AE705" s="3" t="n">
        <v>0</v>
      </c>
      <c r="AF705" s="3" t="n">
        <f aca="false">SUM(AB705:AE705)</f>
        <v>81</v>
      </c>
      <c r="AG705" s="3" t="n">
        <v>0</v>
      </c>
      <c r="AH705" s="3" t="n">
        <v>237</v>
      </c>
      <c r="AI705" s="3" t="n">
        <v>159.2</v>
      </c>
      <c r="AJ705" s="3" t="n">
        <v>0</v>
      </c>
      <c r="AK705" s="3" t="n">
        <f aca="false">SUM(AG705:AJ705)</f>
        <v>396.2</v>
      </c>
      <c r="AL705" s="3" t="n">
        <v>200</v>
      </c>
      <c r="AM705" s="3" t="n">
        <v>368</v>
      </c>
      <c r="AN705" s="3" t="n">
        <v>588.4</v>
      </c>
      <c r="AO705" s="3" t="n">
        <v>0</v>
      </c>
      <c r="AP705" s="3" t="n">
        <f aca="false">SUM(AL705:AO705)</f>
        <v>1156.4</v>
      </c>
      <c r="AQ705" s="3" t="n">
        <v>0</v>
      </c>
      <c r="AR705" s="3" t="n">
        <v>0</v>
      </c>
      <c r="AS705" s="3" t="n">
        <v>9</v>
      </c>
      <c r="AT705" s="3" t="n">
        <v>0</v>
      </c>
      <c r="AU705" s="3" t="n">
        <f aca="false">SUM(AQ705:AT705)</f>
        <v>9</v>
      </c>
      <c r="AV705" s="3" t="n">
        <v>1</v>
      </c>
      <c r="AW705" s="3" t="n">
        <v>0</v>
      </c>
      <c r="AX705" s="3" t="n">
        <v>0</v>
      </c>
      <c r="AY705" s="3" t="n">
        <v>0</v>
      </c>
      <c r="AZ705" s="3" t="n">
        <f aca="false">SUM(AV705:AY705)</f>
        <v>1</v>
      </c>
      <c r="BA705" s="3" t="n">
        <v>0</v>
      </c>
      <c r="BB705" s="3" t="n">
        <v>0</v>
      </c>
      <c r="BC705" s="3" t="n">
        <v>0</v>
      </c>
      <c r="BD705" s="3" t="n">
        <v>2</v>
      </c>
      <c r="BE705" s="3" t="n">
        <f aca="false">SUM(BA705:BD705)</f>
        <v>2</v>
      </c>
      <c r="BF705" s="3" t="n">
        <v>0</v>
      </c>
      <c r="BG705" s="3" t="n">
        <v>0</v>
      </c>
      <c r="BH705" s="3" t="n">
        <v>0</v>
      </c>
      <c r="BI705" s="3" t="n">
        <v>0</v>
      </c>
      <c r="BJ705" s="3" t="n">
        <f aca="false">SUM(BF705:BI705)</f>
        <v>0</v>
      </c>
      <c r="BK705" s="3" t="n">
        <v>0</v>
      </c>
      <c r="BL705" s="3" t="n">
        <v>0</v>
      </c>
      <c r="BM705" s="3" t="n">
        <v>0</v>
      </c>
      <c r="BN705" s="3" t="n">
        <v>0</v>
      </c>
      <c r="BO705" s="3" t="n">
        <f aca="false">SUM(BK705:BN705)</f>
        <v>0</v>
      </c>
      <c r="BP705" s="3" t="n">
        <v>1</v>
      </c>
      <c r="BQ705" s="3" t="n">
        <v>3</v>
      </c>
      <c r="BR705" s="3" t="n">
        <v>18</v>
      </c>
      <c r="BS705" s="3" t="n">
        <v>0</v>
      </c>
      <c r="BT705" s="3" t="n">
        <f aca="false">SUM(BP705:BS705)</f>
        <v>22</v>
      </c>
      <c r="BU705" s="3" t="n">
        <f aca="false">+C705+H705+M705+R705+W705+AB705+AG705+AL705+CK705</f>
        <v>877</v>
      </c>
      <c r="BV705" s="3" t="n">
        <f aca="false">+D705+I705+N705+S705+X705+AC705+AH705+AM705+CL705</f>
        <v>1191</v>
      </c>
      <c r="BW705" s="3" t="n">
        <f aca="false">+E705+J705+O705+T705+Y705+AD705+AI705+AN705+CM705</f>
        <v>1068.6</v>
      </c>
      <c r="BX705" s="3" t="n">
        <f aca="false">+F705+K705+P705+U705+Z705+AE705+AJ705+AO705+CN705</f>
        <v>2</v>
      </c>
      <c r="BY705" s="3" t="n">
        <f aca="false">SUM(BU705:BX705)</f>
        <v>3138.6</v>
      </c>
      <c r="BZ705" s="3" t="n">
        <f aca="false">AQ705+AV705+BA705+BF705+BK705+BP705</f>
        <v>2</v>
      </c>
      <c r="CA705" s="3" t="n">
        <f aca="false">AR705+AW705+BB705+BG705+BL705+BQ705</f>
        <v>3</v>
      </c>
      <c r="CB705" s="3" t="n">
        <f aca="false">AS705+AX705+BC705+BH705+BM705+BR705</f>
        <v>27</v>
      </c>
      <c r="CC705" s="3" t="n">
        <f aca="false">AT705+AY705+BD705+BI705+BN705+BS705</f>
        <v>2</v>
      </c>
      <c r="CD705" s="3" t="n">
        <f aca="false">SUM(BZ705:CC705)</f>
        <v>34</v>
      </c>
      <c r="CE705" s="11" t="n">
        <v>508</v>
      </c>
      <c r="CF705" s="10" t="n">
        <v>0</v>
      </c>
      <c r="CG705" s="10" t="n">
        <v>0</v>
      </c>
      <c r="CH705" s="10" t="n">
        <v>0</v>
      </c>
      <c r="CI705" s="11" t="n">
        <v>384</v>
      </c>
      <c r="CJ705" s="11" t="n">
        <f aca="false">SUM(CE705:CI705)</f>
        <v>892</v>
      </c>
    </row>
    <row r="706" customFormat="false" ht="12.75" hidden="false" customHeight="false" outlineLevel="0" collapsed="false">
      <c r="A706" s="1" t="n">
        <v>2004</v>
      </c>
      <c r="B706" s="2" t="s">
        <v>134</v>
      </c>
      <c r="C706" s="3" t="n">
        <v>2799</v>
      </c>
      <c r="D706" s="3" t="n">
        <v>722</v>
      </c>
      <c r="E706" s="3" t="n">
        <v>11</v>
      </c>
      <c r="F706" s="3" t="n">
        <v>0</v>
      </c>
      <c r="G706" s="3" t="n">
        <f aca="false">SUM(C706:F706)</f>
        <v>3532</v>
      </c>
      <c r="H706" s="3" t="n">
        <v>1103</v>
      </c>
      <c r="I706" s="3" t="n">
        <v>143</v>
      </c>
      <c r="J706" s="3" t="n">
        <v>1163</v>
      </c>
      <c r="K706" s="3" t="n">
        <v>5</v>
      </c>
      <c r="L706" s="3" t="n">
        <f aca="false">SUM(H706:K706)</f>
        <v>2414</v>
      </c>
      <c r="M706" s="3" t="n">
        <v>25</v>
      </c>
      <c r="N706" s="3" t="n">
        <v>119</v>
      </c>
      <c r="O706" s="3" t="n">
        <v>6</v>
      </c>
      <c r="P706" s="3" t="n">
        <v>0</v>
      </c>
      <c r="Q706" s="3" t="n">
        <f aca="false">SUM(M706:P706)</f>
        <v>150</v>
      </c>
      <c r="R706" s="3" t="n">
        <v>0</v>
      </c>
      <c r="S706" s="3" t="n">
        <v>0</v>
      </c>
      <c r="T706" s="3" t="n">
        <v>0</v>
      </c>
      <c r="U706" s="3" t="n">
        <v>0</v>
      </c>
      <c r="V706" s="3" t="n">
        <f aca="false">SUM(R706:U706)</f>
        <v>0</v>
      </c>
      <c r="W706" s="3" t="n">
        <v>2108</v>
      </c>
      <c r="X706" s="3" t="n">
        <v>4857</v>
      </c>
      <c r="Y706" s="3" t="n">
        <v>666</v>
      </c>
      <c r="Z706" s="3" t="n">
        <v>0</v>
      </c>
      <c r="AA706" s="3" t="n">
        <f aca="false">SUM(W706:Z706)</f>
        <v>7631</v>
      </c>
      <c r="AB706" s="3" t="n">
        <v>479</v>
      </c>
      <c r="AC706" s="3" t="n">
        <v>4</v>
      </c>
      <c r="AD706" s="3" t="n">
        <v>22</v>
      </c>
      <c r="AE706" s="3" t="n">
        <v>0</v>
      </c>
      <c r="AF706" s="3" t="n">
        <f aca="false">SUM(AB706:AE706)</f>
        <v>505</v>
      </c>
      <c r="AG706" s="3" t="n">
        <v>0</v>
      </c>
      <c r="AH706" s="3" t="n">
        <v>535</v>
      </c>
      <c r="AI706" s="3" t="n">
        <v>775</v>
      </c>
      <c r="AJ706" s="3" t="n">
        <v>0</v>
      </c>
      <c r="AK706" s="3" t="n">
        <f aca="false">SUM(AG706:AJ706)</f>
        <v>1310</v>
      </c>
      <c r="AL706" s="3" t="n">
        <v>1918</v>
      </c>
      <c r="AM706" s="3" t="n">
        <v>2416</v>
      </c>
      <c r="AN706" s="3" t="n">
        <v>1614</v>
      </c>
      <c r="AO706" s="3" t="n">
        <v>205</v>
      </c>
      <c r="AP706" s="3" t="n">
        <f aca="false">SUM(AL706:AO706)</f>
        <v>6153</v>
      </c>
      <c r="AQ706" s="3" t="n">
        <v>0</v>
      </c>
      <c r="AR706" s="3" t="n">
        <v>535</v>
      </c>
      <c r="AS706" s="3" t="n">
        <v>484</v>
      </c>
      <c r="AT706" s="3" t="n">
        <v>0</v>
      </c>
      <c r="AU706" s="3" t="n">
        <f aca="false">SUM(AQ706:AT706)</f>
        <v>1019</v>
      </c>
      <c r="AV706" s="3" t="n">
        <v>0</v>
      </c>
      <c r="AW706" s="3" t="n">
        <v>0</v>
      </c>
      <c r="AX706" s="3" t="n">
        <v>7</v>
      </c>
      <c r="AY706" s="3" t="n">
        <v>0</v>
      </c>
      <c r="AZ706" s="3" t="n">
        <f aca="false">SUM(AV706:AY706)</f>
        <v>7</v>
      </c>
      <c r="BA706" s="3" t="n">
        <v>16</v>
      </c>
      <c r="BB706" s="3" t="n">
        <v>0</v>
      </c>
      <c r="BC706" s="3" t="n">
        <v>2</v>
      </c>
      <c r="BD706" s="3" t="n">
        <v>5</v>
      </c>
      <c r="BE706" s="3" t="n">
        <f aca="false">SUM(BA706:BD706)</f>
        <v>23</v>
      </c>
      <c r="BF706" s="3" t="n">
        <v>0</v>
      </c>
      <c r="BG706" s="3" t="n">
        <v>0</v>
      </c>
      <c r="BH706" s="3" t="n">
        <v>0</v>
      </c>
      <c r="BI706" s="3" t="n">
        <v>0</v>
      </c>
      <c r="BJ706" s="3" t="n">
        <f aca="false">SUM(BF706:BI706)</f>
        <v>0</v>
      </c>
      <c r="BK706" s="3" t="n">
        <v>0</v>
      </c>
      <c r="BL706" s="3" t="n">
        <v>0</v>
      </c>
      <c r="BM706" s="3" t="n">
        <v>0</v>
      </c>
      <c r="BN706" s="3" t="n">
        <v>0</v>
      </c>
      <c r="BO706" s="3" t="n">
        <f aca="false">SUM(BK706:BN706)</f>
        <v>0</v>
      </c>
      <c r="BP706" s="3" t="n">
        <v>12</v>
      </c>
      <c r="BQ706" s="3" t="n">
        <v>17</v>
      </c>
      <c r="BR706" s="3" t="n">
        <v>17</v>
      </c>
      <c r="BS706" s="3" t="n">
        <v>131</v>
      </c>
      <c r="BT706" s="3" t="n">
        <f aca="false">SUM(BP706:BS706)</f>
        <v>177</v>
      </c>
      <c r="BU706" s="3" t="n">
        <f aca="false">+C706+H706+M706+R706+W706+AB706+AG706+AL706+CK706</f>
        <v>8432</v>
      </c>
      <c r="BV706" s="3" t="n">
        <f aca="false">+D706+I706+N706+S706+X706+AC706+AH706+AM706+CL706</f>
        <v>8796</v>
      </c>
      <c r="BW706" s="3" t="n">
        <f aca="false">+E706+J706+O706+T706+Y706+AD706+AI706+AN706+CM706</f>
        <v>4257</v>
      </c>
      <c r="BX706" s="3" t="n">
        <f aca="false">+F706+K706+P706+U706+Z706+AE706+AJ706+AO706+CN706</f>
        <v>210</v>
      </c>
      <c r="BY706" s="3" t="n">
        <f aca="false">SUM(BU706:BX706)</f>
        <v>21695</v>
      </c>
      <c r="BZ706" s="3" t="n">
        <f aca="false">AQ706+AV706+BA706+BF706+BK706+BP706</f>
        <v>28</v>
      </c>
      <c r="CA706" s="3" t="n">
        <f aca="false">AR706+AW706+BB706+BG706+BL706+BQ706</f>
        <v>552</v>
      </c>
      <c r="CB706" s="3" t="n">
        <f aca="false">AS706+AX706+BC706+BH706+BM706+BR706</f>
        <v>510</v>
      </c>
      <c r="CC706" s="3" t="n">
        <f aca="false">AT706+AY706+BD706+BI706+BN706+BS706</f>
        <v>136</v>
      </c>
      <c r="CD706" s="3" t="n">
        <f aca="false">SUM(BZ706:CC706)</f>
        <v>1226</v>
      </c>
      <c r="CE706" s="11" t="n">
        <v>5561</v>
      </c>
      <c r="CF706" s="11" t="n">
        <v>109</v>
      </c>
      <c r="CG706" s="11" t="n">
        <v>584</v>
      </c>
      <c r="CH706" s="11" t="n">
        <v>0</v>
      </c>
      <c r="CI706" s="11" t="n">
        <v>2064</v>
      </c>
      <c r="CJ706" s="11" t="n">
        <f aca="false">SUM(CE706:CI706)</f>
        <v>8318</v>
      </c>
    </row>
    <row r="707" customFormat="false" ht="12.75" hidden="false" customHeight="false" outlineLevel="0" collapsed="false">
      <c r="A707" s="1" t="n">
        <v>2004</v>
      </c>
      <c r="B707" s="2" t="s">
        <v>135</v>
      </c>
      <c r="C707" s="3" t="n">
        <v>12101</v>
      </c>
      <c r="D707" s="3" t="n">
        <v>3584</v>
      </c>
      <c r="E707" s="3" t="n">
        <v>1453</v>
      </c>
      <c r="F707" s="3" t="n">
        <v>0</v>
      </c>
      <c r="G707" s="3" t="n">
        <f aca="false">SUM(C707:F707)</f>
        <v>17138</v>
      </c>
      <c r="H707" s="3" t="n">
        <v>5032</v>
      </c>
      <c r="I707" s="3" t="n">
        <v>170</v>
      </c>
      <c r="J707" s="3" t="n">
        <v>2011</v>
      </c>
      <c r="K707" s="3" t="n">
        <v>1155</v>
      </c>
      <c r="L707" s="3" t="n">
        <f aca="false">SUM(H707:K707)</f>
        <v>8368</v>
      </c>
      <c r="M707" s="3" t="n">
        <v>251</v>
      </c>
      <c r="N707" s="3" t="n">
        <v>542</v>
      </c>
      <c r="O707" s="3" t="n">
        <v>0</v>
      </c>
      <c r="P707" s="3" t="n">
        <v>0</v>
      </c>
      <c r="Q707" s="3" t="n">
        <f aca="false">SUM(M707:P707)</f>
        <v>793</v>
      </c>
      <c r="R707" s="3" t="n">
        <v>0</v>
      </c>
      <c r="S707" s="3" t="n">
        <v>0</v>
      </c>
      <c r="T707" s="3" t="n">
        <v>0</v>
      </c>
      <c r="U707" s="3" t="n">
        <v>0</v>
      </c>
      <c r="V707" s="3" t="n">
        <f aca="false">SUM(R707:U707)</f>
        <v>0</v>
      </c>
      <c r="W707" s="3" t="n">
        <v>5912</v>
      </c>
      <c r="X707" s="3" t="n">
        <v>10065</v>
      </c>
      <c r="Y707" s="3" t="n">
        <v>0</v>
      </c>
      <c r="Z707" s="3" t="n">
        <v>0</v>
      </c>
      <c r="AA707" s="3" t="n">
        <f aca="false">SUM(W707:Z707)</f>
        <v>15977</v>
      </c>
      <c r="AB707" s="3" t="n">
        <v>3191</v>
      </c>
      <c r="AC707" s="3" t="n">
        <v>78</v>
      </c>
      <c r="AD707" s="3" t="n">
        <v>145</v>
      </c>
      <c r="AE707" s="3" t="n">
        <v>31</v>
      </c>
      <c r="AF707" s="3" t="n">
        <f aca="false">SUM(AB707:AE707)</f>
        <v>3445</v>
      </c>
      <c r="AG707" s="3" t="n">
        <v>1</v>
      </c>
      <c r="AH707" s="3" t="n">
        <v>2743</v>
      </c>
      <c r="AI707" s="3" t="n">
        <v>2390</v>
      </c>
      <c r="AJ707" s="3" t="n">
        <v>323</v>
      </c>
      <c r="AK707" s="3" t="n">
        <f aca="false">SUM(AG707:AJ707)</f>
        <v>5457</v>
      </c>
      <c r="AL707" s="3" t="n">
        <v>2442</v>
      </c>
      <c r="AM707" s="3" t="n">
        <v>4078</v>
      </c>
      <c r="AN707" s="3" t="n">
        <v>2537</v>
      </c>
      <c r="AO707" s="3" t="n">
        <v>427</v>
      </c>
      <c r="AP707" s="3" t="n">
        <f aca="false">SUM(AL707:AO707)</f>
        <v>9484</v>
      </c>
      <c r="AQ707" s="3" t="n">
        <v>0</v>
      </c>
      <c r="AR707" s="3" t="n">
        <v>0</v>
      </c>
      <c r="AS707" s="3" t="n">
        <v>0</v>
      </c>
      <c r="AT707" s="3" t="n">
        <v>323</v>
      </c>
      <c r="AU707" s="3" t="n">
        <f aca="false">SUM(AQ707:AT707)</f>
        <v>323</v>
      </c>
      <c r="AV707" s="3" t="n">
        <v>0</v>
      </c>
      <c r="AW707" s="3" t="n">
        <v>0</v>
      </c>
      <c r="AX707" s="3" t="n">
        <v>0</v>
      </c>
      <c r="AY707" s="3" t="n">
        <v>31</v>
      </c>
      <c r="AZ707" s="3" t="n">
        <f aca="false">SUM(AV707:AY707)</f>
        <v>31</v>
      </c>
      <c r="BA707" s="3" t="n">
        <v>0</v>
      </c>
      <c r="BB707" s="3" t="n">
        <v>0</v>
      </c>
      <c r="BC707" s="3" t="n">
        <v>0</v>
      </c>
      <c r="BD707" s="3" t="n">
        <v>1155</v>
      </c>
      <c r="BE707" s="3" t="n">
        <f aca="false">SUM(BA707:BD707)</f>
        <v>1155</v>
      </c>
      <c r="BF707" s="3" t="n">
        <v>0</v>
      </c>
      <c r="BG707" s="3" t="n">
        <v>0</v>
      </c>
      <c r="BH707" s="3" t="n">
        <v>0</v>
      </c>
      <c r="BI707" s="3" t="n">
        <v>239</v>
      </c>
      <c r="BJ707" s="3" t="n">
        <f aca="false">SUM(BF707:BI707)</f>
        <v>239</v>
      </c>
      <c r="BK707" s="3" t="n">
        <v>0</v>
      </c>
      <c r="BL707" s="3" t="n">
        <v>0</v>
      </c>
      <c r="BM707" s="3" t="n">
        <v>0</v>
      </c>
      <c r="BN707" s="3" t="n">
        <v>135</v>
      </c>
      <c r="BO707" s="3" t="n">
        <f aca="false">SUM(BK707:BN707)</f>
        <v>135</v>
      </c>
      <c r="BP707" s="3" t="n">
        <v>0</v>
      </c>
      <c r="BQ707" s="3" t="n">
        <v>0</v>
      </c>
      <c r="BR707" s="3" t="n">
        <v>0</v>
      </c>
      <c r="BS707" s="3" t="n">
        <v>53</v>
      </c>
      <c r="BT707" s="3" t="n">
        <f aca="false">SUM(BP707:BS707)</f>
        <v>53</v>
      </c>
      <c r="BU707" s="3" t="n">
        <f aca="false">+C707+H707+M707+R707+W707+AB707+AG707+AL707+CK707</f>
        <v>28930</v>
      </c>
      <c r="BV707" s="3" t="n">
        <f aca="false">+D707+I707+N707+S707+X707+AC707+AH707+AM707+CL707</f>
        <v>21260</v>
      </c>
      <c r="BW707" s="3" t="n">
        <f aca="false">+E707+J707+O707+T707+Y707+AD707+AI707+AN707+CM707</f>
        <v>8536</v>
      </c>
      <c r="BX707" s="3" t="n">
        <f aca="false">+F707+K707+P707+U707+Z707+AE707+AJ707+AO707+CN707</f>
        <v>1936</v>
      </c>
      <c r="BY707" s="3" t="n">
        <f aca="false">SUM(BU707:BX707)</f>
        <v>60662</v>
      </c>
      <c r="BZ707" s="3" t="n">
        <f aca="false">AQ707+AV707+BA707+BF707+BK707+BP707</f>
        <v>0</v>
      </c>
      <c r="CA707" s="3" t="n">
        <f aca="false">AR707+AW707+BB707+BG707+BL707+BQ707</f>
        <v>0</v>
      </c>
      <c r="CB707" s="3" t="n">
        <f aca="false">AS707+AX707+BC707+BH707+BM707+BR707</f>
        <v>0</v>
      </c>
      <c r="CC707" s="3" t="n">
        <f aca="false">AT707+AY707+BD707+BI707+BN707+BS707</f>
        <v>1936</v>
      </c>
      <c r="CD707" s="3" t="n">
        <f aca="false">SUM(BZ707:CC707)</f>
        <v>1936</v>
      </c>
      <c r="CE707" s="3" t="n">
        <v>15360</v>
      </c>
      <c r="CF707" s="10" t="n">
        <v>0</v>
      </c>
      <c r="CG707" s="10" t="n">
        <v>0</v>
      </c>
      <c r="CH707" s="3" t="n">
        <v>0</v>
      </c>
      <c r="CI707" s="3" t="n">
        <v>15468</v>
      </c>
      <c r="CJ707" s="3" t="n">
        <f aca="false">SUM(CE707:CI707)</f>
        <v>30828</v>
      </c>
    </row>
    <row r="708" customFormat="false" ht="12.75" hidden="false" customHeight="false" outlineLevel="0" collapsed="false">
      <c r="A708" s="1" t="n">
        <v>2004</v>
      </c>
      <c r="B708" s="2" t="s">
        <v>136</v>
      </c>
      <c r="C708" s="3" t="n">
        <v>1679</v>
      </c>
      <c r="D708" s="3" t="n">
        <v>311</v>
      </c>
      <c r="E708" s="3" t="n">
        <v>24</v>
      </c>
      <c r="F708" s="3" t="n">
        <v>0</v>
      </c>
      <c r="G708" s="3" t="n">
        <f aca="false">SUM(C708:F708)</f>
        <v>2014</v>
      </c>
      <c r="H708" s="3" t="n">
        <v>618</v>
      </c>
      <c r="I708" s="3" t="n">
        <v>9</v>
      </c>
      <c r="J708" s="3" t="n">
        <v>351</v>
      </c>
      <c r="K708" s="3" t="n">
        <v>47</v>
      </c>
      <c r="L708" s="3" t="n">
        <f aca="false">SUM(H708:K708)</f>
        <v>1025</v>
      </c>
      <c r="M708" s="3" t="n">
        <v>21</v>
      </c>
      <c r="N708" s="3" t="n">
        <v>95</v>
      </c>
      <c r="O708" s="3" t="n">
        <v>0</v>
      </c>
      <c r="P708" s="3" t="n">
        <v>0</v>
      </c>
      <c r="Q708" s="3" t="n">
        <f aca="false">SUM(M708:P708)</f>
        <v>116</v>
      </c>
      <c r="R708" s="3" t="n">
        <v>9</v>
      </c>
      <c r="S708" s="3" t="n">
        <v>0</v>
      </c>
      <c r="T708" s="3" t="n">
        <v>0</v>
      </c>
      <c r="U708" s="3" t="n">
        <v>0</v>
      </c>
      <c r="V708" s="3" t="n">
        <f aca="false">SUM(R708:U708)</f>
        <v>9</v>
      </c>
      <c r="W708" s="3" t="n">
        <v>192</v>
      </c>
      <c r="X708" s="3" t="n">
        <v>915</v>
      </c>
      <c r="Y708" s="3" t="n">
        <v>163</v>
      </c>
      <c r="Z708" s="3" t="n">
        <v>0</v>
      </c>
      <c r="AA708" s="3" t="n">
        <f aca="false">SUM(W708:Z708)</f>
        <v>1270</v>
      </c>
      <c r="AB708" s="3" t="n">
        <v>248</v>
      </c>
      <c r="AC708" s="3" t="n">
        <v>3</v>
      </c>
      <c r="AD708" s="3" t="n">
        <v>32</v>
      </c>
      <c r="AE708" s="3" t="n">
        <v>0</v>
      </c>
      <c r="AF708" s="3" t="n">
        <f aca="false">SUM(AB708:AE708)</f>
        <v>283</v>
      </c>
      <c r="AG708" s="3" t="n">
        <v>60</v>
      </c>
      <c r="AH708" s="3" t="n">
        <v>193</v>
      </c>
      <c r="AI708" s="3" t="n">
        <v>358</v>
      </c>
      <c r="AJ708" s="3" t="n">
        <v>188</v>
      </c>
      <c r="AK708" s="3" t="n">
        <f aca="false">SUM(AG708:AJ708)</f>
        <v>799</v>
      </c>
      <c r="AL708" s="3" t="n">
        <v>747</v>
      </c>
      <c r="AM708" s="3" t="n">
        <v>550</v>
      </c>
      <c r="AN708" s="3" t="n">
        <v>1035</v>
      </c>
      <c r="AO708" s="3" t="n">
        <v>18</v>
      </c>
      <c r="AP708" s="3" t="n">
        <f aca="false">SUM(AL708:AO708)</f>
        <v>2350</v>
      </c>
      <c r="AQ708" s="3" t="n">
        <v>60</v>
      </c>
      <c r="AR708" s="3" t="n">
        <v>153</v>
      </c>
      <c r="AS708" s="3" t="n">
        <v>180</v>
      </c>
      <c r="AT708" s="3" t="n">
        <v>188</v>
      </c>
      <c r="AU708" s="3" t="n">
        <f aca="false">SUM(AQ708:AT708)</f>
        <v>581</v>
      </c>
      <c r="AV708" s="3" t="n">
        <v>2</v>
      </c>
      <c r="AW708" s="3" t="n">
        <v>0</v>
      </c>
      <c r="AX708" s="3" t="n">
        <v>0</v>
      </c>
      <c r="AY708" s="3" t="n">
        <v>0</v>
      </c>
      <c r="AZ708" s="3" t="n">
        <f aca="false">SUM(AV708:AY708)</f>
        <v>2</v>
      </c>
      <c r="BA708" s="3" t="n">
        <v>0</v>
      </c>
      <c r="BB708" s="3" t="n">
        <v>0</v>
      </c>
      <c r="BC708" s="3" t="n">
        <v>0</v>
      </c>
      <c r="BD708" s="3" t="n">
        <v>47</v>
      </c>
      <c r="BE708" s="3" t="n">
        <f aca="false">SUM(BA708:BD708)</f>
        <v>47</v>
      </c>
      <c r="BF708" s="3" t="n">
        <v>0</v>
      </c>
      <c r="BG708" s="3" t="n">
        <v>0</v>
      </c>
      <c r="BH708" s="3" t="n">
        <v>0</v>
      </c>
      <c r="BI708" s="3" t="n">
        <v>0</v>
      </c>
      <c r="BJ708" s="3" t="n">
        <f aca="false">SUM(BF708:BI708)</f>
        <v>0</v>
      </c>
      <c r="BK708" s="3" t="n">
        <v>0</v>
      </c>
      <c r="BL708" s="3" t="n">
        <v>0</v>
      </c>
      <c r="BM708" s="3" t="n">
        <v>0</v>
      </c>
      <c r="BN708" s="3" t="n">
        <v>0</v>
      </c>
      <c r="BO708" s="3" t="n">
        <f aca="false">SUM(BK708:BN708)</f>
        <v>0</v>
      </c>
      <c r="BP708" s="3" t="n">
        <v>68</v>
      </c>
      <c r="BQ708" s="3" t="n">
        <v>4</v>
      </c>
      <c r="BR708" s="3" t="n">
        <v>24</v>
      </c>
      <c r="BS708" s="3" t="n">
        <v>18</v>
      </c>
      <c r="BT708" s="3" t="n">
        <f aca="false">SUM(BP708:BS708)</f>
        <v>114</v>
      </c>
      <c r="BU708" s="3" t="n">
        <f aca="false">+C708+H708+M708+R708+W708+AB708+AG708+AL708+CK708</f>
        <v>3574</v>
      </c>
      <c r="BV708" s="3" t="n">
        <f aca="false">+D708+I708+N708+S708+X708+AC708+AH708+AM708+CL708</f>
        <v>2076</v>
      </c>
      <c r="BW708" s="3" t="n">
        <f aca="false">+E708+J708+O708+T708+Y708+AD708+AI708+AN708+CM708</f>
        <v>1963</v>
      </c>
      <c r="BX708" s="3" t="n">
        <f aca="false">+F708+K708+P708+U708+Z708+AE708+AJ708+AO708+CN708</f>
        <v>253</v>
      </c>
      <c r="BY708" s="3" t="n">
        <f aca="false">SUM(BU708:BX708)</f>
        <v>7866</v>
      </c>
      <c r="BZ708" s="3" t="n">
        <f aca="false">AQ708+AV708+BA708+BF708+BK708+BP708</f>
        <v>130</v>
      </c>
      <c r="CA708" s="3" t="n">
        <f aca="false">AR708+AW708+BB708+BG708+BL708+BQ708</f>
        <v>157</v>
      </c>
      <c r="CB708" s="3" t="n">
        <f aca="false">AS708+AX708+BC708+BH708+BM708+BR708</f>
        <v>204</v>
      </c>
      <c r="CC708" s="3" t="n">
        <f aca="false">AT708+AY708+BD708+BI708+BN708+BS708</f>
        <v>253</v>
      </c>
      <c r="CD708" s="3" t="n">
        <f aca="false">SUM(BZ708:CC708)</f>
        <v>744</v>
      </c>
      <c r="CE708" s="3" t="n">
        <v>1502</v>
      </c>
      <c r="CF708" s="3" t="n">
        <v>1700</v>
      </c>
      <c r="CG708" s="3" t="n">
        <v>155</v>
      </c>
      <c r="CH708" s="3" t="n">
        <v>0</v>
      </c>
      <c r="CI708" s="3" t="n">
        <v>319</v>
      </c>
      <c r="CJ708" s="3" t="n">
        <f aca="false">SUM(CE708:CI708)</f>
        <v>3676</v>
      </c>
    </row>
    <row r="709" customFormat="false" ht="12.75" hidden="false" customHeight="false" outlineLevel="0" collapsed="false">
      <c r="A709" s="1" t="n">
        <v>2004</v>
      </c>
      <c r="B709" s="2" t="s">
        <v>137</v>
      </c>
      <c r="C709" s="3" t="n">
        <v>13</v>
      </c>
      <c r="D709" s="3" t="n">
        <v>103</v>
      </c>
      <c r="E709" s="3" t="n">
        <v>894</v>
      </c>
      <c r="F709" s="3" t="n">
        <v>6</v>
      </c>
      <c r="G709" s="3" t="n">
        <f aca="false">SUM(C709:F709)</f>
        <v>1016</v>
      </c>
      <c r="H709" s="3" t="n">
        <v>109</v>
      </c>
      <c r="I709" s="3" t="n">
        <v>0</v>
      </c>
      <c r="J709" s="3" t="n">
        <v>1</v>
      </c>
      <c r="K709" s="3" t="n">
        <v>7</v>
      </c>
      <c r="L709" s="3" t="n">
        <f aca="false">SUM(H709:K709)</f>
        <v>117</v>
      </c>
      <c r="M709" s="3" t="n">
        <v>16</v>
      </c>
      <c r="N709" s="3" t="n">
        <v>27</v>
      </c>
      <c r="O709" s="3" t="n">
        <v>2</v>
      </c>
      <c r="P709" s="3" t="n">
        <v>0</v>
      </c>
      <c r="Q709" s="3" t="n">
        <f aca="false">SUM(M709:P709)</f>
        <v>45</v>
      </c>
      <c r="R709" s="3" t="n">
        <v>14</v>
      </c>
      <c r="S709" s="3" t="n">
        <v>19</v>
      </c>
      <c r="T709" s="3" t="n">
        <v>0</v>
      </c>
      <c r="U709" s="3" t="n">
        <v>0</v>
      </c>
      <c r="V709" s="3" t="n">
        <f aca="false">SUM(R709:U709)</f>
        <v>33</v>
      </c>
      <c r="W709" s="3" t="n">
        <v>138</v>
      </c>
      <c r="X709" s="3" t="n">
        <v>499</v>
      </c>
      <c r="Y709" s="3" t="n">
        <v>117</v>
      </c>
      <c r="Z709" s="3" t="n">
        <v>0</v>
      </c>
      <c r="AA709" s="3" t="n">
        <f aca="false">SUM(W709:Z709)</f>
        <v>754</v>
      </c>
      <c r="AB709" s="3" t="n">
        <v>41</v>
      </c>
      <c r="AC709" s="3" t="n">
        <v>51</v>
      </c>
      <c r="AD709" s="3" t="n">
        <v>5</v>
      </c>
      <c r="AE709" s="3" t="n">
        <v>0</v>
      </c>
      <c r="AF709" s="3" t="n">
        <f aca="false">SUM(AB709:AE709)</f>
        <v>97</v>
      </c>
      <c r="AG709" s="3" t="n">
        <v>0</v>
      </c>
      <c r="AH709" s="3" t="n">
        <v>122</v>
      </c>
      <c r="AI709" s="3" t="n">
        <v>178</v>
      </c>
      <c r="AJ709" s="3" t="n">
        <v>1</v>
      </c>
      <c r="AK709" s="3" t="n">
        <f aca="false">SUM(AG709:AJ709)</f>
        <v>301</v>
      </c>
      <c r="AL709" s="3" t="n">
        <v>230</v>
      </c>
      <c r="AM709" s="3" t="n">
        <v>186</v>
      </c>
      <c r="AN709" s="3" t="n">
        <v>407</v>
      </c>
      <c r="AO709" s="3" t="n">
        <v>27</v>
      </c>
      <c r="AP709" s="3" t="n">
        <f aca="false">SUM(AL709:AO709)</f>
        <v>850</v>
      </c>
      <c r="AQ709" s="3" t="n">
        <v>0</v>
      </c>
      <c r="AR709" s="3" t="n">
        <v>99</v>
      </c>
      <c r="AS709" s="3" t="n">
        <v>28</v>
      </c>
      <c r="AT709" s="3" t="n">
        <v>1</v>
      </c>
      <c r="AU709" s="3" t="n">
        <f aca="false">SUM(AQ709:AT709)</f>
        <v>128</v>
      </c>
      <c r="AV709" s="3" t="n">
        <v>0</v>
      </c>
      <c r="AW709" s="3" t="n">
        <v>0</v>
      </c>
      <c r="AX709" s="3" t="n">
        <v>0</v>
      </c>
      <c r="AY709" s="3" t="n">
        <v>1</v>
      </c>
      <c r="AZ709" s="3" t="n">
        <f aca="false">SUM(AV709:AY709)</f>
        <v>1</v>
      </c>
      <c r="BA709" s="3" t="n">
        <v>0</v>
      </c>
      <c r="BB709" s="3" t="n">
        <v>0</v>
      </c>
      <c r="BC709" s="3" t="n">
        <v>0</v>
      </c>
      <c r="BD709" s="3" t="n">
        <v>7</v>
      </c>
      <c r="BE709" s="3" t="n">
        <f aca="false">SUM(BA709:BD709)</f>
        <v>7</v>
      </c>
      <c r="BF709" s="3" t="n">
        <v>0</v>
      </c>
      <c r="BG709" s="3" t="n">
        <v>0</v>
      </c>
      <c r="BH709" s="3" t="n">
        <v>0</v>
      </c>
      <c r="BI709" s="3" t="n">
        <v>1</v>
      </c>
      <c r="BJ709" s="3" t="n">
        <f aca="false">SUM(BF709:BI709)</f>
        <v>1</v>
      </c>
      <c r="BK709" s="3" t="n">
        <v>0</v>
      </c>
      <c r="BL709" s="3" t="n">
        <v>0</v>
      </c>
      <c r="BM709" s="3" t="n">
        <v>0</v>
      </c>
      <c r="BN709" s="3" t="n">
        <v>7</v>
      </c>
      <c r="BO709" s="3" t="n">
        <f aca="false">SUM(BK709:BN709)</f>
        <v>7</v>
      </c>
      <c r="BP709" s="3" t="n">
        <v>0</v>
      </c>
      <c r="BQ709" s="3" t="n">
        <v>0</v>
      </c>
      <c r="BR709" s="3" t="n">
        <v>0</v>
      </c>
      <c r="BS709" s="3" t="n">
        <v>24</v>
      </c>
      <c r="BT709" s="3" t="n">
        <f aca="false">SUM(BP709:BS709)</f>
        <v>24</v>
      </c>
      <c r="BU709" s="3" t="n">
        <f aca="false">+C709+H709+M709+R709+W709+AB709+AG709+AL709+CK709</f>
        <v>561</v>
      </c>
      <c r="BV709" s="3" t="n">
        <f aca="false">+D709+I709+N709+S709+X709+AC709+AH709+AM709+CL709</f>
        <v>1007</v>
      </c>
      <c r="BW709" s="3" t="n">
        <f aca="false">+E709+J709+O709+T709+Y709+AD709+AI709+AN709+CM709</f>
        <v>1604</v>
      </c>
      <c r="BX709" s="3" t="n">
        <f aca="false">+F709+K709+P709+U709+Z709+AE709+AJ709+AO709+CN709</f>
        <v>41</v>
      </c>
      <c r="BY709" s="3" t="n">
        <f aca="false">SUM(BU709:BX709)</f>
        <v>3213</v>
      </c>
      <c r="BZ709" s="3" t="n">
        <f aca="false">AQ709+AV709+BA709+BF709+BK709+BP709</f>
        <v>0</v>
      </c>
      <c r="CA709" s="3" t="n">
        <f aca="false">AR709+AW709+BB709+BG709+BL709+BQ709</f>
        <v>99</v>
      </c>
      <c r="CB709" s="3" t="n">
        <f aca="false">AS709+AX709+BC709+BH709+BM709+BR709</f>
        <v>28</v>
      </c>
      <c r="CC709" s="3" t="n">
        <f aca="false">AT709+AY709+BD709+BI709+BN709+BS709</f>
        <v>41</v>
      </c>
      <c r="CD709" s="3" t="n">
        <f aca="false">SUM(BZ709:CC709)</f>
        <v>168</v>
      </c>
      <c r="CE709" s="3" t="n">
        <v>254</v>
      </c>
      <c r="CF709" s="3" t="n">
        <v>434</v>
      </c>
      <c r="CG709" s="3" t="n">
        <v>47</v>
      </c>
      <c r="CH709" s="3" t="n">
        <v>0</v>
      </c>
      <c r="CI709" s="3" t="n">
        <v>233</v>
      </c>
      <c r="CJ709" s="3" t="n">
        <f aca="false">SUM(CE709:CI709)</f>
        <v>968</v>
      </c>
    </row>
    <row r="710" customFormat="false" ht="12.75" hidden="false" customHeight="false" outlineLevel="0" collapsed="false">
      <c r="A710" s="1" t="n">
        <v>2004</v>
      </c>
      <c r="B710" s="2" t="s">
        <v>138</v>
      </c>
      <c r="C710" s="3" t="n">
        <v>4154.2</v>
      </c>
      <c r="D710" s="3" t="n">
        <v>485</v>
      </c>
      <c r="E710" s="3" t="n">
        <v>123.2</v>
      </c>
      <c r="F710" s="3" t="n">
        <v>0</v>
      </c>
      <c r="G710" s="3" t="n">
        <f aca="false">SUM(C710:F710)</f>
        <v>4762.4</v>
      </c>
      <c r="H710" s="3" t="n">
        <v>1282.3</v>
      </c>
      <c r="I710" s="3" t="n">
        <v>639</v>
      </c>
      <c r="J710" s="3" t="n">
        <v>1729.5</v>
      </c>
      <c r="K710" s="3" t="n">
        <v>397.2</v>
      </c>
      <c r="L710" s="3" t="n">
        <f aca="false">SUM(H710:K710)</f>
        <v>4048</v>
      </c>
      <c r="M710" s="3" t="n">
        <v>40.4</v>
      </c>
      <c r="N710" s="3" t="n">
        <v>70.6</v>
      </c>
      <c r="O710" s="3" t="n">
        <v>0</v>
      </c>
      <c r="P710" s="3" t="n">
        <v>0</v>
      </c>
      <c r="Q710" s="3" t="n">
        <f aca="false">SUM(M710:P710)</f>
        <v>111</v>
      </c>
      <c r="R710" s="3" t="n">
        <v>10.3</v>
      </c>
      <c r="S710" s="3" t="n">
        <v>49.5</v>
      </c>
      <c r="T710" s="3" t="n">
        <v>0</v>
      </c>
      <c r="U710" s="3" t="n">
        <v>0</v>
      </c>
      <c r="V710" s="3" t="n">
        <f aca="false">SUM(R710:U710)</f>
        <v>59.8</v>
      </c>
      <c r="W710" s="3" t="n">
        <v>1812.3</v>
      </c>
      <c r="X710" s="3" t="n">
        <v>1977.3</v>
      </c>
      <c r="Y710" s="3" t="n">
        <v>36.5</v>
      </c>
      <c r="Z710" s="3" t="n">
        <v>0</v>
      </c>
      <c r="AA710" s="3" t="n">
        <f aca="false">SUM(W710:Z710)</f>
        <v>3826.1</v>
      </c>
      <c r="AB710" s="3" t="n">
        <v>941.6</v>
      </c>
      <c r="AC710" s="3" t="n">
        <v>46</v>
      </c>
      <c r="AD710" s="3" t="n">
        <v>33.9</v>
      </c>
      <c r="AE710" s="3" t="n">
        <v>18.5</v>
      </c>
      <c r="AF710" s="3" t="n">
        <f aca="false">SUM(AB710:AE710)</f>
        <v>1040</v>
      </c>
      <c r="AG710" s="3" t="n">
        <v>0.1</v>
      </c>
      <c r="AH710" s="3" t="n">
        <v>650</v>
      </c>
      <c r="AI710" s="3" t="n">
        <v>2497.9</v>
      </c>
      <c r="AJ710" s="3" t="n">
        <v>114.9</v>
      </c>
      <c r="AK710" s="3" t="n">
        <f aca="false">SUM(AG710:AJ710)</f>
        <v>3262.9</v>
      </c>
      <c r="AL710" s="3" t="n">
        <v>2996.6</v>
      </c>
      <c r="AM710" s="3" t="n">
        <v>1822.7</v>
      </c>
      <c r="AN710" s="3" t="n">
        <v>6181.7</v>
      </c>
      <c r="AO710" s="3" t="n">
        <v>113.2</v>
      </c>
      <c r="AP710" s="3" t="n">
        <f aca="false">SUM(AL710:AO710)</f>
        <v>11114.2</v>
      </c>
      <c r="AQ710" s="3" t="n">
        <v>0</v>
      </c>
      <c r="AR710" s="3" t="n">
        <v>0</v>
      </c>
      <c r="AS710" s="3" t="n">
        <v>28.6</v>
      </c>
      <c r="AT710" s="3" t="n">
        <v>59.2</v>
      </c>
      <c r="AU710" s="3" t="n">
        <f aca="false">SUM(AQ710:AT710)</f>
        <v>87.8</v>
      </c>
      <c r="AV710" s="3" t="n">
        <v>2.1</v>
      </c>
      <c r="AW710" s="3" t="n">
        <v>12.5</v>
      </c>
      <c r="AX710" s="3" t="n">
        <v>0.6</v>
      </c>
      <c r="AY710" s="3" t="n">
        <v>18.5</v>
      </c>
      <c r="AZ710" s="3" t="n">
        <f aca="false">SUM(AV710:AY710)</f>
        <v>33.7</v>
      </c>
      <c r="BA710" s="3" t="n">
        <v>12.8</v>
      </c>
      <c r="BB710" s="3" t="n">
        <v>0.8</v>
      </c>
      <c r="BC710" s="3" t="n">
        <v>122.5</v>
      </c>
      <c r="BD710" s="3" t="n">
        <v>390.9</v>
      </c>
      <c r="BE710" s="3" t="n">
        <f aca="false">SUM(BA710:BD710)</f>
        <v>527</v>
      </c>
      <c r="BF710" s="3" t="n">
        <v>0</v>
      </c>
      <c r="BG710" s="3" t="n">
        <v>0</v>
      </c>
      <c r="BH710" s="3" t="n">
        <v>0</v>
      </c>
      <c r="BI710" s="3" t="n">
        <v>0</v>
      </c>
      <c r="BJ710" s="3" t="n">
        <f aca="false">SUM(BF710:BI710)</f>
        <v>0</v>
      </c>
      <c r="BK710" s="3" t="n">
        <v>0.2</v>
      </c>
      <c r="BL710" s="3" t="n">
        <v>1.4</v>
      </c>
      <c r="BM710" s="3" t="n">
        <v>3.5</v>
      </c>
      <c r="BN710" s="3" t="n">
        <v>8.1</v>
      </c>
      <c r="BO710" s="3" t="n">
        <f aca="false">SUM(BK710:BN710)</f>
        <v>13.2</v>
      </c>
      <c r="BP710" s="3" t="n">
        <v>2.7</v>
      </c>
      <c r="BQ710" s="3" t="n">
        <v>5.2</v>
      </c>
      <c r="BR710" s="3" t="n">
        <v>3</v>
      </c>
      <c r="BS710" s="3" t="n">
        <v>37.9</v>
      </c>
      <c r="BT710" s="3" t="n">
        <f aca="false">SUM(BP710:BS710)</f>
        <v>48.8</v>
      </c>
      <c r="BU710" s="3" t="n">
        <f aca="false">+C710+H710+M710+R710+W710+AB710+AG710+AL710+CK710</f>
        <v>11237.8</v>
      </c>
      <c r="BV710" s="3" t="n">
        <f aca="false">+D710+I710+N710+S710+X710+AC710+AH710+AM710+CL710</f>
        <v>5740.1</v>
      </c>
      <c r="BW710" s="3" t="n">
        <f aca="false">+E710+J710+O710+T710+Y710+AD710+AI710+AN710+CM710</f>
        <v>10602.7</v>
      </c>
      <c r="BX710" s="3" t="n">
        <f aca="false">+F710+K710+P710+U710+Z710+AE710+AJ710+AO710+CN710</f>
        <v>643.8</v>
      </c>
      <c r="BY710" s="3" t="n">
        <f aca="false">SUM(BU710:BX710)</f>
        <v>28224.4</v>
      </c>
      <c r="BZ710" s="3" t="n">
        <f aca="false">AQ710+AV710+BA710+BF710+BK710+BP710</f>
        <v>17.8</v>
      </c>
      <c r="CA710" s="3" t="n">
        <f aca="false">AR710+AW710+BB710+BG710+BL710+BQ710</f>
        <v>19.9</v>
      </c>
      <c r="CB710" s="3" t="n">
        <f aca="false">AS710+AX710+BC710+BH710+BM710+BR710</f>
        <v>158.2</v>
      </c>
      <c r="CC710" s="3" t="n">
        <f aca="false">AT710+AY710+BD710+BI710+BN710+BS710</f>
        <v>514.6</v>
      </c>
      <c r="CD710" s="3" t="n">
        <f aca="false">SUM(BZ710:CC710)</f>
        <v>710.5</v>
      </c>
      <c r="CE710" s="3" t="n">
        <v>2562.3</v>
      </c>
      <c r="CF710" s="3" t="n">
        <v>7384.9</v>
      </c>
      <c r="CG710" s="3" t="n">
        <v>425.7</v>
      </c>
      <c r="CH710" s="10"/>
      <c r="CI710" s="3" t="n">
        <v>1544.9</v>
      </c>
      <c r="CJ710" s="3" t="n">
        <f aca="false">SUM(CE710:CI710)</f>
        <v>11917.8</v>
      </c>
    </row>
    <row r="711" customFormat="false" ht="12.75" hidden="false" customHeight="false" outlineLevel="0" collapsed="false">
      <c r="A711" s="1" t="n">
        <v>2004</v>
      </c>
      <c r="B711" s="2" t="s">
        <v>139</v>
      </c>
      <c r="C711" s="3" t="n">
        <v>5021</v>
      </c>
      <c r="D711" s="3" t="n">
        <v>585</v>
      </c>
      <c r="E711" s="3" t="n">
        <v>530</v>
      </c>
      <c r="F711" s="3" t="n">
        <v>0</v>
      </c>
      <c r="G711" s="3" t="n">
        <f aca="false">SUM(C711:F711)</f>
        <v>6136</v>
      </c>
      <c r="H711" s="3" t="n">
        <v>1318</v>
      </c>
      <c r="I711" s="3" t="n">
        <v>8</v>
      </c>
      <c r="J711" s="3" t="n">
        <v>2878</v>
      </c>
      <c r="K711" s="3" t="n">
        <v>217</v>
      </c>
      <c r="L711" s="3" t="n">
        <f aca="false">SUM(H711:K711)</f>
        <v>4421</v>
      </c>
      <c r="M711" s="3" t="n">
        <v>147</v>
      </c>
      <c r="N711" s="3" t="n">
        <v>137</v>
      </c>
      <c r="O711" s="3" t="n">
        <v>0</v>
      </c>
      <c r="P711" s="3" t="n">
        <v>0</v>
      </c>
      <c r="Q711" s="3" t="n">
        <f aca="false">SUM(M711:P711)</f>
        <v>284</v>
      </c>
      <c r="R711" s="3" t="n">
        <v>111</v>
      </c>
      <c r="S711" s="3" t="n">
        <v>2</v>
      </c>
      <c r="T711" s="3" t="n">
        <v>0</v>
      </c>
      <c r="U711" s="3" t="n">
        <v>0</v>
      </c>
      <c r="V711" s="3" t="n">
        <f aca="false">SUM(R711:U711)</f>
        <v>113</v>
      </c>
      <c r="W711" s="3" t="n">
        <v>2420</v>
      </c>
      <c r="X711" s="3" t="n">
        <v>2750</v>
      </c>
      <c r="Y711" s="3" t="n">
        <v>0</v>
      </c>
      <c r="Z711" s="3" t="n">
        <v>0</v>
      </c>
      <c r="AA711" s="3" t="n">
        <f aca="false">SUM(W711:Z711)</f>
        <v>5170</v>
      </c>
      <c r="AB711" s="3" t="n">
        <v>685</v>
      </c>
      <c r="AC711" s="3" t="n">
        <v>17</v>
      </c>
      <c r="AD711" s="3" t="n">
        <v>26</v>
      </c>
      <c r="AE711" s="3" t="n">
        <v>27</v>
      </c>
      <c r="AF711" s="3" t="n">
        <f aca="false">SUM(AB711:AE711)</f>
        <v>755</v>
      </c>
      <c r="AG711" s="3" t="n">
        <v>25</v>
      </c>
      <c r="AH711" s="3" t="n">
        <v>304</v>
      </c>
      <c r="AI711" s="3" t="n">
        <v>1535</v>
      </c>
      <c r="AJ711" s="3" t="n">
        <v>174</v>
      </c>
      <c r="AK711" s="3" t="n">
        <f aca="false">SUM(AG711:AJ711)</f>
        <v>2038</v>
      </c>
      <c r="AL711" s="3" t="n">
        <v>1725</v>
      </c>
      <c r="AM711" s="3" t="n">
        <v>2055</v>
      </c>
      <c r="AN711" s="3" t="n">
        <v>3065</v>
      </c>
      <c r="AO711" s="3" t="n">
        <v>204</v>
      </c>
      <c r="AP711" s="3" t="n">
        <f aca="false">SUM(AL711:AO711)</f>
        <v>7049</v>
      </c>
      <c r="AQ711" s="3" t="n">
        <v>0</v>
      </c>
      <c r="AR711" s="3" t="n">
        <v>275</v>
      </c>
      <c r="AS711" s="3" t="n">
        <v>642</v>
      </c>
      <c r="AT711" s="3" t="n">
        <v>174</v>
      </c>
      <c r="AU711" s="3" t="n">
        <f aca="false">SUM(AQ711:AT711)</f>
        <v>1091</v>
      </c>
      <c r="AV711" s="3" t="n">
        <v>0</v>
      </c>
      <c r="AW711" s="3" t="n">
        <v>5</v>
      </c>
      <c r="AX711" s="3" t="n">
        <v>1</v>
      </c>
      <c r="AY711" s="3" t="n">
        <v>27</v>
      </c>
      <c r="AZ711" s="3" t="n">
        <f aca="false">SUM(AV711:AY711)</f>
        <v>33</v>
      </c>
      <c r="BA711" s="3" t="n">
        <v>0</v>
      </c>
      <c r="BB711" s="3" t="n">
        <v>0</v>
      </c>
      <c r="BC711" s="3" t="n">
        <v>144</v>
      </c>
      <c r="BD711" s="3" t="n">
        <v>217</v>
      </c>
      <c r="BE711" s="3" t="n">
        <f aca="false">SUM(BA711:BD711)</f>
        <v>361</v>
      </c>
      <c r="BF711" s="3" t="n">
        <v>0</v>
      </c>
      <c r="BG711" s="3" t="n">
        <v>0</v>
      </c>
      <c r="BH711" s="3" t="n">
        <v>0</v>
      </c>
      <c r="BI711" s="3" t="n">
        <v>39</v>
      </c>
      <c r="BJ711" s="3" t="n">
        <f aca="false">SUM(BF711:BI711)</f>
        <v>39</v>
      </c>
      <c r="BK711" s="3" t="n">
        <v>0</v>
      </c>
      <c r="BL711" s="3" t="n">
        <v>60</v>
      </c>
      <c r="BM711" s="3" t="n">
        <v>153</v>
      </c>
      <c r="BN711" s="3" t="n">
        <v>68</v>
      </c>
      <c r="BO711" s="3" t="n">
        <f aca="false">SUM(BK711:BN711)</f>
        <v>281</v>
      </c>
      <c r="BP711" s="3" t="n">
        <v>0</v>
      </c>
      <c r="BQ711" s="3" t="n">
        <v>36</v>
      </c>
      <c r="BR711" s="3" t="n">
        <v>452</v>
      </c>
      <c r="BS711" s="3" t="n">
        <v>97</v>
      </c>
      <c r="BT711" s="3" t="n">
        <f aca="false">SUM(BP711:BS711)</f>
        <v>585</v>
      </c>
      <c r="BU711" s="3" t="n">
        <f aca="false">+C711+H711+M711+R711+W711+AB711+AG711+AL711+CK711</f>
        <v>11452</v>
      </c>
      <c r="BV711" s="3" t="n">
        <f aca="false">+D711+I711+N711+S711+X711+AC711+AH711+AM711+CL711</f>
        <v>5858</v>
      </c>
      <c r="BW711" s="3" t="n">
        <f aca="false">+E711+J711+O711+T711+Y711+AD711+AI711+AN711+CM711</f>
        <v>8034</v>
      </c>
      <c r="BX711" s="3" t="n">
        <f aca="false">+F711+K711+P711+U711+Z711+AE711+AJ711+AO711+CN711</f>
        <v>622</v>
      </c>
      <c r="BY711" s="3" t="n">
        <f aca="false">SUM(BU711:BX711)</f>
        <v>25966</v>
      </c>
      <c r="BZ711" s="3" t="n">
        <f aca="false">AQ711+AV711+BA711+BF711+BK711+BP711</f>
        <v>0</v>
      </c>
      <c r="CA711" s="3" t="n">
        <f aca="false">AR711+AW711+BB711+BG711+BL711+BQ711</f>
        <v>376</v>
      </c>
      <c r="CB711" s="3" t="n">
        <f aca="false">AS711+AX711+BC711+BH711+BM711+BR711</f>
        <v>1392</v>
      </c>
      <c r="CC711" s="3" t="n">
        <f aca="false">AT711+AY711+BD711+BI711+BN711+BS711</f>
        <v>622</v>
      </c>
      <c r="CD711" s="3" t="n">
        <f aca="false">SUM(BZ711:CC711)</f>
        <v>2390</v>
      </c>
      <c r="CE711" s="11" t="n">
        <v>6175</v>
      </c>
      <c r="CF711" s="11" t="n">
        <v>0</v>
      </c>
      <c r="CG711" s="11" t="n">
        <v>0</v>
      </c>
      <c r="CH711" s="11" t="n">
        <v>0</v>
      </c>
      <c r="CI711" s="11" t="n">
        <v>5344</v>
      </c>
      <c r="CJ711" s="11" t="n">
        <f aca="false">SUM(CE711:CI711)</f>
        <v>11519</v>
      </c>
    </row>
    <row r="712" customFormat="false" ht="12.75" hidden="false" customHeight="false" outlineLevel="0" collapsed="false">
      <c r="A712" s="1" t="n">
        <v>2004</v>
      </c>
      <c r="B712" s="2" t="s">
        <v>140</v>
      </c>
      <c r="C712" s="3" t="n">
        <v>1563</v>
      </c>
      <c r="D712" s="3" t="n">
        <v>270</v>
      </c>
      <c r="E712" s="3" t="n">
        <v>50</v>
      </c>
      <c r="F712" s="3" t="n">
        <v>76</v>
      </c>
      <c r="G712" s="3" t="n">
        <f aca="false">SUM(C712:F712)</f>
        <v>1959</v>
      </c>
      <c r="H712" s="3" t="n">
        <v>338</v>
      </c>
      <c r="I712" s="3" t="n">
        <v>192</v>
      </c>
      <c r="J712" s="3" t="n">
        <v>718</v>
      </c>
      <c r="K712" s="3" t="n">
        <v>114</v>
      </c>
      <c r="L712" s="3" t="n">
        <f aca="false">SUM(H712:K712)</f>
        <v>1362</v>
      </c>
      <c r="M712" s="3" t="n">
        <v>27</v>
      </c>
      <c r="N712" s="3" t="n">
        <v>107</v>
      </c>
      <c r="O712" s="3" t="n">
        <v>0</v>
      </c>
      <c r="P712" s="3" t="n">
        <v>0</v>
      </c>
      <c r="Q712" s="3" t="n">
        <f aca="false">SUM(M712:P712)</f>
        <v>134</v>
      </c>
      <c r="R712" s="3" t="n">
        <v>1</v>
      </c>
      <c r="S712" s="3" t="n">
        <v>0</v>
      </c>
      <c r="T712" s="3" t="n">
        <v>0</v>
      </c>
      <c r="U712" s="3" t="n">
        <v>0</v>
      </c>
      <c r="V712" s="3" t="n">
        <f aca="false">SUM(R712:U712)</f>
        <v>1</v>
      </c>
      <c r="W712" s="3" t="n">
        <v>228</v>
      </c>
      <c r="X712" s="3" t="n">
        <v>1554</v>
      </c>
      <c r="Y712" s="3" t="n">
        <v>211</v>
      </c>
      <c r="Z712" s="3" t="n">
        <v>0</v>
      </c>
      <c r="AA712" s="3" t="n">
        <f aca="false">SUM(W712:Z712)</f>
        <v>1993</v>
      </c>
      <c r="AB712" s="3" t="n">
        <v>127</v>
      </c>
      <c r="AC712" s="3" t="n">
        <v>0</v>
      </c>
      <c r="AD712" s="3" t="n">
        <v>17</v>
      </c>
      <c r="AE712" s="3" t="n">
        <v>25</v>
      </c>
      <c r="AF712" s="3" t="n">
        <f aca="false">SUM(AB712:AE712)</f>
        <v>169</v>
      </c>
      <c r="AG712" s="3" t="n">
        <v>8</v>
      </c>
      <c r="AH712" s="3" t="n">
        <v>404</v>
      </c>
      <c r="AI712" s="3" t="n">
        <v>531</v>
      </c>
      <c r="AJ712" s="3" t="n">
        <v>35</v>
      </c>
      <c r="AK712" s="3" t="n">
        <f aca="false">SUM(AG712:AJ712)</f>
        <v>978</v>
      </c>
      <c r="AL712" s="3" t="n">
        <v>720</v>
      </c>
      <c r="AM712" s="3" t="n">
        <v>884</v>
      </c>
      <c r="AN712" s="3" t="n">
        <v>8469</v>
      </c>
      <c r="AO712" s="3" t="n">
        <v>0</v>
      </c>
      <c r="AP712" s="3" t="n">
        <f aca="false">SUM(AL712:AO712)</f>
        <v>10073</v>
      </c>
      <c r="AQ712" s="3" t="n">
        <v>4</v>
      </c>
      <c r="AR712" s="3" t="n">
        <v>392</v>
      </c>
      <c r="AS712" s="3" t="n">
        <v>197</v>
      </c>
      <c r="AT712" s="3" t="n">
        <v>35</v>
      </c>
      <c r="AU712" s="3" t="n">
        <f aca="false">SUM(AQ712:AT712)</f>
        <v>628</v>
      </c>
      <c r="AV712" s="3" t="n">
        <v>1</v>
      </c>
      <c r="AW712" s="3" t="n">
        <v>0</v>
      </c>
      <c r="AX712" s="3" t="n">
        <v>9</v>
      </c>
      <c r="AY712" s="3" t="n">
        <v>0</v>
      </c>
      <c r="AZ712" s="3" t="n">
        <f aca="false">SUM(AV712:AY712)</f>
        <v>10</v>
      </c>
      <c r="BA712" s="3" t="n">
        <v>0</v>
      </c>
      <c r="BB712" s="3" t="n">
        <v>0</v>
      </c>
      <c r="BC712" s="3" t="n">
        <v>98</v>
      </c>
      <c r="BD712" s="3" t="n">
        <v>46</v>
      </c>
      <c r="BE712" s="3" t="n">
        <f aca="false">SUM(BA712:BD712)</f>
        <v>144</v>
      </c>
      <c r="BF712" s="3" t="n">
        <v>0</v>
      </c>
      <c r="BG712" s="3" t="n">
        <v>0</v>
      </c>
      <c r="BH712" s="3" t="n">
        <v>0</v>
      </c>
      <c r="BI712" s="3" t="n">
        <v>0</v>
      </c>
      <c r="BJ712" s="3" t="n">
        <f aca="false">SUM(BF712:BI712)</f>
        <v>0</v>
      </c>
      <c r="BK712" s="3" t="n">
        <v>0</v>
      </c>
      <c r="BL712" s="3" t="n">
        <v>22</v>
      </c>
      <c r="BM712" s="3" t="n">
        <v>26</v>
      </c>
      <c r="BN712" s="3" t="n">
        <v>0</v>
      </c>
      <c r="BO712" s="3" t="n">
        <f aca="false">SUM(BK712:BN712)</f>
        <v>48</v>
      </c>
      <c r="BP712" s="3" t="n">
        <v>11</v>
      </c>
      <c r="BQ712" s="3" t="n">
        <v>44</v>
      </c>
      <c r="BR712" s="3" t="n">
        <v>33</v>
      </c>
      <c r="BS712" s="3" t="n">
        <v>0</v>
      </c>
      <c r="BT712" s="3" t="n">
        <f aca="false">SUM(BP712:BS712)</f>
        <v>88</v>
      </c>
      <c r="BU712" s="3" t="n">
        <f aca="false">+C712+H712+M712+R712+W712+AB712+AG712+AL712+CK712</f>
        <v>3012</v>
      </c>
      <c r="BV712" s="3" t="n">
        <f aca="false">+D712+I712+N712+S712+X712+AC712+AH712+AM712+CL712</f>
        <v>3411</v>
      </c>
      <c r="BW712" s="3" t="n">
        <f aca="false">+E712+J712+O712+T712+Y712+AD712+AI712+AN712+CM712</f>
        <v>9996</v>
      </c>
      <c r="BX712" s="3" t="n">
        <f aca="false">+F712+K712+P712+U712+Z712+AE712+AJ712+AO712+CN712</f>
        <v>250</v>
      </c>
      <c r="BY712" s="3" t="n">
        <f aca="false">SUM(BU712:BX712)</f>
        <v>16669</v>
      </c>
      <c r="BZ712" s="3" t="n">
        <f aca="false">AQ712+AV712+BA712+BF712+BK712+BP712</f>
        <v>16</v>
      </c>
      <c r="CA712" s="3" t="n">
        <f aca="false">AR712+AW712+BB712+BG712+BL712+BQ712</f>
        <v>458</v>
      </c>
      <c r="CB712" s="3" t="n">
        <f aca="false">AS712+AX712+BC712+BH712+BM712+BR712</f>
        <v>363</v>
      </c>
      <c r="CC712" s="3" t="n">
        <f aca="false">AT712+AY712+BD712+BI712+BN712+BS712</f>
        <v>81</v>
      </c>
      <c r="CD712" s="3" t="n">
        <f aca="false">SUM(BZ712:CC712)</f>
        <v>918</v>
      </c>
      <c r="CE712" s="3" t="n">
        <v>928</v>
      </c>
      <c r="CF712" s="3" t="n">
        <v>1068</v>
      </c>
      <c r="CG712" s="3" t="n">
        <v>182</v>
      </c>
      <c r="CH712" s="3" t="n">
        <v>0</v>
      </c>
      <c r="CI712" s="3" t="n">
        <v>905</v>
      </c>
      <c r="CJ712" s="3" t="n">
        <f aca="false">SUM(CE712:CI712)</f>
        <v>3083</v>
      </c>
    </row>
    <row r="713" customFormat="false" ht="12.75" hidden="false" customHeight="false" outlineLevel="0" collapsed="false">
      <c r="A713" s="1" t="n">
        <v>2004</v>
      </c>
      <c r="B713" s="2" t="s">
        <v>141</v>
      </c>
      <c r="C713" s="3" t="n">
        <v>5267.7</v>
      </c>
      <c r="D713" s="3" t="n">
        <v>591</v>
      </c>
      <c r="E713" s="3" t="n">
        <v>99</v>
      </c>
      <c r="F713" s="3" t="n">
        <v>0</v>
      </c>
      <c r="G713" s="3" t="n">
        <f aca="false">SUM(C713:F713)</f>
        <v>5957.7</v>
      </c>
      <c r="H713" s="3" t="n">
        <v>1165</v>
      </c>
      <c r="I713" s="3" t="n">
        <v>923</v>
      </c>
      <c r="J713" s="3" t="n">
        <v>1822</v>
      </c>
      <c r="K713" s="3" t="n">
        <v>0</v>
      </c>
      <c r="L713" s="3" t="n">
        <f aca="false">SUM(H713:K713)</f>
        <v>3910</v>
      </c>
      <c r="M713" s="3" t="n">
        <v>46</v>
      </c>
      <c r="N713" s="3" t="n">
        <v>33</v>
      </c>
      <c r="O713" s="3" t="n">
        <v>0</v>
      </c>
      <c r="P713" s="3" t="n">
        <v>0</v>
      </c>
      <c r="Q713" s="3" t="n">
        <f aca="false">SUM(M713:P713)</f>
        <v>79</v>
      </c>
      <c r="R713" s="3" t="n">
        <v>130.5</v>
      </c>
      <c r="S713" s="3" t="n">
        <v>56.8</v>
      </c>
      <c r="T713" s="3" t="n">
        <v>0.8</v>
      </c>
      <c r="U713" s="3" t="n">
        <v>0</v>
      </c>
      <c r="V713" s="3" t="n">
        <f aca="false">SUM(R713:U713)</f>
        <v>188.1</v>
      </c>
      <c r="W713" s="3" t="n">
        <v>732.8</v>
      </c>
      <c r="X713" s="3" t="n">
        <v>2683.991</v>
      </c>
      <c r="Y713" s="3" t="n">
        <v>839.751</v>
      </c>
      <c r="Z713" s="3" t="n">
        <v>0</v>
      </c>
      <c r="AA713" s="3" t="n">
        <f aca="false">SUM(W713:Z713)</f>
        <v>4256.542</v>
      </c>
      <c r="AB713" s="3" t="n">
        <v>855</v>
      </c>
      <c r="AC713" s="3" t="n">
        <v>1</v>
      </c>
      <c r="AD713" s="3" t="n">
        <v>130</v>
      </c>
      <c r="AE713" s="3" t="n">
        <v>0</v>
      </c>
      <c r="AF713" s="3" t="n">
        <f aca="false">SUM(AB713:AE713)</f>
        <v>986</v>
      </c>
      <c r="AG713" s="3" t="n">
        <v>0</v>
      </c>
      <c r="AH713" s="3" t="n">
        <v>654</v>
      </c>
      <c r="AI713" s="3" t="n">
        <v>1303</v>
      </c>
      <c r="AJ713" s="3" t="n">
        <v>0</v>
      </c>
      <c r="AK713" s="3" t="n">
        <f aca="false">SUM(AG713:AJ713)</f>
        <v>1957</v>
      </c>
      <c r="AL713" s="3" t="n">
        <v>2462.9</v>
      </c>
      <c r="AM713" s="3" t="n">
        <v>1465</v>
      </c>
      <c r="AN713" s="3" t="n">
        <v>11647.6</v>
      </c>
      <c r="AO713" s="3" t="n">
        <v>0</v>
      </c>
      <c r="AP713" s="3" t="n">
        <f aca="false">SUM(AL713:AO713)</f>
        <v>15575.5</v>
      </c>
      <c r="AQ713" s="3" t="n">
        <v>0</v>
      </c>
      <c r="AR713" s="3" t="n">
        <v>0</v>
      </c>
      <c r="AS713" s="3" t="n">
        <v>0</v>
      </c>
      <c r="AT713" s="3" t="n">
        <v>0</v>
      </c>
      <c r="AU713" s="3" t="n">
        <f aca="false">SUM(AQ713:AT713)</f>
        <v>0</v>
      </c>
      <c r="AV713" s="3" t="n">
        <v>0</v>
      </c>
      <c r="AW713" s="3" t="n">
        <v>0</v>
      </c>
      <c r="AX713" s="3" t="n">
        <v>0</v>
      </c>
      <c r="AY713" s="3" t="n">
        <v>0</v>
      </c>
      <c r="AZ713" s="3" t="n">
        <f aca="false">SUM(AV713:AY713)</f>
        <v>0</v>
      </c>
      <c r="BA713" s="3" t="n">
        <v>0</v>
      </c>
      <c r="BB713" s="3" t="n">
        <v>0</v>
      </c>
      <c r="BC713" s="3" t="n">
        <v>0</v>
      </c>
      <c r="BD713" s="3" t="n">
        <v>0</v>
      </c>
      <c r="BE713" s="3" t="n">
        <f aca="false">SUM(BA713:BD713)</f>
        <v>0</v>
      </c>
      <c r="BF713" s="3" t="n">
        <v>0</v>
      </c>
      <c r="BG713" s="3" t="n">
        <v>0</v>
      </c>
      <c r="BH713" s="3" t="n">
        <v>0</v>
      </c>
      <c r="BI713" s="3" t="n">
        <v>0</v>
      </c>
      <c r="BJ713" s="3" t="n">
        <f aca="false">SUM(BF713:BI713)</f>
        <v>0</v>
      </c>
      <c r="BK713" s="3" t="n">
        <v>0</v>
      </c>
      <c r="BL713" s="3" t="n">
        <v>0</v>
      </c>
      <c r="BM713" s="3" t="n">
        <v>0</v>
      </c>
      <c r="BN713" s="3" t="n">
        <v>0</v>
      </c>
      <c r="BO713" s="3" t="n">
        <f aca="false">SUM(BK713:BN713)</f>
        <v>0</v>
      </c>
      <c r="BP713" s="3" t="n">
        <v>0</v>
      </c>
      <c r="BQ713" s="3" t="n">
        <v>0</v>
      </c>
      <c r="BR713" s="3" t="n">
        <v>0</v>
      </c>
      <c r="BS713" s="3" t="n">
        <v>0</v>
      </c>
      <c r="BT713" s="3" t="n">
        <f aca="false">SUM(BP713:BS713)</f>
        <v>0</v>
      </c>
      <c r="BU713" s="3" t="n">
        <f aca="false">+C713+H713+M713+R713+W713+AB713+AG713+AL713+CK713</f>
        <v>10659.9</v>
      </c>
      <c r="BV713" s="3" t="n">
        <f aca="false">+D713+I713+N713+S713+X713+AC713+AH713+AM713+CL713</f>
        <v>6407.791</v>
      </c>
      <c r="BW713" s="3" t="n">
        <f aca="false">+E713+J713+O713+T713+Y713+AD713+AI713+AN713+CM713</f>
        <v>15842.151</v>
      </c>
      <c r="BX713" s="3" t="n">
        <f aca="false">+F713+K713+P713+U713+Z713+AE713+AJ713+AO713+CN713</f>
        <v>0</v>
      </c>
      <c r="BY713" s="3" t="n">
        <f aca="false">SUM(BU713:BX713)</f>
        <v>32909.842</v>
      </c>
      <c r="BZ713" s="3" t="n">
        <f aca="false">AQ713+AV713+BA713+BF713+BK713+BP713</f>
        <v>0</v>
      </c>
      <c r="CA713" s="3" t="n">
        <f aca="false">AR713+AW713+BB713+BG713+BL713+BQ713</f>
        <v>0</v>
      </c>
      <c r="CB713" s="3" t="n">
        <f aca="false">AS713+AX713+BC713+BH713+BM713+BR713</f>
        <v>0</v>
      </c>
      <c r="CC713" s="3" t="n">
        <f aca="false">AT713+AY713+BD713+BI713+BN713+BS713</f>
        <v>0</v>
      </c>
      <c r="CD713" s="3" t="n">
        <f aca="false">SUM(BZ713:CC713)</f>
        <v>0</v>
      </c>
      <c r="CE713" s="3" t="n">
        <v>3899.3</v>
      </c>
      <c r="CF713" s="3" t="n">
        <v>5277.1</v>
      </c>
      <c r="CG713" s="3" t="n">
        <v>650</v>
      </c>
      <c r="CH713" s="3" t="n">
        <v>0</v>
      </c>
      <c r="CI713" s="3" t="n">
        <v>912</v>
      </c>
      <c r="CJ713" s="3" t="n">
        <f aca="false">SUM(CE713:CI713)</f>
        <v>10738.4</v>
      </c>
    </row>
    <row r="714" customFormat="false" ht="12.75" hidden="false" customHeight="false" outlineLevel="0" collapsed="false">
      <c r="A714" s="1" t="n">
        <v>2004</v>
      </c>
      <c r="B714" s="2" t="s">
        <v>142</v>
      </c>
      <c r="C714" s="3" t="n">
        <v>103</v>
      </c>
      <c r="D714" s="3" t="n">
        <v>14</v>
      </c>
      <c r="E714" s="3" t="n">
        <v>464</v>
      </c>
      <c r="F714" s="3" t="n">
        <v>0</v>
      </c>
      <c r="G714" s="3" t="n">
        <f aca="false">SUM(C714:F714)</f>
        <v>581</v>
      </c>
      <c r="H714" s="3" t="n">
        <v>221</v>
      </c>
      <c r="I714" s="3" t="n">
        <v>0</v>
      </c>
      <c r="J714" s="3" t="n">
        <v>1</v>
      </c>
      <c r="K714" s="3" t="n">
        <v>0</v>
      </c>
      <c r="L714" s="3" t="n">
        <f aca="false">SUM(H714:K714)</f>
        <v>222</v>
      </c>
      <c r="M714" s="3" t="n">
        <v>30</v>
      </c>
      <c r="N714" s="3" t="n">
        <v>53</v>
      </c>
      <c r="O714" s="3" t="n">
        <v>0</v>
      </c>
      <c r="P714" s="3" t="n">
        <v>0</v>
      </c>
      <c r="Q714" s="3" t="n">
        <f aca="false">SUM(M714:P714)</f>
        <v>83</v>
      </c>
      <c r="R714" s="3" t="n">
        <v>0</v>
      </c>
      <c r="S714" s="3" t="n">
        <v>0</v>
      </c>
      <c r="T714" s="3" t="n">
        <v>0</v>
      </c>
      <c r="U714" s="3" t="n">
        <v>0</v>
      </c>
      <c r="V714" s="3" t="n">
        <f aca="false">SUM(R714:U714)</f>
        <v>0</v>
      </c>
      <c r="W714" s="3" t="n">
        <v>122</v>
      </c>
      <c r="X714" s="3" t="n">
        <v>245</v>
      </c>
      <c r="Y714" s="3" t="n">
        <v>0</v>
      </c>
      <c r="Z714" s="3" t="n">
        <v>0</v>
      </c>
      <c r="AA714" s="3" t="n">
        <f aca="false">SUM(W714:Z714)</f>
        <v>367</v>
      </c>
      <c r="AB714" s="3" t="n">
        <v>77</v>
      </c>
      <c r="AC714" s="3" t="n">
        <v>3</v>
      </c>
      <c r="AD714" s="3" t="n">
        <v>5</v>
      </c>
      <c r="AE714" s="3" t="n">
        <v>0</v>
      </c>
      <c r="AF714" s="3" t="n">
        <f aca="false">SUM(AB714:AE714)</f>
        <v>85</v>
      </c>
      <c r="AG714" s="3" t="n">
        <v>21</v>
      </c>
      <c r="AH714" s="3" t="n">
        <v>32</v>
      </c>
      <c r="AI714" s="3" t="n">
        <v>474</v>
      </c>
      <c r="AJ714" s="3" t="n">
        <v>0</v>
      </c>
      <c r="AK714" s="3" t="n">
        <f aca="false">SUM(AG714:AJ714)</f>
        <v>527</v>
      </c>
      <c r="AL714" s="3" t="n">
        <v>778</v>
      </c>
      <c r="AM714" s="3" t="n">
        <v>709</v>
      </c>
      <c r="AN714" s="3" t="n">
        <v>800</v>
      </c>
      <c r="AO714" s="3" t="n">
        <v>0</v>
      </c>
      <c r="AP714" s="3" t="n">
        <f aca="false">SUM(AL714:AO714)</f>
        <v>2287</v>
      </c>
      <c r="AQ714" s="3" t="n">
        <v>10</v>
      </c>
      <c r="AR714" s="3" t="n">
        <v>15</v>
      </c>
      <c r="AS714" s="3" t="n">
        <v>233</v>
      </c>
      <c r="AT714" s="3" t="n">
        <v>0</v>
      </c>
      <c r="AU714" s="3" t="n">
        <f aca="false">SUM(AQ714:AT714)</f>
        <v>258</v>
      </c>
      <c r="AV714" s="3" t="n">
        <v>3</v>
      </c>
      <c r="AW714" s="3" t="n">
        <v>1</v>
      </c>
      <c r="AX714" s="3" t="n">
        <v>1</v>
      </c>
      <c r="AY714" s="3" t="n">
        <v>0</v>
      </c>
      <c r="AZ714" s="3" t="n">
        <f aca="false">SUM(AV714:AY714)</f>
        <v>5</v>
      </c>
      <c r="BA714" s="3" t="n">
        <v>8</v>
      </c>
      <c r="BB714" s="3" t="n">
        <v>0</v>
      </c>
      <c r="BC714" s="3" t="n">
        <v>1</v>
      </c>
      <c r="BD714" s="3" t="n">
        <v>0</v>
      </c>
      <c r="BE714" s="3" t="n">
        <f aca="false">SUM(BA714:BD714)</f>
        <v>9</v>
      </c>
      <c r="BF714" s="3" t="n">
        <v>0</v>
      </c>
      <c r="BG714" s="3" t="n">
        <v>0</v>
      </c>
      <c r="BH714" s="3" t="n">
        <v>0</v>
      </c>
      <c r="BI714" s="3" t="n">
        <v>0</v>
      </c>
      <c r="BJ714" s="3" t="n">
        <f aca="false">SUM(BF714:BI714)</f>
        <v>0</v>
      </c>
      <c r="BK714" s="3" t="n">
        <v>0</v>
      </c>
      <c r="BL714" s="3" t="n">
        <v>0</v>
      </c>
      <c r="BM714" s="3" t="n">
        <v>0</v>
      </c>
      <c r="BN714" s="3" t="n">
        <v>0</v>
      </c>
      <c r="BO714" s="3" t="n">
        <f aca="false">SUM(BK714:BN714)</f>
        <v>0</v>
      </c>
      <c r="BP714" s="3" t="n">
        <v>67</v>
      </c>
      <c r="BQ714" s="3" t="n">
        <v>61</v>
      </c>
      <c r="BR714" s="3" t="n">
        <v>70</v>
      </c>
      <c r="BS714" s="3" t="n">
        <v>0</v>
      </c>
      <c r="BT714" s="3" t="n">
        <f aca="false">SUM(BP714:BS714)</f>
        <v>198</v>
      </c>
      <c r="BU714" s="3" t="n">
        <f aca="false">+C714+H714+M714+R714+W714+AB714+AG714+AL714+CK714</f>
        <v>1352</v>
      </c>
      <c r="BV714" s="3" t="n">
        <f aca="false">+D714+I714+N714+S714+X714+AC714+AH714+AM714+CL714</f>
        <v>1056</v>
      </c>
      <c r="BW714" s="3" t="n">
        <f aca="false">+E714+J714+O714+T714+Y714+AD714+AI714+AN714+CM714</f>
        <v>1744</v>
      </c>
      <c r="BX714" s="3" t="n">
        <f aca="false">+F714+K714+P714+U714+Z714+AE714+AJ714+AO714+CN714</f>
        <v>0</v>
      </c>
      <c r="BY714" s="3" t="n">
        <f aca="false">SUM(BU714:BX714)</f>
        <v>4152</v>
      </c>
      <c r="BZ714" s="3" t="n">
        <f aca="false">AQ714+AV714+BA714+BF714+BK714+BP714</f>
        <v>88</v>
      </c>
      <c r="CA714" s="3" t="n">
        <f aca="false">AR714+AW714+BB714+BG714+BL714+BQ714</f>
        <v>77</v>
      </c>
      <c r="CB714" s="3" t="n">
        <f aca="false">AS714+AX714+BC714+BH714+BM714+BR714</f>
        <v>305</v>
      </c>
      <c r="CC714" s="3" t="n">
        <f aca="false">AT714+AY714+BD714+BI714+BN714+BS714</f>
        <v>0</v>
      </c>
      <c r="CD714" s="3" t="n">
        <f aca="false">SUM(BZ714:CC714)</f>
        <v>470</v>
      </c>
      <c r="CE714" s="3" t="n">
        <v>327</v>
      </c>
      <c r="CF714" s="10" t="n">
        <v>0</v>
      </c>
      <c r="CG714" s="10" t="n">
        <v>0</v>
      </c>
      <c r="CH714" s="10" t="n">
        <v>0</v>
      </c>
      <c r="CI714" s="3" t="n">
        <v>418</v>
      </c>
      <c r="CJ714" s="3" t="n">
        <f aca="false">SUM(CE714:CI714)</f>
        <v>745</v>
      </c>
    </row>
    <row r="715" customFormat="false" ht="12.75" hidden="false" customHeight="false" outlineLevel="0" collapsed="false">
      <c r="A715" s="1" t="n">
        <v>2005</v>
      </c>
      <c r="B715" s="2" t="s">
        <v>93</v>
      </c>
      <c r="C715" s="3" t="n">
        <v>3148</v>
      </c>
      <c r="D715" s="3" t="n">
        <v>778</v>
      </c>
      <c r="E715" s="3" t="n">
        <v>140</v>
      </c>
      <c r="F715" s="3" t="n">
        <v>0</v>
      </c>
      <c r="G715" s="3" t="n">
        <f aca="false">SUM(C715:F715)</f>
        <v>4066</v>
      </c>
      <c r="H715" s="3" t="n">
        <v>1210</v>
      </c>
      <c r="I715" s="3" t="n">
        <v>847</v>
      </c>
      <c r="J715" s="3" t="n">
        <v>1094</v>
      </c>
      <c r="K715" s="3" t="n">
        <v>0</v>
      </c>
      <c r="L715" s="3" t="n">
        <f aca="false">SUM(H715:K715)</f>
        <v>3151</v>
      </c>
      <c r="M715" s="3" t="n">
        <v>5</v>
      </c>
      <c r="N715" s="3" t="n">
        <v>35</v>
      </c>
      <c r="O715" s="3" t="n">
        <v>5</v>
      </c>
      <c r="P715" s="3" t="n">
        <v>0</v>
      </c>
      <c r="Q715" s="3" t="n">
        <f aca="false">SUM(M715:P715)</f>
        <v>45</v>
      </c>
      <c r="R715" s="3" t="n">
        <v>0</v>
      </c>
      <c r="S715" s="3" t="n">
        <v>0</v>
      </c>
      <c r="T715" s="3" t="n">
        <v>0</v>
      </c>
      <c r="U715" s="3" t="n">
        <v>0</v>
      </c>
      <c r="V715" s="3" t="n">
        <f aca="false">SUM(R715:U715)</f>
        <v>0</v>
      </c>
      <c r="W715" s="3" t="n">
        <v>443</v>
      </c>
      <c r="X715" s="3" t="n">
        <v>2871</v>
      </c>
      <c r="Y715" s="3" t="n">
        <v>748</v>
      </c>
      <c r="Z715" s="3" t="n">
        <v>0</v>
      </c>
      <c r="AA715" s="3" t="n">
        <f aca="false">SUM(W715:Z715)</f>
        <v>4062</v>
      </c>
      <c r="AB715" s="3" t="n">
        <v>335</v>
      </c>
      <c r="AC715" s="3" t="n">
        <v>5</v>
      </c>
      <c r="AD715" s="3" t="n">
        <v>110</v>
      </c>
      <c r="AE715" s="3" t="n">
        <v>1</v>
      </c>
      <c r="AF715" s="3" t="n">
        <f aca="false">SUM(AB715:AE715)</f>
        <v>451</v>
      </c>
      <c r="AG715" s="3" t="n">
        <v>0</v>
      </c>
      <c r="AH715" s="3" t="n">
        <v>648</v>
      </c>
      <c r="AI715" s="3" t="n">
        <v>534</v>
      </c>
      <c r="AJ715" s="3" t="n">
        <v>59</v>
      </c>
      <c r="AK715" s="3" t="n">
        <f aca="false">SUM(AG715:AJ715)</f>
        <v>1241</v>
      </c>
      <c r="AL715" s="3" t="n">
        <v>6341</v>
      </c>
      <c r="AM715" s="3" t="n">
        <v>4970</v>
      </c>
      <c r="AN715" s="3" t="n">
        <v>7548</v>
      </c>
      <c r="AO715" s="3" t="n">
        <v>221</v>
      </c>
      <c r="AP715" s="3" t="n">
        <f aca="false">SUM(AL715:AO715)</f>
        <v>19080</v>
      </c>
      <c r="AQ715" s="3" t="n">
        <v>0</v>
      </c>
      <c r="AR715" s="3" t="n">
        <v>354</v>
      </c>
      <c r="AS715" s="3" t="n">
        <v>178</v>
      </c>
      <c r="AT715" s="3" t="n">
        <v>59</v>
      </c>
      <c r="AU715" s="3" t="n">
        <f aca="false">SUM(AQ715:AT715)</f>
        <v>591</v>
      </c>
      <c r="AV715" s="3" t="n">
        <v>0</v>
      </c>
      <c r="AW715" s="3" t="n">
        <v>0</v>
      </c>
      <c r="AX715" s="3" t="n">
        <v>0</v>
      </c>
      <c r="AY715" s="3" t="n">
        <v>1</v>
      </c>
      <c r="AZ715" s="3" t="n">
        <f aca="false">SUM(AV715:AY715)</f>
        <v>1</v>
      </c>
      <c r="BA715" s="3" t="n">
        <v>0</v>
      </c>
      <c r="BB715" s="3" t="n">
        <v>0</v>
      </c>
      <c r="BC715" s="3" t="n">
        <v>0</v>
      </c>
      <c r="BD715" s="3" t="n">
        <v>0</v>
      </c>
      <c r="BE715" s="3" t="n">
        <f aca="false">SUM(BA715:BD715)</f>
        <v>0</v>
      </c>
      <c r="BF715" s="3" t="n">
        <v>0</v>
      </c>
      <c r="BG715" s="3" t="n">
        <v>0</v>
      </c>
      <c r="BH715" s="3" t="n">
        <v>0</v>
      </c>
      <c r="BI715" s="3" t="n">
        <v>0</v>
      </c>
      <c r="BJ715" s="3" t="n">
        <f aca="false">SUM(BF715:BI715)</f>
        <v>0</v>
      </c>
      <c r="BK715" s="3" t="n">
        <v>0</v>
      </c>
      <c r="BL715" s="3" t="n">
        <v>0</v>
      </c>
      <c r="BM715" s="3" t="n">
        <v>14</v>
      </c>
      <c r="BN715" s="3" t="n">
        <v>25</v>
      </c>
      <c r="BO715" s="3" t="n">
        <f aca="false">SUM(BK715:BN715)</f>
        <v>39</v>
      </c>
      <c r="BP715" s="3" t="n">
        <v>0</v>
      </c>
      <c r="BQ715" s="3" t="n">
        <v>0</v>
      </c>
      <c r="BR715" s="3" t="n">
        <v>22</v>
      </c>
      <c r="BS715" s="3" t="n">
        <v>196</v>
      </c>
      <c r="BT715" s="3" t="n">
        <f aca="false">SUM(BP715:BS715)</f>
        <v>218</v>
      </c>
      <c r="BU715" s="3" t="n">
        <f aca="false">+C715+H715+M715+R715+W715+AB715+AG715+AL715+CK715</f>
        <v>11482</v>
      </c>
      <c r="BV715" s="3" t="n">
        <f aca="false">+D715+I715+N715+S715+X715+AC715+AH715+AM715+CL715</f>
        <v>10154</v>
      </c>
      <c r="BW715" s="3" t="n">
        <f aca="false">+E715+J715+O715+T715+Y715+AD715+AI715+AN715+CM715</f>
        <v>10179</v>
      </c>
      <c r="BX715" s="3" t="n">
        <f aca="false">+F715+K715+P715+U715+Z715+AE715+AJ715+AO715+CN715</f>
        <v>281</v>
      </c>
      <c r="BY715" s="3" t="n">
        <f aca="false">SUM(BU715:BX715)</f>
        <v>32096</v>
      </c>
      <c r="BZ715" s="3" t="n">
        <f aca="false">AQ715+AV715+BA715+BF715+BK715+BP715</f>
        <v>0</v>
      </c>
      <c r="CA715" s="3" t="n">
        <f aca="false">AR715+AW715+BB715+BG715+BL715+BQ715</f>
        <v>354</v>
      </c>
      <c r="CB715" s="3" t="n">
        <f aca="false">AS715+AX715+BC715+BH715+BM715+BR715</f>
        <v>214</v>
      </c>
      <c r="CC715" s="3" t="n">
        <f aca="false">AT715+AY715+BD715+BI715+BN715+BS715</f>
        <v>281</v>
      </c>
      <c r="CD715" s="3" t="n">
        <f aca="false">SUM(BZ715:CC715)</f>
        <v>849</v>
      </c>
      <c r="CE715" s="3" t="n">
        <v>1848</v>
      </c>
      <c r="CF715" s="3" t="n">
        <v>2464</v>
      </c>
      <c r="CG715" s="3" t="n">
        <v>368</v>
      </c>
      <c r="CH715" s="3" t="n">
        <v>3</v>
      </c>
      <c r="CI715" s="3" t="n">
        <v>1723</v>
      </c>
      <c r="CJ715" s="3" t="n">
        <f aca="false">SUM(CE715:CI715)</f>
        <v>6406</v>
      </c>
    </row>
    <row r="716" customFormat="false" ht="12.75" hidden="false" customHeight="false" outlineLevel="0" collapsed="false">
      <c r="A716" s="1" t="n">
        <v>2005</v>
      </c>
      <c r="B716" s="2" t="s">
        <v>94</v>
      </c>
      <c r="C716" s="3" t="n">
        <v>790</v>
      </c>
      <c r="D716" s="3" t="n">
        <v>199</v>
      </c>
      <c r="E716" s="3" t="n">
        <v>93</v>
      </c>
      <c r="F716" s="3" t="n">
        <v>0</v>
      </c>
      <c r="G716" s="3" t="n">
        <f aca="false">SUM(C716:F716)</f>
        <v>1082</v>
      </c>
      <c r="H716" s="3" t="n">
        <v>231</v>
      </c>
      <c r="I716" s="3" t="n">
        <v>232</v>
      </c>
      <c r="J716" s="3" t="n">
        <v>290</v>
      </c>
      <c r="K716" s="3" t="n">
        <v>0</v>
      </c>
      <c r="L716" s="3" t="n">
        <f aca="false">SUM(H716:K716)</f>
        <v>753</v>
      </c>
      <c r="M716" s="3" t="n">
        <v>24</v>
      </c>
      <c r="N716" s="3" t="n">
        <v>11</v>
      </c>
      <c r="O716" s="3" t="n">
        <v>2</v>
      </c>
      <c r="P716" s="3" t="n">
        <v>0</v>
      </c>
      <c r="Q716" s="3" t="n">
        <f aca="false">SUM(M716:P716)</f>
        <v>37</v>
      </c>
      <c r="R716" s="3" t="n">
        <v>51</v>
      </c>
      <c r="S716" s="3" t="n">
        <v>1</v>
      </c>
      <c r="T716" s="3" t="n">
        <v>15</v>
      </c>
      <c r="U716" s="3" t="n">
        <v>0</v>
      </c>
      <c r="V716" s="3" t="n">
        <f aca="false">SUM(R716:U716)</f>
        <v>67</v>
      </c>
      <c r="W716" s="3" t="n">
        <v>276</v>
      </c>
      <c r="X716" s="3" t="n">
        <v>688</v>
      </c>
      <c r="Y716" s="3" t="n">
        <v>63</v>
      </c>
      <c r="Z716" s="3" t="n">
        <v>0</v>
      </c>
      <c r="AA716" s="3" t="n">
        <f aca="false">SUM(W716:Z716)</f>
        <v>1027</v>
      </c>
      <c r="AB716" s="3" t="n">
        <v>194</v>
      </c>
      <c r="AC716" s="3" t="n">
        <v>6</v>
      </c>
      <c r="AD716" s="3" t="n">
        <v>22</v>
      </c>
      <c r="AE716" s="3" t="n">
        <v>2</v>
      </c>
      <c r="AF716" s="3" t="n">
        <f aca="false">SUM(AB716:AE716)</f>
        <v>224</v>
      </c>
      <c r="AG716" s="3" t="n">
        <v>105</v>
      </c>
      <c r="AH716" s="3" t="n">
        <v>1104</v>
      </c>
      <c r="AI716" s="3" t="n">
        <v>306</v>
      </c>
      <c r="AJ716" s="3" t="n">
        <v>58</v>
      </c>
      <c r="AK716" s="3" t="n">
        <f aca="false">SUM(AG716:AJ716)</f>
        <v>1573</v>
      </c>
      <c r="AL716" s="3" t="n">
        <v>1187</v>
      </c>
      <c r="AM716" s="3" t="n">
        <v>1046</v>
      </c>
      <c r="AN716" s="3" t="n">
        <v>2100</v>
      </c>
      <c r="AO716" s="3" t="n">
        <v>8</v>
      </c>
      <c r="AP716" s="3" t="n">
        <f aca="false">SUM(AL716:AO716)</f>
        <v>4341</v>
      </c>
      <c r="AQ716" s="3" t="n">
        <v>2</v>
      </c>
      <c r="AR716" s="3" t="n">
        <v>1102</v>
      </c>
      <c r="AS716" s="3" t="n">
        <v>12</v>
      </c>
      <c r="AT716" s="3" t="n">
        <v>58</v>
      </c>
      <c r="AU716" s="3" t="n">
        <f aca="false">SUM(AQ716:AT716)</f>
        <v>1174</v>
      </c>
      <c r="AV716" s="3" t="n">
        <v>0</v>
      </c>
      <c r="AW716" s="3" t="n">
        <v>0</v>
      </c>
      <c r="AX716" s="3" t="n">
        <v>0</v>
      </c>
      <c r="AY716" s="3" t="n">
        <v>2</v>
      </c>
      <c r="AZ716" s="3" t="n">
        <f aca="false">SUM(AV716:AY716)</f>
        <v>2</v>
      </c>
      <c r="BA716" s="3" t="n">
        <v>0</v>
      </c>
      <c r="BB716" s="3" t="n">
        <v>116</v>
      </c>
      <c r="BC716" s="3" t="n">
        <v>27</v>
      </c>
      <c r="BD716" s="3" t="n">
        <v>0</v>
      </c>
      <c r="BE716" s="3" t="n">
        <f aca="false">SUM(BA716:BD716)</f>
        <v>143</v>
      </c>
      <c r="BF716" s="3" t="n">
        <v>1</v>
      </c>
      <c r="BG716" s="3" t="n">
        <v>42</v>
      </c>
      <c r="BH716" s="3" t="n">
        <v>14</v>
      </c>
      <c r="BI716" s="3" t="n">
        <v>1</v>
      </c>
      <c r="BJ716" s="3" t="n">
        <f aca="false">SUM(BF716:BI716)</f>
        <v>58</v>
      </c>
      <c r="BK716" s="3" t="n">
        <v>0</v>
      </c>
      <c r="BL716" s="3" t="n">
        <v>61</v>
      </c>
      <c r="BM716" s="3" t="n">
        <v>4</v>
      </c>
      <c r="BN716" s="3" t="n">
        <v>26</v>
      </c>
      <c r="BO716" s="3" t="n">
        <f aca="false">SUM(BK716:BN716)</f>
        <v>91</v>
      </c>
      <c r="BP716" s="3" t="n">
        <v>6</v>
      </c>
      <c r="BQ716" s="3" t="n">
        <v>124</v>
      </c>
      <c r="BR716" s="3" t="n">
        <v>50</v>
      </c>
      <c r="BS716" s="3" t="n">
        <v>8</v>
      </c>
      <c r="BT716" s="3" t="n">
        <f aca="false">SUM(BP716:BS716)</f>
        <v>188</v>
      </c>
      <c r="BU716" s="3" t="n">
        <f aca="false">+C716+H716+M716+R716+W716+AB716+AG716+AL716+CK716</f>
        <v>2858</v>
      </c>
      <c r="BV716" s="3" t="n">
        <f aca="false">+D716+I716+N716+S716+X716+AC716+AH716+AM716+CL716</f>
        <v>3287</v>
      </c>
      <c r="BW716" s="3" t="n">
        <f aca="false">+E716+J716+O716+T716+Y716+AD716+AI716+AN716+CM716</f>
        <v>2891</v>
      </c>
      <c r="BX716" s="3" t="n">
        <f aca="false">+F716+K716+P716+U716+Z716+AE716+AJ716+AO716+CN716</f>
        <v>68</v>
      </c>
      <c r="BY716" s="3" t="n">
        <f aca="false">SUM(BU716:BX716)</f>
        <v>9104</v>
      </c>
      <c r="BZ716" s="3" t="n">
        <f aca="false">AQ716+AV716+BA716+BF716+BK716+BP716</f>
        <v>9</v>
      </c>
      <c r="CA716" s="3" t="n">
        <f aca="false">AR716+AW716+BB716+BG716+BL716+BQ716</f>
        <v>1445</v>
      </c>
      <c r="CB716" s="3" t="n">
        <f aca="false">AS716+AX716+BC716+BH716+BM716+BR716</f>
        <v>107</v>
      </c>
      <c r="CC716" s="3" t="n">
        <f aca="false">AT716+AY716+BD716+BI716+BN716+BS716</f>
        <v>95</v>
      </c>
      <c r="CD716" s="3" t="n">
        <f aca="false">SUM(BZ716:CC716)</f>
        <v>1656</v>
      </c>
      <c r="CE716" s="3" t="n">
        <v>0</v>
      </c>
      <c r="CF716" s="3" t="n">
        <v>0</v>
      </c>
      <c r="CG716" s="3" t="n">
        <v>586</v>
      </c>
      <c r="CH716" s="3" t="n">
        <v>2</v>
      </c>
      <c r="CI716" s="3" t="n">
        <v>2601</v>
      </c>
      <c r="CJ716" s="3" t="n">
        <f aca="false">SUM(CE716:CI716)</f>
        <v>3189</v>
      </c>
    </row>
    <row r="717" customFormat="false" ht="12.75" hidden="false" customHeight="false" outlineLevel="0" collapsed="false">
      <c r="A717" s="1" t="n">
        <v>2005</v>
      </c>
      <c r="B717" s="2" t="s">
        <v>95</v>
      </c>
      <c r="C717" s="3" t="n">
        <v>3184</v>
      </c>
      <c r="D717" s="3" t="n">
        <v>769</v>
      </c>
      <c r="E717" s="3" t="n">
        <v>524</v>
      </c>
      <c r="F717" s="3" t="n">
        <v>0</v>
      </c>
      <c r="G717" s="3" t="n">
        <f aca="false">SUM(C717:F717)</f>
        <v>4477</v>
      </c>
      <c r="H717" s="3" t="n">
        <v>955</v>
      </c>
      <c r="I717" s="3" t="n">
        <v>534</v>
      </c>
      <c r="J717" s="3" t="n">
        <v>1471</v>
      </c>
      <c r="K717" s="3" t="n">
        <v>293</v>
      </c>
      <c r="L717" s="3" t="n">
        <f aca="false">SUM(H717:K717)</f>
        <v>3253</v>
      </c>
      <c r="M717" s="3" t="n">
        <v>64</v>
      </c>
      <c r="N717" s="3" t="n">
        <v>104</v>
      </c>
      <c r="O717" s="3" t="n">
        <v>0</v>
      </c>
      <c r="P717" s="3" t="n">
        <v>0</v>
      </c>
      <c r="Q717" s="3" t="n">
        <f aca="false">SUM(M717:P717)</f>
        <v>168</v>
      </c>
      <c r="R717" s="3" t="n">
        <v>4</v>
      </c>
      <c r="S717" s="3" t="n">
        <v>1</v>
      </c>
      <c r="T717" s="3" t="n">
        <v>0</v>
      </c>
      <c r="U717" s="3" t="n">
        <v>0</v>
      </c>
      <c r="V717" s="3" t="n">
        <f aca="false">SUM(R717:U717)</f>
        <v>5</v>
      </c>
      <c r="W717" s="3" t="n">
        <v>1142</v>
      </c>
      <c r="X717" s="3" t="n">
        <v>3817</v>
      </c>
      <c r="Y717" s="3" t="n">
        <v>563</v>
      </c>
      <c r="Z717" s="3" t="n">
        <v>0</v>
      </c>
      <c r="AA717" s="3" t="n">
        <f aca="false">SUM(W717:Z717)</f>
        <v>5522</v>
      </c>
      <c r="AB717" s="3" t="n">
        <v>752</v>
      </c>
      <c r="AC717" s="3" t="n">
        <v>54</v>
      </c>
      <c r="AD717" s="3" t="n">
        <v>117</v>
      </c>
      <c r="AE717" s="3" t="n">
        <v>0</v>
      </c>
      <c r="AF717" s="3" t="n">
        <f aca="false">SUM(AB717:AE717)</f>
        <v>923</v>
      </c>
      <c r="AG717" s="3" t="n">
        <v>0</v>
      </c>
      <c r="AH717" s="3" t="n">
        <v>915</v>
      </c>
      <c r="AI717" s="3" t="n">
        <v>1107</v>
      </c>
      <c r="AJ717" s="3" t="n">
        <v>276</v>
      </c>
      <c r="AK717" s="3" t="n">
        <f aca="false">SUM(AG717:AJ717)</f>
        <v>2298</v>
      </c>
      <c r="AL717" s="3" t="n">
        <v>1636</v>
      </c>
      <c r="AM717" s="3" t="n">
        <v>2218</v>
      </c>
      <c r="AN717" s="3" t="n">
        <v>3388</v>
      </c>
      <c r="AO717" s="3" t="n">
        <v>0</v>
      </c>
      <c r="AP717" s="3" t="n">
        <f aca="false">SUM(AL717:AO717)</f>
        <v>7242</v>
      </c>
      <c r="AQ717" s="3" t="n">
        <v>0</v>
      </c>
      <c r="AR717" s="3" t="n">
        <v>509</v>
      </c>
      <c r="AS717" s="3" t="n">
        <v>198</v>
      </c>
      <c r="AT717" s="3" t="n">
        <v>276</v>
      </c>
      <c r="AU717" s="3" t="n">
        <f aca="false">SUM(AQ717:AT717)</f>
        <v>983</v>
      </c>
      <c r="AV717" s="3" t="n">
        <v>1</v>
      </c>
      <c r="AW717" s="3" t="n">
        <v>0</v>
      </c>
      <c r="AX717" s="3" t="n">
        <v>25</v>
      </c>
      <c r="AY717" s="3" t="n">
        <v>0</v>
      </c>
      <c r="AZ717" s="3" t="n">
        <f aca="false">SUM(AV717:AY717)</f>
        <v>26</v>
      </c>
      <c r="BA717" s="3" t="n">
        <v>15</v>
      </c>
      <c r="BB717" s="3" t="n">
        <v>10</v>
      </c>
      <c r="BC717" s="3" t="n">
        <v>87</v>
      </c>
      <c r="BD717" s="3" t="n">
        <v>293</v>
      </c>
      <c r="BE717" s="3" t="n">
        <f aca="false">SUM(BA717:BD717)</f>
        <v>405</v>
      </c>
      <c r="BF717" s="3" t="n">
        <v>0</v>
      </c>
      <c r="BG717" s="3" t="n">
        <v>0</v>
      </c>
      <c r="BH717" s="3" t="n">
        <v>0</v>
      </c>
      <c r="BI717" s="3" t="n">
        <v>0</v>
      </c>
      <c r="BJ717" s="3" t="n">
        <f aca="false">SUM(BF717:BI717)</f>
        <v>0</v>
      </c>
      <c r="BK717" s="3" t="n">
        <v>0</v>
      </c>
      <c r="BL717" s="3" t="n">
        <v>0</v>
      </c>
      <c r="BM717" s="3" t="n">
        <v>0</v>
      </c>
      <c r="BN717" s="3" t="n">
        <v>0</v>
      </c>
      <c r="BO717" s="3" t="n">
        <f aca="false">SUM(BK717:BN717)</f>
        <v>0</v>
      </c>
      <c r="BP717" s="3" t="n">
        <v>1</v>
      </c>
      <c r="BQ717" s="3" t="n">
        <v>3</v>
      </c>
      <c r="BR717" s="32" t="n">
        <v>1</v>
      </c>
      <c r="BS717" s="3" t="n">
        <v>0</v>
      </c>
      <c r="BT717" s="3" t="n">
        <f aca="false">SUM(BP717:BS717)</f>
        <v>5</v>
      </c>
      <c r="BU717" s="3" t="n">
        <f aca="false">+C717+H717+M717+R717+W717+AB717+AG717+AL717+CK717</f>
        <v>7737</v>
      </c>
      <c r="BV717" s="3" t="n">
        <f aca="false">+D717+I717+N717+S717+X717+AC717+AH717+AM717+CL717</f>
        <v>8412</v>
      </c>
      <c r="BW717" s="3" t="n">
        <f aca="false">+E717+J717+O717+T717+Y717+AD717+AI717+AN717+CM717</f>
        <v>7170</v>
      </c>
      <c r="BX717" s="3" t="n">
        <f aca="false">+F717+K717+P717+U717+Z717+AE717+AJ717+AO717+CN717</f>
        <v>569</v>
      </c>
      <c r="BY717" s="3" t="n">
        <f aca="false">SUM(BU717:BX717)</f>
        <v>23888</v>
      </c>
      <c r="BZ717" s="3" t="n">
        <f aca="false">AQ717+AV717+BA717+BF717+BK717+BP717</f>
        <v>17</v>
      </c>
      <c r="CA717" s="3" t="n">
        <f aca="false">AR717+AW717+BB717+BG717+BL717+BQ717</f>
        <v>522</v>
      </c>
      <c r="CB717" s="3" t="n">
        <f aca="false">AS717+AX717+BC717+BH717+BM717+BR717</f>
        <v>311</v>
      </c>
      <c r="CC717" s="3" t="n">
        <f aca="false">AT717+AY717+BD717+BI717+BN717+BS717</f>
        <v>569</v>
      </c>
      <c r="CD717" s="3" t="n">
        <f aca="false">SUM(BZ717:CC717)</f>
        <v>1419</v>
      </c>
      <c r="CE717" s="3" t="n">
        <v>3661</v>
      </c>
      <c r="CF717" s="3" t="n">
        <v>2973</v>
      </c>
      <c r="CG717" s="3" t="n">
        <v>702</v>
      </c>
      <c r="CH717" s="3" t="n">
        <v>0</v>
      </c>
      <c r="CI717" s="3" t="n">
        <v>620.5</v>
      </c>
      <c r="CJ717" s="3" t="n">
        <f aca="false">SUM(CE717:CI717)</f>
        <v>7956.5</v>
      </c>
    </row>
    <row r="718" customFormat="false" ht="12.75" hidden="false" customHeight="false" outlineLevel="0" collapsed="false">
      <c r="A718" s="1" t="n">
        <v>2005</v>
      </c>
      <c r="B718" s="2" t="s">
        <v>96</v>
      </c>
      <c r="C718" s="3" t="n">
        <v>1628</v>
      </c>
      <c r="D718" s="3" t="n">
        <v>429</v>
      </c>
      <c r="E718" s="3" t="n">
        <v>710</v>
      </c>
      <c r="F718" s="3" t="n">
        <v>0</v>
      </c>
      <c r="G718" s="3" t="n">
        <f aca="false">SUM(C718:F718)</f>
        <v>2767</v>
      </c>
      <c r="H718" s="3" t="n">
        <v>601</v>
      </c>
      <c r="I718" s="3" t="n">
        <v>1</v>
      </c>
      <c r="J718" s="3" t="n">
        <v>1528</v>
      </c>
      <c r="K718" s="3" t="n">
        <v>0</v>
      </c>
      <c r="L718" s="3" t="n">
        <f aca="false">SUM(H718:K718)</f>
        <v>2130</v>
      </c>
      <c r="M718" s="3" t="n">
        <v>18</v>
      </c>
      <c r="N718" s="3" t="n">
        <v>48</v>
      </c>
      <c r="O718" s="3" t="n">
        <v>0</v>
      </c>
      <c r="P718" s="3" t="n">
        <v>0</v>
      </c>
      <c r="Q718" s="3" t="n">
        <f aca="false">SUM(M718:P718)</f>
        <v>66</v>
      </c>
      <c r="R718" s="3" t="n">
        <v>104</v>
      </c>
      <c r="S718" s="3" t="n">
        <v>207</v>
      </c>
      <c r="T718" s="3" t="n">
        <v>11</v>
      </c>
      <c r="U718" s="3" t="n">
        <v>0</v>
      </c>
      <c r="V718" s="3" t="n">
        <f aca="false">SUM(R718:U718)</f>
        <v>322</v>
      </c>
      <c r="W718" s="3" t="n">
        <v>540</v>
      </c>
      <c r="X718" s="3" t="n">
        <v>2236</v>
      </c>
      <c r="Y718" s="3" t="n">
        <v>231</v>
      </c>
      <c r="Z718" s="3" t="n">
        <v>0</v>
      </c>
      <c r="AA718" s="3" t="n">
        <f aca="false">SUM(W718:Z718)</f>
        <v>3007</v>
      </c>
      <c r="AB718" s="3" t="n">
        <v>263</v>
      </c>
      <c r="AC718" s="3" t="n">
        <v>1</v>
      </c>
      <c r="AD718" s="3" t="n">
        <v>44</v>
      </c>
      <c r="AE718" s="3" t="n">
        <v>0</v>
      </c>
      <c r="AF718" s="3" t="n">
        <f aca="false">SUM(AB718:AE718)</f>
        <v>308</v>
      </c>
      <c r="AG718" s="3" t="n">
        <v>0</v>
      </c>
      <c r="AH718" s="3" t="n">
        <v>330</v>
      </c>
      <c r="AI718" s="3" t="n">
        <v>587</v>
      </c>
      <c r="AJ718" s="3" t="n">
        <v>0</v>
      </c>
      <c r="AK718" s="3" t="n">
        <f aca="false">SUM(AG718:AJ718)</f>
        <v>917</v>
      </c>
      <c r="AL718" s="3" t="n">
        <v>442</v>
      </c>
      <c r="AM718" s="3" t="n">
        <v>988</v>
      </c>
      <c r="AN718" s="3" t="n">
        <v>3287</v>
      </c>
      <c r="AO718" s="3" t="n">
        <v>56</v>
      </c>
      <c r="AP718" s="3" t="n">
        <f aca="false">SUM(AL718:AO718)</f>
        <v>4773</v>
      </c>
      <c r="AQ718" s="3" t="n">
        <v>0</v>
      </c>
      <c r="AR718" s="3" t="n">
        <v>0</v>
      </c>
      <c r="AS718" s="3" t="n">
        <v>2</v>
      </c>
      <c r="AT718" s="3" t="n">
        <v>0</v>
      </c>
      <c r="AU718" s="3" t="n">
        <f aca="false">SUM(AQ718:AT718)</f>
        <v>2</v>
      </c>
      <c r="AV718" s="3" t="n">
        <v>0</v>
      </c>
      <c r="AW718" s="3" t="n">
        <v>1</v>
      </c>
      <c r="AX718" s="3" t="n">
        <v>8</v>
      </c>
      <c r="AY718" s="3" t="n">
        <v>0</v>
      </c>
      <c r="AZ718" s="3" t="n">
        <f aca="false">SUM(AV718:AY718)</f>
        <v>9</v>
      </c>
      <c r="BA718" s="3" t="n">
        <v>0</v>
      </c>
      <c r="BB718" s="3" t="n">
        <v>0</v>
      </c>
      <c r="BC718" s="3" t="n">
        <v>10</v>
      </c>
      <c r="BD718" s="3" t="n">
        <v>0</v>
      </c>
      <c r="BE718" s="3" t="n">
        <f aca="false">SUM(BA718:BD718)</f>
        <v>10</v>
      </c>
      <c r="BF718" s="3" t="n">
        <v>0</v>
      </c>
      <c r="BG718" s="3" t="n">
        <v>0</v>
      </c>
      <c r="BH718" s="3" t="n">
        <v>0</v>
      </c>
      <c r="BI718" s="3" t="n">
        <v>0</v>
      </c>
      <c r="BJ718" s="3" t="n">
        <f aca="false">SUM(BF718:BI718)</f>
        <v>0</v>
      </c>
      <c r="BK718" s="3" t="n">
        <v>0</v>
      </c>
      <c r="BL718" s="3" t="n">
        <v>0</v>
      </c>
      <c r="BM718" s="3" t="n">
        <v>0</v>
      </c>
      <c r="BN718" s="3" t="n">
        <v>0</v>
      </c>
      <c r="BO718" s="3" t="n">
        <f aca="false">SUM(BK718:BN718)</f>
        <v>0</v>
      </c>
      <c r="BP718" s="3" t="n">
        <v>0</v>
      </c>
      <c r="BQ718" s="3" t="n">
        <v>4</v>
      </c>
      <c r="BR718" s="3" t="n">
        <v>36</v>
      </c>
      <c r="BS718" s="3" t="n">
        <v>12</v>
      </c>
      <c r="BT718" s="3" t="n">
        <f aca="false">SUM(BP718:BS718)</f>
        <v>52</v>
      </c>
      <c r="BU718" s="3" t="n">
        <f aca="false">+C718+H718+M718+R718+W718+AB718+AG718+AL718+CK718</f>
        <v>3596</v>
      </c>
      <c r="BV718" s="3" t="n">
        <f aca="false">+D718+I718+N718+S718+X718+AC718+AH718+AM718+CL718</f>
        <v>4240</v>
      </c>
      <c r="BW718" s="3" t="n">
        <f aca="false">+E718+J718+O718+T718+Y718+AD718+AI718+AN718+CM718</f>
        <v>6398</v>
      </c>
      <c r="BX718" s="3" t="n">
        <f aca="false">+F718+K718+P718+U718+Z718+AE718+AJ718+AO718+CN718</f>
        <v>56</v>
      </c>
      <c r="BY718" s="3" t="n">
        <f aca="false">SUM(BU718:BX718)</f>
        <v>14290</v>
      </c>
      <c r="BZ718" s="3" t="n">
        <f aca="false">AQ718+AV718+BA718+BF718+BK718+BP718</f>
        <v>0</v>
      </c>
      <c r="CA718" s="3" t="n">
        <f aca="false">AR718+AW718+BB718+BG718+BL718+BQ718</f>
        <v>5</v>
      </c>
      <c r="CB718" s="3" t="n">
        <f aca="false">AS718+AX718+BC718+BH718+BM718+BR718</f>
        <v>56</v>
      </c>
      <c r="CC718" s="3" t="n">
        <f aca="false">AT718+AY718+BD718+BI718+BN718+BS718</f>
        <v>12</v>
      </c>
      <c r="CD718" s="3" t="n">
        <f aca="false">SUM(BZ718:CC718)</f>
        <v>73</v>
      </c>
      <c r="CE718" s="10" t="n">
        <v>1945</v>
      </c>
      <c r="CF718" s="10" t="n">
        <v>2168</v>
      </c>
      <c r="CG718" s="10" t="n">
        <v>299</v>
      </c>
      <c r="CH718" s="10" t="n">
        <v>5</v>
      </c>
      <c r="CI718" s="10" t="n">
        <v>314</v>
      </c>
      <c r="CJ718" s="10" t="n">
        <f aca="false">SUM(CE718:CI718)</f>
        <v>4731</v>
      </c>
    </row>
    <row r="719" customFormat="false" ht="12.75" hidden="false" customHeight="false" outlineLevel="0" collapsed="false">
      <c r="A719" s="1" t="n">
        <v>2005</v>
      </c>
      <c r="B719" s="2" t="s">
        <v>97</v>
      </c>
      <c r="C719" s="3" t="n">
        <v>34321</v>
      </c>
      <c r="D719" s="3" t="n">
        <v>5819</v>
      </c>
      <c r="E719" s="3" t="n">
        <v>-133</v>
      </c>
      <c r="F719" s="3" t="n">
        <v>3192</v>
      </c>
      <c r="G719" s="3" t="n">
        <f aca="false">SUM(C719:F719)</f>
        <v>43199</v>
      </c>
      <c r="H719" s="3" t="n">
        <v>8694</v>
      </c>
      <c r="I719" s="3" t="n">
        <v>7476</v>
      </c>
      <c r="J719" s="3" t="n">
        <v>1135</v>
      </c>
      <c r="K719" s="3" t="n">
        <v>589</v>
      </c>
      <c r="L719" s="3" t="n">
        <f aca="false">SUM(H719:K719)</f>
        <v>17894</v>
      </c>
      <c r="M719" s="3" t="n">
        <v>2054</v>
      </c>
      <c r="N719" s="3" t="n">
        <v>2964</v>
      </c>
      <c r="O719" s="3" t="n">
        <v>0</v>
      </c>
      <c r="P719" s="3" t="n">
        <v>0</v>
      </c>
      <c r="Q719" s="3" t="n">
        <f aca="false">SUM(M719:P719)</f>
        <v>5018</v>
      </c>
      <c r="R719" s="3" t="n">
        <v>4086</v>
      </c>
      <c r="S719" s="3" t="n">
        <v>696</v>
      </c>
      <c r="T719" s="3" t="n">
        <v>0</v>
      </c>
      <c r="U719" s="3" t="n">
        <v>0</v>
      </c>
      <c r="V719" s="3" t="n">
        <f aca="false">SUM(R719:U719)</f>
        <v>4782</v>
      </c>
      <c r="W719" s="3" t="n">
        <v>11655</v>
      </c>
      <c r="X719" s="3" t="n">
        <v>18219</v>
      </c>
      <c r="Y719" s="3" t="n">
        <v>2395</v>
      </c>
      <c r="Z719" s="3" t="n">
        <v>0</v>
      </c>
      <c r="AA719" s="3" t="n">
        <f aca="false">SUM(W719:Z719)</f>
        <v>32269</v>
      </c>
      <c r="AB719" s="3" t="n">
        <v>6435</v>
      </c>
      <c r="AC719" s="3" t="n">
        <v>117</v>
      </c>
      <c r="AD719" s="3" t="n">
        <v>2</v>
      </c>
      <c r="AE719" s="3" t="n">
        <v>3</v>
      </c>
      <c r="AF719" s="3" t="n">
        <f aca="false">SUM(AB719:AE719)</f>
        <v>6557</v>
      </c>
      <c r="AG719" s="3" t="n">
        <v>0</v>
      </c>
      <c r="AH719" s="3" t="n">
        <v>2599</v>
      </c>
      <c r="AI719" s="3" t="n">
        <v>5492</v>
      </c>
      <c r="AJ719" s="3" t="n">
        <v>18</v>
      </c>
      <c r="AK719" s="3" t="n">
        <f aca="false">SUM(AG719:AJ719)</f>
        <v>8109</v>
      </c>
      <c r="AL719" s="3" t="n">
        <v>12562</v>
      </c>
      <c r="AM719" s="3" t="n">
        <v>14232</v>
      </c>
      <c r="AN719" s="3" t="n">
        <v>13301</v>
      </c>
      <c r="AO719" s="3" t="n">
        <v>1793</v>
      </c>
      <c r="AP719" s="3" t="n">
        <f aca="false">SUM(AL719:AO719)</f>
        <v>41888</v>
      </c>
      <c r="AQ719" s="3" t="n">
        <v>0</v>
      </c>
      <c r="AR719" s="3" t="n">
        <v>966</v>
      </c>
      <c r="AS719" s="3" t="n">
        <v>1908</v>
      </c>
      <c r="AT719" s="3" t="n">
        <v>0</v>
      </c>
      <c r="AU719" s="3" t="n">
        <f aca="false">SUM(AQ719:AT719)</f>
        <v>2874</v>
      </c>
      <c r="AV719" s="3" t="n">
        <v>26</v>
      </c>
      <c r="AW719" s="3" t="n">
        <v>0</v>
      </c>
      <c r="AX719" s="3" t="n">
        <v>0</v>
      </c>
      <c r="AY719" s="3" t="n">
        <v>3</v>
      </c>
      <c r="AZ719" s="3" t="n">
        <f aca="false">SUM(AV719:AY719)</f>
        <v>29</v>
      </c>
      <c r="BA719" s="3" t="n">
        <v>0</v>
      </c>
      <c r="BB719" s="3" t="n">
        <v>0</v>
      </c>
      <c r="BC719" s="3" t="n">
        <v>0</v>
      </c>
      <c r="BD719" s="3" t="n">
        <v>590</v>
      </c>
      <c r="BE719" s="3" t="n">
        <f aca="false">SUM(BA719:BD719)</f>
        <v>590</v>
      </c>
      <c r="BF719" s="3" t="n">
        <v>0</v>
      </c>
      <c r="BG719" s="3" t="n">
        <v>0</v>
      </c>
      <c r="BH719" s="3" t="n">
        <v>0</v>
      </c>
      <c r="BI719" s="3" t="n">
        <v>0</v>
      </c>
      <c r="BJ719" s="3" t="n">
        <f aca="false">SUM(BF719:BI719)</f>
        <v>0</v>
      </c>
      <c r="BK719" s="3" t="n">
        <v>5</v>
      </c>
      <c r="BL719" s="3" t="n">
        <v>4</v>
      </c>
      <c r="BM719" s="3" t="n">
        <v>39</v>
      </c>
      <c r="BN719" s="3" t="n">
        <v>419</v>
      </c>
      <c r="BO719" s="3" t="n">
        <f aca="false">SUM(BK719:BN719)</f>
        <v>467</v>
      </c>
      <c r="BP719" s="3" t="n">
        <v>14</v>
      </c>
      <c r="BQ719" s="3" t="n">
        <v>21</v>
      </c>
      <c r="BR719" s="3" t="n">
        <v>8</v>
      </c>
      <c r="BS719" s="3" t="n">
        <v>11</v>
      </c>
      <c r="BT719" s="3" t="n">
        <f aca="false">SUM(BP719:BS719)</f>
        <v>54</v>
      </c>
      <c r="BU719" s="3" t="n">
        <f aca="false">+C719+H719+M719+R719+W719+AB719+AG719+AL719+CK719</f>
        <v>79807</v>
      </c>
      <c r="BV719" s="3" t="n">
        <f aca="false">+D719+I719+N719+S719+X719+AC719+AH719+AM719+CL719</f>
        <v>52122</v>
      </c>
      <c r="BW719" s="3" t="n">
        <f aca="false">+E719+J719+O719+T719+Y719+AD719+AI719+AN719+CM719</f>
        <v>22192</v>
      </c>
      <c r="BX719" s="3" t="n">
        <f aca="false">+F719+K719+P719+U719+Z719+AE719+AJ719+AO719+CN719</f>
        <v>5595</v>
      </c>
      <c r="BY719" s="3" t="n">
        <f aca="false">SUM(BU719:BX719)</f>
        <v>159716</v>
      </c>
      <c r="BZ719" s="3" t="n">
        <f aca="false">AQ719+AV719+BA719+BF719+BK719+BP719</f>
        <v>45</v>
      </c>
      <c r="CA719" s="3" t="n">
        <f aca="false">AR719+AW719+BB719+BG719+BL719+BQ719</f>
        <v>991</v>
      </c>
      <c r="CB719" s="3" t="n">
        <f aca="false">AS719+AX719+BC719+BH719+BM719+BR719</f>
        <v>1955</v>
      </c>
      <c r="CC719" s="3" t="n">
        <f aca="false">AT719+AY719+BD719+BI719+BN719+BS719</f>
        <v>1023</v>
      </c>
      <c r="CD719" s="3" t="n">
        <f aca="false">SUM(BZ719:CC719)</f>
        <v>4014</v>
      </c>
      <c r="CE719" s="10" t="n">
        <v>25759</v>
      </c>
      <c r="CF719" s="10" t="n">
        <v>42738</v>
      </c>
      <c r="CG719" s="10" t="n">
        <v>8670</v>
      </c>
      <c r="CH719" s="10" t="n">
        <v>3</v>
      </c>
      <c r="CI719" s="10" t="n">
        <v>5039</v>
      </c>
      <c r="CJ719" s="10" t="n">
        <f aca="false">SUM(CE719:CI719)</f>
        <v>82209</v>
      </c>
    </row>
    <row r="720" customFormat="false" ht="12.75" hidden="false" customHeight="false" outlineLevel="0" collapsed="false">
      <c r="A720" s="1" t="n">
        <v>2005</v>
      </c>
      <c r="B720" s="2" t="s">
        <v>98</v>
      </c>
      <c r="C720" s="3" t="n">
        <v>2515</v>
      </c>
      <c r="D720" s="3" t="n">
        <v>413</v>
      </c>
      <c r="E720" s="3" t="n">
        <v>506</v>
      </c>
      <c r="F720" s="3" t="n">
        <v>0</v>
      </c>
      <c r="G720" s="3" t="n">
        <f aca="false">SUM(C720:F720)</f>
        <v>3434</v>
      </c>
      <c r="H720" s="3" t="n">
        <v>593.9</v>
      </c>
      <c r="I720" s="3" t="n">
        <v>24.8</v>
      </c>
      <c r="J720" s="3" t="n">
        <v>1155.7</v>
      </c>
      <c r="K720" s="3" t="n">
        <v>0</v>
      </c>
      <c r="L720" s="3" t="n">
        <f aca="false">SUM(H720:K720)</f>
        <v>1774.4</v>
      </c>
      <c r="M720" s="3" t="n">
        <v>1</v>
      </c>
      <c r="N720" s="3" t="n">
        <v>102</v>
      </c>
      <c r="O720" s="3" t="n">
        <v>26</v>
      </c>
      <c r="P720" s="3" t="n">
        <v>0</v>
      </c>
      <c r="Q720" s="3" t="n">
        <f aca="false">SUM(M720:P720)</f>
        <v>129</v>
      </c>
      <c r="R720" s="3" t="n">
        <v>0</v>
      </c>
      <c r="S720" s="3" t="n">
        <v>0</v>
      </c>
      <c r="T720" s="3" t="n">
        <v>0</v>
      </c>
      <c r="U720" s="3" t="n">
        <v>0</v>
      </c>
      <c r="V720" s="3" t="n">
        <f aca="false">SUM(R720:U720)</f>
        <v>0</v>
      </c>
      <c r="W720" s="3" t="n">
        <v>1208</v>
      </c>
      <c r="X720" s="3" t="n">
        <v>1245</v>
      </c>
      <c r="Y720" s="3" t="n">
        <v>79</v>
      </c>
      <c r="Z720" s="3" t="n">
        <v>0</v>
      </c>
      <c r="AA720" s="3" t="n">
        <f aca="false">SUM(W720:Z720)</f>
        <v>2532</v>
      </c>
      <c r="AB720" s="3" t="n">
        <v>495</v>
      </c>
      <c r="AC720" s="3" t="n">
        <v>3</v>
      </c>
      <c r="AD720" s="3" t="n">
        <v>44</v>
      </c>
      <c r="AE720" s="3" t="n">
        <v>0</v>
      </c>
      <c r="AF720" s="3" t="n">
        <f aca="false">SUM(AB720:AE720)</f>
        <v>542</v>
      </c>
      <c r="AG720" s="3" t="n">
        <v>0</v>
      </c>
      <c r="AH720" s="3" t="n">
        <v>299.7</v>
      </c>
      <c r="AI720" s="3" t="n">
        <v>616.5</v>
      </c>
      <c r="AJ720" s="3" t="n">
        <v>222</v>
      </c>
      <c r="AK720" s="3" t="n">
        <f aca="false">SUM(AG720:AJ720)</f>
        <v>1138.2</v>
      </c>
      <c r="AL720" s="3" t="n">
        <v>992.1</v>
      </c>
      <c r="AM720" s="3" t="n">
        <v>1181.5</v>
      </c>
      <c r="AN720" s="3" t="n">
        <v>2494.8</v>
      </c>
      <c r="AO720" s="3" t="n">
        <v>0</v>
      </c>
      <c r="AP720" s="3" t="n">
        <f aca="false">SUM(AL720:AO720)</f>
        <v>4668.4</v>
      </c>
      <c r="AQ720" s="16" t="n">
        <v>0</v>
      </c>
      <c r="AR720" s="16" t="n">
        <v>0</v>
      </c>
      <c r="AS720" s="16" t="n">
        <v>0</v>
      </c>
      <c r="AT720" s="16" t="n">
        <v>0</v>
      </c>
      <c r="AU720" s="3" t="n">
        <f aca="false">SUM(AQ720:AT720)</f>
        <v>0</v>
      </c>
      <c r="AV720" s="3" t="n">
        <v>1</v>
      </c>
      <c r="AW720" s="3" t="n">
        <v>1</v>
      </c>
      <c r="AX720" s="3" t="n">
        <v>0</v>
      </c>
      <c r="AY720" s="3" t="n">
        <v>0</v>
      </c>
      <c r="AZ720" s="3" t="n">
        <f aca="false">SUM(AV720:AY720)</f>
        <v>2</v>
      </c>
      <c r="BA720" s="3" t="n">
        <v>6</v>
      </c>
      <c r="BB720" s="3" t="n">
        <v>5</v>
      </c>
      <c r="BC720" s="3" t="n">
        <v>64</v>
      </c>
      <c r="BD720" s="3" t="n">
        <v>0</v>
      </c>
      <c r="BE720" s="3" t="n">
        <f aca="false">SUM(BA720:BD720)</f>
        <v>75</v>
      </c>
      <c r="BF720" s="3" t="n">
        <v>0</v>
      </c>
      <c r="BG720" s="3" t="n">
        <v>0</v>
      </c>
      <c r="BH720" s="3" t="n">
        <v>0</v>
      </c>
      <c r="BI720" s="3" t="n">
        <v>0</v>
      </c>
      <c r="BJ720" s="3" t="n">
        <f aca="false">SUM(BF720:BI720)</f>
        <v>0</v>
      </c>
      <c r="BK720" s="3" t="n">
        <v>0</v>
      </c>
      <c r="BL720" s="3" t="n">
        <v>1</v>
      </c>
      <c r="BM720" s="3" t="n">
        <v>3</v>
      </c>
      <c r="BN720" s="3" t="n">
        <v>0</v>
      </c>
      <c r="BO720" s="3" t="n">
        <f aca="false">SUM(BK720:BN720)</f>
        <v>4</v>
      </c>
      <c r="BP720" s="3" t="n">
        <v>6</v>
      </c>
      <c r="BQ720" s="3" t="n">
        <v>21</v>
      </c>
      <c r="BR720" s="3" t="n">
        <v>66</v>
      </c>
      <c r="BS720" s="3" t="n">
        <v>0</v>
      </c>
      <c r="BT720" s="3" t="n">
        <f aca="false">SUM(BP720:BS720)</f>
        <v>93</v>
      </c>
      <c r="BU720" s="3" t="n">
        <f aca="false">+C720+H720+M720+R720+W720+AB720+AG720+AL720+CK720</f>
        <v>5805</v>
      </c>
      <c r="BV720" s="3" t="n">
        <f aca="false">+D720+I720+N720+S720+X720+AC720+AH720+AM720+CL720</f>
        <v>3269</v>
      </c>
      <c r="BW720" s="3" t="n">
        <f aca="false">+E720+J720+O720+T720+Y720+AD720+AI720+AN720+CM720</f>
        <v>4922</v>
      </c>
      <c r="BX720" s="3" t="n">
        <f aca="false">+F720+K720+P720+U720+Z720+AE720+AJ720+AO720+CN720</f>
        <v>222</v>
      </c>
      <c r="BY720" s="3" t="n">
        <f aca="false">SUM(BU720:BX720)</f>
        <v>14218</v>
      </c>
      <c r="BZ720" s="3" t="n">
        <f aca="false">AQ720+AV720+BA720+BF720+BK720+BP720</f>
        <v>13</v>
      </c>
      <c r="CA720" s="3" t="n">
        <f aca="false">AR720+AW720+BB720+BG720+BL720+BQ720</f>
        <v>28</v>
      </c>
      <c r="CB720" s="3" t="n">
        <f aca="false">AS720+AX720+BC720+BH720+BM720+BR720</f>
        <v>133</v>
      </c>
      <c r="CC720" s="3" t="n">
        <f aca="false">AT720+AY720+BD720+BI720+BN720+BS720</f>
        <v>0</v>
      </c>
      <c r="CD720" s="3" t="n">
        <f aca="false">SUM(BZ720:CC720)</f>
        <v>174</v>
      </c>
      <c r="CE720" s="3" t="n">
        <v>2007.964</v>
      </c>
      <c r="CF720" s="3" t="n">
        <v>3398.819</v>
      </c>
      <c r="CG720" s="3" t="n">
        <v>315.013</v>
      </c>
      <c r="CH720" s="3" t="n">
        <v>40.239</v>
      </c>
      <c r="CI720" s="3" t="n">
        <v>398.865000000001</v>
      </c>
      <c r="CJ720" s="3" t="n">
        <f aca="false">SUM(CE720:CI720)</f>
        <v>6160.9</v>
      </c>
    </row>
    <row r="721" customFormat="false" ht="12.75" hidden="false" customHeight="false" outlineLevel="0" collapsed="false">
      <c r="A721" s="1" t="n">
        <v>2005</v>
      </c>
      <c r="B721" s="2" t="s">
        <v>99</v>
      </c>
      <c r="C721" s="33" t="n">
        <v>2091</v>
      </c>
      <c r="D721" s="3" t="n">
        <v>424</v>
      </c>
      <c r="E721" s="3" t="n">
        <v>4</v>
      </c>
      <c r="F721" s="3" t="n">
        <v>0</v>
      </c>
      <c r="G721" s="3" t="n">
        <f aca="false">SUM(C721:F721)</f>
        <v>2519</v>
      </c>
      <c r="H721" s="3" t="n">
        <v>607</v>
      </c>
      <c r="I721" s="3" t="n">
        <v>226</v>
      </c>
      <c r="J721" s="3" t="n">
        <v>1331</v>
      </c>
      <c r="K721" s="3" t="n">
        <v>289</v>
      </c>
      <c r="L721" s="3" t="n">
        <f aca="false">SUM(H721:K721)</f>
        <v>2453</v>
      </c>
      <c r="M721" s="3" t="n">
        <v>128</v>
      </c>
      <c r="N721" s="3" t="n">
        <v>267</v>
      </c>
      <c r="O721" s="3" t="n">
        <v>0</v>
      </c>
      <c r="P721" s="3" t="n">
        <v>0</v>
      </c>
      <c r="Q721" s="3" t="n">
        <f aca="false">SUM(M721:P721)</f>
        <v>395</v>
      </c>
      <c r="R721" s="3" t="n">
        <v>94</v>
      </c>
      <c r="S721" s="3" t="n">
        <v>0</v>
      </c>
      <c r="T721" s="3" t="n">
        <v>0</v>
      </c>
      <c r="U721" s="3" t="n">
        <v>0</v>
      </c>
      <c r="V721" s="3" t="n">
        <f aca="false">SUM(R721:U721)</f>
        <v>94</v>
      </c>
      <c r="W721" s="3" t="n">
        <v>2992</v>
      </c>
      <c r="X721" s="3" t="n">
        <v>0</v>
      </c>
      <c r="Y721" s="3" t="n">
        <v>721</v>
      </c>
      <c r="Z721" s="3" t="n">
        <v>0</v>
      </c>
      <c r="AA721" s="3" t="n">
        <f aca="false">SUM(W721:Z721)</f>
        <v>3713</v>
      </c>
      <c r="AB721" s="3" t="n">
        <v>599</v>
      </c>
      <c r="AC721" s="3" t="n">
        <v>2</v>
      </c>
      <c r="AD721" s="3" t="n">
        <v>0</v>
      </c>
      <c r="AE721" s="3" t="n">
        <v>5</v>
      </c>
      <c r="AF721" s="3" t="n">
        <f aca="false">SUM(AB721:AE721)</f>
        <v>606</v>
      </c>
      <c r="AG721" s="3" t="n">
        <v>1</v>
      </c>
      <c r="AH721" s="3" t="n">
        <v>72</v>
      </c>
      <c r="AI721" s="3" t="n">
        <v>373</v>
      </c>
      <c r="AJ721" s="3" t="n">
        <v>201</v>
      </c>
      <c r="AK721" s="3" t="n">
        <f aca="false">SUM(AG721:AJ721)</f>
        <v>647</v>
      </c>
      <c r="AL721" s="3" t="n">
        <v>6822</v>
      </c>
      <c r="AM721" s="3" t="n">
        <v>133</v>
      </c>
      <c r="AN721" s="3" t="n">
        <v>2320</v>
      </c>
      <c r="AO721" s="3" t="n">
        <v>948</v>
      </c>
      <c r="AP721" s="3" t="n">
        <f aca="false">SUM(AL721:AO721)</f>
        <v>10223</v>
      </c>
      <c r="AQ721" s="3" t="n">
        <v>0</v>
      </c>
      <c r="AR721" s="3" t="n">
        <v>0</v>
      </c>
      <c r="AS721" s="3" t="n">
        <v>0</v>
      </c>
      <c r="AT721" s="3" t="n">
        <v>201</v>
      </c>
      <c r="AU721" s="3" t="n">
        <f aca="false">SUM(AQ721:AT721)</f>
        <v>201</v>
      </c>
      <c r="AV721" s="3" t="n">
        <v>0</v>
      </c>
      <c r="AW721" s="3" t="n">
        <v>0</v>
      </c>
      <c r="AX721" s="3" t="n">
        <v>0</v>
      </c>
      <c r="AY721" s="3" t="n">
        <v>5</v>
      </c>
      <c r="AZ721" s="3" t="n">
        <f aca="false">SUM(AV721:AY721)</f>
        <v>5</v>
      </c>
      <c r="BA721" s="3" t="n">
        <v>0</v>
      </c>
      <c r="BB721" s="3" t="n">
        <v>0</v>
      </c>
      <c r="BC721" s="3" t="n">
        <v>0</v>
      </c>
      <c r="BD721" s="3" t="n">
        <v>289</v>
      </c>
      <c r="BE721" s="3" t="n">
        <f aca="false">SUM(BA721:BD721)</f>
        <v>289</v>
      </c>
      <c r="BF721" s="3" t="n">
        <v>0</v>
      </c>
      <c r="BG721" s="3" t="n">
        <v>0</v>
      </c>
      <c r="BH721" s="3" t="n">
        <v>0</v>
      </c>
      <c r="BI721" s="3" t="n">
        <v>7</v>
      </c>
      <c r="BJ721" s="3" t="n">
        <f aca="false">SUM(BF721:BI721)</f>
        <v>7</v>
      </c>
      <c r="BK721" s="3" t="n">
        <v>0</v>
      </c>
      <c r="BL721" s="3" t="n">
        <v>0</v>
      </c>
      <c r="BM721" s="3" t="n">
        <v>0</v>
      </c>
      <c r="BN721" s="3" t="n">
        <v>110</v>
      </c>
      <c r="BO721" s="3" t="n">
        <f aca="false">SUM(BK721:BN721)</f>
        <v>110</v>
      </c>
      <c r="BP721" s="3" t="n">
        <v>0</v>
      </c>
      <c r="BQ721" s="3" t="n">
        <v>0</v>
      </c>
      <c r="BR721" s="3" t="n">
        <v>0</v>
      </c>
      <c r="BS721" s="3" t="n">
        <v>831</v>
      </c>
      <c r="BT721" s="3" t="n">
        <f aca="false">SUM(BP721:BS721)</f>
        <v>831</v>
      </c>
      <c r="BU721" s="3" t="n">
        <f aca="false">+C721+H721+M721+R721+W721+AB721+AG721+AL721+CK721</f>
        <v>13334</v>
      </c>
      <c r="BV721" s="3" t="n">
        <f aca="false">+D721+I721+N721+S721+X721+AC721+AH721+AM721+CL721</f>
        <v>1124</v>
      </c>
      <c r="BW721" s="3" t="n">
        <f aca="false">+E721+J721+O721+T721+Y721+AD721+AI721+AN721+CM721</f>
        <v>4749</v>
      </c>
      <c r="BX721" s="3" t="n">
        <f aca="false">+F721+K721+P721+U721+Z721+AE721+AJ721+AO721+CN721</f>
        <v>1443</v>
      </c>
      <c r="BY721" s="3" t="n">
        <f aca="false">SUM(BU721:BX721)</f>
        <v>20650</v>
      </c>
      <c r="BZ721" s="3" t="n">
        <f aca="false">AQ721+AV721+BA721+BF721+BK721+BP721</f>
        <v>0</v>
      </c>
      <c r="CA721" s="3" t="n">
        <f aca="false">AR721+AW721+BB721+BG721+BL721+BQ721</f>
        <v>0</v>
      </c>
      <c r="CB721" s="3" t="n">
        <f aca="false">AS721+AX721+BC721+BH721+BM721+BR721</f>
        <v>0</v>
      </c>
      <c r="CC721" s="3" t="n">
        <f aca="false">AT721+AY721+BD721+BI721+BN721+BS721</f>
        <v>1443</v>
      </c>
      <c r="CD721" s="3" t="n">
        <f aca="false">SUM(BZ721:CC721)</f>
        <v>1443</v>
      </c>
      <c r="CE721" s="3" t="n">
        <v>3290</v>
      </c>
      <c r="CF721" s="3" t="n">
        <v>5571</v>
      </c>
      <c r="CG721" s="3" t="n">
        <v>679</v>
      </c>
      <c r="CH721" s="3" t="n">
        <v>418</v>
      </c>
      <c r="CI721" s="3" t="n">
        <v>4106</v>
      </c>
      <c r="CJ721" s="3" t="n">
        <f aca="false">SUM(CE721:CI721)</f>
        <v>14064</v>
      </c>
    </row>
    <row r="722" customFormat="false" ht="12.75" hidden="false" customHeight="false" outlineLevel="0" collapsed="false">
      <c r="A722" s="1" t="n">
        <v>2005</v>
      </c>
      <c r="B722" s="2" t="s">
        <v>100</v>
      </c>
      <c r="C722" s="3" t="n">
        <v>916</v>
      </c>
      <c r="D722" s="3" t="n">
        <v>135</v>
      </c>
      <c r="E722" s="3" t="n">
        <v>446</v>
      </c>
      <c r="F722" s="3" t="n">
        <v>152</v>
      </c>
      <c r="G722" s="3" t="n">
        <f aca="false">SUM(C722:F722)</f>
        <v>1649</v>
      </c>
      <c r="H722" s="3" t="n">
        <v>228</v>
      </c>
      <c r="I722" s="3" t="n">
        <v>30</v>
      </c>
      <c r="J722" s="3" t="n">
        <v>54</v>
      </c>
      <c r="K722" s="3" t="n">
        <v>1</v>
      </c>
      <c r="L722" s="3" t="n">
        <f aca="false">SUM(H722:K722)</f>
        <v>313</v>
      </c>
      <c r="M722" s="3" t="n">
        <v>3</v>
      </c>
      <c r="N722" s="3" t="n">
        <v>16</v>
      </c>
      <c r="O722" s="3" t="n">
        <v>1</v>
      </c>
      <c r="P722" s="3" t="n">
        <v>0</v>
      </c>
      <c r="Q722" s="3" t="n">
        <f aca="false">SUM(M722:P722)</f>
        <v>20</v>
      </c>
      <c r="R722" s="3" t="n">
        <v>4</v>
      </c>
      <c r="S722" s="3" t="n">
        <v>0</v>
      </c>
      <c r="T722" s="3" t="n">
        <v>1</v>
      </c>
      <c r="U722" s="3" t="n">
        <v>0</v>
      </c>
      <c r="V722" s="3" t="n">
        <f aca="false">SUM(R722:U722)</f>
        <v>5</v>
      </c>
      <c r="W722" s="3" t="n">
        <v>450</v>
      </c>
      <c r="X722" s="3" t="n">
        <v>467</v>
      </c>
      <c r="Y722" s="3" t="n">
        <v>0</v>
      </c>
      <c r="Z722" s="3" t="n">
        <v>0</v>
      </c>
      <c r="AA722" s="3" t="n">
        <f aca="false">SUM(W722:Z722)</f>
        <v>917</v>
      </c>
      <c r="AB722" s="3" t="n">
        <v>202</v>
      </c>
      <c r="AC722" s="3" t="n">
        <v>1</v>
      </c>
      <c r="AD722" s="3" t="n">
        <v>3</v>
      </c>
      <c r="AE722" s="3" t="n">
        <v>0</v>
      </c>
      <c r="AF722" s="3" t="n">
        <f aca="false">SUM(AB722:AE722)</f>
        <v>206</v>
      </c>
      <c r="AG722" s="3" t="n">
        <v>0</v>
      </c>
      <c r="AH722" s="3" t="n">
        <v>118</v>
      </c>
      <c r="AI722" s="3" t="n">
        <v>596</v>
      </c>
      <c r="AJ722" s="3" t="n">
        <v>0</v>
      </c>
      <c r="AK722" s="3" t="n">
        <f aca="false">SUM(AG722:AJ722)</f>
        <v>714</v>
      </c>
      <c r="AL722" s="3" t="n">
        <v>1019</v>
      </c>
      <c r="AM722" s="3" t="n">
        <v>208</v>
      </c>
      <c r="AN722" s="3" t="n">
        <v>0</v>
      </c>
      <c r="AO722" s="3" t="n">
        <v>16</v>
      </c>
      <c r="AP722" s="3" t="n">
        <f aca="false">SUM(AL722:AO722)</f>
        <v>1243</v>
      </c>
      <c r="AQ722" s="3" t="n">
        <v>0</v>
      </c>
      <c r="AR722" s="3" t="n">
        <v>118</v>
      </c>
      <c r="AS722" s="3" t="n">
        <v>291</v>
      </c>
      <c r="AT722" s="3" t="n">
        <v>0</v>
      </c>
      <c r="AU722" s="3" t="n">
        <f aca="false">SUM(AQ722:AT722)</f>
        <v>409</v>
      </c>
      <c r="AV722" s="3" t="n">
        <v>2</v>
      </c>
      <c r="AW722" s="3" t="n">
        <v>1</v>
      </c>
      <c r="AX722" s="3" t="n">
        <v>3</v>
      </c>
      <c r="AY722" s="3" t="n">
        <v>0</v>
      </c>
      <c r="AZ722" s="3" t="n">
        <f aca="false">SUM(AV722:AY722)</f>
        <v>6</v>
      </c>
      <c r="BA722" s="3" t="n">
        <v>13</v>
      </c>
      <c r="BB722" s="3" t="n">
        <v>0</v>
      </c>
      <c r="BC722" s="3" t="n">
        <v>0</v>
      </c>
      <c r="BD722" s="3" t="n">
        <v>1</v>
      </c>
      <c r="BE722" s="3" t="n">
        <f aca="false">SUM(BA722:BD722)</f>
        <v>14</v>
      </c>
      <c r="BF722" s="3" t="n">
        <v>0</v>
      </c>
      <c r="BG722" s="3" t="n">
        <v>0</v>
      </c>
      <c r="BH722" s="3" t="n">
        <v>0</v>
      </c>
      <c r="BI722" s="3" t="n">
        <v>0</v>
      </c>
      <c r="BJ722" s="3" t="n">
        <f aca="false">SUM(BF722:BI722)</f>
        <v>0</v>
      </c>
      <c r="BK722" s="3" t="n">
        <v>6</v>
      </c>
      <c r="BL722" s="3" t="n">
        <v>0</v>
      </c>
      <c r="BM722" s="3" t="n">
        <v>0</v>
      </c>
      <c r="BN722" s="3" t="n">
        <v>0</v>
      </c>
      <c r="BO722" s="3" t="n">
        <f aca="false">SUM(BK722:BN722)</f>
        <v>6</v>
      </c>
      <c r="BP722" s="3" t="n">
        <v>146</v>
      </c>
      <c r="BQ722" s="3" t="n">
        <v>0</v>
      </c>
      <c r="BR722" s="3" t="n">
        <v>0</v>
      </c>
      <c r="BS722" s="3" t="n">
        <v>0</v>
      </c>
      <c r="BT722" s="3" t="n">
        <f aca="false">SUM(BP722:BS722)</f>
        <v>146</v>
      </c>
      <c r="BU722" s="3" t="n">
        <f aca="false">+C722+H722+M722+R722+W722+AB722+AG722+AL722+CK722</f>
        <v>2822</v>
      </c>
      <c r="BV722" s="3" t="n">
        <f aca="false">+D722+I722+N722+S722+X722+AC722+AH722+AM722+CL722</f>
        <v>975</v>
      </c>
      <c r="BW722" s="3" t="n">
        <f aca="false">+E722+J722+O722+T722+Y722+AD722+AI722+AN722+CM722</f>
        <v>1101</v>
      </c>
      <c r="BX722" s="3" t="n">
        <f aca="false">+F722+K722+P722+U722+Z722+AE722+AJ722+AO722+CN722</f>
        <v>169</v>
      </c>
      <c r="BY722" s="3" t="n">
        <f aca="false">SUM(BU722:BX722)</f>
        <v>5067</v>
      </c>
      <c r="BZ722" s="3" t="n">
        <f aca="false">AQ722+AV722+BA722+BF722+BK722+BP722</f>
        <v>167</v>
      </c>
      <c r="CA722" s="3" t="n">
        <f aca="false">AR722+AW722+BB722+BG722+BL722+BQ722</f>
        <v>119</v>
      </c>
      <c r="CB722" s="3" t="n">
        <f aca="false">AS722+AX722+BC722+BH722+BM722+BR722</f>
        <v>294</v>
      </c>
      <c r="CC722" s="3" t="n">
        <f aca="false">AT722+AY722+BD722+BI722+BN722+BS722</f>
        <v>1</v>
      </c>
      <c r="CD722" s="3" t="n">
        <f aca="false">SUM(BZ722:CC722)</f>
        <v>581</v>
      </c>
      <c r="CE722" s="3" t="n">
        <v>0</v>
      </c>
      <c r="CF722" s="3" t="n">
        <v>883</v>
      </c>
      <c r="CG722" s="3" t="n">
        <v>81</v>
      </c>
      <c r="CH722" s="3" t="n">
        <v>0</v>
      </c>
      <c r="CI722" s="3" t="n">
        <v>1881</v>
      </c>
      <c r="CJ722" s="3" t="n">
        <f aca="false">SUM(CE722:CI722)</f>
        <v>2845</v>
      </c>
    </row>
    <row r="723" customFormat="false" ht="12.75" hidden="false" customHeight="false" outlineLevel="0" collapsed="false">
      <c r="A723" s="1" t="n">
        <v>2005</v>
      </c>
      <c r="B723" s="2" t="s">
        <v>101</v>
      </c>
      <c r="C723" s="3" t="n">
        <v>8618</v>
      </c>
      <c r="D723" s="3" t="n">
        <v>2261</v>
      </c>
      <c r="E723" s="3" t="n">
        <v>609</v>
      </c>
      <c r="F723" s="3" t="n">
        <v>0</v>
      </c>
      <c r="G723" s="3" t="n">
        <f aca="false">SUM(C723:F723)</f>
        <v>11488</v>
      </c>
      <c r="H723" s="3" t="n">
        <v>3483</v>
      </c>
      <c r="I723" s="3" t="n">
        <v>106</v>
      </c>
      <c r="J723" s="3" t="n">
        <v>625</v>
      </c>
      <c r="K723" s="3" t="n">
        <v>482</v>
      </c>
      <c r="L723" s="3" t="n">
        <f aca="false">SUM(H723:K723)</f>
        <v>4696</v>
      </c>
      <c r="M723" s="3" t="n">
        <v>195</v>
      </c>
      <c r="N723" s="3" t="n">
        <v>13</v>
      </c>
      <c r="O723" s="3" t="n">
        <v>0</v>
      </c>
      <c r="P723" s="3" t="n">
        <v>0</v>
      </c>
      <c r="Q723" s="3" t="n">
        <f aca="false">SUM(M723:P723)</f>
        <v>208</v>
      </c>
      <c r="R723" s="3" t="n">
        <v>0</v>
      </c>
      <c r="S723" s="3" t="n">
        <v>0</v>
      </c>
      <c r="T723" s="3" t="n">
        <v>0</v>
      </c>
      <c r="U723" s="3" t="n">
        <v>0</v>
      </c>
      <c r="V723" s="3" t="n">
        <f aca="false">SUM(R723:U723)</f>
        <v>0</v>
      </c>
      <c r="W723" s="3" t="n">
        <v>4297</v>
      </c>
      <c r="X723" s="3" t="n">
        <v>8266</v>
      </c>
      <c r="Y723" s="3" t="n">
        <v>1326</v>
      </c>
      <c r="Z723" s="3" t="n">
        <v>0</v>
      </c>
      <c r="AA723" s="3" t="n">
        <f aca="false">SUM(W723:Z723)</f>
        <v>13889</v>
      </c>
      <c r="AB723" s="3" t="n">
        <v>2440</v>
      </c>
      <c r="AC723" s="3" t="n">
        <v>93</v>
      </c>
      <c r="AD723" s="3" t="n">
        <v>34</v>
      </c>
      <c r="AE723" s="3" t="n">
        <v>0</v>
      </c>
      <c r="AF723" s="3" t="n">
        <f aca="false">SUM(AB723:AE723)</f>
        <v>2567</v>
      </c>
      <c r="AG723" s="3" t="n">
        <v>59</v>
      </c>
      <c r="AH723" s="3" t="n">
        <v>1924</v>
      </c>
      <c r="AI723" s="3" t="n">
        <v>5099</v>
      </c>
      <c r="AJ723" s="3" t="n">
        <v>427</v>
      </c>
      <c r="AK723" s="3" t="n">
        <f aca="false">SUM(AG723:AJ723)</f>
        <v>7509</v>
      </c>
      <c r="AL723" s="3" t="n">
        <v>5088</v>
      </c>
      <c r="AM723" s="3" t="n">
        <v>6467</v>
      </c>
      <c r="AN723" s="3" t="n">
        <v>5947</v>
      </c>
      <c r="AO723" s="3" t="n">
        <v>473</v>
      </c>
      <c r="AP723" s="3" t="n">
        <f aca="false">SUM(AL723:AO723)</f>
        <v>17975</v>
      </c>
      <c r="AQ723" s="3" t="n">
        <v>0</v>
      </c>
      <c r="AR723" s="3" t="n">
        <v>1924</v>
      </c>
      <c r="AS723" s="3" t="n">
        <v>4257</v>
      </c>
      <c r="AT723" s="3" t="n">
        <v>427</v>
      </c>
      <c r="AU723" s="3" t="n">
        <f aca="false">SUM(AQ723:AT723)</f>
        <v>6608</v>
      </c>
      <c r="AV723" s="3" t="n">
        <v>103</v>
      </c>
      <c r="AW723" s="3" t="n">
        <v>12</v>
      </c>
      <c r="AX723" s="3" t="n">
        <v>0</v>
      </c>
      <c r="AY723" s="3" t="n">
        <v>0</v>
      </c>
      <c r="AZ723" s="3" t="n">
        <f aca="false">SUM(AV723:AY723)</f>
        <v>115</v>
      </c>
      <c r="BA723" s="3" t="n">
        <v>98</v>
      </c>
      <c r="BB723" s="3" t="n">
        <v>0</v>
      </c>
      <c r="BC723" s="3" t="n">
        <v>10</v>
      </c>
      <c r="BD723" s="3" t="n">
        <v>425</v>
      </c>
      <c r="BE723" s="3" t="n">
        <f aca="false">SUM(BA723:BD723)</f>
        <v>533</v>
      </c>
      <c r="BF723" s="3" t="n">
        <v>0</v>
      </c>
      <c r="BG723" s="3" t="n">
        <v>0</v>
      </c>
      <c r="BH723" s="3" t="n">
        <v>193</v>
      </c>
      <c r="BI723" s="3" t="n">
        <v>0</v>
      </c>
      <c r="BJ723" s="3" t="n">
        <f aca="false">SUM(BF723:BI723)</f>
        <v>193</v>
      </c>
      <c r="BK723" s="3" t="n">
        <v>505</v>
      </c>
      <c r="BL723" s="3" t="n">
        <v>227</v>
      </c>
      <c r="BM723" s="3" t="n">
        <v>592</v>
      </c>
      <c r="BN723" s="3" t="n">
        <v>348</v>
      </c>
      <c r="BO723" s="3" t="n">
        <f aca="false">SUM(BK723:BN723)</f>
        <v>1672</v>
      </c>
      <c r="BP723" s="3" t="n">
        <v>110</v>
      </c>
      <c r="BQ723" s="3" t="n">
        <v>0</v>
      </c>
      <c r="BR723" s="3" t="n">
        <v>1467</v>
      </c>
      <c r="BS723" s="3" t="n">
        <v>182</v>
      </c>
      <c r="BT723" s="3" t="n">
        <f aca="false">SUM(BP723:BS723)</f>
        <v>1759</v>
      </c>
      <c r="BU723" s="3" t="n">
        <f aca="false">+C723+H723+M723+R723+W723+AB723+AG723+AL723+CK723</f>
        <v>24180</v>
      </c>
      <c r="BV723" s="3" t="n">
        <f aca="false">+D723+I723+N723+S723+X723+AC723+AH723+AM723+CL723</f>
        <v>19130</v>
      </c>
      <c r="BW723" s="3" t="n">
        <f aca="false">+E723+J723+O723+T723+Y723+AD723+AI723+AN723+CM723</f>
        <v>13640</v>
      </c>
      <c r="BX723" s="3" t="n">
        <f aca="false">+F723+K723+P723+U723+Z723+AE723+AJ723+AO723+CN723</f>
        <v>1382</v>
      </c>
      <c r="BY723" s="3" t="n">
        <f aca="false">SUM(BU723:BX723)</f>
        <v>58332</v>
      </c>
      <c r="BZ723" s="3" t="n">
        <f aca="false">AQ723+AV723+BA723+BF723+BK723+BP723</f>
        <v>816</v>
      </c>
      <c r="CA723" s="3" t="n">
        <f aca="false">AR723+AW723+BB723+BG723+BL723+BQ723</f>
        <v>2163</v>
      </c>
      <c r="CB723" s="3" t="n">
        <f aca="false">AS723+AX723+BC723+BH723+BM723+BR723</f>
        <v>6519</v>
      </c>
      <c r="CC723" s="3" t="n">
        <f aca="false">AT723+AY723+BD723+BI723+BN723+BS723</f>
        <v>1382</v>
      </c>
      <c r="CD723" s="3" t="n">
        <f aca="false">SUM(BZ723:CC723)</f>
        <v>10880</v>
      </c>
      <c r="CE723" s="3" t="n">
        <v>17600</v>
      </c>
      <c r="CF723" s="3" t="n">
        <v>0</v>
      </c>
      <c r="CG723" s="3" t="n">
        <v>1730</v>
      </c>
      <c r="CH723" s="3" t="n">
        <v>18</v>
      </c>
      <c r="CI723" s="3" t="n">
        <v>5622</v>
      </c>
      <c r="CJ723" s="3" t="n">
        <f aca="false">SUM(CE723:CI723)</f>
        <v>24970</v>
      </c>
    </row>
    <row r="724" customFormat="false" ht="12.75" hidden="false" customHeight="false" outlineLevel="0" collapsed="false">
      <c r="A724" s="1" t="n">
        <v>2005</v>
      </c>
      <c r="B724" s="2" t="s">
        <v>102</v>
      </c>
      <c r="C724" s="3" t="n">
        <v>6231</v>
      </c>
      <c r="D724" s="3" t="n">
        <v>1307</v>
      </c>
      <c r="E724" s="3" t="n">
        <v>47</v>
      </c>
      <c r="F724" s="3" t="n">
        <v>176</v>
      </c>
      <c r="G724" s="3" t="n">
        <f aca="false">SUM(C724:F724)</f>
        <v>7761</v>
      </c>
      <c r="H724" s="3" t="n">
        <v>1784</v>
      </c>
      <c r="I724" s="3" t="n">
        <v>69</v>
      </c>
      <c r="J724" s="3" t="n">
        <v>0</v>
      </c>
      <c r="K724" s="3" t="n">
        <v>358</v>
      </c>
      <c r="L724" s="3" t="n">
        <f aca="false">SUM(H724:K724)</f>
        <v>2211</v>
      </c>
      <c r="M724" s="3" t="n">
        <v>147</v>
      </c>
      <c r="N724" s="3" t="n">
        <v>402</v>
      </c>
      <c r="O724" s="3" t="n">
        <v>0</v>
      </c>
      <c r="P724" s="3" t="n">
        <v>0</v>
      </c>
      <c r="Q724" s="3" t="n">
        <f aca="false">SUM(M724:P724)</f>
        <v>549</v>
      </c>
      <c r="R724" s="3" t="n">
        <v>0</v>
      </c>
      <c r="S724" s="3" t="n">
        <v>0</v>
      </c>
      <c r="T724" s="3" t="n">
        <v>0</v>
      </c>
      <c r="U724" s="3" t="n">
        <v>0</v>
      </c>
      <c r="V724" s="3" t="n">
        <f aca="false">SUM(R724:U724)</f>
        <v>0</v>
      </c>
      <c r="W724" s="3" t="n">
        <v>1938</v>
      </c>
      <c r="X724" s="3" t="n">
        <v>3846</v>
      </c>
      <c r="Y724" s="3" t="n">
        <v>686</v>
      </c>
      <c r="Z724" s="3" t="n">
        <v>0</v>
      </c>
      <c r="AA724" s="3" t="n">
        <f aca="false">SUM(W724:Z724)</f>
        <v>6470</v>
      </c>
      <c r="AB724" s="3" t="n">
        <v>913</v>
      </c>
      <c r="AC724" s="3" t="n">
        <v>11</v>
      </c>
      <c r="AD724" s="3" t="n">
        <v>29</v>
      </c>
      <c r="AE724" s="3" t="n">
        <v>16</v>
      </c>
      <c r="AF724" s="3" t="n">
        <f aca="false">SUM(AB724:AE724)</f>
        <v>969</v>
      </c>
      <c r="AG724" s="3" t="n">
        <v>33</v>
      </c>
      <c r="AH724" s="3" t="n">
        <v>2193</v>
      </c>
      <c r="AI724" s="3" t="n">
        <v>982</v>
      </c>
      <c r="AJ724" s="3" t="n">
        <v>508</v>
      </c>
      <c r="AK724" s="3" t="n">
        <f aca="false">SUM(AG724:AJ724)</f>
        <v>3716</v>
      </c>
      <c r="AL724" s="3" t="n">
        <v>5394</v>
      </c>
      <c r="AM724" s="3" t="n">
        <v>2125</v>
      </c>
      <c r="AN724" s="3" t="n">
        <v>3385</v>
      </c>
      <c r="AO724" s="3" t="n">
        <v>130.6</v>
      </c>
      <c r="AP724" s="3" t="n">
        <f aca="false">SUM(AL724:AO724)</f>
        <v>11034.6</v>
      </c>
      <c r="AQ724" s="32" t="n">
        <v>14</v>
      </c>
      <c r="AR724" s="3" t="n">
        <v>1179</v>
      </c>
      <c r="AS724" s="3" t="n">
        <v>430</v>
      </c>
      <c r="AT724" s="3" t="n">
        <v>508</v>
      </c>
      <c r="AU724" s="3" t="n">
        <f aca="false">SUM(AQ724:AT724)</f>
        <v>2131</v>
      </c>
      <c r="AV724" s="3" t="n">
        <v>2</v>
      </c>
      <c r="AW724" s="3" t="n">
        <v>0</v>
      </c>
      <c r="AX724" s="3" t="n">
        <v>0</v>
      </c>
      <c r="AY724" s="3" t="n">
        <v>16</v>
      </c>
      <c r="AZ724" s="3" t="n">
        <f aca="false">SUM(AV724:AY724)</f>
        <v>18</v>
      </c>
      <c r="BA724" s="3" t="n">
        <v>0</v>
      </c>
      <c r="BB724" s="3" t="n">
        <v>0</v>
      </c>
      <c r="BC724" s="3" t="n">
        <v>0</v>
      </c>
      <c r="BD724" s="3" t="n">
        <v>358</v>
      </c>
      <c r="BE724" s="3" t="n">
        <f aca="false">SUM(BA724:BD724)</f>
        <v>358</v>
      </c>
      <c r="BF724" s="3" t="n">
        <v>0</v>
      </c>
      <c r="BG724" s="3" t="n">
        <v>0</v>
      </c>
      <c r="BH724" s="3" t="n">
        <v>0</v>
      </c>
      <c r="BI724" s="3" t="n">
        <v>0</v>
      </c>
      <c r="BJ724" s="3" t="n">
        <f aca="false">SUM(BF724:BI724)</f>
        <v>0</v>
      </c>
      <c r="BK724" s="3" t="n">
        <v>0</v>
      </c>
      <c r="BL724" s="3" t="n">
        <v>0</v>
      </c>
      <c r="BM724" s="3" t="n">
        <v>0</v>
      </c>
      <c r="BN724" s="3" t="n">
        <v>20</v>
      </c>
      <c r="BO724" s="3" t="n">
        <f aca="false">SUM(BK724:BN724)</f>
        <v>20</v>
      </c>
      <c r="BP724" s="3" t="n">
        <v>0</v>
      </c>
      <c r="BQ724" s="3" t="n">
        <v>0</v>
      </c>
      <c r="BR724" s="3" t="n">
        <v>0</v>
      </c>
      <c r="BS724" s="3" t="n">
        <v>287</v>
      </c>
      <c r="BT724" s="3" t="n">
        <f aca="false">SUM(BP724:BS724)</f>
        <v>287</v>
      </c>
      <c r="BU724" s="3" t="n">
        <f aca="false">+C724+H724+M724+R724+W724+AB724+AG724+AL724+CK724</f>
        <v>16440</v>
      </c>
      <c r="BV724" s="3" t="n">
        <f aca="false">+D724+I724+N724+S724+X724+AC724+AH724+AM724+CL724</f>
        <v>9953</v>
      </c>
      <c r="BW724" s="3" t="n">
        <f aca="false">+E724+J724+O724+T724+Y724+AD724+AI724+AN724+CM724</f>
        <v>5129</v>
      </c>
      <c r="BX724" s="3" t="n">
        <f aca="false">+F724+K724+P724+U724+Z724+AE724+AJ724+AO724+CN724</f>
        <v>1188.6</v>
      </c>
      <c r="BY724" s="3" t="n">
        <f aca="false">SUM(BU724:BX724)</f>
        <v>32710.6</v>
      </c>
      <c r="BZ724" s="3" t="n">
        <f aca="false">AQ724+AV724+BA724+BF724+BK724+BP724</f>
        <v>16</v>
      </c>
      <c r="CA724" s="3" t="n">
        <f aca="false">AR724+AW724+BB724+BG724+BL724+BQ724</f>
        <v>1179</v>
      </c>
      <c r="CB724" s="3" t="n">
        <f aca="false">AS724+AX724+BC724+BH724+BM724+BR724</f>
        <v>430</v>
      </c>
      <c r="CC724" s="3" t="n">
        <f aca="false">AT724+AY724+BD724+BI724+BN724+BS724</f>
        <v>1189</v>
      </c>
      <c r="CD724" s="3" t="n">
        <f aca="false">SUM(BZ724:CC724)</f>
        <v>2814</v>
      </c>
      <c r="CE724" s="3" t="n">
        <v>5215</v>
      </c>
      <c r="CF724" s="3" t="n">
        <v>7277</v>
      </c>
      <c r="CG724" s="3" t="n">
        <v>730</v>
      </c>
      <c r="CH724" s="10" t="n">
        <v>0</v>
      </c>
      <c r="CI724" s="3" t="n">
        <v>2592</v>
      </c>
      <c r="CJ724" s="3" t="n">
        <f aca="false">SUM(CE724:CI724)</f>
        <v>15814</v>
      </c>
    </row>
    <row r="725" customFormat="false" ht="12.75" hidden="false" customHeight="false" outlineLevel="0" collapsed="false">
      <c r="A725" s="1" t="n">
        <v>2005</v>
      </c>
      <c r="B725" s="2" t="s">
        <v>103</v>
      </c>
      <c r="C725" s="3" t="n">
        <v>1559</v>
      </c>
      <c r="D725" s="3" t="n">
        <v>235</v>
      </c>
      <c r="E725" s="3" t="n">
        <v>47</v>
      </c>
      <c r="F725" s="3" t="n">
        <v>87</v>
      </c>
      <c r="G725" s="3" t="n">
        <f aca="false">SUM(C725:F725)</f>
        <v>1928</v>
      </c>
      <c r="H725" s="3" t="n">
        <v>488</v>
      </c>
      <c r="I725" s="3" t="n">
        <v>31</v>
      </c>
      <c r="J725" s="3" t="n">
        <v>267</v>
      </c>
      <c r="K725" s="3" t="n">
        <v>118</v>
      </c>
      <c r="L725" s="3" t="n">
        <f aca="false">SUM(H725:K725)</f>
        <v>904</v>
      </c>
      <c r="M725" s="3" t="n">
        <v>44</v>
      </c>
      <c r="N725" s="3" t="n">
        <v>26</v>
      </c>
      <c r="O725" s="3" t="n">
        <v>0</v>
      </c>
      <c r="P725" s="3" t="n">
        <v>0</v>
      </c>
      <c r="Q725" s="3" t="n">
        <f aca="false">SUM(M725:P725)</f>
        <v>70</v>
      </c>
      <c r="R725" s="3" t="n">
        <v>38</v>
      </c>
      <c r="S725" s="3" t="n">
        <v>0</v>
      </c>
      <c r="T725" s="3" t="n">
        <v>0</v>
      </c>
      <c r="U725" s="3" t="n">
        <v>0</v>
      </c>
      <c r="V725" s="3" t="n">
        <f aca="false">SUM(R725:U725)</f>
        <v>38</v>
      </c>
      <c r="W725" s="3" t="n">
        <v>361</v>
      </c>
      <c r="X725" s="3" t="n">
        <v>548</v>
      </c>
      <c r="Y725" s="3" t="n">
        <v>3</v>
      </c>
      <c r="Z725" s="3" t="n">
        <v>0</v>
      </c>
      <c r="AA725" s="3" t="n">
        <f aca="false">SUM(W725:Z725)</f>
        <v>912</v>
      </c>
      <c r="AB725" s="3" t="n">
        <v>165</v>
      </c>
      <c r="AC725" s="3" t="n">
        <v>2</v>
      </c>
      <c r="AD725" s="3" t="n">
        <v>10</v>
      </c>
      <c r="AE725" s="3" t="n">
        <v>5</v>
      </c>
      <c r="AF725" s="3" t="n">
        <f aca="false">SUM(AB725:AE725)</f>
        <v>182</v>
      </c>
      <c r="AG725" s="3" t="n">
        <v>0</v>
      </c>
      <c r="AH725" s="3" t="n">
        <v>173</v>
      </c>
      <c r="AI725" s="3" t="n">
        <v>704</v>
      </c>
      <c r="AJ725" s="3" t="n">
        <v>31</v>
      </c>
      <c r="AK725" s="3" t="n">
        <f aca="false">SUM(AG725:AJ725)</f>
        <v>908</v>
      </c>
      <c r="AL725" s="3" t="n">
        <v>1530</v>
      </c>
      <c r="AM725" s="3" t="n">
        <v>558</v>
      </c>
      <c r="AN725" s="3" t="n">
        <v>1577</v>
      </c>
      <c r="AO725" s="3" t="n">
        <v>145</v>
      </c>
      <c r="AP725" s="3" t="n">
        <f aca="false">SUM(AL725:AO725)</f>
        <v>3810</v>
      </c>
      <c r="AQ725" s="3" t="n">
        <v>0</v>
      </c>
      <c r="AR725" s="3" t="n">
        <v>160</v>
      </c>
      <c r="AS725" s="3" t="n">
        <v>53</v>
      </c>
      <c r="AT725" s="3" t="n">
        <v>31</v>
      </c>
      <c r="AU725" s="3" t="n">
        <f aca="false">SUM(AQ725:AT725)</f>
        <v>244</v>
      </c>
      <c r="AV725" s="3" t="n">
        <v>0</v>
      </c>
      <c r="AW725" s="3" t="n">
        <v>0</v>
      </c>
      <c r="AX725" s="3" t="n">
        <v>0</v>
      </c>
      <c r="AY725" s="3" t="n">
        <v>5</v>
      </c>
      <c r="AZ725" s="3" t="n">
        <f aca="false">SUM(AV725:AY725)</f>
        <v>5</v>
      </c>
      <c r="BA725" s="3" t="n">
        <v>0</v>
      </c>
      <c r="BB725" s="3" t="n">
        <v>0</v>
      </c>
      <c r="BC725" s="3" t="n">
        <v>0</v>
      </c>
      <c r="BD725" s="3" t="n">
        <v>118</v>
      </c>
      <c r="BE725" s="3" t="n">
        <f aca="false">SUM(BA725:BD725)</f>
        <v>118</v>
      </c>
      <c r="BF725" s="3" t="n">
        <v>0</v>
      </c>
      <c r="BG725" s="3" t="n">
        <v>0</v>
      </c>
      <c r="BH725" s="3" t="n">
        <v>0</v>
      </c>
      <c r="BI725" s="3" t="n">
        <v>0</v>
      </c>
      <c r="BJ725" s="3" t="n">
        <f aca="false">SUM(BF725:BI725)</f>
        <v>0</v>
      </c>
      <c r="BK725" s="3" t="n">
        <v>0</v>
      </c>
      <c r="BL725" s="3" t="n">
        <v>0</v>
      </c>
      <c r="BM725" s="3" t="n">
        <v>0</v>
      </c>
      <c r="BN725" s="3" t="n">
        <v>10</v>
      </c>
      <c r="BO725" s="3" t="n">
        <f aca="false">SUM(BK725:BN725)</f>
        <v>10</v>
      </c>
      <c r="BP725" s="3" t="n">
        <v>0</v>
      </c>
      <c r="BQ725" s="3" t="n">
        <v>12</v>
      </c>
      <c r="BR725" s="3" t="n">
        <v>58</v>
      </c>
      <c r="BS725" s="3" t="n">
        <v>222</v>
      </c>
      <c r="BT725" s="3" t="n">
        <f aca="false">SUM(BP725:BS725)</f>
        <v>292</v>
      </c>
      <c r="BU725" s="3" t="n">
        <f aca="false">+C725+H725+M725+R725+W725+AB725+AG725+AL725+CK725</f>
        <v>4185</v>
      </c>
      <c r="BV725" s="3" t="n">
        <f aca="false">+D725+I725+N725+S725+X725+AC725+AH725+AM725+CL725</f>
        <v>1573</v>
      </c>
      <c r="BW725" s="3" t="n">
        <f aca="false">+E725+J725+O725+T725+Y725+AD725+AI725+AN725+CM725</f>
        <v>2608</v>
      </c>
      <c r="BX725" s="3" t="n">
        <f aca="false">+F725+K725+P725+U725+Z725+AE725+AJ725+AO725+CN725</f>
        <v>386</v>
      </c>
      <c r="BY725" s="3" t="n">
        <f aca="false">SUM(BU725:BX725)</f>
        <v>8752</v>
      </c>
      <c r="BZ725" s="3" t="n">
        <f aca="false">AQ725+AV725+BA725+BF725+BK725+BP725</f>
        <v>0</v>
      </c>
      <c r="CA725" s="3" t="n">
        <f aca="false">AR725+AW725+BB725+BG725+BL725+BQ725</f>
        <v>172</v>
      </c>
      <c r="CB725" s="3" t="n">
        <f aca="false">AS725+AX725+BC725+BH725+BM725+BR725</f>
        <v>111</v>
      </c>
      <c r="CC725" s="3" t="n">
        <f aca="false">AT725+AY725+BD725+BI725+BN725+BS725</f>
        <v>386</v>
      </c>
      <c r="CD725" s="3" t="n">
        <f aca="false">SUM(BZ725:CC725)</f>
        <v>669</v>
      </c>
      <c r="CE725" s="3" t="n">
        <v>2131</v>
      </c>
      <c r="CF725" s="3" t="n">
        <v>1381</v>
      </c>
      <c r="CG725" s="3" t="n">
        <v>86</v>
      </c>
      <c r="CH725" s="3" t="n">
        <v>0</v>
      </c>
      <c r="CI725" s="3" t="n">
        <v>888</v>
      </c>
      <c r="CJ725" s="3" t="n">
        <f aca="false">SUM(CE725:CI725)</f>
        <v>4486</v>
      </c>
    </row>
    <row r="726" customFormat="false" ht="12.75" hidden="false" customHeight="false" outlineLevel="0" collapsed="false">
      <c r="A726" s="1" t="n">
        <v>2005</v>
      </c>
      <c r="B726" s="2" t="s">
        <v>104</v>
      </c>
      <c r="C726" s="3" t="n">
        <v>988</v>
      </c>
      <c r="D726" s="3" t="n">
        <v>180</v>
      </c>
      <c r="E726" s="3" t="n">
        <v>51</v>
      </c>
      <c r="F726" s="3" t="n">
        <v>0</v>
      </c>
      <c r="G726" s="3" t="n">
        <f aca="false">SUM(C726:F726)</f>
        <v>1219</v>
      </c>
      <c r="H726" s="3" t="n">
        <v>299</v>
      </c>
      <c r="I726" s="3" t="n">
        <v>3</v>
      </c>
      <c r="J726" s="3" t="n">
        <v>125</v>
      </c>
      <c r="K726" s="3" t="n">
        <v>5</v>
      </c>
      <c r="L726" s="3" t="n">
        <f aca="false">SUM(H726:K726)</f>
        <v>432</v>
      </c>
      <c r="M726" s="3" t="n">
        <v>0</v>
      </c>
      <c r="N726" s="3" t="n">
        <v>7</v>
      </c>
      <c r="O726" s="3" t="n">
        <v>0</v>
      </c>
      <c r="P726" s="3" t="n">
        <v>0</v>
      </c>
      <c r="Q726" s="3" t="n">
        <f aca="false">SUM(M726:P726)</f>
        <v>7</v>
      </c>
      <c r="R726" s="3" t="n">
        <v>8</v>
      </c>
      <c r="S726" s="3" t="n">
        <v>0</v>
      </c>
      <c r="T726" s="3" t="n">
        <v>0</v>
      </c>
      <c r="U726" s="3" t="n">
        <v>0</v>
      </c>
      <c r="V726" s="3" t="n">
        <f aca="false">SUM(R726:U726)</f>
        <v>8</v>
      </c>
      <c r="W726" s="3" t="n">
        <v>287</v>
      </c>
      <c r="X726" s="3" t="n">
        <v>685</v>
      </c>
      <c r="Y726" s="3" t="n">
        <v>81</v>
      </c>
      <c r="Z726" s="3" t="n">
        <v>0</v>
      </c>
      <c r="AA726" s="3" t="n">
        <f aca="false">SUM(W726:Z726)</f>
        <v>1053</v>
      </c>
      <c r="AB726" s="3" t="n">
        <v>147</v>
      </c>
      <c r="AC726" s="3" t="n">
        <v>8</v>
      </c>
      <c r="AD726" s="3" t="n">
        <v>27</v>
      </c>
      <c r="AE726" s="3" t="n">
        <v>3</v>
      </c>
      <c r="AF726" s="3" t="n">
        <f aca="false">SUM(AB726:AE726)</f>
        <v>185</v>
      </c>
      <c r="AG726" s="3" t="n">
        <v>0</v>
      </c>
      <c r="AH726" s="3" t="n">
        <v>245</v>
      </c>
      <c r="AI726" s="3" t="n">
        <v>327</v>
      </c>
      <c r="AJ726" s="3" t="n">
        <v>0</v>
      </c>
      <c r="AK726" s="3" t="n">
        <f aca="false">SUM(AG726:AJ726)</f>
        <v>572</v>
      </c>
      <c r="AL726" s="3" t="n">
        <v>381</v>
      </c>
      <c r="AM726" s="3" t="n">
        <v>641</v>
      </c>
      <c r="AN726" s="3" t="n">
        <v>302</v>
      </c>
      <c r="AO726" s="3" t="n">
        <v>1</v>
      </c>
      <c r="AP726" s="3" t="n">
        <f aca="false">SUM(AL726:AO726)</f>
        <v>1325</v>
      </c>
      <c r="AQ726" s="3" t="n">
        <v>0</v>
      </c>
      <c r="AR726" s="3" t="n">
        <v>222</v>
      </c>
      <c r="AS726" s="3" t="n">
        <v>59</v>
      </c>
      <c r="AT726" s="3" t="n">
        <v>0</v>
      </c>
      <c r="AU726" s="3" t="n">
        <f aca="false">SUM(AQ726:AT726)</f>
        <v>281</v>
      </c>
      <c r="AV726" s="3" t="n">
        <v>0</v>
      </c>
      <c r="AW726" s="3" t="n">
        <v>0</v>
      </c>
      <c r="AX726" s="3" t="n">
        <v>3</v>
      </c>
      <c r="AY726" s="3" t="n">
        <v>3</v>
      </c>
      <c r="AZ726" s="3" t="n">
        <f aca="false">SUM(AV726:AY726)</f>
        <v>6</v>
      </c>
      <c r="BA726" s="3" t="n">
        <v>0</v>
      </c>
      <c r="BB726" s="3" t="n">
        <v>0</v>
      </c>
      <c r="BC726" s="3" t="n">
        <v>8</v>
      </c>
      <c r="BD726" s="3" t="n">
        <v>5</v>
      </c>
      <c r="BE726" s="3" t="n">
        <f aca="false">SUM(BA726:BD726)</f>
        <v>13</v>
      </c>
      <c r="BF726" s="3" t="n">
        <v>0</v>
      </c>
      <c r="BG726" s="3" t="n">
        <v>0</v>
      </c>
      <c r="BH726" s="3" t="n">
        <v>0</v>
      </c>
      <c r="BI726" s="3" t="n">
        <v>0</v>
      </c>
      <c r="BJ726" s="3" t="n">
        <f aca="false">SUM(BF726:BI726)</f>
        <v>0</v>
      </c>
      <c r="BK726" s="3" t="n">
        <v>0</v>
      </c>
      <c r="BL726" s="3" t="n">
        <v>0</v>
      </c>
      <c r="BM726" s="3" t="n">
        <v>0</v>
      </c>
      <c r="BN726" s="3" t="n">
        <v>0</v>
      </c>
      <c r="BO726" s="3" t="n">
        <f aca="false">SUM(BK726:BN726)</f>
        <v>0</v>
      </c>
      <c r="BP726" s="3" t="n">
        <v>0</v>
      </c>
      <c r="BQ726" s="3" t="n">
        <v>0</v>
      </c>
      <c r="BR726" s="3" t="n">
        <v>11</v>
      </c>
      <c r="BS726" s="3" t="n">
        <v>1</v>
      </c>
      <c r="BT726" s="3" t="n">
        <f aca="false">SUM(BP726:BS726)</f>
        <v>12</v>
      </c>
      <c r="BU726" s="3" t="n">
        <f aca="false">+C726+H726+M726+R726+W726+AB726+AG726+AL726+CK726</f>
        <v>2110</v>
      </c>
      <c r="BV726" s="3" t="n">
        <f aca="false">+D726+I726+N726+S726+X726+AC726+AH726+AM726+CL726</f>
        <v>1769</v>
      </c>
      <c r="BW726" s="3" t="n">
        <f aca="false">+E726+J726+O726+T726+Y726+AD726+AI726+AN726+CM726</f>
        <v>913</v>
      </c>
      <c r="BX726" s="3" t="n">
        <f aca="false">+F726+K726+P726+U726+Z726+AE726+AJ726+AO726+CN726</f>
        <v>9</v>
      </c>
      <c r="BY726" s="3" t="n">
        <f aca="false">SUM(BU726:BX726)</f>
        <v>4801</v>
      </c>
      <c r="BZ726" s="3" t="n">
        <f aca="false">AQ726+AV726+BA726+BF726+BK726+BP726</f>
        <v>0</v>
      </c>
      <c r="CA726" s="3" t="n">
        <f aca="false">AR726+AW726+BB726+BG726+BL726+BQ726</f>
        <v>222</v>
      </c>
      <c r="CB726" s="3" t="n">
        <f aca="false">AS726+AX726+BC726+BH726+BM726+BR726</f>
        <v>81</v>
      </c>
      <c r="CC726" s="3" t="n">
        <f aca="false">AT726+AY726+BD726+BI726+BN726+BS726</f>
        <v>9</v>
      </c>
      <c r="CD726" s="3" t="n">
        <f aca="false">SUM(BZ726:CC726)</f>
        <v>312</v>
      </c>
      <c r="CE726" s="3" t="n">
        <v>951</v>
      </c>
      <c r="CF726" s="3" t="n">
        <v>1036</v>
      </c>
      <c r="CG726" s="3" t="n">
        <v>140</v>
      </c>
      <c r="CH726" s="3" t="n">
        <v>0</v>
      </c>
      <c r="CI726" s="3" t="n">
        <v>141</v>
      </c>
      <c r="CJ726" s="3" t="n">
        <f aca="false">SUM(CE726:CI726)</f>
        <v>2268</v>
      </c>
    </row>
    <row r="727" customFormat="false" ht="12.75" hidden="false" customHeight="false" outlineLevel="0" collapsed="false">
      <c r="A727" s="1" t="n">
        <v>2005</v>
      </c>
      <c r="B727" s="2" t="s">
        <v>105</v>
      </c>
      <c r="C727" s="3" t="n">
        <v>6758</v>
      </c>
      <c r="D727" s="3" t="n">
        <v>1895</v>
      </c>
      <c r="E727" s="3" t="n">
        <v>19</v>
      </c>
      <c r="F727" s="3" t="n">
        <v>288</v>
      </c>
      <c r="G727" s="3" t="n">
        <f aca="false">SUM(C727:F727)</f>
        <v>8960</v>
      </c>
      <c r="H727" s="3" t="n">
        <v>2190</v>
      </c>
      <c r="I727" s="3" t="n">
        <v>201</v>
      </c>
      <c r="J727" s="3" t="n">
        <v>181</v>
      </c>
      <c r="K727" s="3" t="n">
        <v>133</v>
      </c>
      <c r="L727" s="3" t="n">
        <f aca="false">SUM(H727:K727)</f>
        <v>2705</v>
      </c>
      <c r="M727" s="3" t="n">
        <v>49</v>
      </c>
      <c r="N727" s="3" t="n">
        <v>75</v>
      </c>
      <c r="O727" s="3" t="n">
        <v>0</v>
      </c>
      <c r="P727" s="3" t="n">
        <v>0</v>
      </c>
      <c r="Q727" s="3" t="n">
        <f aca="false">SUM(M727:P727)</f>
        <v>124</v>
      </c>
      <c r="R727" s="3" t="n">
        <v>38</v>
      </c>
      <c r="S727" s="3" t="n">
        <v>3</v>
      </c>
      <c r="T727" s="3" t="n">
        <v>0</v>
      </c>
      <c r="U727" s="3" t="n">
        <v>0</v>
      </c>
      <c r="V727" s="3" t="n">
        <f aca="false">SUM(R727:U727)</f>
        <v>41</v>
      </c>
      <c r="W727" s="3" t="n">
        <v>3149.12761323</v>
      </c>
      <c r="X727" s="3" t="n">
        <v>5478.514622</v>
      </c>
      <c r="Y727" s="3" t="n">
        <v>2360.23113469</v>
      </c>
      <c r="Z727" s="3" t="n">
        <v>0</v>
      </c>
      <c r="AA727" s="3" t="n">
        <f aca="false">SUM(W727:Z727)</f>
        <v>10987.87336992</v>
      </c>
      <c r="AB727" s="3" t="n">
        <v>1082</v>
      </c>
      <c r="AC727" s="3" t="n">
        <v>0</v>
      </c>
      <c r="AD727" s="3" t="n">
        <v>87</v>
      </c>
      <c r="AE727" s="3" t="n">
        <v>26</v>
      </c>
      <c r="AF727" s="3" t="n">
        <f aca="false">SUM(AB727:AE727)</f>
        <v>1195</v>
      </c>
      <c r="AG727" s="3" t="n">
        <v>54</v>
      </c>
      <c r="AH727" s="3" t="n">
        <v>144</v>
      </c>
      <c r="AI727" s="3" t="n">
        <v>3017</v>
      </c>
      <c r="AJ727" s="3" t="n">
        <v>419</v>
      </c>
      <c r="AK727" s="3" t="n">
        <f aca="false">SUM(AG727:AJ727)</f>
        <v>3634</v>
      </c>
      <c r="AL727" s="3" t="n">
        <v>4054</v>
      </c>
      <c r="AM727" s="3" t="n">
        <v>3067</v>
      </c>
      <c r="AN727" s="3" t="n">
        <v>5728</v>
      </c>
      <c r="AO727" s="3" t="n">
        <v>248</v>
      </c>
      <c r="AP727" s="3" t="n">
        <f aca="false">SUM(AL727:AO727)</f>
        <v>13097</v>
      </c>
      <c r="AQ727" s="3" t="n">
        <v>1</v>
      </c>
      <c r="AR727" s="3" t="n">
        <v>140</v>
      </c>
      <c r="AS727" s="3" t="n">
        <v>1390</v>
      </c>
      <c r="AT727" s="3" t="n">
        <v>419</v>
      </c>
      <c r="AU727" s="3" t="n">
        <f aca="false">SUM(AQ727:AT727)</f>
        <v>1950</v>
      </c>
      <c r="AV727" s="3" t="n">
        <v>0</v>
      </c>
      <c r="AW727" s="3" t="n">
        <v>0</v>
      </c>
      <c r="AX727" s="3" t="n">
        <v>0</v>
      </c>
      <c r="AY727" s="3" t="n">
        <v>26</v>
      </c>
      <c r="AZ727" s="3" t="n">
        <f aca="false">SUM(AV727:AY727)</f>
        <v>26</v>
      </c>
      <c r="BA727" s="3" t="n">
        <v>0</v>
      </c>
      <c r="BB727" s="3" t="n">
        <v>0</v>
      </c>
      <c r="BC727" s="3" t="n">
        <v>0</v>
      </c>
      <c r="BD727" s="3" t="n">
        <v>133</v>
      </c>
      <c r="BE727" s="3" t="n">
        <f aca="false">SUM(BA727:BD727)</f>
        <v>133</v>
      </c>
      <c r="BF727" s="3" t="n">
        <v>0</v>
      </c>
      <c r="BG727" s="3" t="n">
        <v>0</v>
      </c>
      <c r="BH727" s="3" t="n">
        <v>0</v>
      </c>
      <c r="BI727" s="3" t="n">
        <v>0</v>
      </c>
      <c r="BJ727" s="3" t="n">
        <f aca="false">SUM(BF727:BI727)</f>
        <v>0</v>
      </c>
      <c r="BK727" s="3" t="n">
        <v>0</v>
      </c>
      <c r="BL727" s="3" t="n">
        <v>6</v>
      </c>
      <c r="BM727" s="3" t="n">
        <v>193</v>
      </c>
      <c r="BN727" s="3" t="n">
        <v>52</v>
      </c>
      <c r="BO727" s="3" t="n">
        <f aca="false">SUM(BK727:BN727)</f>
        <v>251</v>
      </c>
      <c r="BP727" s="3" t="n">
        <v>0</v>
      </c>
      <c r="BQ727" s="3" t="n">
        <v>0</v>
      </c>
      <c r="BR727" s="3" t="n">
        <v>9</v>
      </c>
      <c r="BS727" s="3" t="n">
        <v>404</v>
      </c>
      <c r="BT727" s="3" t="n">
        <f aca="false">SUM(BP727:BS727)</f>
        <v>413</v>
      </c>
      <c r="BU727" s="3" t="n">
        <f aca="false">+C727+H727+M727+R727+W727+AB727+AG727+AL727+CK727</f>
        <v>17374.12761323</v>
      </c>
      <c r="BV727" s="3" t="n">
        <f aca="false">+D727+I727+N727+S727+X727+AC727+AH727+AM727+CL727</f>
        <v>10863.514622</v>
      </c>
      <c r="BW727" s="3" t="n">
        <f aca="false">+E727+J727+O727+T727+Y727+AD727+AI727+AN727+CM727</f>
        <v>11392.23113469</v>
      </c>
      <c r="BX727" s="3" t="n">
        <f aca="false">+F727+K727+P727+U727+Z727+AE727+AJ727+AO727+CN727</f>
        <v>1114</v>
      </c>
      <c r="BY727" s="3" t="n">
        <f aca="false">SUM(BU727:BX727)</f>
        <v>40743.87336992</v>
      </c>
      <c r="BZ727" s="3" t="n">
        <f aca="false">AQ727+AV727+BA727+BF727+BK727+BP727</f>
        <v>1</v>
      </c>
      <c r="CA727" s="3" t="n">
        <f aca="false">AR727+AW727+BB727+BG727+BL727+BQ727</f>
        <v>146</v>
      </c>
      <c r="CB727" s="3" t="n">
        <f aca="false">AS727+AX727+BC727+BH727+BM727+BR727</f>
        <v>1592</v>
      </c>
      <c r="CC727" s="3" t="n">
        <f aca="false">AT727+AY727+BD727+BI727+BN727+BS727</f>
        <v>1034</v>
      </c>
      <c r="CD727" s="3" t="n">
        <f aca="false">SUM(BZ727:CC727)</f>
        <v>2773</v>
      </c>
      <c r="CE727" s="3" t="n">
        <v>6595</v>
      </c>
      <c r="CF727" s="3" t="n">
        <v>7979</v>
      </c>
      <c r="CG727" s="3" t="n">
        <v>1172</v>
      </c>
      <c r="CH727" s="3" t="n">
        <v>699</v>
      </c>
      <c r="CI727" s="3" t="n">
        <v>5024</v>
      </c>
      <c r="CJ727" s="3" t="n">
        <f aca="false">SUM(CE727:CI727)</f>
        <v>21469</v>
      </c>
    </row>
    <row r="728" customFormat="false" ht="12.75" hidden="false" customHeight="false" outlineLevel="0" collapsed="false">
      <c r="A728" s="1" t="n">
        <v>2005</v>
      </c>
      <c r="B728" s="2" t="s">
        <v>106</v>
      </c>
      <c r="C728" s="3" t="n">
        <v>4488</v>
      </c>
      <c r="D728" s="3" t="n">
        <v>726</v>
      </c>
      <c r="E728" s="3" t="n">
        <v>24</v>
      </c>
      <c r="F728" s="3" t="n">
        <v>0</v>
      </c>
      <c r="G728" s="3" t="n">
        <f aca="false">SUM(C728:F728)</f>
        <v>5238</v>
      </c>
      <c r="H728" s="3" t="n">
        <v>1522</v>
      </c>
      <c r="I728" s="3" t="n">
        <v>3</v>
      </c>
      <c r="J728" s="3" t="n">
        <v>5</v>
      </c>
      <c r="K728" s="3" t="n">
        <v>174</v>
      </c>
      <c r="L728" s="3" t="n">
        <f aca="false">SUM(H728:K728)</f>
        <v>1704</v>
      </c>
      <c r="M728" s="3" t="n">
        <v>14</v>
      </c>
      <c r="N728" s="3" t="n">
        <v>102</v>
      </c>
      <c r="O728" s="3" t="n">
        <v>0</v>
      </c>
      <c r="P728" s="3" t="n">
        <v>0</v>
      </c>
      <c r="Q728" s="3" t="n">
        <f aca="false">SUM(M728:P728)</f>
        <v>116</v>
      </c>
      <c r="R728" s="3" t="n">
        <v>111</v>
      </c>
      <c r="S728" s="3" t="n">
        <v>91</v>
      </c>
      <c r="T728" s="3" t="n">
        <v>0</v>
      </c>
      <c r="U728" s="3" t="n">
        <v>0</v>
      </c>
      <c r="V728" s="3" t="n">
        <f aca="false">SUM(R728:U728)</f>
        <v>202</v>
      </c>
      <c r="W728" s="3" t="n">
        <v>1393</v>
      </c>
      <c r="X728" s="3" t="n">
        <v>3011</v>
      </c>
      <c r="Y728" s="3" t="n">
        <v>63</v>
      </c>
      <c r="Z728" s="3" t="n">
        <v>0</v>
      </c>
      <c r="AA728" s="3" t="n">
        <f aca="false">SUM(W728:Z728)</f>
        <v>4467</v>
      </c>
      <c r="AB728" s="3" t="n">
        <v>663</v>
      </c>
      <c r="AC728" s="3" t="n">
        <v>1</v>
      </c>
      <c r="AD728" s="3" t="n">
        <v>67</v>
      </c>
      <c r="AE728" s="3" t="n">
        <v>0</v>
      </c>
      <c r="AF728" s="3" t="n">
        <f aca="false">SUM(AB728:AE728)</f>
        <v>731</v>
      </c>
      <c r="AG728" s="3" t="n">
        <v>2</v>
      </c>
      <c r="AH728" s="3" t="n">
        <v>430</v>
      </c>
      <c r="AI728" s="3" t="n">
        <v>1028</v>
      </c>
      <c r="AJ728" s="3" t="n">
        <v>80</v>
      </c>
      <c r="AK728" s="3" t="n">
        <f aca="false">SUM(AG728:AJ728)</f>
        <v>1540</v>
      </c>
      <c r="AL728" s="3" t="n">
        <v>3498</v>
      </c>
      <c r="AM728" s="3" t="n">
        <v>2337</v>
      </c>
      <c r="AN728" s="3" t="n">
        <v>1687</v>
      </c>
      <c r="AO728" s="3" t="n">
        <v>0</v>
      </c>
      <c r="AP728" s="3" t="n">
        <f aca="false">SUM(AL728:AO728)</f>
        <v>7522</v>
      </c>
      <c r="AQ728" s="3" t="n">
        <v>2.2</v>
      </c>
      <c r="AR728" s="3" t="n">
        <v>0</v>
      </c>
      <c r="AS728" s="3" t="n">
        <v>1</v>
      </c>
      <c r="AT728" s="3" t="n">
        <v>0</v>
      </c>
      <c r="AU728" s="3" t="n">
        <f aca="false">SUM(AQ728:AT728)</f>
        <v>3.2</v>
      </c>
      <c r="AV728" s="3" t="n">
        <v>66</v>
      </c>
      <c r="AW728" s="3" t="n">
        <v>0</v>
      </c>
      <c r="AX728" s="3" t="n">
        <v>12.6</v>
      </c>
      <c r="AY728" s="3" t="n">
        <v>0</v>
      </c>
      <c r="AZ728" s="3" t="n">
        <f aca="false">SUM(AV728:AY728)</f>
        <v>78.6</v>
      </c>
      <c r="BA728" s="3" t="n">
        <v>6.4</v>
      </c>
      <c r="BB728" s="3" t="n">
        <v>0</v>
      </c>
      <c r="BC728" s="3" t="n">
        <v>0</v>
      </c>
      <c r="BD728" s="3" t="n">
        <v>0</v>
      </c>
      <c r="BE728" s="3" t="n">
        <f aca="false">SUM(BA728:BD728)</f>
        <v>6.4</v>
      </c>
      <c r="BF728" s="3" t="n">
        <v>14.2</v>
      </c>
      <c r="BG728" s="3" t="n">
        <v>0</v>
      </c>
      <c r="BH728" s="3" t="n">
        <v>2.1</v>
      </c>
      <c r="BI728" s="3" t="n">
        <v>0</v>
      </c>
      <c r="BJ728" s="3" t="n">
        <f aca="false">SUM(BF728:BI728)</f>
        <v>16.3</v>
      </c>
      <c r="BK728" s="3" t="n">
        <v>42</v>
      </c>
      <c r="BL728" s="3" t="n">
        <v>0</v>
      </c>
      <c r="BM728" s="3" t="n">
        <v>2.6</v>
      </c>
      <c r="BN728" s="3" t="n">
        <v>0</v>
      </c>
      <c r="BO728" s="3" t="n">
        <f aca="false">SUM(BK728:BN728)</f>
        <v>44.6</v>
      </c>
      <c r="BP728" s="3" t="n">
        <v>74.3</v>
      </c>
      <c r="BQ728" s="3" t="n">
        <v>0</v>
      </c>
      <c r="BR728" s="3" t="n">
        <v>12.7</v>
      </c>
      <c r="BS728" s="3" t="n">
        <v>0</v>
      </c>
      <c r="BT728" s="3" t="n">
        <f aca="false">SUM(BP728:BS728)</f>
        <v>87</v>
      </c>
      <c r="BU728" s="3" t="n">
        <f aca="false">+C728+H728+M728+R728+W728+AB728+AG728+AL728+CK728</f>
        <v>11691</v>
      </c>
      <c r="BV728" s="3" t="n">
        <f aca="false">+D728+I728+N728+S728+X728+AC728+AH728+AM728+CL728</f>
        <v>6701</v>
      </c>
      <c r="BW728" s="3" t="n">
        <f aca="false">+E728+J728+O728+T728+Y728+AD728+AI728+AN728+CM728</f>
        <v>2874</v>
      </c>
      <c r="BX728" s="3" t="n">
        <f aca="false">+F728+K728+P728+U728+Z728+AE728+AJ728+AO728+CN728</f>
        <v>254</v>
      </c>
      <c r="BY728" s="3" t="n">
        <f aca="false">SUM(BU728:BX728)</f>
        <v>21520</v>
      </c>
      <c r="BZ728" s="3" t="n">
        <f aca="false">AQ728+AV728+BA728+BF728+BK728+BP728</f>
        <v>205.1</v>
      </c>
      <c r="CA728" s="3" t="n">
        <f aca="false">AR728+AW728+BB728+BG728+BL728+BQ728</f>
        <v>0</v>
      </c>
      <c r="CB728" s="3" t="n">
        <f aca="false">AS728+AX728+BC728+BH728+BM728+BR728</f>
        <v>31</v>
      </c>
      <c r="CC728" s="3" t="n">
        <f aca="false">AT728+AY728+BD728+BI728+BN728+BS728</f>
        <v>0</v>
      </c>
      <c r="CD728" s="3" t="n">
        <f aca="false">SUM(BZ728:CC728)</f>
        <v>236.1</v>
      </c>
      <c r="CE728" s="3" t="n">
        <v>4960</v>
      </c>
      <c r="CF728" s="3" t="n">
        <v>4213</v>
      </c>
      <c r="CG728" s="3" t="n">
        <v>825</v>
      </c>
      <c r="CH728" s="3" t="n">
        <v>585</v>
      </c>
      <c r="CI728" s="3" t="n">
        <v>853</v>
      </c>
      <c r="CJ728" s="3" t="n">
        <f aca="false">SUM(CE728:CI728)</f>
        <v>11436</v>
      </c>
    </row>
    <row r="729" customFormat="false" ht="12.75" hidden="false" customHeight="false" outlineLevel="0" collapsed="false">
      <c r="A729" s="1" t="n">
        <v>2005</v>
      </c>
      <c r="B729" s="2" t="s">
        <v>107</v>
      </c>
      <c r="C729" s="3" t="n">
        <v>2076</v>
      </c>
      <c r="D729" s="3" t="n">
        <v>370</v>
      </c>
      <c r="E729" s="3" t="n">
        <v>1</v>
      </c>
      <c r="F729" s="3" t="n">
        <v>0</v>
      </c>
      <c r="G729" s="3" t="n">
        <f aca="false">SUM(C729:F729)</f>
        <v>2447</v>
      </c>
      <c r="H729" s="3" t="n">
        <v>800</v>
      </c>
      <c r="I729" s="3" t="n">
        <v>417</v>
      </c>
      <c r="J729" s="3" t="n">
        <v>2164</v>
      </c>
      <c r="K729" s="3" t="n">
        <v>36</v>
      </c>
      <c r="L729" s="3" t="n">
        <f aca="false">SUM(H729:K729)</f>
        <v>3417</v>
      </c>
      <c r="M729" s="3" t="n">
        <v>39</v>
      </c>
      <c r="N729" s="3" t="n">
        <v>66</v>
      </c>
      <c r="O729" s="3" t="n">
        <v>12</v>
      </c>
      <c r="P729" s="3" t="n">
        <v>0</v>
      </c>
      <c r="Q729" s="3" t="n">
        <f aca="false">SUM(M729:P729)</f>
        <v>117</v>
      </c>
      <c r="R729" s="3" t="n">
        <v>18</v>
      </c>
      <c r="S729" s="3" t="n">
        <v>0</v>
      </c>
      <c r="T729" s="3" t="n">
        <v>1</v>
      </c>
      <c r="U729" s="3" t="n">
        <v>0</v>
      </c>
      <c r="V729" s="3" t="n">
        <f aca="false">SUM(R729:U729)</f>
        <v>19</v>
      </c>
      <c r="W729" s="3" t="n">
        <v>423</v>
      </c>
      <c r="X729" s="3" t="n">
        <v>1493</v>
      </c>
      <c r="Y729" s="3" t="n">
        <v>582</v>
      </c>
      <c r="Z729" s="3" t="n">
        <v>0</v>
      </c>
      <c r="AA729" s="3" t="n">
        <f aca="false">SUM(W729:Z729)</f>
        <v>2498</v>
      </c>
      <c r="AB729" s="3" t="n">
        <v>273</v>
      </c>
      <c r="AC729" s="3" t="n">
        <v>1</v>
      </c>
      <c r="AD729" s="3" t="n">
        <v>52</v>
      </c>
      <c r="AE729" s="3" t="n">
        <v>10</v>
      </c>
      <c r="AF729" s="3" t="n">
        <f aca="false">SUM(AB729:AE729)</f>
        <v>336</v>
      </c>
      <c r="AG729" s="3" t="n">
        <v>2</v>
      </c>
      <c r="AH729" s="3" t="n">
        <v>392</v>
      </c>
      <c r="AI729" s="3" t="n">
        <v>689</v>
      </c>
      <c r="AJ729" s="3" t="n">
        <v>0</v>
      </c>
      <c r="AK729" s="3" t="n">
        <f aca="false">SUM(AG729:AJ729)</f>
        <v>1083</v>
      </c>
      <c r="AL729" s="3" t="n">
        <v>973</v>
      </c>
      <c r="AM729" s="3" t="n">
        <v>1410</v>
      </c>
      <c r="AN729" s="3" t="n">
        <v>1515</v>
      </c>
      <c r="AO729" s="3" t="n">
        <v>60</v>
      </c>
      <c r="AP729" s="3" t="n">
        <f aca="false">SUM(AL729:AO729)</f>
        <v>3958</v>
      </c>
      <c r="AQ729" s="3" t="n">
        <v>0</v>
      </c>
      <c r="AR729" s="3" t="n">
        <v>262</v>
      </c>
      <c r="AS729" s="3" t="n">
        <v>261</v>
      </c>
      <c r="AT729" s="3" t="n">
        <v>0</v>
      </c>
      <c r="AU729" s="3" t="n">
        <f aca="false">SUM(AQ729:AT729)</f>
        <v>523</v>
      </c>
      <c r="AV729" s="3" t="n">
        <v>0</v>
      </c>
      <c r="AW729" s="3" t="n">
        <v>0</v>
      </c>
      <c r="AX729" s="3" t="n">
        <v>1</v>
      </c>
      <c r="AY729" s="3" t="n">
        <v>9</v>
      </c>
      <c r="AZ729" s="3" t="n">
        <f aca="false">SUM(AV729:AY729)</f>
        <v>10</v>
      </c>
      <c r="BA729" s="3" t="n">
        <v>0</v>
      </c>
      <c r="BB729" s="3" t="n">
        <v>0</v>
      </c>
      <c r="BC729" s="3" t="n">
        <v>1</v>
      </c>
      <c r="BD729" s="3" t="n">
        <v>26</v>
      </c>
      <c r="BE729" s="3" t="n">
        <f aca="false">SUM(BA729:BD729)</f>
        <v>27</v>
      </c>
      <c r="BF729" s="3" t="n">
        <v>0</v>
      </c>
      <c r="BG729" s="3" t="n">
        <v>0</v>
      </c>
      <c r="BH729" s="3" t="n">
        <v>0</v>
      </c>
      <c r="BI729" s="3" t="n">
        <v>0</v>
      </c>
      <c r="BJ729" s="3" t="n">
        <f aca="false">SUM(BF729:BI729)</f>
        <v>0</v>
      </c>
      <c r="BK729" s="3" t="n">
        <v>0</v>
      </c>
      <c r="BL729" s="3" t="n">
        <v>0</v>
      </c>
      <c r="BM729" s="3" t="n">
        <v>37</v>
      </c>
      <c r="BN729" s="3" t="n">
        <v>5</v>
      </c>
      <c r="BO729" s="3" t="n">
        <f aca="false">SUM(BK729:BN729)</f>
        <v>42</v>
      </c>
      <c r="BP729" s="3" t="n">
        <v>0</v>
      </c>
      <c r="BQ729" s="3" t="n">
        <v>0</v>
      </c>
      <c r="BR729" s="3" t="n">
        <v>13</v>
      </c>
      <c r="BS729" s="3" t="n">
        <v>28</v>
      </c>
      <c r="BT729" s="3" t="n">
        <f aca="false">SUM(BP729:BS729)</f>
        <v>41</v>
      </c>
      <c r="BU729" s="3" t="n">
        <f aca="false">+C729+H729+M729+R729+W729+AB729+AG729+AL729+CK729</f>
        <v>4604</v>
      </c>
      <c r="BV729" s="3" t="n">
        <f aca="false">+D729+I729+N729+S729+X729+AC729+AH729+AM729+CL729</f>
        <v>4149</v>
      </c>
      <c r="BW729" s="3" t="n">
        <f aca="false">+E729+J729+O729+T729+Y729+AD729+AI729+AN729+CM729</f>
        <v>5016</v>
      </c>
      <c r="BX729" s="3" t="n">
        <f aca="false">+F729+K729+P729+U729+Z729+AE729+AJ729+AO729+CN729</f>
        <v>106</v>
      </c>
      <c r="BY729" s="3" t="n">
        <f aca="false">SUM(BU729:BX729)</f>
        <v>13875</v>
      </c>
      <c r="BZ729" s="3" t="n">
        <f aca="false">AQ729+AV729+BA729+BF729+BK729+BP729</f>
        <v>0</v>
      </c>
      <c r="CA729" s="3" t="n">
        <f aca="false">AR729+AW729+BB729+BG729+BL729+BQ729</f>
        <v>262</v>
      </c>
      <c r="CB729" s="3" t="n">
        <f aca="false">AS729+AX729+BC729+BH729+BM729+BR729</f>
        <v>313</v>
      </c>
      <c r="CC729" s="3" t="n">
        <f aca="false">AT729+AY729+BD729+BI729+BN729+BS729</f>
        <v>68</v>
      </c>
      <c r="CD729" s="3" t="n">
        <f aca="false">SUM(BZ729:CC729)</f>
        <v>643</v>
      </c>
      <c r="CE729" s="3" t="n">
        <v>1750</v>
      </c>
      <c r="CF729" s="3" t="n">
        <v>2242</v>
      </c>
      <c r="CG729" s="3" t="n">
        <v>186</v>
      </c>
      <c r="CH729" s="3" t="n">
        <v>109</v>
      </c>
      <c r="CI729" s="3" t="n">
        <v>673</v>
      </c>
      <c r="CJ729" s="3" t="n">
        <f aca="false">SUM(CE729:CI729)</f>
        <v>4960</v>
      </c>
    </row>
    <row r="730" customFormat="false" ht="12.75" hidden="false" customHeight="false" outlineLevel="0" collapsed="false">
      <c r="A730" s="1" t="n">
        <v>2005</v>
      </c>
      <c r="B730" s="2" t="s">
        <v>108</v>
      </c>
      <c r="C730" s="3" t="n">
        <v>2324</v>
      </c>
      <c r="D730" s="3" t="n">
        <v>380</v>
      </c>
      <c r="E730" s="3" t="n">
        <v>80</v>
      </c>
      <c r="F730" s="3" t="n">
        <v>0</v>
      </c>
      <c r="G730" s="3" t="n">
        <f aca="false">SUM(C730:F730)</f>
        <v>2784</v>
      </c>
      <c r="H730" s="3" t="n">
        <v>706</v>
      </c>
      <c r="I730" s="3" t="n">
        <v>468</v>
      </c>
      <c r="J730" s="3" t="n">
        <v>626</v>
      </c>
      <c r="K730" s="3" t="n">
        <v>43</v>
      </c>
      <c r="L730" s="3" t="n">
        <f aca="false">SUM(H730:K730)</f>
        <v>1843</v>
      </c>
      <c r="M730" s="3" t="n">
        <v>30</v>
      </c>
      <c r="N730" s="3" t="n">
        <v>46</v>
      </c>
      <c r="O730" s="3" t="n">
        <v>0</v>
      </c>
      <c r="P730" s="3" t="n">
        <v>0</v>
      </c>
      <c r="Q730" s="3" t="n">
        <f aca="false">SUM(M730:P730)</f>
        <v>76</v>
      </c>
      <c r="R730" s="3" t="n">
        <v>9</v>
      </c>
      <c r="S730" s="3" t="n">
        <v>0</v>
      </c>
      <c r="T730" s="3" t="n">
        <v>0</v>
      </c>
      <c r="U730" s="3" t="n">
        <v>0</v>
      </c>
      <c r="V730" s="3" t="n">
        <f aca="false">SUM(R730:U730)</f>
        <v>9</v>
      </c>
      <c r="W730" s="32" t="n">
        <v>767</v>
      </c>
      <c r="X730" s="3" t="n">
        <v>1294</v>
      </c>
      <c r="Y730" s="3" t="n">
        <v>101</v>
      </c>
      <c r="Z730" s="3" t="n">
        <v>0</v>
      </c>
      <c r="AA730" s="3" t="n">
        <f aca="false">SUM(W730:Z730)</f>
        <v>2162</v>
      </c>
      <c r="AB730" s="3" t="n">
        <v>276</v>
      </c>
      <c r="AC730" s="3" t="n">
        <v>8</v>
      </c>
      <c r="AD730" s="3" t="n">
        <v>42</v>
      </c>
      <c r="AE730" s="3" t="n">
        <v>6</v>
      </c>
      <c r="AF730" s="3" t="n">
        <f aca="false">SUM(AB730:AE730)</f>
        <v>332</v>
      </c>
      <c r="AG730" s="3" t="n">
        <v>0</v>
      </c>
      <c r="AH730" s="3" t="n">
        <v>394</v>
      </c>
      <c r="AI730" s="3" t="n">
        <v>691</v>
      </c>
      <c r="AJ730" s="3" t="n">
        <v>103</v>
      </c>
      <c r="AK730" s="3" t="n">
        <f aca="false">SUM(AG730:AJ730)</f>
        <v>1188</v>
      </c>
      <c r="AL730" s="3" t="n">
        <v>578</v>
      </c>
      <c r="AM730" s="3" t="n">
        <v>820</v>
      </c>
      <c r="AN730" s="3" t="n">
        <v>757</v>
      </c>
      <c r="AO730" s="3" t="n">
        <v>36</v>
      </c>
      <c r="AP730" s="3" t="n">
        <f aca="false">SUM(AL730:AO730)</f>
        <v>2191</v>
      </c>
      <c r="AQ730" s="3" t="n">
        <v>0</v>
      </c>
      <c r="AR730" s="3" t="n">
        <v>376</v>
      </c>
      <c r="AS730" s="3" t="n">
        <v>347</v>
      </c>
      <c r="AT730" s="3" t="n">
        <v>38</v>
      </c>
      <c r="AU730" s="3" t="n">
        <f aca="false">SUM(AQ730:AT730)</f>
        <v>761</v>
      </c>
      <c r="AV730" s="3" t="n">
        <v>7</v>
      </c>
      <c r="AW730" s="3" t="n">
        <v>0</v>
      </c>
      <c r="AX730" s="3" t="n">
        <v>5</v>
      </c>
      <c r="AY730" s="3" t="n">
        <v>4</v>
      </c>
      <c r="AZ730" s="3" t="n">
        <f aca="false">SUM(AV730:AY730)</f>
        <v>16</v>
      </c>
      <c r="BA730" s="3" t="n">
        <v>5</v>
      </c>
      <c r="BB730" s="3" t="n">
        <v>6</v>
      </c>
      <c r="BC730" s="3" t="n">
        <v>20</v>
      </c>
      <c r="BD730" s="3" t="n">
        <v>28</v>
      </c>
      <c r="BE730" s="3" t="n">
        <f aca="false">SUM(BA730:BD730)</f>
        <v>59</v>
      </c>
      <c r="BF730" s="10" t="n">
        <v>0</v>
      </c>
      <c r="BG730" s="10" t="n">
        <v>0</v>
      </c>
      <c r="BH730" s="10" t="n">
        <v>0</v>
      </c>
      <c r="BI730" s="10" t="n">
        <v>0</v>
      </c>
      <c r="BJ730" s="10" t="n">
        <f aca="false">SUM(BF730:BI730)</f>
        <v>0</v>
      </c>
      <c r="BK730" s="10" t="n">
        <v>0</v>
      </c>
      <c r="BL730" s="10" t="n">
        <v>0</v>
      </c>
      <c r="BM730" s="10" t="n">
        <v>0</v>
      </c>
      <c r="BN730" s="10" t="n">
        <v>0</v>
      </c>
      <c r="BO730" s="10" t="n">
        <f aca="false">SUM(BK730:BN730)</f>
        <v>0</v>
      </c>
      <c r="BP730" s="3" t="n">
        <v>6</v>
      </c>
      <c r="BQ730" s="3" t="n">
        <v>3</v>
      </c>
      <c r="BR730" s="3" t="n">
        <v>5</v>
      </c>
      <c r="BS730" s="3" t="n">
        <v>12</v>
      </c>
      <c r="BT730" s="3" t="n">
        <f aca="false">SUM(BP730:BS730)</f>
        <v>26</v>
      </c>
      <c r="BU730" s="3" t="n">
        <f aca="false">+C730+H730+M730+R730+W730+AB730+AG730+AL730+CK730</f>
        <v>4690</v>
      </c>
      <c r="BV730" s="3" t="n">
        <f aca="false">+D730+I730+N730+S730+X730+AC730+AH730+AM730+CL730</f>
        <v>3410</v>
      </c>
      <c r="BW730" s="3" t="n">
        <f aca="false">+E730+J730+O730+T730+Y730+AD730+AI730+AN730+CM730</f>
        <v>2297</v>
      </c>
      <c r="BX730" s="3" t="n">
        <f aca="false">+F730+K730+P730+U730+Z730+AE730+AJ730+AO730+CN730</f>
        <v>188</v>
      </c>
      <c r="BY730" s="3" t="n">
        <f aca="false">SUM(BU730:BX730)</f>
        <v>10585</v>
      </c>
      <c r="BZ730" s="3" t="n">
        <f aca="false">AQ730+AV730+BA730+BF730+BK730+BP730</f>
        <v>18</v>
      </c>
      <c r="CA730" s="3" t="n">
        <f aca="false">AR730+AW730+BB730+BG730+BL730+BQ730</f>
        <v>385</v>
      </c>
      <c r="CB730" s="3" t="n">
        <f aca="false">AS730+AX730+BC730+BH730+BM730+BR730</f>
        <v>377</v>
      </c>
      <c r="CC730" s="3" t="n">
        <f aca="false">AT730+AY730+BD730+BI730+BN730+BS730</f>
        <v>82</v>
      </c>
      <c r="CD730" s="3" t="n">
        <f aca="false">SUM(BZ730:CC730)</f>
        <v>862</v>
      </c>
      <c r="CE730" s="3" t="n">
        <v>1892</v>
      </c>
      <c r="CF730" s="3" t="n">
        <v>2051</v>
      </c>
      <c r="CG730" s="3" t="n">
        <v>226</v>
      </c>
      <c r="CH730" s="3" t="n">
        <v>0</v>
      </c>
      <c r="CI730" s="3" t="n">
        <v>672</v>
      </c>
      <c r="CJ730" s="3" t="n">
        <f aca="false">SUM(CE730:CI730)</f>
        <v>4841</v>
      </c>
    </row>
    <row r="731" customFormat="false" ht="12.75" hidden="false" customHeight="false" outlineLevel="0" collapsed="false">
      <c r="A731" s="1" t="n">
        <v>2005</v>
      </c>
      <c r="B731" s="2" t="s">
        <v>109</v>
      </c>
      <c r="C731" s="3" t="n">
        <v>3275</v>
      </c>
      <c r="D731" s="3" t="n">
        <v>602</v>
      </c>
      <c r="E731" s="3" t="n">
        <v>12</v>
      </c>
      <c r="F731" s="3" t="n">
        <v>0</v>
      </c>
      <c r="G731" s="3" t="n">
        <f aca="false">SUM(C731:F731)</f>
        <v>3889</v>
      </c>
      <c r="H731" s="3" t="n">
        <v>1153</v>
      </c>
      <c r="I731" s="3" t="n">
        <v>567</v>
      </c>
      <c r="J731" s="3" t="n">
        <v>2249</v>
      </c>
      <c r="K731" s="3" t="n">
        <v>0</v>
      </c>
      <c r="L731" s="3" t="n">
        <f aca="false">SUM(H731:K731)</f>
        <v>3969</v>
      </c>
      <c r="M731" s="3" t="n">
        <v>72</v>
      </c>
      <c r="N731" s="3" t="n">
        <v>114</v>
      </c>
      <c r="O731" s="3" t="n">
        <v>0</v>
      </c>
      <c r="P731" s="3" t="n">
        <v>0</v>
      </c>
      <c r="Q731" s="3" t="n">
        <f aca="false">SUM(M731:P731)</f>
        <v>186</v>
      </c>
      <c r="R731" s="3" t="n">
        <v>0</v>
      </c>
      <c r="S731" s="3" t="n">
        <v>0</v>
      </c>
      <c r="T731" s="3" t="n">
        <v>0</v>
      </c>
      <c r="U731" s="3" t="n">
        <v>0</v>
      </c>
      <c r="V731" s="3" t="n">
        <f aca="false">SUM(R731:U731)</f>
        <v>0</v>
      </c>
      <c r="W731" s="3" t="n">
        <v>836</v>
      </c>
      <c r="X731" s="3" t="n">
        <v>2968</v>
      </c>
      <c r="Y731" s="3" t="n">
        <v>444</v>
      </c>
      <c r="Z731" s="3" t="n">
        <v>0</v>
      </c>
      <c r="AA731" s="3" t="n">
        <f aca="false">SUM(W731:Z731)</f>
        <v>4248</v>
      </c>
      <c r="AB731" s="3" t="n">
        <v>407</v>
      </c>
      <c r="AC731" s="3" t="n">
        <v>15</v>
      </c>
      <c r="AD731" s="3" t="n">
        <v>48</v>
      </c>
      <c r="AE731" s="3" t="n">
        <v>0</v>
      </c>
      <c r="AF731" s="3" t="n">
        <f aca="false">SUM(AB731:AE731)</f>
        <v>470</v>
      </c>
      <c r="AG731" s="3" t="n">
        <v>4</v>
      </c>
      <c r="AH731" s="3" t="n">
        <v>459</v>
      </c>
      <c r="AI731" s="3" t="n">
        <v>1053</v>
      </c>
      <c r="AJ731" s="3" t="n">
        <v>0</v>
      </c>
      <c r="AK731" s="3" t="n">
        <f aca="false">SUM(AG731:AJ731)</f>
        <v>1516</v>
      </c>
      <c r="AL731" s="3" t="n">
        <v>1823</v>
      </c>
      <c r="AM731" s="3" t="n">
        <v>1585</v>
      </c>
      <c r="AN731" s="3" t="n">
        <v>1646</v>
      </c>
      <c r="AO731" s="3" t="n">
        <v>0</v>
      </c>
      <c r="AP731" s="3" t="n">
        <f aca="false">SUM(AL731:AO731)</f>
        <v>5054</v>
      </c>
      <c r="AQ731" s="3" t="n">
        <v>0</v>
      </c>
      <c r="AR731" s="3" t="n">
        <v>0</v>
      </c>
      <c r="AS731" s="3" t="n">
        <v>11</v>
      </c>
      <c r="AT731" s="3" t="n">
        <v>0</v>
      </c>
      <c r="AU731" s="3" t="n">
        <f aca="false">SUM(AQ731:AT731)</f>
        <v>11</v>
      </c>
      <c r="AV731" s="3" t="n">
        <v>0</v>
      </c>
      <c r="AW731" s="3" t="n">
        <v>0</v>
      </c>
      <c r="AX731" s="3" t="n">
        <v>22</v>
      </c>
      <c r="AY731" s="3" t="n">
        <v>0</v>
      </c>
      <c r="AZ731" s="3" t="n">
        <f aca="false">SUM(AV731:AY731)</f>
        <v>22</v>
      </c>
      <c r="BA731" s="3" t="n">
        <v>0</v>
      </c>
      <c r="BB731" s="3" t="n">
        <v>0</v>
      </c>
      <c r="BC731" s="3" t="n">
        <v>239</v>
      </c>
      <c r="BD731" s="3" t="n">
        <v>0</v>
      </c>
      <c r="BE731" s="3" t="n">
        <f aca="false">SUM(BA731:BD731)</f>
        <v>239</v>
      </c>
      <c r="BF731" s="3" t="n">
        <v>0</v>
      </c>
      <c r="BG731" s="3" t="n">
        <v>0</v>
      </c>
      <c r="BH731" s="3" t="n">
        <v>0</v>
      </c>
      <c r="BI731" s="3" t="n">
        <v>0</v>
      </c>
      <c r="BJ731" s="3" t="n">
        <f aca="false">SUM(BF731:BI731)</f>
        <v>0</v>
      </c>
      <c r="BK731" s="3" t="n">
        <v>0</v>
      </c>
      <c r="BL731" s="3" t="n">
        <v>0</v>
      </c>
      <c r="BM731" s="3" t="n">
        <v>4</v>
      </c>
      <c r="BN731" s="3" t="n">
        <v>0</v>
      </c>
      <c r="BO731" s="3" t="n">
        <f aca="false">SUM(BK731:BN731)</f>
        <v>4</v>
      </c>
      <c r="BP731" s="3" t="n">
        <v>0</v>
      </c>
      <c r="BQ731" s="3" t="n">
        <v>0</v>
      </c>
      <c r="BR731" s="3" t="n">
        <v>275</v>
      </c>
      <c r="BS731" s="3" t="n">
        <v>0</v>
      </c>
      <c r="BT731" s="3" t="n">
        <f aca="false">SUM(BP731:BS731)</f>
        <v>275</v>
      </c>
      <c r="BU731" s="3" t="n">
        <f aca="false">+C731+H731+M731+R731+W731+AB731+AG731+AL731+CK731</f>
        <v>7570</v>
      </c>
      <c r="BV731" s="3" t="n">
        <f aca="false">+D731+I731+N731+S731+X731+AC731+AH731+AM731+CL731</f>
        <v>6310</v>
      </c>
      <c r="BW731" s="3" t="n">
        <f aca="false">+E731+J731+O731+T731+Y731+AD731+AI731+AN731+CM731</f>
        <v>5452</v>
      </c>
      <c r="BX731" s="3" t="n">
        <f aca="false">+F731+K731+P731+U731+Z731+AE731+AJ731+AO731+CN731</f>
        <v>0</v>
      </c>
      <c r="BY731" s="3" t="n">
        <f aca="false">SUM(BU731:BX731)</f>
        <v>19332</v>
      </c>
      <c r="BZ731" s="3" t="n">
        <f aca="false">AQ731+AV731+BA731+BF731+BK731+BP731</f>
        <v>0</v>
      </c>
      <c r="CA731" s="3" t="n">
        <f aca="false">AR731+AW731+BB731+BG731+BL731+BQ731</f>
        <v>0</v>
      </c>
      <c r="CB731" s="3" t="n">
        <f aca="false">AS731+AX731+BC731+BH731+BM731+BR731</f>
        <v>551</v>
      </c>
      <c r="CC731" s="3" t="n">
        <f aca="false">AT731+AY731+BD731+BI731+BN731+BS731</f>
        <v>0</v>
      </c>
      <c r="CD731" s="3" t="n">
        <f aca="false">SUM(BZ731:CC731)</f>
        <v>551</v>
      </c>
      <c r="CE731" s="3" t="n">
        <v>2595</v>
      </c>
      <c r="CF731" s="3" t="n">
        <v>3036</v>
      </c>
      <c r="CG731" s="3" t="n">
        <v>479</v>
      </c>
      <c r="CH731" s="3" t="n">
        <v>0</v>
      </c>
      <c r="CI731" s="3" t="n">
        <v>1535</v>
      </c>
      <c r="CJ731" s="3" t="n">
        <f aca="false">SUM(CE731:CI731)</f>
        <v>7645</v>
      </c>
    </row>
    <row r="732" customFormat="false" ht="12.75" hidden="false" customHeight="false" outlineLevel="0" collapsed="false">
      <c r="A732" s="1" t="n">
        <v>2005</v>
      </c>
      <c r="B732" s="2" t="s">
        <v>110</v>
      </c>
      <c r="C732" s="3" t="n">
        <v>2610</v>
      </c>
      <c r="D732" s="3" t="n">
        <v>970</v>
      </c>
      <c r="E732" s="3" t="n">
        <v>302</v>
      </c>
      <c r="F732" s="3" t="n">
        <v>0</v>
      </c>
      <c r="G732" s="3" t="n">
        <f aca="false">SUM(C732:F732)</f>
        <v>3882</v>
      </c>
      <c r="H732" s="3" t="n">
        <v>1051.301</v>
      </c>
      <c r="I732" s="3" t="n">
        <v>133.1</v>
      </c>
      <c r="J732" s="3" t="n">
        <v>1180.137124</v>
      </c>
      <c r="K732" s="3" t="n">
        <v>68</v>
      </c>
      <c r="L732" s="3" t="n">
        <f aca="false">SUM(H732:K732)</f>
        <v>2432.538124</v>
      </c>
      <c r="M732" s="3" t="n">
        <v>6</v>
      </c>
      <c r="N732" s="3" t="n">
        <v>47</v>
      </c>
      <c r="O732" s="3" t="n">
        <v>0</v>
      </c>
      <c r="P732" s="3" t="n">
        <v>0</v>
      </c>
      <c r="Q732" s="3" t="n">
        <f aca="false">SUM(M732:P732)</f>
        <v>53</v>
      </c>
      <c r="R732" s="3" t="n">
        <v>0</v>
      </c>
      <c r="S732" s="3" t="n">
        <v>0</v>
      </c>
      <c r="T732" s="3" t="n">
        <v>0</v>
      </c>
      <c r="U732" s="3" t="n">
        <v>0</v>
      </c>
      <c r="V732" s="3" t="n">
        <f aca="false">SUM(R732:U732)</f>
        <v>0</v>
      </c>
      <c r="W732" s="3" t="n">
        <v>722</v>
      </c>
      <c r="X732" s="3" t="n">
        <v>3821</v>
      </c>
      <c r="Y732" s="3" t="n">
        <v>511</v>
      </c>
      <c r="Z732" s="3" t="n">
        <v>0</v>
      </c>
      <c r="AA732" s="3" t="n">
        <f aca="false">SUM(W732:Z732)</f>
        <v>5054</v>
      </c>
      <c r="AB732" s="3" t="n">
        <v>540</v>
      </c>
      <c r="AC732" s="3" t="n">
        <v>2</v>
      </c>
      <c r="AD732" s="3" t="n">
        <v>62</v>
      </c>
      <c r="AE732" s="3" t="n">
        <v>4</v>
      </c>
      <c r="AF732" s="3" t="n">
        <f aca="false">SUM(AB732:AE732)</f>
        <v>608</v>
      </c>
      <c r="AG732" s="3" t="n">
        <v>1.05</v>
      </c>
      <c r="AH732" s="3" t="n">
        <v>613.652783</v>
      </c>
      <c r="AI732" s="3" t="n">
        <v>623.064367</v>
      </c>
      <c r="AJ732" s="3" t="n">
        <v>134</v>
      </c>
      <c r="AK732" s="3" t="n">
        <f aca="false">SUM(AG732:AJ732)</f>
        <v>1371.76715</v>
      </c>
      <c r="AL732" s="3" t="n">
        <v>2248.649</v>
      </c>
      <c r="AM732" s="3" t="n">
        <v>755.247217</v>
      </c>
      <c r="AN732" s="3" t="n">
        <v>2571.798509</v>
      </c>
      <c r="AO732" s="3" t="n">
        <v>136</v>
      </c>
      <c r="AP732" s="3" t="n">
        <f aca="false">SUM(AL732:AO732)</f>
        <v>5711.694726</v>
      </c>
      <c r="AQ732" s="3" t="n">
        <v>0.05</v>
      </c>
      <c r="AR732" s="3" t="n">
        <v>542.652783</v>
      </c>
      <c r="AS732" s="3" t="n">
        <v>285.064367</v>
      </c>
      <c r="AT732" s="3" t="n">
        <v>134</v>
      </c>
      <c r="AU732" s="3" t="n">
        <f aca="false">SUM(AQ732:AT732)</f>
        <v>961.76715</v>
      </c>
      <c r="AV732" s="3" t="n">
        <v>0</v>
      </c>
      <c r="AW732" s="3" t="n">
        <v>0</v>
      </c>
      <c r="AX732" s="3" t="n">
        <v>0.53</v>
      </c>
      <c r="AY732" s="3" t="n">
        <v>4</v>
      </c>
      <c r="AZ732" s="3" t="n">
        <f aca="false">SUM(AV732:AY732)</f>
        <v>4.53</v>
      </c>
      <c r="BA732" s="3" t="n">
        <v>7.301</v>
      </c>
      <c r="BB732" s="3" t="n">
        <v>6.1</v>
      </c>
      <c r="BC732" s="3" t="n">
        <v>76.137124</v>
      </c>
      <c r="BD732" s="3" t="n">
        <v>68</v>
      </c>
      <c r="BE732" s="3" t="n">
        <f aca="false">SUM(BA732:BD732)</f>
        <v>157.538124</v>
      </c>
      <c r="BF732" s="3" t="n">
        <v>0</v>
      </c>
      <c r="BG732" s="3" t="n">
        <v>0</v>
      </c>
      <c r="BH732" s="3" t="n">
        <v>0</v>
      </c>
      <c r="BI732" s="3" t="n">
        <v>0</v>
      </c>
      <c r="BJ732" s="3" t="n">
        <f aca="false">SUM(BF732:BI732)</f>
        <v>0</v>
      </c>
      <c r="BK732" s="3" t="n">
        <v>0</v>
      </c>
      <c r="BL732" s="3" t="n">
        <v>0</v>
      </c>
      <c r="BM732" s="3" t="n">
        <v>4.14</v>
      </c>
      <c r="BN732" s="3" t="n">
        <v>0</v>
      </c>
      <c r="BO732" s="3" t="n">
        <f aca="false">SUM(BK732:BN732)</f>
        <v>4.14</v>
      </c>
      <c r="BP732" s="3" t="n">
        <v>46.62425</v>
      </c>
      <c r="BQ732" s="3" t="n">
        <v>24.683125</v>
      </c>
      <c r="BR732" s="3" t="n">
        <v>7.617425</v>
      </c>
      <c r="BS732" s="3" t="n">
        <v>136</v>
      </c>
      <c r="BT732" s="3" t="n">
        <f aca="false">SUM(BP732:BS732)</f>
        <v>214.9248</v>
      </c>
      <c r="BU732" s="3" t="n">
        <f aca="false">+C732+H732+M732+R732+W732+AB732+AG732+AL732+CK732</f>
        <v>7179</v>
      </c>
      <c r="BV732" s="3" t="n">
        <f aca="false">+D732+I732+N732+S732+X732+AC732+AH732+AM732+CL732</f>
        <v>6342</v>
      </c>
      <c r="BW732" s="3" t="n">
        <f aca="false">+E732+J732+O732+T732+Y732+AD732+AI732+AN732+CM732</f>
        <v>5250</v>
      </c>
      <c r="BX732" s="3" t="n">
        <f aca="false">+F732+K732+P732+U732+Z732+AE732+AJ732+AO732+CN732</f>
        <v>342</v>
      </c>
      <c r="BY732" s="3" t="n">
        <f aca="false">SUM(BU732:BX732)</f>
        <v>19113</v>
      </c>
      <c r="BZ732" s="3" t="n">
        <f aca="false">AQ732+AV732+BA732+BF732+BK732+BP732</f>
        <v>53.97525</v>
      </c>
      <c r="CA732" s="3" t="n">
        <f aca="false">AR732+AW732+BB732+BG732+BL732+BQ732</f>
        <v>573.435908</v>
      </c>
      <c r="CB732" s="3" t="n">
        <f aca="false">AS732+AX732+BC732+BH732+BM732+BR732</f>
        <v>373.488916</v>
      </c>
      <c r="CC732" s="3" t="n">
        <f aca="false">AT732+AY732+BD732+BI732+BN732+BS732</f>
        <v>342</v>
      </c>
      <c r="CD732" s="3" t="n">
        <f aca="false">SUM(BZ732:CC732)</f>
        <v>1342.900074</v>
      </c>
      <c r="CE732" s="10" t="n">
        <v>2994.1</v>
      </c>
      <c r="CF732" s="10" t="n">
        <v>2400.7</v>
      </c>
      <c r="CG732" s="10" t="n">
        <v>352.1</v>
      </c>
      <c r="CH732" s="10" t="n">
        <v>370</v>
      </c>
      <c r="CI732" s="10" t="n">
        <v>1275.3</v>
      </c>
      <c r="CJ732" s="10" t="n">
        <f aca="false">SUM(CE732:CI732)</f>
        <v>7392.2</v>
      </c>
    </row>
    <row r="733" customFormat="false" ht="12.75" hidden="false" customHeight="false" outlineLevel="0" collapsed="false">
      <c r="A733" s="1" t="n">
        <v>2005</v>
      </c>
      <c r="B733" s="2" t="s">
        <v>111</v>
      </c>
      <c r="C733" s="3" t="n">
        <v>977</v>
      </c>
      <c r="D733" s="3" t="n">
        <v>176</v>
      </c>
      <c r="E733" s="3" t="n">
        <v>11</v>
      </c>
      <c r="F733" s="3" t="n">
        <v>8</v>
      </c>
      <c r="G733" s="3" t="n">
        <f aca="false">SUM(C733:F733)</f>
        <v>1172</v>
      </c>
      <c r="H733" s="3" t="n">
        <v>229</v>
      </c>
      <c r="I733" s="3" t="n">
        <v>0</v>
      </c>
      <c r="J733" s="3" t="n">
        <v>1</v>
      </c>
      <c r="K733" s="3" t="n">
        <v>25</v>
      </c>
      <c r="L733" s="3" t="n">
        <f aca="false">SUM(H733:K733)</f>
        <v>255</v>
      </c>
      <c r="M733" s="3" t="n">
        <v>19</v>
      </c>
      <c r="N733" s="3" t="n">
        <v>45</v>
      </c>
      <c r="O733" s="3" t="n">
        <v>86</v>
      </c>
      <c r="P733" s="3" t="n">
        <v>0</v>
      </c>
      <c r="Q733" s="3" t="n">
        <f aca="false">SUM(M733:P733)</f>
        <v>150</v>
      </c>
      <c r="R733" s="3" t="n">
        <v>11</v>
      </c>
      <c r="S733" s="3" t="n">
        <v>1</v>
      </c>
      <c r="T733" s="3" t="n">
        <v>0</v>
      </c>
      <c r="U733" s="3" t="n">
        <v>0</v>
      </c>
      <c r="V733" s="3" t="n">
        <f aca="false">SUM(R733:U733)</f>
        <v>12</v>
      </c>
      <c r="W733" s="3" t="n">
        <v>609</v>
      </c>
      <c r="X733" s="3" t="n">
        <v>1383</v>
      </c>
      <c r="Y733" s="3" t="n">
        <v>135</v>
      </c>
      <c r="Z733" s="3" t="n">
        <v>0</v>
      </c>
      <c r="AA733" s="3" t="n">
        <f aca="false">SUM(W733:Z733)</f>
        <v>2127</v>
      </c>
      <c r="AB733" s="3" t="n">
        <v>114</v>
      </c>
      <c r="AC733" s="3" t="n">
        <v>4</v>
      </c>
      <c r="AD733" s="3" t="n">
        <v>2</v>
      </c>
      <c r="AE733" s="3" t="n">
        <v>0</v>
      </c>
      <c r="AF733" s="3" t="n">
        <f aca="false">SUM(AB733:AE733)</f>
        <v>120</v>
      </c>
      <c r="AG733" s="3" t="n">
        <v>4</v>
      </c>
      <c r="AH733" s="3" t="n">
        <v>187</v>
      </c>
      <c r="AI733" s="3" t="n">
        <v>298</v>
      </c>
      <c r="AJ733" s="3" t="n">
        <v>33</v>
      </c>
      <c r="AK733" s="3" t="n">
        <f aca="false">SUM(AG733:AJ733)</f>
        <v>522</v>
      </c>
      <c r="AL733" s="3" t="n">
        <v>775</v>
      </c>
      <c r="AM733" s="3" t="n">
        <v>460</v>
      </c>
      <c r="AN733" s="3" t="n">
        <v>1113</v>
      </c>
      <c r="AO733" s="3" t="n">
        <v>48</v>
      </c>
      <c r="AP733" s="3" t="n">
        <f aca="false">SUM(AL733:AO733)</f>
        <v>2396</v>
      </c>
      <c r="AQ733" s="3" t="n">
        <v>0</v>
      </c>
      <c r="AR733" s="3" t="n">
        <v>134</v>
      </c>
      <c r="AS733" s="3" t="n">
        <v>63</v>
      </c>
      <c r="AT733" s="3" t="n">
        <v>22</v>
      </c>
      <c r="AU733" s="3" t="n">
        <f aca="false">SUM(AQ733:AT733)</f>
        <v>219</v>
      </c>
      <c r="AV733" s="3" t="n">
        <v>0</v>
      </c>
      <c r="AW733" s="3" t="n">
        <v>0</v>
      </c>
      <c r="AX733" s="3" t="n">
        <v>0</v>
      </c>
      <c r="AY733" s="3" t="n">
        <v>0</v>
      </c>
      <c r="AZ733" s="3" t="n">
        <f aca="false">SUM(AV733:AY733)</f>
        <v>0</v>
      </c>
      <c r="BA733" s="3" t="n">
        <v>0</v>
      </c>
      <c r="BB733" s="3" t="n">
        <v>0</v>
      </c>
      <c r="BC733" s="3" t="n">
        <v>0</v>
      </c>
      <c r="BD733" s="3" t="n">
        <v>0</v>
      </c>
      <c r="BE733" s="3" t="n">
        <f aca="false">SUM(BA733:BD733)</f>
        <v>0</v>
      </c>
      <c r="BF733" s="3" t="n">
        <v>0</v>
      </c>
      <c r="BG733" s="3" t="n">
        <v>0</v>
      </c>
      <c r="BH733" s="3" t="n">
        <v>0</v>
      </c>
      <c r="BI733" s="3" t="n">
        <v>0</v>
      </c>
      <c r="BJ733" s="3" t="n">
        <f aca="false">SUM(BF733:BI733)</f>
        <v>0</v>
      </c>
      <c r="BK733" s="3" t="n">
        <v>0</v>
      </c>
      <c r="BL733" s="3" t="n">
        <v>0</v>
      </c>
      <c r="BM733" s="3" t="n">
        <v>0</v>
      </c>
      <c r="BN733" s="3" t="n">
        <v>0</v>
      </c>
      <c r="BO733" s="3" t="n">
        <f aca="false">SUM(BK733:BN733)</f>
        <v>0</v>
      </c>
      <c r="BP733" s="3" t="n">
        <v>2</v>
      </c>
      <c r="BQ733" s="3" t="n">
        <v>13</v>
      </c>
      <c r="BR733" s="3" t="n">
        <v>4</v>
      </c>
      <c r="BS733" s="3" t="n">
        <v>13</v>
      </c>
      <c r="BT733" s="3" t="n">
        <f aca="false">SUM(BP733:BS733)</f>
        <v>32</v>
      </c>
      <c r="BU733" s="3" t="n">
        <f aca="false">+C733+H733+M733+R733+W733+AB733+AG733+AL733+CK733</f>
        <v>2738</v>
      </c>
      <c r="BV733" s="3" t="n">
        <f aca="false">+D733+I733+N733+S733+X733+AC733+AH733+AM733+CL733</f>
        <v>2256</v>
      </c>
      <c r="BW733" s="3" t="n">
        <f aca="false">+E733+J733+O733+T733+Y733+AD733+AI733+AN733+CM733</f>
        <v>1646</v>
      </c>
      <c r="BX733" s="3" t="n">
        <f aca="false">+F733+K733+P733+U733+Z733+AE733+AJ733+AO733+CN733</f>
        <v>114</v>
      </c>
      <c r="BY733" s="3" t="n">
        <f aca="false">SUM(BU733:BX733)</f>
        <v>6754</v>
      </c>
      <c r="BZ733" s="3" t="n">
        <f aca="false">AQ733+AV733+BA733+BF733+BK733+BP733</f>
        <v>2</v>
      </c>
      <c r="CA733" s="3" t="n">
        <f aca="false">AR733+AW733+BB733+BG733+BL733+BQ733</f>
        <v>147</v>
      </c>
      <c r="CB733" s="3" t="n">
        <f aca="false">AS733+AX733+BC733+BH733+BM733+BR733</f>
        <v>67</v>
      </c>
      <c r="CC733" s="3" t="n">
        <f aca="false">AT733+AY733+BD733+BI733+BN733+BS733</f>
        <v>35</v>
      </c>
      <c r="CD733" s="3" t="n">
        <f aca="false">SUM(BZ733:CC733)</f>
        <v>251</v>
      </c>
      <c r="CE733" s="11" t="n">
        <v>941</v>
      </c>
      <c r="CF733" s="11" t="n">
        <v>1270</v>
      </c>
      <c r="CG733" s="11" t="n">
        <v>136</v>
      </c>
      <c r="CH733" s="11" t="n">
        <v>0</v>
      </c>
      <c r="CI733" s="11" t="n">
        <v>444</v>
      </c>
      <c r="CJ733" s="11" t="n">
        <f aca="false">SUM(CE733:CI733)</f>
        <v>2791</v>
      </c>
    </row>
    <row r="734" customFormat="false" ht="12.75" hidden="false" customHeight="false" outlineLevel="0" collapsed="false">
      <c r="A734" s="1" t="n">
        <v>2005</v>
      </c>
      <c r="B734" s="2" t="s">
        <v>112</v>
      </c>
      <c r="C734" s="3" t="n">
        <v>3731.85889</v>
      </c>
      <c r="D734" s="3" t="n">
        <v>813.135381</v>
      </c>
      <c r="E734" s="3" t="n">
        <v>7.668135</v>
      </c>
      <c r="F734" s="3" t="n">
        <v>0</v>
      </c>
      <c r="G734" s="3" t="n">
        <f aca="false">SUM(C734:F734)</f>
        <v>4552.662406</v>
      </c>
      <c r="H734" s="3" t="n">
        <v>1176</v>
      </c>
      <c r="I734" s="3" t="n">
        <v>216</v>
      </c>
      <c r="J734" s="3" t="n">
        <v>1961</v>
      </c>
      <c r="K734" s="3" t="n">
        <v>236</v>
      </c>
      <c r="L734" s="3" t="n">
        <f aca="false">SUM(H734:K734)</f>
        <v>3589</v>
      </c>
      <c r="M734" s="3" t="n">
        <v>15</v>
      </c>
      <c r="N734" s="3" t="n">
        <v>91</v>
      </c>
      <c r="O734" s="3" t="n">
        <v>10</v>
      </c>
      <c r="P734" s="3" t="n">
        <v>0</v>
      </c>
      <c r="Q734" s="3" t="n">
        <f aca="false">SUM(M734:P734)</f>
        <v>116</v>
      </c>
      <c r="R734" s="3" t="n">
        <v>34</v>
      </c>
      <c r="S734" s="3" t="n">
        <v>316</v>
      </c>
      <c r="T734" s="3" t="n">
        <v>7</v>
      </c>
      <c r="U734" s="3" t="n">
        <v>0</v>
      </c>
      <c r="V734" s="3" t="n">
        <f aca="false">SUM(R734:U734)</f>
        <v>357</v>
      </c>
      <c r="W734" s="3" t="n">
        <v>2306.787</v>
      </c>
      <c r="X734" s="3" t="n">
        <v>2450.302</v>
      </c>
      <c r="Y734" s="3" t="n">
        <v>118.5</v>
      </c>
      <c r="Z734" s="3" t="n">
        <v>0</v>
      </c>
      <c r="AA734" s="3" t="n">
        <f aca="false">SUM(W734:Z734)</f>
        <v>4875.589</v>
      </c>
      <c r="AB734" s="3" t="n">
        <v>916</v>
      </c>
      <c r="AC734" s="3" t="n">
        <v>25</v>
      </c>
      <c r="AD734" s="3" t="n">
        <v>67</v>
      </c>
      <c r="AE734" s="3" t="n">
        <v>0</v>
      </c>
      <c r="AF734" s="3" t="n">
        <f aca="false">SUM(AB734:AE734)</f>
        <v>1008</v>
      </c>
      <c r="AG734" s="3" t="n">
        <v>0</v>
      </c>
      <c r="AH734" s="3" t="n">
        <v>823</v>
      </c>
      <c r="AI734" s="3" t="n">
        <v>2488</v>
      </c>
      <c r="AJ734" s="3" t="n">
        <v>0</v>
      </c>
      <c r="AK734" s="3" t="n">
        <f aca="false">SUM(AG734:AJ734)</f>
        <v>3311</v>
      </c>
      <c r="AL734" s="3" t="n">
        <v>3095.35411</v>
      </c>
      <c r="AM734" s="3" t="n">
        <v>1143.562619</v>
      </c>
      <c r="AN734" s="3" t="n">
        <v>2232.831865</v>
      </c>
      <c r="AO734" s="3" t="n">
        <v>0</v>
      </c>
      <c r="AP734" s="3" t="n">
        <f aca="false">SUM(AL734:AO734)</f>
        <v>6471.748594</v>
      </c>
      <c r="AQ734" s="3" t="n">
        <v>0</v>
      </c>
      <c r="AR734" s="3" t="n">
        <v>704</v>
      </c>
      <c r="AS734" s="3" t="n">
        <v>717</v>
      </c>
      <c r="AT734" s="3" t="n">
        <v>0</v>
      </c>
      <c r="AU734" s="3" t="n">
        <f aca="false">SUM(AQ734:AT734)</f>
        <v>1421</v>
      </c>
      <c r="AV734" s="3" t="n">
        <v>0</v>
      </c>
      <c r="AW734" s="3" t="n">
        <v>0</v>
      </c>
      <c r="AX734" s="3" t="n">
        <v>0</v>
      </c>
      <c r="AY734" s="3" t="n">
        <v>53</v>
      </c>
      <c r="AZ734" s="3" t="n">
        <f aca="false">SUM(AV734:AY734)</f>
        <v>53</v>
      </c>
      <c r="BA734" s="3" t="n">
        <v>0</v>
      </c>
      <c r="BB734" s="3" t="n">
        <v>0</v>
      </c>
      <c r="BC734" s="3" t="n">
        <v>25</v>
      </c>
      <c r="BD734" s="3" t="n">
        <v>236</v>
      </c>
      <c r="BE734" s="3" t="n">
        <f aca="false">SUM(BA734:BD734)</f>
        <v>261</v>
      </c>
      <c r="BF734" s="3" t="n">
        <v>0</v>
      </c>
      <c r="BG734" s="3" t="n">
        <v>17</v>
      </c>
      <c r="BH734" s="3" t="n">
        <v>22</v>
      </c>
      <c r="BI734" s="3" t="n">
        <v>23</v>
      </c>
      <c r="BJ734" s="3" t="n">
        <f aca="false">SUM(BF734:BI734)</f>
        <v>62</v>
      </c>
      <c r="BK734" s="3" t="n">
        <v>0</v>
      </c>
      <c r="BL734" s="3" t="n">
        <v>43</v>
      </c>
      <c r="BM734" s="3" t="n">
        <v>70</v>
      </c>
      <c r="BN734" s="3" t="n">
        <v>86</v>
      </c>
      <c r="BO734" s="3" t="n">
        <f aca="false">SUM(BK734:BN734)</f>
        <v>199</v>
      </c>
      <c r="BP734" s="3" t="n">
        <v>1</v>
      </c>
      <c r="BQ734" s="3" t="n">
        <v>1</v>
      </c>
      <c r="BR734" s="3" t="n">
        <v>15</v>
      </c>
      <c r="BS734" s="3" t="n">
        <v>265</v>
      </c>
      <c r="BT734" s="3" t="n">
        <f aca="false">SUM(BP734:BS734)</f>
        <v>282</v>
      </c>
      <c r="BU734" s="3" t="n">
        <f aca="false">+C734+H734+M734+R734+W734+AB734+AG734+AL734+CK734</f>
        <v>11275</v>
      </c>
      <c r="BV734" s="3" t="n">
        <f aca="false">+D734+I734+N734+S734+X734+AC734+AH734+AM734+CL734</f>
        <v>5878</v>
      </c>
      <c r="BW734" s="3" t="n">
        <f aca="false">+E734+J734+O734+T734+Y734+AD734+AI734+AN734+CM734</f>
        <v>6892</v>
      </c>
      <c r="BX734" s="3" t="n">
        <f aca="false">+F734+K734+P734+U734+Z734+AE734+AJ734+AO734+CN734</f>
        <v>236</v>
      </c>
      <c r="BY734" s="3" t="n">
        <f aca="false">SUM(BU734:BX734)</f>
        <v>24281</v>
      </c>
      <c r="BZ734" s="3" t="n">
        <f aca="false">AQ734+AV734+BA734+BF734+BK734+BP734</f>
        <v>1</v>
      </c>
      <c r="CA734" s="3" t="n">
        <f aca="false">AR734+AW734+BB734+BG734+BL734+BQ734</f>
        <v>765</v>
      </c>
      <c r="CB734" s="3" t="n">
        <f aca="false">AS734+AX734+BC734+BH734+BM734+BR734</f>
        <v>849</v>
      </c>
      <c r="CC734" s="3" t="n">
        <f aca="false">AT734+AY734+BD734+BI734+BN734+BS734</f>
        <v>663</v>
      </c>
      <c r="CD734" s="3" t="n">
        <f aca="false">SUM(BZ734:CC734)</f>
        <v>2278</v>
      </c>
      <c r="CE734" s="3" t="n">
        <v>3129</v>
      </c>
      <c r="CF734" s="3" t="n">
        <v>5661</v>
      </c>
      <c r="CG734" s="3" t="n">
        <v>512</v>
      </c>
      <c r="CH734" s="3" t="n">
        <v>0</v>
      </c>
      <c r="CI734" s="3" t="n">
        <v>2246</v>
      </c>
      <c r="CJ734" s="3" t="n">
        <f aca="false">SUM(CE734:CI734)</f>
        <v>11548</v>
      </c>
    </row>
    <row r="735" customFormat="false" ht="12.75" hidden="false" customHeight="false" outlineLevel="0" collapsed="false">
      <c r="A735" s="1" t="n">
        <v>2005</v>
      </c>
      <c r="B735" s="2" t="s">
        <v>113</v>
      </c>
      <c r="C735" s="3" t="n">
        <v>4095</v>
      </c>
      <c r="D735" s="3" t="n">
        <v>844</v>
      </c>
      <c r="E735" s="3" t="n">
        <v>914</v>
      </c>
      <c r="F735" s="3" t="n">
        <v>0</v>
      </c>
      <c r="G735" s="3" t="n">
        <f aca="false">SUM(C735:F735)</f>
        <v>5853</v>
      </c>
      <c r="H735" s="3" t="n">
        <v>908</v>
      </c>
      <c r="I735" s="3" t="n">
        <v>9</v>
      </c>
      <c r="J735" s="3" t="n">
        <v>2530</v>
      </c>
      <c r="K735" s="3" t="n">
        <v>53</v>
      </c>
      <c r="L735" s="3" t="n">
        <f aca="false">SUM(H735:K735)</f>
        <v>3500</v>
      </c>
      <c r="M735" s="3" t="n">
        <v>9</v>
      </c>
      <c r="N735" s="3" t="n">
        <v>459</v>
      </c>
      <c r="O735" s="3" t="n">
        <v>0</v>
      </c>
      <c r="P735" s="3" t="n">
        <v>0</v>
      </c>
      <c r="Q735" s="3" t="n">
        <f aca="false">SUM(M735:P735)</f>
        <v>468</v>
      </c>
      <c r="R735" s="3" t="n">
        <v>663</v>
      </c>
      <c r="S735" s="3" t="n">
        <v>10</v>
      </c>
      <c r="T735" s="3" t="n">
        <v>0</v>
      </c>
      <c r="U735" s="3" t="n">
        <v>0</v>
      </c>
      <c r="V735" s="3" t="n">
        <f aca="false">SUM(R735:U735)</f>
        <v>673</v>
      </c>
      <c r="W735" s="3" t="n">
        <v>2999</v>
      </c>
      <c r="X735" s="3" t="n">
        <v>2999</v>
      </c>
      <c r="Y735" s="3" t="n">
        <v>230</v>
      </c>
      <c r="Z735" s="3" t="n">
        <v>0</v>
      </c>
      <c r="AA735" s="3" t="n">
        <f aca="false">SUM(W735:Z735)</f>
        <v>6228</v>
      </c>
      <c r="AB735" s="3" t="n">
        <v>992</v>
      </c>
      <c r="AC735" s="3" t="n">
        <v>1</v>
      </c>
      <c r="AD735" s="3" t="n">
        <v>1</v>
      </c>
      <c r="AE735" s="3" t="n">
        <v>0</v>
      </c>
      <c r="AF735" s="3" t="n">
        <f aca="false">SUM(AB735:AE735)</f>
        <v>994</v>
      </c>
      <c r="AG735" s="3" t="n">
        <v>137</v>
      </c>
      <c r="AH735" s="3" t="n">
        <v>493</v>
      </c>
      <c r="AI735" s="3" t="n">
        <v>1389</v>
      </c>
      <c r="AJ735" s="3" t="n">
        <v>481</v>
      </c>
      <c r="AK735" s="3" t="n">
        <f aca="false">SUM(AG735:AJ735)</f>
        <v>2500</v>
      </c>
      <c r="AL735" s="3" t="n">
        <v>10151</v>
      </c>
      <c r="AM735" s="3" t="n">
        <v>1135</v>
      </c>
      <c r="AN735" s="3" t="n">
        <v>5279</v>
      </c>
      <c r="AO735" s="3" t="n">
        <v>1189</v>
      </c>
      <c r="AP735" s="3" t="n">
        <f aca="false">SUM(AL735:AO735)</f>
        <v>17754</v>
      </c>
      <c r="AQ735" s="3" t="n">
        <v>0</v>
      </c>
      <c r="AR735" s="3" t="n">
        <v>486</v>
      </c>
      <c r="AS735" s="3" t="n">
        <v>488</v>
      </c>
      <c r="AT735" s="3" t="n">
        <v>481</v>
      </c>
      <c r="AU735" s="3" t="n">
        <f aca="false">SUM(AQ735:AT735)</f>
        <v>1455</v>
      </c>
      <c r="AV735" s="3" t="n">
        <v>0</v>
      </c>
      <c r="AW735" s="3" t="n">
        <v>0</v>
      </c>
      <c r="AX735" s="3" t="n">
        <v>0</v>
      </c>
      <c r="AY735" s="3" t="n">
        <v>0</v>
      </c>
      <c r="AZ735" s="3" t="n">
        <f aca="false">SUM(AV735:AY735)</f>
        <v>0</v>
      </c>
      <c r="BA735" s="3" t="n">
        <v>0</v>
      </c>
      <c r="BB735" s="3" t="n">
        <v>0</v>
      </c>
      <c r="BC735" s="3" t="n">
        <v>0</v>
      </c>
      <c r="BD735" s="3" t="n">
        <v>53</v>
      </c>
      <c r="BE735" s="3" t="n">
        <f aca="false">SUM(BA735:BD735)</f>
        <v>53</v>
      </c>
      <c r="BF735" s="3" t="n">
        <v>0</v>
      </c>
      <c r="BG735" s="3" t="n">
        <v>0</v>
      </c>
      <c r="BH735" s="3" t="n">
        <v>0</v>
      </c>
      <c r="BI735" s="3" t="n">
        <v>122</v>
      </c>
      <c r="BJ735" s="3" t="n">
        <f aca="false">SUM(BF735:BI735)</f>
        <v>122</v>
      </c>
      <c r="BK735" s="3" t="n">
        <v>0</v>
      </c>
      <c r="BL735" s="3" t="n">
        <v>0</v>
      </c>
      <c r="BM735" s="3" t="n">
        <v>0</v>
      </c>
      <c r="BN735" s="3" t="n">
        <v>126</v>
      </c>
      <c r="BO735" s="3" t="n">
        <f aca="false">SUM(BK735:BN735)</f>
        <v>126</v>
      </c>
      <c r="BP735" s="3" t="n">
        <v>0</v>
      </c>
      <c r="BQ735" s="3" t="n">
        <v>0</v>
      </c>
      <c r="BR735" s="3" t="n">
        <v>0</v>
      </c>
      <c r="BS735" s="3" t="n">
        <v>941</v>
      </c>
      <c r="BT735" s="3" t="n">
        <f aca="false">SUM(BP735:BS735)</f>
        <v>941</v>
      </c>
      <c r="BU735" s="3" t="n">
        <f aca="false">+C735+H735+M735+R735+W735+AB735+AG735+AL735+CK735</f>
        <v>19954</v>
      </c>
      <c r="BV735" s="3" t="n">
        <f aca="false">+D735+I735+N735+S735+X735+AC735+AH735+AM735+CL735</f>
        <v>5950</v>
      </c>
      <c r="BW735" s="3" t="n">
        <f aca="false">+E735+J735+O735+T735+Y735+AD735+AI735+AN735+CM735</f>
        <v>10343</v>
      </c>
      <c r="BX735" s="3" t="n">
        <f aca="false">+F735+K735+P735+U735+Z735+AE735+AJ735+AO735+CN735</f>
        <v>1723</v>
      </c>
      <c r="BY735" s="3" t="n">
        <f aca="false">SUM(BU735:BX735)</f>
        <v>37970</v>
      </c>
      <c r="BZ735" s="3" t="n">
        <f aca="false">AQ735+AV735+BA735+BF735+BK735+BP735</f>
        <v>0</v>
      </c>
      <c r="CA735" s="3" t="n">
        <f aca="false">AR735+AW735+BB735+BG735+BL735+BQ735</f>
        <v>486</v>
      </c>
      <c r="CB735" s="3" t="n">
        <f aca="false">AS735+AX735+BC735+BH735+BM735+BR735</f>
        <v>488</v>
      </c>
      <c r="CC735" s="3" t="n">
        <f aca="false">AT735+AY735+BD735+BI735+BN735+BS735</f>
        <v>1723</v>
      </c>
      <c r="CD735" s="3" t="n">
        <f aca="false">SUM(BZ735:CC735)</f>
        <v>2697</v>
      </c>
      <c r="CE735" s="3" t="n">
        <v>3886</v>
      </c>
      <c r="CF735" s="3" t="n">
        <v>9690</v>
      </c>
      <c r="CG735" s="3" t="n">
        <v>1063</v>
      </c>
      <c r="CH735" s="3" t="n">
        <v>0</v>
      </c>
      <c r="CI735" s="3" t="n">
        <v>2449</v>
      </c>
      <c r="CJ735" s="3" t="n">
        <f aca="false">SUM(CE735:CI735)</f>
        <v>17088</v>
      </c>
    </row>
    <row r="736" customFormat="false" ht="12.75" hidden="false" customHeight="false" outlineLevel="0" collapsed="false">
      <c r="A736" s="1" t="n">
        <v>2005</v>
      </c>
      <c r="B736" s="2" t="s">
        <v>114</v>
      </c>
      <c r="C736" s="3" t="n">
        <v>193.3</v>
      </c>
      <c r="D736" s="3" t="n">
        <v>1416.8</v>
      </c>
      <c r="E736" s="3" t="n">
        <v>10925.7</v>
      </c>
      <c r="F736" s="3" t="n">
        <v>0</v>
      </c>
      <c r="G736" s="3" t="n">
        <f aca="false">SUM(C736:F736)</f>
        <v>12535.8</v>
      </c>
      <c r="H736" s="3" t="n">
        <v>2059.5</v>
      </c>
      <c r="I736" s="3" t="n">
        <v>20.2</v>
      </c>
      <c r="J736" s="3" t="n">
        <v>91.3</v>
      </c>
      <c r="K736" s="3" t="n">
        <v>51.2</v>
      </c>
      <c r="L736" s="3" t="n">
        <f aca="false">SUM(H736:K736)</f>
        <v>2222.2</v>
      </c>
      <c r="M736" s="3" t="n">
        <v>176</v>
      </c>
      <c r="N736" s="3" t="n">
        <v>176</v>
      </c>
      <c r="O736" s="3" t="n">
        <v>40</v>
      </c>
      <c r="P736" s="3" t="n">
        <v>0</v>
      </c>
      <c r="Q736" s="3" t="n">
        <f aca="false">SUM(M736:P736)</f>
        <v>392</v>
      </c>
      <c r="R736" s="3" t="n">
        <v>106</v>
      </c>
      <c r="S736" s="3" t="n">
        <v>14</v>
      </c>
      <c r="T736" s="3" t="n">
        <v>5</v>
      </c>
      <c r="U736" s="3" t="n">
        <v>0</v>
      </c>
      <c r="V736" s="3" t="n">
        <f aca="false">SUM(R736:U736)</f>
        <v>125</v>
      </c>
      <c r="W736" s="3" t="n">
        <v>1892</v>
      </c>
      <c r="X736" s="3" t="n">
        <v>4944</v>
      </c>
      <c r="Y736" s="3" t="n">
        <v>1851</v>
      </c>
      <c r="Z736" s="3" t="n">
        <v>0</v>
      </c>
      <c r="AA736" s="3" t="n">
        <f aca="false">SUM(W736:Z736)</f>
        <v>8687</v>
      </c>
      <c r="AB736" s="3" t="n">
        <v>1889.8</v>
      </c>
      <c r="AC736" s="3" t="n">
        <v>103.4</v>
      </c>
      <c r="AD736" s="3" t="n">
        <v>78.2</v>
      </c>
      <c r="AE736" s="3" t="n">
        <v>4.3</v>
      </c>
      <c r="AF736" s="3" t="n">
        <f aca="false">SUM(AB736:AE736)</f>
        <v>2075.7</v>
      </c>
      <c r="AG736" s="3" t="n">
        <v>0</v>
      </c>
      <c r="AH736" s="3" t="n">
        <v>1104</v>
      </c>
      <c r="AI736" s="3" t="n">
        <v>2149</v>
      </c>
      <c r="AJ736" s="3" t="n">
        <v>124</v>
      </c>
      <c r="AK736" s="3" t="n">
        <f aca="false">SUM(AG736:AJ736)</f>
        <v>3377</v>
      </c>
      <c r="AL736" s="3" t="n">
        <v>2477.5</v>
      </c>
      <c r="AM736" s="3" t="n">
        <v>3569.9</v>
      </c>
      <c r="AN736" s="3" t="n">
        <v>5047</v>
      </c>
      <c r="AO736" s="3" t="n">
        <v>75.2</v>
      </c>
      <c r="AP736" s="3" t="n">
        <f aca="false">SUM(AL736:AO736)</f>
        <v>11169.6</v>
      </c>
      <c r="AQ736" s="3" t="n">
        <v>0</v>
      </c>
      <c r="AR736" s="3" t="n">
        <v>748</v>
      </c>
      <c r="AS736" s="3" t="n">
        <v>311</v>
      </c>
      <c r="AT736" s="3" t="n">
        <v>124</v>
      </c>
      <c r="AU736" s="3" t="n">
        <f aca="false">SUM(AQ736:AT736)</f>
        <v>1183</v>
      </c>
      <c r="AV736" s="3" t="n">
        <v>74.8</v>
      </c>
      <c r="AW736" s="3" t="n">
        <v>0</v>
      </c>
      <c r="AX736" s="3" t="n">
        <v>5.4</v>
      </c>
      <c r="AY736" s="3" t="n">
        <v>4.3</v>
      </c>
      <c r="AZ736" s="3" t="n">
        <f aca="false">SUM(AV736:AY736)</f>
        <v>84.5</v>
      </c>
      <c r="BA736" s="3" t="n">
        <v>118.9</v>
      </c>
      <c r="BB736" s="3" t="n">
        <v>0</v>
      </c>
      <c r="BC736" s="3" t="n">
        <v>0</v>
      </c>
      <c r="BD736" s="3" t="n">
        <v>51.2</v>
      </c>
      <c r="BE736" s="3" t="n">
        <f aca="false">SUM(BA736:BD736)</f>
        <v>170.1</v>
      </c>
      <c r="BF736" s="3" t="n">
        <v>0</v>
      </c>
      <c r="BG736" s="3" t="n">
        <v>120</v>
      </c>
      <c r="BH736" s="3" t="n">
        <v>14.5</v>
      </c>
      <c r="BI736" s="3" t="n">
        <v>2.5</v>
      </c>
      <c r="BJ736" s="3" t="n">
        <f aca="false">SUM(BF736:BI736)</f>
        <v>137</v>
      </c>
      <c r="BK736" s="3" t="n">
        <v>5.1</v>
      </c>
      <c r="BL736" s="3" t="n">
        <v>16.6</v>
      </c>
      <c r="BM736" s="3" t="n">
        <v>50.1</v>
      </c>
      <c r="BN736" s="3" t="n">
        <v>58.7</v>
      </c>
      <c r="BO736" s="3" t="n">
        <f aca="false">SUM(BK736:BN736)</f>
        <v>130.5</v>
      </c>
      <c r="BP736" s="3" t="n">
        <v>51</v>
      </c>
      <c r="BQ736" s="3" t="n">
        <v>22</v>
      </c>
      <c r="BR736" s="3" t="n">
        <v>12</v>
      </c>
      <c r="BS736" s="3" t="n">
        <v>14</v>
      </c>
      <c r="BT736" s="3" t="n">
        <f aca="false">SUM(BP736:BS736)</f>
        <v>99</v>
      </c>
      <c r="BU736" s="3" t="n">
        <f aca="false">+C736+H736+M736+R736+W736+AB736+AG736+AL736+CK736</f>
        <v>8794.1</v>
      </c>
      <c r="BV736" s="3" t="n">
        <f aca="false">+D736+I736+N736+S736+X736+AC736+AH736+AM736+CL736</f>
        <v>11348.3</v>
      </c>
      <c r="BW736" s="3" t="n">
        <f aca="false">+E736+J736+O736+T736+Y736+AD736+AI736+AN736+CM736</f>
        <v>20187.2</v>
      </c>
      <c r="BX736" s="3" t="n">
        <f aca="false">+F736+K736+P736+U736+Z736+AE736+AJ736+AO736+CN736</f>
        <v>254.7</v>
      </c>
      <c r="BY736" s="3" t="n">
        <f aca="false">SUM(BU736:BX736)</f>
        <v>40584.3</v>
      </c>
      <c r="BZ736" s="3" t="n">
        <f aca="false">AQ736+AV736+BA736+BF736+BK736+BP736</f>
        <v>249.8</v>
      </c>
      <c r="CA736" s="3" t="n">
        <f aca="false">AR736+AW736+BB736+BG736+BL736+BQ736</f>
        <v>906.6</v>
      </c>
      <c r="CB736" s="3" t="n">
        <f aca="false">AS736+AX736+BC736+BH736+BM736+BR736</f>
        <v>393</v>
      </c>
      <c r="CC736" s="3" t="n">
        <f aca="false">AT736+AY736+BD736+BI736+BN736+BS736</f>
        <v>254.7</v>
      </c>
      <c r="CD736" s="3" t="n">
        <f aca="false">SUM(BZ736:CC736)</f>
        <v>1804.1</v>
      </c>
      <c r="CE736" s="3" t="n">
        <v>1044</v>
      </c>
      <c r="CF736" s="3" t="n">
        <v>4121</v>
      </c>
      <c r="CG736" s="3" t="n">
        <v>1914</v>
      </c>
      <c r="CH736" s="3" t="n">
        <v>42</v>
      </c>
      <c r="CI736" s="3" t="n">
        <v>1188</v>
      </c>
      <c r="CJ736" s="3" t="n">
        <f aca="false">SUM(CE736:CI736)</f>
        <v>8309</v>
      </c>
    </row>
    <row r="737" customFormat="false" ht="12.75" hidden="false" customHeight="false" outlineLevel="0" collapsed="false">
      <c r="A737" s="1" t="n">
        <v>2005</v>
      </c>
      <c r="B737" s="2" t="s">
        <v>115</v>
      </c>
      <c r="C737" s="3" t="n">
        <v>6319</v>
      </c>
      <c r="D737" s="3" t="n">
        <v>612</v>
      </c>
      <c r="E737" s="3" t="n">
        <v>29</v>
      </c>
      <c r="F737" s="3" t="n">
        <v>5</v>
      </c>
      <c r="G737" s="3" t="n">
        <f aca="false">SUM(C737:F737)</f>
        <v>6965</v>
      </c>
      <c r="H737" s="3" t="n">
        <v>2207</v>
      </c>
      <c r="I737" s="3" t="n">
        <v>4</v>
      </c>
      <c r="J737" s="3" t="n">
        <v>18</v>
      </c>
      <c r="K737" s="3" t="n">
        <v>124</v>
      </c>
      <c r="L737" s="3" t="n">
        <f aca="false">SUM(H737:K737)</f>
        <v>2353</v>
      </c>
      <c r="M737" s="3" t="n">
        <v>65</v>
      </c>
      <c r="N737" s="3" t="n">
        <v>233</v>
      </c>
      <c r="O737" s="3" t="n">
        <v>0</v>
      </c>
      <c r="P737" s="3" t="n">
        <v>0</v>
      </c>
      <c r="Q737" s="3" t="n">
        <f aca="false">SUM(M737:P737)</f>
        <v>298</v>
      </c>
      <c r="R737" s="3" t="n">
        <v>58</v>
      </c>
      <c r="S737" s="3" t="n">
        <v>0</v>
      </c>
      <c r="T737" s="3" t="n">
        <v>0</v>
      </c>
      <c r="U737" s="3" t="n">
        <v>0</v>
      </c>
      <c r="V737" s="3" t="n">
        <f aca="false">SUM(R737:U737)</f>
        <v>58</v>
      </c>
      <c r="W737" s="3" t="n">
        <v>2533</v>
      </c>
      <c r="X737" s="3" t="n">
        <v>2779</v>
      </c>
      <c r="Y737" s="3" t="n">
        <v>0</v>
      </c>
      <c r="Z737" s="3" t="n">
        <v>0</v>
      </c>
      <c r="AA737" s="3" t="n">
        <f aca="false">SUM(W737:Z737)</f>
        <v>5312</v>
      </c>
      <c r="AB737" s="3" t="n">
        <v>377</v>
      </c>
      <c r="AC737" s="3" t="n">
        <v>6</v>
      </c>
      <c r="AD737" s="3" t="n">
        <v>17</v>
      </c>
      <c r="AE737" s="3" t="n">
        <v>9</v>
      </c>
      <c r="AF737" s="3" t="n">
        <f aca="false">SUM(AB737:AE737)</f>
        <v>409</v>
      </c>
      <c r="AG737" s="3" t="n">
        <v>75</v>
      </c>
      <c r="AH737" s="3" t="n">
        <v>227</v>
      </c>
      <c r="AI737" s="3" t="n">
        <v>2006</v>
      </c>
      <c r="AJ737" s="3" t="n">
        <v>147</v>
      </c>
      <c r="AK737" s="3" t="n">
        <f aca="false">SUM(AG737:AJ737)</f>
        <v>2455</v>
      </c>
      <c r="AL737" s="3" t="n">
        <v>3408</v>
      </c>
      <c r="AM737" s="3" t="n">
        <v>1655</v>
      </c>
      <c r="AN737" s="3" t="n">
        <v>1444</v>
      </c>
      <c r="AO737" s="3" t="n">
        <v>158</v>
      </c>
      <c r="AP737" s="3" t="n">
        <f aca="false">SUM(AL737:AO737)</f>
        <v>6665</v>
      </c>
      <c r="AQ737" s="3" t="n">
        <v>0</v>
      </c>
      <c r="AR737" s="3" t="n">
        <v>13</v>
      </c>
      <c r="AS737" s="3" t="n">
        <v>950</v>
      </c>
      <c r="AT737" s="3" t="n">
        <v>147</v>
      </c>
      <c r="AU737" s="3" t="n">
        <f aca="false">SUM(AQ737:AT737)</f>
        <v>1110</v>
      </c>
      <c r="AV737" s="3" t="n">
        <v>9</v>
      </c>
      <c r="AW737" s="3" t="n">
        <v>0</v>
      </c>
      <c r="AX737" s="3" t="n">
        <v>1</v>
      </c>
      <c r="AY737" s="3" t="n">
        <v>9</v>
      </c>
      <c r="AZ737" s="3" t="n">
        <f aca="false">SUM(AV737:AY737)</f>
        <v>19</v>
      </c>
      <c r="BA737" s="3" t="n">
        <v>0</v>
      </c>
      <c r="BB737" s="3" t="n">
        <v>0</v>
      </c>
      <c r="BC737" s="3" t="n">
        <v>0</v>
      </c>
      <c r="BD737" s="3" t="n">
        <v>124</v>
      </c>
      <c r="BE737" s="3" t="n">
        <f aca="false">SUM(BA737:BD737)</f>
        <v>124</v>
      </c>
      <c r="BF737" s="3" t="n">
        <v>0</v>
      </c>
      <c r="BG737" s="3" t="n">
        <v>0</v>
      </c>
      <c r="BH737" s="3" t="n">
        <v>0</v>
      </c>
      <c r="BI737" s="3" t="n">
        <v>0</v>
      </c>
      <c r="BJ737" s="3" t="n">
        <f aca="false">SUM(BF737:BI737)</f>
        <v>0</v>
      </c>
      <c r="BK737" s="3" t="n">
        <v>10</v>
      </c>
      <c r="BL737" s="3" t="n">
        <v>2</v>
      </c>
      <c r="BM737" s="3" t="n">
        <v>25</v>
      </c>
      <c r="BN737" s="3" t="n">
        <v>14</v>
      </c>
      <c r="BO737" s="3" t="n">
        <f aca="false">SUM(BK737:BN737)</f>
        <v>51</v>
      </c>
      <c r="BP737" s="3" t="n">
        <v>41</v>
      </c>
      <c r="BQ737" s="3" t="n">
        <v>18</v>
      </c>
      <c r="BR737" s="3" t="n">
        <v>19</v>
      </c>
      <c r="BS737" s="3" t="n">
        <v>149</v>
      </c>
      <c r="BT737" s="3" t="n">
        <f aca="false">SUM(BP737:BS737)</f>
        <v>227</v>
      </c>
      <c r="BU737" s="3" t="n">
        <f aca="false">+C737+H737+M737+R737+W737+AB737+AG737+AL737+CK737</f>
        <v>15042</v>
      </c>
      <c r="BV737" s="3" t="n">
        <f aca="false">+D737+I737+N737+S737+X737+AC737+AH737+AM737+CL737</f>
        <v>5516</v>
      </c>
      <c r="BW737" s="3" t="n">
        <f aca="false">+E737+J737+O737+T737+Y737+AD737+AI737+AN737+CM737</f>
        <v>3514</v>
      </c>
      <c r="BX737" s="3" t="n">
        <f aca="false">+F737+K737+P737+U737+Z737+AE737+AJ737+AO737+CN737</f>
        <v>443</v>
      </c>
      <c r="BY737" s="3" t="n">
        <f aca="false">SUM(BU737:BX737)</f>
        <v>24515</v>
      </c>
      <c r="BZ737" s="3" t="n">
        <f aca="false">AQ737+AV737+BA737+BF737+BK737+BP737</f>
        <v>60</v>
      </c>
      <c r="CA737" s="3" t="n">
        <f aca="false">AR737+AW737+BB737+BG737+BL737+BQ737</f>
        <v>33</v>
      </c>
      <c r="CB737" s="3" t="n">
        <f aca="false">AS737+AX737+BC737+BH737+BM737+BR737</f>
        <v>995</v>
      </c>
      <c r="CC737" s="3" t="n">
        <f aca="false">AT737+AY737+BD737+BI737+BN737+BS737</f>
        <v>443</v>
      </c>
      <c r="CD737" s="3" t="n">
        <f aca="false">SUM(BZ737:CC737)</f>
        <v>1531</v>
      </c>
      <c r="CE737" s="3" t="n">
        <v>4239</v>
      </c>
      <c r="CF737" s="3" t="n">
        <v>6341</v>
      </c>
      <c r="CG737" s="3" t="n">
        <v>926</v>
      </c>
      <c r="CH737" s="3" t="n">
        <v>59</v>
      </c>
      <c r="CI737" s="3" t="n">
        <v>2685</v>
      </c>
      <c r="CJ737" s="3" t="n">
        <f aca="false">SUM(CE737:CI737)</f>
        <v>14250</v>
      </c>
    </row>
    <row r="738" customFormat="false" ht="12.75" hidden="false" customHeight="false" outlineLevel="0" collapsed="false">
      <c r="A738" s="1" t="n">
        <v>2005</v>
      </c>
      <c r="B738" s="2" t="s">
        <v>116</v>
      </c>
      <c r="C738" s="3" t="n">
        <v>1681.2</v>
      </c>
      <c r="D738" s="3" t="n">
        <v>571.4</v>
      </c>
      <c r="E738" s="3" t="n">
        <v>386.8</v>
      </c>
      <c r="F738" s="3" t="n">
        <v>0</v>
      </c>
      <c r="G738" s="3" t="n">
        <f aca="false">SUM(C738:F738)</f>
        <v>2639.4</v>
      </c>
      <c r="H738" s="3" t="n">
        <v>595.5</v>
      </c>
      <c r="I738" s="3" t="n">
        <v>143.5</v>
      </c>
      <c r="J738" s="3" t="n">
        <v>1298.8</v>
      </c>
      <c r="K738" s="3" t="n">
        <v>14.11</v>
      </c>
      <c r="L738" s="3" t="n">
        <f aca="false">SUM(H738:K738)</f>
        <v>2051.91</v>
      </c>
      <c r="M738" s="3" t="n">
        <v>2.9</v>
      </c>
      <c r="N738" s="3" t="n">
        <v>49.9</v>
      </c>
      <c r="O738" s="3" t="n">
        <v>1.9</v>
      </c>
      <c r="P738" s="3" t="n">
        <v>0</v>
      </c>
      <c r="Q738" s="3" t="n">
        <f aca="false">SUM(M738:P738)</f>
        <v>54.7</v>
      </c>
      <c r="R738" s="3" t="n">
        <v>0</v>
      </c>
      <c r="S738" s="3" t="n">
        <v>0</v>
      </c>
      <c r="T738" s="3" t="n">
        <v>0</v>
      </c>
      <c r="U738" s="3" t="n">
        <v>0</v>
      </c>
      <c r="V738" s="3" t="n">
        <f aca="false">SUM(R738:U738)</f>
        <v>0</v>
      </c>
      <c r="W738" s="3" t="n">
        <v>205</v>
      </c>
      <c r="X738" s="3" t="n">
        <v>2643.6</v>
      </c>
      <c r="Y738" s="3" t="n">
        <v>788.1</v>
      </c>
      <c r="Z738" s="3" t="n">
        <v>0</v>
      </c>
      <c r="AA738" s="3" t="n">
        <f aca="false">SUM(W738:Z738)</f>
        <v>3636.7</v>
      </c>
      <c r="AB738" s="3" t="n">
        <v>228.1</v>
      </c>
      <c r="AC738" s="3" t="n">
        <v>0.4</v>
      </c>
      <c r="AD738" s="3" t="n">
        <v>49</v>
      </c>
      <c r="AE738" s="3" t="n">
        <v>0</v>
      </c>
      <c r="AF738" s="3" t="n">
        <f aca="false">SUM(AB738:AE738)</f>
        <v>277.5</v>
      </c>
      <c r="AG738" s="3" t="n">
        <v>0</v>
      </c>
      <c r="AH738" s="3" t="n">
        <v>430.5</v>
      </c>
      <c r="AI738" s="3" t="n">
        <v>532.4</v>
      </c>
      <c r="AJ738" s="3" t="n">
        <v>58.87</v>
      </c>
      <c r="AK738" s="3" t="n">
        <f aca="false">SUM(AG738:AJ738)</f>
        <v>1021.77</v>
      </c>
      <c r="AL738" s="3" t="n">
        <v>907.8</v>
      </c>
      <c r="AM738" s="3" t="n">
        <v>1222.5</v>
      </c>
      <c r="AN738" s="3" t="n">
        <v>1015.1</v>
      </c>
      <c r="AO738" s="3" t="n">
        <v>218.97</v>
      </c>
      <c r="AP738" s="3" t="n">
        <f aca="false">SUM(AL738:AO738)</f>
        <v>3364.37</v>
      </c>
      <c r="AQ738" s="3" t="n">
        <v>0</v>
      </c>
      <c r="AR738" s="3" t="n">
        <v>315</v>
      </c>
      <c r="AS738" s="3" t="n">
        <v>210.4</v>
      </c>
      <c r="AT738" s="3" t="n">
        <v>58.9</v>
      </c>
      <c r="AU738" s="3" t="n">
        <f aca="false">SUM(AQ738:AT738)</f>
        <v>584.3</v>
      </c>
      <c r="AV738" s="3" t="n">
        <v>0.07</v>
      </c>
      <c r="AW738" s="3" t="n">
        <v>0</v>
      </c>
      <c r="AX738" s="3" t="n">
        <v>0.9</v>
      </c>
      <c r="AY738" s="3" t="n">
        <v>0</v>
      </c>
      <c r="AZ738" s="3" t="n">
        <f aca="false">SUM(AV738:AY738)</f>
        <v>0.97</v>
      </c>
      <c r="BA738" s="3" t="n">
        <v>14</v>
      </c>
      <c r="BB738" s="3" t="n">
        <v>3.6</v>
      </c>
      <c r="BC738" s="3" t="n">
        <v>46.3</v>
      </c>
      <c r="BD738" s="3" t="n">
        <v>13.86</v>
      </c>
      <c r="BE738" s="3" t="n">
        <f aca="false">SUM(BA738:BD738)</f>
        <v>77.76</v>
      </c>
      <c r="BF738" s="3" t="n">
        <v>0</v>
      </c>
      <c r="BG738" s="3" t="n">
        <v>0</v>
      </c>
      <c r="BH738" s="3" t="n">
        <v>0</v>
      </c>
      <c r="BI738" s="3" t="n">
        <v>0.55</v>
      </c>
      <c r="BJ738" s="3" t="n">
        <f aca="false">SUM(BF738:BI738)</f>
        <v>0.55</v>
      </c>
      <c r="BK738" s="3" t="n">
        <v>0.1</v>
      </c>
      <c r="BL738" s="3" t="n">
        <v>0.9</v>
      </c>
      <c r="BM738" s="3" t="n">
        <v>2.4</v>
      </c>
      <c r="BN738" s="3" t="n">
        <v>1.73</v>
      </c>
      <c r="BO738" s="3" t="n">
        <f aca="false">SUM(BK738:BN738)</f>
        <v>5.13</v>
      </c>
      <c r="BP738" s="3" t="n">
        <v>6.4</v>
      </c>
      <c r="BQ738" s="3" t="n">
        <v>20.5</v>
      </c>
      <c r="BR738" s="3" t="n">
        <v>35.9</v>
      </c>
      <c r="BS738" s="3" t="n">
        <v>183.62</v>
      </c>
      <c r="BT738" s="3" t="n">
        <f aca="false">SUM(BP738:BS738)</f>
        <v>246.42</v>
      </c>
      <c r="BU738" s="3" t="n">
        <f aca="false">+C738+H738+M738+R738+W738+AB738+AG738+AL738+CK738</f>
        <v>3620.5</v>
      </c>
      <c r="BV738" s="3" t="n">
        <f aca="false">+D738+I738+N738+S738+X738+AC738+AH738+AM738+CL738</f>
        <v>5061.8</v>
      </c>
      <c r="BW738" s="3" t="n">
        <f aca="false">+E738+J738+O738+T738+Y738+AD738+AI738+AN738+CM738</f>
        <v>4072.1</v>
      </c>
      <c r="BX738" s="3" t="n">
        <f aca="false">+F738+K738+P738+U738+Z738+AE738+AJ738+AO738+CN738</f>
        <v>291.95</v>
      </c>
      <c r="BY738" s="3" t="n">
        <f aca="false">SUM(BU738:BX738)</f>
        <v>13046.35</v>
      </c>
      <c r="BZ738" s="3" t="n">
        <f aca="false">AQ738+AV738+BA738+BF738+BK738+BP738</f>
        <v>20.57</v>
      </c>
      <c r="CA738" s="3" t="n">
        <f aca="false">AR738+AW738+BB738+BG738+BL738+BQ738</f>
        <v>340</v>
      </c>
      <c r="CB738" s="3" t="n">
        <f aca="false">AS738+AX738+BC738+BH738+BM738+BR738</f>
        <v>295.9</v>
      </c>
      <c r="CC738" s="3" t="n">
        <f aca="false">AT738+AY738+BD738+BI738+BN738+BS738</f>
        <v>258.66</v>
      </c>
      <c r="CD738" s="3" t="n">
        <f aca="false">SUM(BZ738:CC738)</f>
        <v>915.13</v>
      </c>
      <c r="CE738" s="3" t="n">
        <v>1583.46</v>
      </c>
      <c r="CF738" s="3" t="n">
        <v>1165.9</v>
      </c>
      <c r="CG738" s="3" t="n">
        <v>361.3</v>
      </c>
      <c r="CH738" s="3" t="n">
        <v>168.54</v>
      </c>
      <c r="CI738" s="3" t="n">
        <v>498.64</v>
      </c>
      <c r="CJ738" s="3" t="n">
        <f aca="false">SUM(CE738:CI738)</f>
        <v>3777.84</v>
      </c>
    </row>
    <row r="739" customFormat="false" ht="12.75" hidden="false" customHeight="false" outlineLevel="0" collapsed="false">
      <c r="A739" s="1" t="n">
        <v>2005</v>
      </c>
      <c r="B739" s="2" t="s">
        <v>117</v>
      </c>
      <c r="C739" s="3" t="n">
        <v>2569</v>
      </c>
      <c r="D739" s="3" t="n">
        <v>866</v>
      </c>
      <c r="E739" s="3" t="n">
        <v>1201</v>
      </c>
      <c r="F739" s="3" t="n">
        <v>0</v>
      </c>
      <c r="G739" s="3" t="n">
        <f aca="false">SUM(C739:F739)</f>
        <v>4636</v>
      </c>
      <c r="H739" s="3" t="n">
        <v>835</v>
      </c>
      <c r="I739" s="3" t="n">
        <v>4</v>
      </c>
      <c r="J739" s="3" t="n">
        <v>150</v>
      </c>
      <c r="K739" s="3" t="n">
        <v>0</v>
      </c>
      <c r="L739" s="3" t="n">
        <f aca="false">SUM(H739:K739)</f>
        <v>989</v>
      </c>
      <c r="M739" s="3" t="n">
        <v>17</v>
      </c>
      <c r="N739" s="3" t="n">
        <v>117</v>
      </c>
      <c r="O739" s="3" t="n">
        <v>0</v>
      </c>
      <c r="P739" s="3" t="n">
        <v>0</v>
      </c>
      <c r="Q739" s="3" t="n">
        <f aca="false">SUM(M739:P739)</f>
        <v>134</v>
      </c>
      <c r="R739" s="3" t="n">
        <v>26</v>
      </c>
      <c r="S739" s="3" t="n">
        <v>0</v>
      </c>
      <c r="T739" s="3" t="n">
        <v>21</v>
      </c>
      <c r="U739" s="3" t="n">
        <v>0</v>
      </c>
      <c r="V739" s="3" t="n">
        <f aca="false">SUM(R739:U739)</f>
        <v>47</v>
      </c>
      <c r="W739" s="3" t="n">
        <v>1385</v>
      </c>
      <c r="X739" s="3" t="n">
        <v>4029</v>
      </c>
      <c r="Y739" s="3" t="n">
        <v>1147</v>
      </c>
      <c r="Z739" s="3" t="n">
        <v>0</v>
      </c>
      <c r="AA739" s="3" t="n">
        <f aca="false">SUM(W739:Z739)</f>
        <v>6561</v>
      </c>
      <c r="AB739" s="3" t="n">
        <v>508</v>
      </c>
      <c r="AC739" s="3" t="n">
        <v>5</v>
      </c>
      <c r="AD739" s="3" t="n">
        <v>31</v>
      </c>
      <c r="AE739" s="3" t="n">
        <v>0</v>
      </c>
      <c r="AF739" s="3" t="n">
        <f aca="false">SUM(AB739:AE739)</f>
        <v>544</v>
      </c>
      <c r="AG739" s="3" t="n">
        <v>12</v>
      </c>
      <c r="AH739" s="3" t="n">
        <v>52</v>
      </c>
      <c r="AI739" s="3" t="n">
        <v>1688</v>
      </c>
      <c r="AJ739" s="3" t="n">
        <v>0</v>
      </c>
      <c r="AK739" s="3" t="n">
        <f aca="false">SUM(AG739:AJ739)</f>
        <v>1752</v>
      </c>
      <c r="AL739" s="3" t="n">
        <v>1774</v>
      </c>
      <c r="AM739" s="3" t="n">
        <v>418</v>
      </c>
      <c r="AN739" s="3" t="n">
        <v>2199</v>
      </c>
      <c r="AO739" s="3" t="n">
        <v>56</v>
      </c>
      <c r="AP739" s="3" t="n">
        <f aca="false">SUM(AL739:AO739)</f>
        <v>4447</v>
      </c>
      <c r="AQ739" s="3" t="n">
        <v>0</v>
      </c>
      <c r="AR739" s="3" t="n">
        <v>0</v>
      </c>
      <c r="AS739" s="3" t="n">
        <v>1688</v>
      </c>
      <c r="AT739" s="3" t="n">
        <v>0</v>
      </c>
      <c r="AU739" s="3" t="n">
        <f aca="false">SUM(AQ739:AT739)</f>
        <v>1688</v>
      </c>
      <c r="AV739" s="3" t="n">
        <v>0</v>
      </c>
      <c r="AW739" s="3" t="n">
        <v>0</v>
      </c>
      <c r="AX739" s="3" t="n">
        <v>0</v>
      </c>
      <c r="AY739" s="3" t="n">
        <v>0</v>
      </c>
      <c r="AZ739" s="3" t="n">
        <f aca="false">SUM(AV739:AY739)</f>
        <v>0</v>
      </c>
      <c r="BA739" s="3" t="n">
        <v>0</v>
      </c>
      <c r="BB739" s="3" t="n">
        <v>0</v>
      </c>
      <c r="BC739" s="3" t="n">
        <v>1</v>
      </c>
      <c r="BD739" s="3" t="n">
        <v>0</v>
      </c>
      <c r="BE739" s="3" t="n">
        <f aca="false">SUM(BA739:BD739)</f>
        <v>1</v>
      </c>
      <c r="BF739" s="3" t="n">
        <v>0</v>
      </c>
      <c r="BG739" s="3" t="n">
        <v>0</v>
      </c>
      <c r="BH739" s="3" t="n">
        <v>0</v>
      </c>
      <c r="BI739" s="3" t="n">
        <v>0</v>
      </c>
      <c r="BJ739" s="3" t="n">
        <f aca="false">SUM(BF739:BI739)</f>
        <v>0</v>
      </c>
      <c r="BK739" s="3" t="n">
        <v>0</v>
      </c>
      <c r="BL739" s="3" t="n">
        <v>0</v>
      </c>
      <c r="BM739" s="3" t="n">
        <v>8</v>
      </c>
      <c r="BN739" s="3" t="n">
        <v>54</v>
      </c>
      <c r="BO739" s="3" t="n">
        <f aca="false">SUM(BK739:BN739)</f>
        <v>62</v>
      </c>
      <c r="BP739" s="3" t="n">
        <v>6</v>
      </c>
      <c r="BQ739" s="3" t="n">
        <v>43</v>
      </c>
      <c r="BR739" s="3" t="n">
        <v>80</v>
      </c>
      <c r="BS739" s="3" t="n">
        <v>1</v>
      </c>
      <c r="BT739" s="3" t="n">
        <f aca="false">SUM(BP739:BS739)</f>
        <v>130</v>
      </c>
      <c r="BU739" s="3" t="n">
        <f aca="false">+C739+H739+M739+R739+W739+AB739+AG739+AL739+CK739</f>
        <v>7126</v>
      </c>
      <c r="BV739" s="3" t="n">
        <f aca="false">+D739+I739+N739+S739+X739+AC739+AH739+AM739+CL739</f>
        <v>5491</v>
      </c>
      <c r="BW739" s="3" t="n">
        <f aca="false">+E739+J739+O739+T739+Y739+AD739+AI739+AN739+CM739</f>
        <v>6437</v>
      </c>
      <c r="BX739" s="3" t="n">
        <f aca="false">+F739+K739+P739+U739+Z739+AE739+AJ739+AO739+CN739</f>
        <v>56</v>
      </c>
      <c r="BY739" s="3" t="n">
        <f aca="false">SUM(BU739:BX739)</f>
        <v>19110</v>
      </c>
      <c r="BZ739" s="3" t="n">
        <f aca="false">AQ739+AV739+BA739+BF739+BK739+BP739</f>
        <v>6</v>
      </c>
      <c r="CA739" s="3" t="n">
        <f aca="false">AR739+AW739+BB739+BG739+BL739+BQ739</f>
        <v>43</v>
      </c>
      <c r="CB739" s="3" t="n">
        <f aca="false">AS739+AX739+BC739+BH739+BM739+BR739</f>
        <v>1777</v>
      </c>
      <c r="CC739" s="3" t="n">
        <f aca="false">AT739+AY739+BD739+BI739+BN739+BS739</f>
        <v>55</v>
      </c>
      <c r="CD739" s="3" t="n">
        <f aca="false">SUM(BZ739:CC739)</f>
        <v>1881</v>
      </c>
      <c r="CE739" s="10" t="n">
        <v>1913</v>
      </c>
      <c r="CF739" s="10" t="n">
        <v>4107</v>
      </c>
      <c r="CG739" s="10" t="n">
        <v>328</v>
      </c>
      <c r="CH739" s="10" t="n">
        <v>0</v>
      </c>
      <c r="CI739" s="10" t="n">
        <v>363</v>
      </c>
      <c r="CJ739" s="10" t="n">
        <f aca="false">SUM(CE739:CI739)</f>
        <v>6711</v>
      </c>
    </row>
    <row r="740" customFormat="false" ht="12.75" hidden="false" customHeight="false" outlineLevel="0" collapsed="false">
      <c r="A740" s="1" t="n">
        <v>2005</v>
      </c>
      <c r="B740" s="2" t="s">
        <v>118</v>
      </c>
      <c r="C740" s="3" t="n">
        <v>513</v>
      </c>
      <c r="D740" s="3" t="n">
        <v>139</v>
      </c>
      <c r="E740" s="3" t="n">
        <v>60.8</v>
      </c>
      <c r="F740" s="3" t="n">
        <v>0</v>
      </c>
      <c r="G740" s="3" t="n">
        <f aca="false">SUM(C740:F740)</f>
        <v>712.8</v>
      </c>
      <c r="H740" s="3" t="n">
        <v>137.3</v>
      </c>
      <c r="I740" s="3" t="n">
        <v>39.9</v>
      </c>
      <c r="J740" s="3" t="n">
        <v>266.4</v>
      </c>
      <c r="K740" s="3" t="n">
        <v>0</v>
      </c>
      <c r="L740" s="3" t="n">
        <f aca="false">SUM(H740:K740)</f>
        <v>443.6</v>
      </c>
      <c r="M740" s="3" t="n">
        <v>14.3</v>
      </c>
      <c r="N740" s="3" t="n">
        <v>34.2</v>
      </c>
      <c r="O740" s="3" t="n">
        <v>0</v>
      </c>
      <c r="P740" s="3" t="n">
        <v>0</v>
      </c>
      <c r="Q740" s="3" t="n">
        <f aca="false">SUM(M740:P740)</f>
        <v>48.5</v>
      </c>
      <c r="R740" s="3" t="n">
        <v>0</v>
      </c>
      <c r="S740" s="3" t="n">
        <v>0</v>
      </c>
      <c r="T740" s="3" t="n">
        <v>0</v>
      </c>
      <c r="U740" s="3" t="n">
        <v>0</v>
      </c>
      <c r="V740" s="3" t="n">
        <f aca="false">SUM(R740:U740)</f>
        <v>0</v>
      </c>
      <c r="W740" s="3" t="n">
        <v>155.3</v>
      </c>
      <c r="X740" s="3" t="n">
        <v>500.7</v>
      </c>
      <c r="Y740" s="3" t="n">
        <v>27.4</v>
      </c>
      <c r="Z740" s="3" t="n">
        <v>0</v>
      </c>
      <c r="AA740" s="3" t="n">
        <f aca="false">SUM(W740:Z740)</f>
        <v>683.4</v>
      </c>
      <c r="AB740" s="3" t="n">
        <v>110.8</v>
      </c>
      <c r="AC740" s="3" t="n">
        <v>3.1</v>
      </c>
      <c r="AD740" s="3" t="n">
        <v>3.6</v>
      </c>
      <c r="AE740" s="3" t="n">
        <v>0</v>
      </c>
      <c r="AF740" s="3" t="n">
        <f aca="false">SUM(AB740:AE740)</f>
        <v>117.5</v>
      </c>
      <c r="AG740" s="3" t="n">
        <v>5.7</v>
      </c>
      <c r="AH740" s="3" t="n">
        <v>279.2</v>
      </c>
      <c r="AI740" s="3" t="n">
        <v>239.6</v>
      </c>
      <c r="AJ740" s="3" t="n">
        <v>0</v>
      </c>
      <c r="AK740" s="3" t="n">
        <f aca="false">SUM(AG740:AJ740)</f>
        <v>524.5</v>
      </c>
      <c r="AL740" s="3" t="n">
        <v>407.78</v>
      </c>
      <c r="AM740" s="3" t="n">
        <v>509.35</v>
      </c>
      <c r="AN740" s="3" t="n">
        <v>651.22</v>
      </c>
      <c r="AO740" s="3" t="n">
        <v>0</v>
      </c>
      <c r="AP740" s="3" t="n">
        <f aca="false">SUM(AL740:AO740)</f>
        <v>1568.35</v>
      </c>
      <c r="AQ740" s="3" t="n">
        <v>0</v>
      </c>
      <c r="AR740" s="3" t="n">
        <v>0</v>
      </c>
      <c r="AS740" s="3" t="n">
        <v>0</v>
      </c>
      <c r="AT740" s="3" t="n">
        <v>0</v>
      </c>
      <c r="AU740" s="3" t="n">
        <f aca="false">SUM(AQ740:AT740)</f>
        <v>0</v>
      </c>
      <c r="AV740" s="3" t="n">
        <v>0</v>
      </c>
      <c r="AW740" s="3" t="n">
        <v>0</v>
      </c>
      <c r="AX740" s="3" t="n">
        <v>0</v>
      </c>
      <c r="AY740" s="3" t="n">
        <v>0</v>
      </c>
      <c r="AZ740" s="3" t="n">
        <f aca="false">SUM(AV740:AY740)</f>
        <v>0</v>
      </c>
      <c r="BA740" s="3" t="n">
        <v>0</v>
      </c>
      <c r="BB740" s="3" t="n">
        <v>0</v>
      </c>
      <c r="BC740" s="3" t="n">
        <v>0</v>
      </c>
      <c r="BD740" s="3" t="n">
        <v>0</v>
      </c>
      <c r="BE740" s="3" t="n">
        <f aca="false">SUM(BA740:BD740)</f>
        <v>0</v>
      </c>
      <c r="BF740" s="3" t="n">
        <v>0</v>
      </c>
      <c r="BG740" s="3" t="n">
        <v>0</v>
      </c>
      <c r="BH740" s="3" t="n">
        <v>0</v>
      </c>
      <c r="BI740" s="3" t="n">
        <v>0</v>
      </c>
      <c r="BJ740" s="3" t="n">
        <f aca="false">SUM(BF740:BI740)</f>
        <v>0</v>
      </c>
      <c r="BK740" s="3" t="n">
        <v>0</v>
      </c>
      <c r="BL740" s="3" t="n">
        <v>0</v>
      </c>
      <c r="BM740" s="3" t="n">
        <v>0</v>
      </c>
      <c r="BN740" s="3" t="n">
        <v>0</v>
      </c>
      <c r="BO740" s="3" t="n">
        <f aca="false">SUM(BK740:BN740)</f>
        <v>0</v>
      </c>
      <c r="BP740" s="3" t="n">
        <v>0</v>
      </c>
      <c r="BQ740" s="3" t="n">
        <v>0</v>
      </c>
      <c r="BR740" s="3" t="n">
        <v>0</v>
      </c>
      <c r="BS740" s="3" t="n">
        <v>0</v>
      </c>
      <c r="BT740" s="3" t="n">
        <f aca="false">SUM(BP740:BS740)</f>
        <v>0</v>
      </c>
      <c r="BU740" s="3" t="n">
        <f aca="false">+C740+H740+M740+R740+W740+AB740+AG740+AL740+CK740</f>
        <v>1344.18</v>
      </c>
      <c r="BV740" s="3" t="n">
        <f aca="false">+D740+I740+N740+S740+X740+AC740+AH740+AM740+CL740</f>
        <v>1505.45</v>
      </c>
      <c r="BW740" s="3" t="n">
        <f aca="false">+E740+J740+O740+T740+Y740+AD740+AI740+AN740+CM740</f>
        <v>1249.02</v>
      </c>
      <c r="BX740" s="3" t="n">
        <f aca="false">+F740+K740+P740+U740+Z740+AE740+AJ740+AO740+CN740</f>
        <v>0</v>
      </c>
      <c r="BY740" s="3" t="n">
        <f aca="false">SUM(BU740:BX740)</f>
        <v>4098.65</v>
      </c>
      <c r="BZ740" s="3" t="n">
        <f aca="false">AQ740+AV740+BA740+BF740+BK740+BP740</f>
        <v>0</v>
      </c>
      <c r="CA740" s="3" t="n">
        <f aca="false">AR740+AW740+BB740+BG740+BL740+BQ740</f>
        <v>0</v>
      </c>
      <c r="CB740" s="3" t="n">
        <f aca="false">AS740+AX740+BC740+BH740+BM740+BR740</f>
        <v>0</v>
      </c>
      <c r="CC740" s="3" t="n">
        <f aca="false">AT740+AY740+BD740+BI740+BN740+BS740</f>
        <v>0</v>
      </c>
      <c r="CD740" s="3" t="n">
        <f aca="false">SUM(BZ740:CC740)</f>
        <v>0</v>
      </c>
      <c r="CE740" s="10" t="n">
        <v>13</v>
      </c>
      <c r="CF740" s="10" t="n">
        <v>706</v>
      </c>
      <c r="CG740" s="10" t="n">
        <v>98</v>
      </c>
      <c r="CH740" s="10" t="n">
        <v>53</v>
      </c>
      <c r="CI740" s="10" t="n">
        <v>661</v>
      </c>
      <c r="CJ740" s="10" t="n">
        <f aca="false">SUM(CE740:CI740)</f>
        <v>1531</v>
      </c>
    </row>
    <row r="741" customFormat="false" ht="12.75" hidden="false" customHeight="false" outlineLevel="0" collapsed="false">
      <c r="A741" s="1" t="n">
        <v>2005</v>
      </c>
      <c r="B741" s="2" t="s">
        <v>119</v>
      </c>
      <c r="C741" s="3" t="n">
        <v>823.3</v>
      </c>
      <c r="D741" s="3" t="n">
        <v>240.1</v>
      </c>
      <c r="E741" s="3" t="n">
        <v>32.5</v>
      </c>
      <c r="F741" s="3" t="n">
        <v>0</v>
      </c>
      <c r="G741" s="3" t="n">
        <f aca="false">SUM(C741:F741)</f>
        <v>1095.9</v>
      </c>
      <c r="H741" s="3" t="n">
        <v>513</v>
      </c>
      <c r="I741" s="3" t="n">
        <v>158.5</v>
      </c>
      <c r="J741" s="3" t="n">
        <v>955.9</v>
      </c>
      <c r="K741" s="3" t="n">
        <v>0</v>
      </c>
      <c r="L741" s="3" t="n">
        <f aca="false">SUM(H741:K741)</f>
        <v>1627.4</v>
      </c>
      <c r="M741" s="3" t="n">
        <v>22</v>
      </c>
      <c r="N741" s="3" t="n">
        <v>35.7</v>
      </c>
      <c r="O741" s="3" t="n">
        <v>0</v>
      </c>
      <c r="P741" s="3" t="n">
        <v>0</v>
      </c>
      <c r="Q741" s="3" t="n">
        <f aca="false">SUM(M741:P741)</f>
        <v>57.7</v>
      </c>
      <c r="R741" s="3" t="n">
        <v>6.9</v>
      </c>
      <c r="S741" s="3" t="n">
        <v>0.6</v>
      </c>
      <c r="T741" s="3" t="n">
        <v>0</v>
      </c>
      <c r="U741" s="3" t="n">
        <v>0</v>
      </c>
      <c r="V741" s="3" t="n">
        <f aca="false">SUM(R741:U741)</f>
        <v>7.5</v>
      </c>
      <c r="W741" s="3" t="n">
        <v>539.1</v>
      </c>
      <c r="X741" s="3" t="n">
        <v>873.6</v>
      </c>
      <c r="Y741" s="3" t="n">
        <v>17.7</v>
      </c>
      <c r="Z741" s="3" t="n">
        <v>0</v>
      </c>
      <c r="AA741" s="3" t="n">
        <f aca="false">SUM(W741:Z741)</f>
        <v>1430.4</v>
      </c>
      <c r="AB741" s="3" t="n">
        <v>148.7</v>
      </c>
      <c r="AC741" s="3" t="n">
        <v>8.2</v>
      </c>
      <c r="AD741" s="3" t="n">
        <v>25.9</v>
      </c>
      <c r="AE741" s="3" t="n">
        <v>0</v>
      </c>
      <c r="AF741" s="3" t="n">
        <f aca="false">SUM(AB741:AE741)</f>
        <v>182.8</v>
      </c>
      <c r="AG741" s="3" t="n">
        <v>0.5</v>
      </c>
      <c r="AH741" s="3" t="n">
        <v>275.8</v>
      </c>
      <c r="AI741" s="3" t="n">
        <v>370.1</v>
      </c>
      <c r="AJ741" s="3" t="n">
        <v>0</v>
      </c>
      <c r="AK741" s="3" t="n">
        <f aca="false">SUM(AG741:AJ741)</f>
        <v>646.4</v>
      </c>
      <c r="AL741" s="3" t="n">
        <v>683.6</v>
      </c>
      <c r="AM741" s="3" t="n">
        <v>758.3</v>
      </c>
      <c r="AN741" s="3" t="n">
        <v>1027.3</v>
      </c>
      <c r="AO741" s="3" t="n">
        <v>0</v>
      </c>
      <c r="AP741" s="3" t="n">
        <f aca="false">SUM(AL741:AO741)</f>
        <v>2469.2</v>
      </c>
      <c r="AQ741" s="3" t="n">
        <v>0</v>
      </c>
      <c r="AR741" s="3" t="n">
        <v>271.7</v>
      </c>
      <c r="AS741" s="3" t="n">
        <v>329</v>
      </c>
      <c r="AT741" s="3" t="n">
        <v>0</v>
      </c>
      <c r="AU741" s="3" t="n">
        <f aca="false">SUM(AQ741:AT741)</f>
        <v>600.7</v>
      </c>
      <c r="AV741" s="3" t="n">
        <v>0.9</v>
      </c>
      <c r="AW741" s="3" t="n">
        <v>0</v>
      </c>
      <c r="AX741" s="3" t="n">
        <v>0</v>
      </c>
      <c r="AY741" s="3" t="n">
        <v>0</v>
      </c>
      <c r="AZ741" s="3" t="n">
        <f aca="false">SUM(AV741:AY741)</f>
        <v>0.9</v>
      </c>
      <c r="BA741" s="3" t="n">
        <v>8</v>
      </c>
      <c r="BB741" s="3" t="n">
        <v>6</v>
      </c>
      <c r="BC741" s="3" t="n">
        <v>101.9</v>
      </c>
      <c r="BD741" s="3" t="n">
        <v>0</v>
      </c>
      <c r="BE741" s="3" t="n">
        <f aca="false">SUM(BA741:BD741)</f>
        <v>115.9</v>
      </c>
      <c r="BF741" s="3" t="n">
        <v>0</v>
      </c>
      <c r="BG741" s="3" t="n">
        <v>0</v>
      </c>
      <c r="BH741" s="3" t="n">
        <v>0</v>
      </c>
      <c r="BI741" s="3" t="n">
        <v>0</v>
      </c>
      <c r="BJ741" s="3" t="n">
        <f aca="false">SUM(BF741:BI741)</f>
        <v>0</v>
      </c>
      <c r="BK741" s="3" t="n">
        <v>0</v>
      </c>
      <c r="BL741" s="3" t="n">
        <v>0</v>
      </c>
      <c r="BM741" s="3" t="n">
        <v>0</v>
      </c>
      <c r="BN741" s="3" t="n">
        <v>0</v>
      </c>
      <c r="BO741" s="3" t="n">
        <f aca="false">SUM(BK741:BN741)</f>
        <v>0</v>
      </c>
      <c r="BP741" s="3" t="n">
        <v>12.9</v>
      </c>
      <c r="BQ741" s="3" t="n">
        <v>19.1</v>
      </c>
      <c r="BR741" s="3" t="n">
        <v>25.7</v>
      </c>
      <c r="BS741" s="3" t="n">
        <v>0</v>
      </c>
      <c r="BT741" s="3" t="n">
        <f aca="false">SUM(BP741:BS741)</f>
        <v>57.7</v>
      </c>
      <c r="BU741" s="3" t="n">
        <f aca="false">+C741+H741+M741+R741+W741+AB741+AG741+AL741+CK741</f>
        <v>2737.1</v>
      </c>
      <c r="BV741" s="3" t="n">
        <f aca="false">+D741+I741+N741+S741+X741+AC741+AH741+AM741+CL741</f>
        <v>2350.8</v>
      </c>
      <c r="BW741" s="3" t="n">
        <f aca="false">+E741+J741+O741+T741+Y741+AD741+AI741+AN741+CM741</f>
        <v>2429.4</v>
      </c>
      <c r="BX741" s="3" t="n">
        <f aca="false">+F741+K741+P741+U741+Z741+AE741+AJ741+AO741+CN741</f>
        <v>0</v>
      </c>
      <c r="BY741" s="3" t="n">
        <f aca="false">SUM(BU741:BX741)</f>
        <v>7517.3</v>
      </c>
      <c r="BZ741" s="3" t="n">
        <f aca="false">AQ741+AV741+BA741+BF741+BK741+BP741</f>
        <v>21.8</v>
      </c>
      <c r="CA741" s="3" t="n">
        <f aca="false">AR741+AW741+BB741+BG741+BL741+BQ741</f>
        <v>296.8</v>
      </c>
      <c r="CB741" s="3" t="n">
        <f aca="false">AS741+AX741+BC741+BH741+BM741+BR741</f>
        <v>456.6</v>
      </c>
      <c r="CC741" s="3" t="n">
        <f aca="false">AT741+AY741+BD741+BI741+BN741+BS741</f>
        <v>0</v>
      </c>
      <c r="CD741" s="3" t="n">
        <f aca="false">SUM(BZ741:CC741)</f>
        <v>775.2</v>
      </c>
      <c r="CE741" s="3" t="n">
        <v>1231</v>
      </c>
      <c r="CF741" s="3" t="n">
        <v>1400</v>
      </c>
      <c r="CG741" s="3" t="n">
        <v>198</v>
      </c>
      <c r="CH741" s="3" t="n">
        <v>0.5</v>
      </c>
      <c r="CI741" s="3" t="n">
        <v>207</v>
      </c>
      <c r="CJ741" s="3" t="n">
        <f aca="false">SUM(CE741:CI741)</f>
        <v>3036.5</v>
      </c>
    </row>
    <row r="742" customFormat="false" ht="12.75" hidden="false" customHeight="false" outlineLevel="0" collapsed="false">
      <c r="A742" s="1" t="n">
        <v>2005</v>
      </c>
      <c r="B742" s="2" t="s">
        <v>120</v>
      </c>
      <c r="C742" s="3" t="n">
        <v>786.39285</v>
      </c>
      <c r="D742" s="3" t="n">
        <v>195.91271367</v>
      </c>
      <c r="E742" s="3" t="n">
        <v>148.35230932</v>
      </c>
      <c r="F742" s="3" t="n">
        <v>0</v>
      </c>
      <c r="G742" s="3" t="n">
        <f aca="false">SUM(C742:F742)</f>
        <v>1130.65787299</v>
      </c>
      <c r="H742" s="3" t="n">
        <v>456.188402</v>
      </c>
      <c r="I742" s="3" t="n">
        <v>0.10107001</v>
      </c>
      <c r="J742" s="3" t="n">
        <v>170.9970871</v>
      </c>
      <c r="K742" s="3" t="n">
        <v>39.06324592</v>
      </c>
      <c r="L742" s="3" t="n">
        <f aca="false">SUM(H742:K742)</f>
        <v>666.34980503</v>
      </c>
      <c r="M742" s="3" t="n">
        <v>24.625053</v>
      </c>
      <c r="N742" s="3" t="n">
        <v>19.46414067</v>
      </c>
      <c r="O742" s="3" t="n">
        <v>0</v>
      </c>
      <c r="P742" s="3" t="n">
        <v>0</v>
      </c>
      <c r="Q742" s="3" t="n">
        <f aca="false">SUM(M742:P742)</f>
        <v>44.08919367</v>
      </c>
      <c r="R742" s="3" t="n">
        <v>6.204483</v>
      </c>
      <c r="S742" s="3" t="n">
        <v>0</v>
      </c>
      <c r="T742" s="3" t="n">
        <v>0</v>
      </c>
      <c r="U742" s="3" t="n">
        <v>0</v>
      </c>
      <c r="V742" s="3" t="n">
        <f aca="false">SUM(R742:U742)</f>
        <v>6.204483</v>
      </c>
      <c r="W742" s="3" t="n">
        <v>343.91459</v>
      </c>
      <c r="X742" s="3" t="n">
        <v>682.99893456</v>
      </c>
      <c r="Y742" s="3" t="n">
        <v>115.81664118</v>
      </c>
      <c r="Z742" s="3" t="n">
        <v>0</v>
      </c>
      <c r="AA742" s="3" t="n">
        <f aca="false">SUM(W742:Z742)</f>
        <v>1142.73016574</v>
      </c>
      <c r="AB742" s="3" t="n">
        <v>185.464736</v>
      </c>
      <c r="AC742" s="3" t="n">
        <v>2.38870934</v>
      </c>
      <c r="AD742" s="3" t="n">
        <v>36.94216933</v>
      </c>
      <c r="AE742" s="3" t="n">
        <v>1.99549551</v>
      </c>
      <c r="AF742" s="3" t="n">
        <f aca="false">SUM(AB742:AE742)</f>
        <v>226.79111018</v>
      </c>
      <c r="AG742" s="3" t="n">
        <v>0</v>
      </c>
      <c r="AH742" s="3" t="n">
        <v>206</v>
      </c>
      <c r="AI742" s="3" t="n">
        <v>248.40816929</v>
      </c>
      <c r="AJ742" s="3" t="n">
        <v>175</v>
      </c>
      <c r="AK742" s="3" t="n">
        <f aca="false">SUM(AG742:AJ742)</f>
        <v>629.40816929</v>
      </c>
      <c r="AL742" s="3" t="n">
        <v>521</v>
      </c>
      <c r="AM742" s="3" t="n">
        <v>571</v>
      </c>
      <c r="AN742" s="3" t="n">
        <v>1917</v>
      </c>
      <c r="AO742" s="3" t="n">
        <v>36.9259161</v>
      </c>
      <c r="AP742" s="3" t="n">
        <f aca="false">SUM(AL742:AO742)</f>
        <v>3045.9259161</v>
      </c>
      <c r="AQ742" s="3" t="n">
        <v>0</v>
      </c>
      <c r="AR742" s="3" t="n">
        <v>206</v>
      </c>
      <c r="AS742" s="3" t="n">
        <v>138</v>
      </c>
      <c r="AT742" s="3" t="n">
        <v>175</v>
      </c>
      <c r="AU742" s="3" t="n">
        <f aca="false">SUM(AQ742:AT742)</f>
        <v>519</v>
      </c>
      <c r="AV742" s="3" t="n">
        <v>6.120273</v>
      </c>
      <c r="AW742" s="3" t="n">
        <v>0</v>
      </c>
      <c r="AX742" s="3" t="n">
        <v>0</v>
      </c>
      <c r="AY742" s="3" t="n">
        <v>1.99549551</v>
      </c>
      <c r="AZ742" s="3" t="n">
        <f aca="false">SUM(AV742:AY742)</f>
        <v>8.11576851</v>
      </c>
      <c r="BA742" s="3" t="n">
        <v>0.35799456</v>
      </c>
      <c r="BB742" s="3" t="n">
        <v>0</v>
      </c>
      <c r="BC742" s="3" t="n">
        <v>39.86303696</v>
      </c>
      <c r="BD742" s="3" t="n">
        <v>39.06324592</v>
      </c>
      <c r="BE742" s="3" t="n">
        <f aca="false">SUM(BA742:BD742)</f>
        <v>79.28427744</v>
      </c>
      <c r="BF742" s="3" t="n">
        <v>0</v>
      </c>
      <c r="BG742" s="3" t="n">
        <v>0</v>
      </c>
      <c r="BH742" s="3" t="n">
        <v>0</v>
      </c>
      <c r="BI742" s="3" t="n">
        <v>0</v>
      </c>
      <c r="BJ742" s="3" t="n">
        <f aca="false">SUM(BF742:BI742)</f>
        <v>0</v>
      </c>
      <c r="BK742" s="3" t="n">
        <v>0</v>
      </c>
      <c r="BL742" s="3" t="n">
        <v>0</v>
      </c>
      <c r="BM742" s="3" t="n">
        <v>0</v>
      </c>
      <c r="BN742" s="3" t="n">
        <v>13.9962318</v>
      </c>
      <c r="BO742" s="3" t="n">
        <f aca="false">SUM(BK742:BN742)</f>
        <v>13.9962318</v>
      </c>
      <c r="BP742" s="3" t="n">
        <v>4.51571068</v>
      </c>
      <c r="BQ742" s="3" t="n">
        <v>2.62</v>
      </c>
      <c r="BR742" s="3" t="n">
        <v>25.6439059</v>
      </c>
      <c r="BS742" s="3" t="n">
        <v>36.9259161</v>
      </c>
      <c r="BT742" s="3" t="n">
        <f aca="false">SUM(BP742:BS742)</f>
        <v>69.70553268</v>
      </c>
      <c r="BU742" s="3" t="n">
        <f aca="false">+C742+H742+M742+R742+W742+AB742+AG742+AL742+CK742</f>
        <v>2323.790114</v>
      </c>
      <c r="BV742" s="3" t="n">
        <f aca="false">+D742+I742+N742+S742+X742+AC742+AH742+AM742+CL742</f>
        <v>1677.86556825</v>
      </c>
      <c r="BW742" s="3" t="n">
        <f aca="false">+E742+J742+O742+T742+Y742+AD742+AI742+AN742+CM742</f>
        <v>2637.51637622</v>
      </c>
      <c r="BX742" s="3" t="n">
        <f aca="false">+F742+K742+P742+U742+Z742+AE742+AJ742+AO742+CN742</f>
        <v>252.98465753</v>
      </c>
      <c r="BY742" s="3" t="n">
        <f aca="false">SUM(BU742:BX742)</f>
        <v>6892.156716</v>
      </c>
      <c r="BZ742" s="3" t="n">
        <f aca="false">AQ742+AV742+BA742+BF742+BK742+BP742</f>
        <v>10.99397824</v>
      </c>
      <c r="CA742" s="3" t="n">
        <f aca="false">AR742+AW742+BB742+BG742+BL742+BQ742</f>
        <v>208.62</v>
      </c>
      <c r="CB742" s="3" t="n">
        <f aca="false">AS742+AX742+BC742+BH742+BM742+BR742</f>
        <v>203.50694286</v>
      </c>
      <c r="CC742" s="3" t="n">
        <f aca="false">AT742+AY742+BD742+BI742+BN742+BS742</f>
        <v>266.98088933</v>
      </c>
      <c r="CD742" s="3" t="n">
        <f aca="false">SUM(BZ742:CC742)</f>
        <v>690.10181043</v>
      </c>
      <c r="CE742" s="3" t="n">
        <v>913.895</v>
      </c>
      <c r="CF742" s="10" t="n">
        <v>0</v>
      </c>
      <c r="CG742" s="10" t="n">
        <v>0</v>
      </c>
      <c r="CH742" s="3" t="n">
        <v>749.655</v>
      </c>
      <c r="CI742" s="3" t="n">
        <v>1079.115</v>
      </c>
      <c r="CJ742" s="3" t="n">
        <f aca="false">SUM(CE742:CI742)</f>
        <v>2742.665</v>
      </c>
    </row>
    <row r="743" customFormat="false" ht="12.75" hidden="false" customHeight="false" outlineLevel="0" collapsed="false">
      <c r="A743" s="1" t="n">
        <v>2005</v>
      </c>
      <c r="B743" s="2" t="s">
        <v>121</v>
      </c>
      <c r="C743" s="3" t="n">
        <v>61</v>
      </c>
      <c r="D743" s="3" t="n">
        <v>153</v>
      </c>
      <c r="E743" s="3" t="n">
        <v>748</v>
      </c>
      <c r="F743" s="3" t="n">
        <v>6</v>
      </c>
      <c r="G743" s="3" t="n">
        <f aca="false">SUM(C743:F743)</f>
        <v>968</v>
      </c>
      <c r="H743" s="3" t="n">
        <v>113</v>
      </c>
      <c r="I743" s="3" t="n">
        <v>19</v>
      </c>
      <c r="J743" s="3" t="n">
        <v>48</v>
      </c>
      <c r="K743" s="3" t="n">
        <v>24</v>
      </c>
      <c r="L743" s="3" t="n">
        <f aca="false">SUM(H743:K743)</f>
        <v>204</v>
      </c>
      <c r="M743" s="3" t="n">
        <v>28</v>
      </c>
      <c r="N743" s="3" t="n">
        <v>30</v>
      </c>
      <c r="O743" s="3" t="n">
        <v>0</v>
      </c>
      <c r="P743" s="3" t="n">
        <v>0</v>
      </c>
      <c r="Q743" s="3" t="n">
        <f aca="false">SUM(M743:P743)</f>
        <v>58</v>
      </c>
      <c r="R743" s="3" t="n">
        <v>8</v>
      </c>
      <c r="S743" s="3" t="n">
        <v>0</v>
      </c>
      <c r="T743" s="3" t="n">
        <v>7</v>
      </c>
      <c r="U743" s="3" t="n">
        <v>0</v>
      </c>
      <c r="V743" s="3" t="n">
        <f aca="false">SUM(R743:U743)</f>
        <v>15</v>
      </c>
      <c r="W743" s="3" t="n">
        <v>438</v>
      </c>
      <c r="X743" s="3" t="n">
        <v>612</v>
      </c>
      <c r="Y743" s="3" t="n">
        <v>169</v>
      </c>
      <c r="Z743" s="3" t="n">
        <v>0</v>
      </c>
      <c r="AA743" s="3" t="n">
        <f aca="false">SUM(W743:Z743)</f>
        <v>1219</v>
      </c>
      <c r="AB743" s="3" t="n">
        <v>76</v>
      </c>
      <c r="AC743" s="3" t="n">
        <v>0</v>
      </c>
      <c r="AD743" s="3" t="n">
        <v>5</v>
      </c>
      <c r="AE743" s="3" t="n">
        <v>0</v>
      </c>
      <c r="AF743" s="3" t="n">
        <f aca="false">SUM(AB743:AE743)</f>
        <v>81</v>
      </c>
      <c r="AG743" s="3" t="n">
        <v>2</v>
      </c>
      <c r="AH743" s="3" t="n">
        <v>192</v>
      </c>
      <c r="AI743" s="3" t="n">
        <v>262</v>
      </c>
      <c r="AJ743" s="3" t="n">
        <v>0</v>
      </c>
      <c r="AK743" s="3" t="n">
        <f aca="false">SUM(AG743:AJ743)</f>
        <v>456</v>
      </c>
      <c r="AL743" s="3" t="n">
        <v>668</v>
      </c>
      <c r="AM743" s="3" t="n">
        <v>409</v>
      </c>
      <c r="AN743" s="3" t="n">
        <v>285</v>
      </c>
      <c r="AO743" s="3" t="n">
        <v>54</v>
      </c>
      <c r="AP743" s="3" t="n">
        <f aca="false">SUM(AL743:AO743)</f>
        <v>1416</v>
      </c>
      <c r="AQ743" s="3" t="n">
        <v>0</v>
      </c>
      <c r="AR743" s="3" t="n">
        <v>32</v>
      </c>
      <c r="AS743" s="3" t="n">
        <v>159</v>
      </c>
      <c r="AT743" s="3" t="n">
        <v>0</v>
      </c>
      <c r="AU743" s="3" t="n">
        <f aca="false">SUM(AQ743:AT743)</f>
        <v>191</v>
      </c>
      <c r="AV743" s="3" t="n">
        <v>0</v>
      </c>
      <c r="AW743" s="3" t="n">
        <v>0</v>
      </c>
      <c r="AX743" s="3" t="n">
        <v>0</v>
      </c>
      <c r="AY743" s="3" t="n">
        <v>0</v>
      </c>
      <c r="AZ743" s="3" t="n">
        <f aca="false">SUM(AV743:AY743)</f>
        <v>0</v>
      </c>
      <c r="BA743" s="3" t="n">
        <v>0</v>
      </c>
      <c r="BB743" s="3" t="n">
        <v>0</v>
      </c>
      <c r="BC743" s="3" t="n">
        <v>0</v>
      </c>
      <c r="BD743" s="3" t="n">
        <v>24</v>
      </c>
      <c r="BE743" s="3" t="n">
        <f aca="false">SUM(BA743:BD743)</f>
        <v>24</v>
      </c>
      <c r="BF743" s="3" t="n">
        <v>0</v>
      </c>
      <c r="BG743" s="3" t="n">
        <v>0</v>
      </c>
      <c r="BH743" s="3" t="n">
        <v>0</v>
      </c>
      <c r="BI743" s="3" t="n">
        <v>0</v>
      </c>
      <c r="BJ743" s="3" t="n">
        <f aca="false">SUM(BF743:BI743)</f>
        <v>0</v>
      </c>
      <c r="BK743" s="3" t="n">
        <v>0</v>
      </c>
      <c r="BL743" s="3" t="n">
        <v>0</v>
      </c>
      <c r="BM743" s="3" t="n">
        <v>0</v>
      </c>
      <c r="BN743" s="3" t="n">
        <v>4</v>
      </c>
      <c r="BO743" s="3" t="n">
        <f aca="false">SUM(BK743:BN743)</f>
        <v>4</v>
      </c>
      <c r="BP743" s="3" t="n">
        <v>0</v>
      </c>
      <c r="BQ743" s="3" t="n">
        <v>0</v>
      </c>
      <c r="BR743" s="3" t="n">
        <v>0</v>
      </c>
      <c r="BS743" s="3" t="n">
        <v>56</v>
      </c>
      <c r="BT743" s="3" t="n">
        <f aca="false">SUM(BP743:BS743)</f>
        <v>56</v>
      </c>
      <c r="BU743" s="3" t="n">
        <f aca="false">+C743+H743+M743+R743+W743+AB743+AG743+AL743+CK743</f>
        <v>1394</v>
      </c>
      <c r="BV743" s="3" t="n">
        <f aca="false">+D743+I743+N743+S743+X743+AC743+AH743+AM743+CL743</f>
        <v>1415</v>
      </c>
      <c r="BW743" s="3" t="n">
        <f aca="false">+E743+J743+O743+T743+Y743+AD743+AI743+AN743+CM743</f>
        <v>1524</v>
      </c>
      <c r="BX743" s="3" t="n">
        <f aca="false">+F743+K743+P743+U743+Z743+AE743+AJ743+AO743+CN743</f>
        <v>84</v>
      </c>
      <c r="BY743" s="3" t="n">
        <f aca="false">SUM(BU743:BX743)</f>
        <v>4417</v>
      </c>
      <c r="BZ743" s="3" t="n">
        <f aca="false">AQ743+AV743+BA743+BF743+BK743+BP743</f>
        <v>0</v>
      </c>
      <c r="CA743" s="3" t="n">
        <f aca="false">AR743+AW743+BB743+BG743+BL743+BQ743</f>
        <v>32</v>
      </c>
      <c r="CB743" s="3" t="n">
        <f aca="false">AS743+AX743+BC743+BH743+BM743+BR743</f>
        <v>159</v>
      </c>
      <c r="CC743" s="3" t="n">
        <f aca="false">AT743+AY743+BD743+BI743+BN743+BS743</f>
        <v>84</v>
      </c>
      <c r="CD743" s="3" t="n">
        <f aca="false">SUM(BZ743:CC743)</f>
        <v>275</v>
      </c>
      <c r="CE743" s="3" t="n">
        <v>0</v>
      </c>
      <c r="CF743" s="3" t="n">
        <v>0</v>
      </c>
      <c r="CG743" s="3" t="n">
        <v>408</v>
      </c>
      <c r="CH743" s="3" t="n">
        <v>4</v>
      </c>
      <c r="CI743" s="3" t="n">
        <v>1747</v>
      </c>
      <c r="CJ743" s="3" t="n">
        <f aca="false">SUM(CE743:CI743)</f>
        <v>2159</v>
      </c>
    </row>
    <row r="744" customFormat="false" ht="12.75" hidden="false" customHeight="false" outlineLevel="0" collapsed="false">
      <c r="A744" s="34" t="n">
        <v>2005</v>
      </c>
      <c r="B744" s="2" t="s">
        <v>122</v>
      </c>
      <c r="C744" s="3" t="n">
        <v>8963</v>
      </c>
      <c r="D744" s="3" t="n">
        <v>822</v>
      </c>
      <c r="E744" s="3" t="n">
        <v>20</v>
      </c>
      <c r="F744" s="3" t="n">
        <v>0</v>
      </c>
      <c r="G744" s="3" t="n">
        <f aca="false">SUM(C744:F744)</f>
        <v>9805</v>
      </c>
      <c r="H744" s="3" t="n">
        <v>2043</v>
      </c>
      <c r="I744" s="3" t="n">
        <v>22</v>
      </c>
      <c r="J744" s="3" t="n">
        <v>1038</v>
      </c>
      <c r="K744" s="3" t="n">
        <v>0</v>
      </c>
      <c r="L744" s="3" t="n">
        <f aca="false">SUM(H744:K744)</f>
        <v>3103</v>
      </c>
      <c r="M744" s="3" t="n">
        <v>3</v>
      </c>
      <c r="N744" s="3" t="n">
        <v>139</v>
      </c>
      <c r="O744" s="3" t="n">
        <v>0</v>
      </c>
      <c r="P744" s="3" t="n">
        <v>0</v>
      </c>
      <c r="Q744" s="3" t="n">
        <f aca="false">SUM(M744:P744)</f>
        <v>142</v>
      </c>
      <c r="R744" s="3" t="n">
        <v>215</v>
      </c>
      <c r="S744" s="3" t="n">
        <v>55</v>
      </c>
      <c r="T744" s="3" t="n">
        <v>0</v>
      </c>
      <c r="U744" s="3" t="n">
        <v>0</v>
      </c>
      <c r="V744" s="3" t="n">
        <f aca="false">SUM(R744:U744)</f>
        <v>270</v>
      </c>
      <c r="W744" s="3" t="n">
        <v>3649</v>
      </c>
      <c r="X744" s="3" t="n">
        <v>3796</v>
      </c>
      <c r="Y744" s="3" t="n">
        <v>133</v>
      </c>
      <c r="Z744" s="3" t="n">
        <v>0</v>
      </c>
      <c r="AA744" s="3" t="n">
        <f aca="false">SUM(W744:Z744)</f>
        <v>7578</v>
      </c>
      <c r="AB744" s="3" t="n">
        <v>1337</v>
      </c>
      <c r="AC744" s="3" t="n">
        <v>20</v>
      </c>
      <c r="AD744" s="3" t="n">
        <v>96</v>
      </c>
      <c r="AE744" s="3" t="n">
        <v>0</v>
      </c>
      <c r="AF744" s="3" t="n">
        <f aca="false">SUM(AB744:AE744)</f>
        <v>1453</v>
      </c>
      <c r="AG744" s="3" t="n">
        <v>1253</v>
      </c>
      <c r="AH744" s="3" t="n">
        <v>1214</v>
      </c>
      <c r="AI744" s="3" t="n">
        <v>285</v>
      </c>
      <c r="AJ744" s="3" t="n">
        <v>1101</v>
      </c>
      <c r="AK744" s="3" t="n">
        <f aca="false">SUM(AG744:AJ744)</f>
        <v>3853</v>
      </c>
      <c r="AL744" s="3" t="n">
        <v>10381</v>
      </c>
      <c r="AM744" s="3" t="n">
        <v>1917</v>
      </c>
      <c r="AN744" s="3" t="n">
        <v>2884</v>
      </c>
      <c r="AO744" s="3" t="n">
        <v>117</v>
      </c>
      <c r="AP744" s="3" t="n">
        <f aca="false">SUM(AL744:AO744)</f>
        <v>15299</v>
      </c>
      <c r="AQ744" s="3" t="n">
        <v>805</v>
      </c>
      <c r="AR744" s="3" t="n">
        <v>1167</v>
      </c>
      <c r="AS744" s="3" t="n">
        <v>5</v>
      </c>
      <c r="AT744" s="3" t="n">
        <v>1101</v>
      </c>
      <c r="AU744" s="3" t="n">
        <f aca="false">SUM(AQ744:AT744)</f>
        <v>3078</v>
      </c>
      <c r="AV744" s="3" t="n">
        <v>2</v>
      </c>
      <c r="AW744" s="3" t="n">
        <v>0</v>
      </c>
      <c r="AX744" s="3" t="n">
        <v>0</v>
      </c>
      <c r="AY744" s="3" t="n">
        <v>0</v>
      </c>
      <c r="AZ744" s="3" t="n">
        <f aca="false">SUM(AV744:AY744)</f>
        <v>2</v>
      </c>
      <c r="BA744" s="3" t="n">
        <v>0</v>
      </c>
      <c r="BB744" s="3" t="n">
        <v>0</v>
      </c>
      <c r="BC744" s="3" t="n">
        <v>0</v>
      </c>
      <c r="BD744" s="3" t="n">
        <v>1</v>
      </c>
      <c r="BE744" s="3" t="n">
        <f aca="false">SUM(BA744:BD744)</f>
        <v>1</v>
      </c>
      <c r="BF744" s="3" t="n">
        <v>0</v>
      </c>
      <c r="BG744" s="3" t="n">
        <v>0</v>
      </c>
      <c r="BH744" s="3" t="n">
        <v>0</v>
      </c>
      <c r="BI744" s="3" t="n">
        <v>0</v>
      </c>
      <c r="BJ744" s="3" t="n">
        <f aca="false">SUM(BF744:BI744)</f>
        <v>0</v>
      </c>
      <c r="BK744" s="3" t="n">
        <v>90</v>
      </c>
      <c r="BL744" s="3" t="n">
        <v>10</v>
      </c>
      <c r="BM744" s="3" t="n">
        <v>0</v>
      </c>
      <c r="BN744" s="3" t="n">
        <v>94</v>
      </c>
      <c r="BO744" s="3" t="n">
        <f aca="false">SUM(BK744:BN744)</f>
        <v>194</v>
      </c>
      <c r="BP744" s="3" t="n">
        <v>209</v>
      </c>
      <c r="BQ744" s="3" t="n">
        <v>0</v>
      </c>
      <c r="BR744" s="3" t="n">
        <v>0</v>
      </c>
      <c r="BS744" s="3" t="n">
        <v>22</v>
      </c>
      <c r="BT744" s="3" t="n">
        <f aca="false">SUM(BP744:BS744)</f>
        <v>231</v>
      </c>
      <c r="BU744" s="3" t="n">
        <f aca="false">+C744+H744+M744+R744+W744+AB744+AG744+AL744+CK744</f>
        <v>27844</v>
      </c>
      <c r="BV744" s="3" t="n">
        <f aca="false">+D744+I744+N744+S744+X744+AC744+AH744+AM744+CL744</f>
        <v>7985</v>
      </c>
      <c r="BW744" s="3" t="n">
        <f aca="false">+E744+J744+O744+T744+Y744+AD744+AI744+AN744+CM744</f>
        <v>4456</v>
      </c>
      <c r="BX744" s="3" t="n">
        <f aca="false">+F744+K744+P744+U744+Z744+AE744+AJ744+AO744+CN744</f>
        <v>1218</v>
      </c>
      <c r="BY744" s="3" t="n">
        <f aca="false">SUM(BU744:BX744)</f>
        <v>41503</v>
      </c>
      <c r="BZ744" s="3" t="n">
        <f aca="false">AQ744+AV744+BA744+BF744+BK744+BP744</f>
        <v>1106</v>
      </c>
      <c r="CA744" s="3" t="n">
        <f aca="false">AR744+AW744+BB744+BG744+BL744+BQ744</f>
        <v>1177</v>
      </c>
      <c r="CB744" s="3" t="n">
        <f aca="false">AS744+AX744+BC744+BH744+BM744+BR744</f>
        <v>5</v>
      </c>
      <c r="CC744" s="3" t="n">
        <f aca="false">AT744+AY744+BD744+BI744+BN744+BS744</f>
        <v>1218</v>
      </c>
      <c r="CD744" s="3" t="n">
        <f aca="false">SUM(BZ744:CC744)</f>
        <v>3506</v>
      </c>
      <c r="CE744" s="3" t="n">
        <v>6552</v>
      </c>
      <c r="CF744" s="3" t="n">
        <v>9538</v>
      </c>
      <c r="CG744" s="3" t="n">
        <v>2474</v>
      </c>
      <c r="CH744" s="3" t="n">
        <v>839</v>
      </c>
      <c r="CI744" s="3" t="n">
        <v>8729</v>
      </c>
      <c r="CJ744" s="3" t="n">
        <f aca="false">SUM(CE744:CI744)</f>
        <v>28132</v>
      </c>
    </row>
    <row r="745" customFormat="false" ht="12.75" hidden="false" customHeight="false" outlineLevel="0" collapsed="false">
      <c r="A745" s="34" t="n">
        <v>2005</v>
      </c>
      <c r="B745" s="2" t="s">
        <v>123</v>
      </c>
      <c r="C745" s="3" t="n">
        <v>1992.856</v>
      </c>
      <c r="D745" s="3" t="n">
        <v>341</v>
      </c>
      <c r="E745" s="3" t="n">
        <v>309</v>
      </c>
      <c r="F745" s="3" t="n">
        <v>9</v>
      </c>
      <c r="G745" s="3" t="n">
        <f aca="false">SUM(C745:F745)</f>
        <v>2651.856</v>
      </c>
      <c r="H745" s="3" t="n">
        <v>670</v>
      </c>
      <c r="I745" s="3" t="n">
        <v>7.812</v>
      </c>
      <c r="J745" s="3" t="n">
        <v>32.411</v>
      </c>
      <c r="K745" s="3" t="n">
        <v>101</v>
      </c>
      <c r="L745" s="3" t="n">
        <f aca="false">SUM(H745:K745)</f>
        <v>811.223</v>
      </c>
      <c r="M745" s="3" t="n">
        <v>10</v>
      </c>
      <c r="N745" s="3" t="n">
        <v>58</v>
      </c>
      <c r="O745" s="3" t="n">
        <v>0</v>
      </c>
      <c r="P745" s="3" t="n">
        <v>0</v>
      </c>
      <c r="Q745" s="3" t="n">
        <f aca="false">SUM(M745:P745)</f>
        <v>68</v>
      </c>
      <c r="R745" s="3" t="n">
        <v>5</v>
      </c>
      <c r="S745" s="3" t="n">
        <v>0</v>
      </c>
      <c r="T745" s="3" t="n">
        <v>2</v>
      </c>
      <c r="U745" s="3" t="n">
        <v>0</v>
      </c>
      <c r="V745" s="3" t="n">
        <f aca="false">SUM(R745:U745)</f>
        <v>7</v>
      </c>
      <c r="W745" s="3" t="n">
        <v>548</v>
      </c>
      <c r="X745" s="3" t="n">
        <v>1820</v>
      </c>
      <c r="Y745" s="3" t="n">
        <v>60</v>
      </c>
      <c r="Z745" s="3" t="n">
        <v>0</v>
      </c>
      <c r="AA745" s="3" t="n">
        <f aca="false">SUM(W745:Z745)</f>
        <v>2428</v>
      </c>
      <c r="AB745" s="3" t="n">
        <v>209.062</v>
      </c>
      <c r="AC745" s="3" t="n">
        <v>0.852</v>
      </c>
      <c r="AD745" s="3" t="n">
        <v>24.21</v>
      </c>
      <c r="AE745" s="3" t="n">
        <v>0</v>
      </c>
      <c r="AF745" s="3" t="n">
        <f aca="false">SUM(AB745:AE745)</f>
        <v>234.124</v>
      </c>
      <c r="AG745" s="3" t="n">
        <v>0</v>
      </c>
      <c r="AH745" s="3" t="n">
        <v>198.807</v>
      </c>
      <c r="AI745" s="3" t="n">
        <v>851.217</v>
      </c>
      <c r="AJ745" s="3" t="n">
        <v>129</v>
      </c>
      <c r="AK745" s="3" t="n">
        <f aca="false">SUM(AG745:AJ745)</f>
        <v>1179.024</v>
      </c>
      <c r="AL745" s="3" t="n">
        <v>1513.673</v>
      </c>
      <c r="AM745" s="3" t="n">
        <v>656.563000000001</v>
      </c>
      <c r="AN745" s="3" t="n">
        <v>1572.207</v>
      </c>
      <c r="AO745" s="3" t="n">
        <v>0</v>
      </c>
      <c r="AP745" s="3" t="n">
        <f aca="false">SUM(AL745:AO745)</f>
        <v>3742.443</v>
      </c>
      <c r="AQ745" s="3" t="n">
        <v>30.103</v>
      </c>
      <c r="AR745" s="3" t="n">
        <v>57</v>
      </c>
      <c r="AS745" s="3" t="n">
        <v>2.25</v>
      </c>
      <c r="AT745" s="3" t="n">
        <v>22.563</v>
      </c>
      <c r="AU745" s="3" t="n">
        <f aca="false">SUM(AQ745:AT745)</f>
        <v>111.916</v>
      </c>
      <c r="AV745" s="3" t="n">
        <v>0</v>
      </c>
      <c r="AW745" s="3" t="n">
        <v>0</v>
      </c>
      <c r="AX745" s="3" t="n">
        <v>0</v>
      </c>
      <c r="AY745" s="3" t="n">
        <v>0</v>
      </c>
      <c r="AZ745" s="3" t="n">
        <f aca="false">SUM(AV745:AY745)</f>
        <v>0</v>
      </c>
      <c r="BA745" s="3" t="n">
        <v>18.787</v>
      </c>
      <c r="BB745" s="3" t="n">
        <v>0</v>
      </c>
      <c r="BC745" s="3" t="n">
        <v>0</v>
      </c>
      <c r="BD745" s="3" t="n">
        <v>17.7</v>
      </c>
      <c r="BE745" s="3" t="n">
        <f aca="false">SUM(BA745:BD745)</f>
        <v>36.487</v>
      </c>
      <c r="BF745" s="3" t="n">
        <v>10.875</v>
      </c>
      <c r="BG745" s="3" t="n">
        <v>0</v>
      </c>
      <c r="BH745" s="3" t="n">
        <v>0</v>
      </c>
      <c r="BI745" s="3" t="n">
        <v>0.318</v>
      </c>
      <c r="BJ745" s="3" t="n">
        <f aca="false">SUM(BF745:BI745)</f>
        <v>11.193</v>
      </c>
      <c r="BK745" s="3" t="n">
        <v>5.436</v>
      </c>
      <c r="BL745" s="11" t="n">
        <v>0</v>
      </c>
      <c r="BM745" s="3" t="n">
        <v>1.73</v>
      </c>
      <c r="BN745" s="3" t="n">
        <v>0.15</v>
      </c>
      <c r="BO745" s="3" t="n">
        <f aca="false">SUM(BK745:BN745)</f>
        <v>7.316</v>
      </c>
      <c r="BP745" s="3" t="n">
        <v>173.39</v>
      </c>
      <c r="BQ745" s="3" t="n">
        <v>0</v>
      </c>
      <c r="BR745" s="3" t="n">
        <v>6.049</v>
      </c>
      <c r="BS745" s="3" t="n">
        <v>183.208</v>
      </c>
      <c r="BT745" s="3" t="n">
        <f aca="false">SUM(BP745:BS745)</f>
        <v>362.647</v>
      </c>
      <c r="BU745" s="3" t="n">
        <f aca="false">+C745+H745+M745+R745+W745+AB745+AG745+AL745+CK745</f>
        <v>4948.591</v>
      </c>
      <c r="BV745" s="3" t="n">
        <f aca="false">+D745+I745+N745+S745+X745+AC745+AH745+AM745+CL745</f>
        <v>3083.034</v>
      </c>
      <c r="BW745" s="3" t="n">
        <f aca="false">+E745+J745+O745+T745+Y745+AD745+AI745+AN745+CM745</f>
        <v>2851.045</v>
      </c>
      <c r="BX745" s="3" t="n">
        <f aca="false">+F745+K745+P745+U745+Z745+AE745+AJ745+AO745+CN745</f>
        <v>239</v>
      </c>
      <c r="BY745" s="3" t="n">
        <f aca="false">SUM(BU745:BX745)</f>
        <v>11121.67</v>
      </c>
      <c r="BZ745" s="3" t="n">
        <f aca="false">AQ745+AV745+BA745+BF745+BK745+BP745</f>
        <v>238.591</v>
      </c>
      <c r="CA745" s="3" t="n">
        <f aca="false">AR745+AW745+BB745+BG745+BL745+BQ745</f>
        <v>57</v>
      </c>
      <c r="CB745" s="3" t="n">
        <f aca="false">AS745+AX745+BC745+BH745+BM745+BR745</f>
        <v>10.029</v>
      </c>
      <c r="CC745" s="3" t="n">
        <f aca="false">AT745+AY745+BD745+BI745+BN745+BS745</f>
        <v>223.939</v>
      </c>
      <c r="CD745" s="3" t="n">
        <f aca="false">SUM(BZ745:CC745)</f>
        <v>529.559</v>
      </c>
      <c r="CE745" s="3" t="n">
        <v>1900</v>
      </c>
      <c r="CF745" s="3" t="n">
        <v>1086</v>
      </c>
      <c r="CG745" s="3" t="n">
        <v>243</v>
      </c>
      <c r="CH745" s="3" t="n">
        <v>46</v>
      </c>
      <c r="CI745" s="3" t="n">
        <v>1694</v>
      </c>
      <c r="CJ745" s="3" t="n">
        <f aca="false">SUM(CE745:CI745)</f>
        <v>4969</v>
      </c>
    </row>
    <row r="746" customFormat="false" ht="12.75" hidden="false" customHeight="false" outlineLevel="0" collapsed="false">
      <c r="A746" s="34" t="n">
        <v>2005</v>
      </c>
      <c r="B746" s="2" t="s">
        <v>124</v>
      </c>
      <c r="C746" s="3" t="n">
        <v>14171.178</v>
      </c>
      <c r="D746" s="3" t="n">
        <v>3321.004</v>
      </c>
      <c r="E746" s="3" t="n">
        <v>2316.901</v>
      </c>
      <c r="F746" s="3" t="n">
        <v>71</v>
      </c>
      <c r="G746" s="3" t="n">
        <f aca="false">SUM(C746:F746)</f>
        <v>19880.083</v>
      </c>
      <c r="H746" s="3" t="n">
        <v>3088.759</v>
      </c>
      <c r="I746" s="3" t="n">
        <v>185.076</v>
      </c>
      <c r="J746" s="3" t="n">
        <v>3368.956</v>
      </c>
      <c r="K746" s="3" t="n">
        <v>192</v>
      </c>
      <c r="L746" s="3" t="n">
        <f aca="false">SUM(H746:K746)</f>
        <v>6834.791</v>
      </c>
      <c r="M746" s="3" t="n">
        <v>783</v>
      </c>
      <c r="N746" s="3" t="n">
        <v>1998</v>
      </c>
      <c r="O746" s="3" t="n">
        <v>0</v>
      </c>
      <c r="P746" s="3" t="n">
        <v>0</v>
      </c>
      <c r="Q746" s="3" t="n">
        <f aca="false">SUM(M746:P746)</f>
        <v>2781</v>
      </c>
      <c r="R746" s="3" t="n">
        <v>657</v>
      </c>
      <c r="S746" s="3" t="n">
        <v>0</v>
      </c>
      <c r="T746" s="3" t="n">
        <v>0</v>
      </c>
      <c r="U746" s="3" t="n">
        <v>0</v>
      </c>
      <c r="V746" s="3" t="n">
        <f aca="false">SUM(R746:U746)</f>
        <v>657</v>
      </c>
      <c r="W746" s="3" t="n">
        <v>6953.096</v>
      </c>
      <c r="X746" s="3" t="n">
        <v>19778</v>
      </c>
      <c r="Y746" s="3" t="n">
        <v>2624</v>
      </c>
      <c r="Z746" s="3" t="n">
        <v>0</v>
      </c>
      <c r="AA746" s="3" t="n">
        <f aca="false">SUM(W746:Z746)</f>
        <v>29355.096</v>
      </c>
      <c r="AB746" s="3" t="n">
        <v>2395.646</v>
      </c>
      <c r="AC746" s="3" t="n">
        <v>306.48</v>
      </c>
      <c r="AD746" s="3" t="n">
        <v>33.756</v>
      </c>
      <c r="AE746" s="3" t="n">
        <v>180</v>
      </c>
      <c r="AF746" s="3" t="n">
        <f aca="false">SUM(AB746:AE746)</f>
        <v>2915.882</v>
      </c>
      <c r="AG746" s="3" t="n">
        <v>113.408</v>
      </c>
      <c r="AH746" s="3" t="n">
        <v>1610.127</v>
      </c>
      <c r="AI746" s="3" t="n">
        <v>2500.495</v>
      </c>
      <c r="AJ746" s="3" t="n">
        <v>785</v>
      </c>
      <c r="AK746" s="3" t="n">
        <f aca="false">SUM(AG746:AJ746)</f>
        <v>5009.03</v>
      </c>
      <c r="AL746" s="3" t="n">
        <v>15456.913</v>
      </c>
      <c r="AM746" s="3" t="n">
        <v>9498.313</v>
      </c>
      <c r="AN746" s="3" t="n">
        <v>7716.892</v>
      </c>
      <c r="AO746" s="3" t="n">
        <v>563</v>
      </c>
      <c r="AP746" s="3" t="n">
        <f aca="false">SUM(AL746:AO746)</f>
        <v>33235.118</v>
      </c>
      <c r="AQ746" s="3" t="n">
        <v>0</v>
      </c>
      <c r="AR746" s="3" t="n">
        <v>1567</v>
      </c>
      <c r="AS746" s="3" t="n">
        <v>772</v>
      </c>
      <c r="AT746" s="3" t="n">
        <v>785</v>
      </c>
      <c r="AU746" s="3" t="n">
        <f aca="false">SUM(AQ746:AT746)</f>
        <v>3124</v>
      </c>
      <c r="AV746" s="3" t="n">
        <v>0</v>
      </c>
      <c r="AW746" s="3" t="n">
        <v>0</v>
      </c>
      <c r="AX746" s="3" t="n">
        <v>3</v>
      </c>
      <c r="AY746" s="3" t="n">
        <v>180</v>
      </c>
      <c r="AZ746" s="3" t="n">
        <f aca="false">SUM(AV746:AY746)</f>
        <v>183</v>
      </c>
      <c r="BA746" s="3" t="n">
        <v>0</v>
      </c>
      <c r="BB746" s="3" t="n">
        <v>0</v>
      </c>
      <c r="BC746" s="3" t="n">
        <v>69</v>
      </c>
      <c r="BD746" s="3" t="n">
        <v>192</v>
      </c>
      <c r="BE746" s="3" t="n">
        <f aca="false">SUM(BA746:BD746)</f>
        <v>261</v>
      </c>
      <c r="BF746" s="3" t="n">
        <v>0</v>
      </c>
      <c r="BG746" s="3" t="n">
        <v>0</v>
      </c>
      <c r="BH746" s="3" t="n">
        <v>1</v>
      </c>
      <c r="BI746" s="3" t="n">
        <v>119</v>
      </c>
      <c r="BJ746" s="3" t="n">
        <f aca="false">SUM(BF746:BI746)</f>
        <v>120</v>
      </c>
      <c r="BK746" s="3" t="n">
        <v>0</v>
      </c>
      <c r="BL746" s="3" t="n">
        <v>154</v>
      </c>
      <c r="BM746" s="3" t="n">
        <v>99</v>
      </c>
      <c r="BN746" s="3" t="n">
        <v>226</v>
      </c>
      <c r="BO746" s="3" t="n">
        <f aca="false">SUM(BK746:BN746)</f>
        <v>479</v>
      </c>
      <c r="BP746" s="3" t="n">
        <v>0</v>
      </c>
      <c r="BQ746" s="3" t="n">
        <v>96</v>
      </c>
      <c r="BR746" s="3" t="n">
        <v>144</v>
      </c>
      <c r="BS746" s="3" t="n">
        <v>289</v>
      </c>
      <c r="BT746" s="3" t="n">
        <f aca="false">SUM(BP746:BS746)</f>
        <v>529</v>
      </c>
      <c r="BU746" s="3" t="n">
        <f aca="false">+C746+H746+M746+R746+W746+AB746+AG746+AL746+CK746</f>
        <v>43619</v>
      </c>
      <c r="BV746" s="3" t="n">
        <f aca="false">+D746+I746+N746+S746+X746+AC746+AH746+AM746+CL746</f>
        <v>36697</v>
      </c>
      <c r="BW746" s="3" t="n">
        <f aca="false">+E746+J746+O746+T746+Y746+AD746+AI746+AN746+CM746</f>
        <v>18561</v>
      </c>
      <c r="BX746" s="3" t="n">
        <f aca="false">+F746+K746+P746+U746+Z746+AE746+AJ746+AO746+CN746</f>
        <v>1791</v>
      </c>
      <c r="BY746" s="3" t="n">
        <f aca="false">SUM(BU746:BX746)</f>
        <v>100668</v>
      </c>
      <c r="BZ746" s="3" t="n">
        <f aca="false">AQ746+AV746+BA746+BF746+BK746+BP746</f>
        <v>0</v>
      </c>
      <c r="CA746" s="3" t="n">
        <f aca="false">AR746+AW746+BB746+BG746+BL746+BQ746</f>
        <v>1817</v>
      </c>
      <c r="CB746" s="3" t="n">
        <f aca="false">AS746+AX746+BC746+BH746+BM746+BR746</f>
        <v>1088</v>
      </c>
      <c r="CC746" s="3" t="n">
        <f aca="false">AT746+AY746+BD746+BI746+BN746+BS746</f>
        <v>1791</v>
      </c>
      <c r="CD746" s="3" t="n">
        <f aca="false">SUM(BZ746:CC746)</f>
        <v>4696</v>
      </c>
      <c r="CE746" s="3" t="n">
        <v>10587</v>
      </c>
      <c r="CF746" s="3" t="n">
        <v>28100</v>
      </c>
      <c r="CG746" s="3" t="n">
        <v>4069</v>
      </c>
      <c r="CH746" s="3" t="n">
        <v>26</v>
      </c>
      <c r="CI746" s="3" t="n">
        <v>2267</v>
      </c>
      <c r="CJ746" s="3" t="n">
        <f aca="false">SUM(CE746:CI746)</f>
        <v>45049</v>
      </c>
    </row>
    <row r="747" customFormat="false" ht="12.75" hidden="false" customHeight="false" outlineLevel="0" collapsed="false">
      <c r="A747" s="34" t="n">
        <v>2005</v>
      </c>
      <c r="B747" s="2" t="s">
        <v>125</v>
      </c>
      <c r="C747" s="3" t="n">
        <v>6483</v>
      </c>
      <c r="D747" s="3" t="n">
        <v>1067</v>
      </c>
      <c r="E747" s="3" t="n">
        <v>119</v>
      </c>
      <c r="F747" s="3" t="n">
        <v>0</v>
      </c>
      <c r="G747" s="3" t="n">
        <f aca="false">SUM(C747:F747)</f>
        <v>7669</v>
      </c>
      <c r="H747" s="3" t="n">
        <v>2783</v>
      </c>
      <c r="I747" s="3" t="n">
        <v>41</v>
      </c>
      <c r="J747" s="3" t="n">
        <v>1597</v>
      </c>
      <c r="K747" s="3" t="n">
        <v>665</v>
      </c>
      <c r="L747" s="3" t="n">
        <f aca="false">SUM(H747:K747)</f>
        <v>5086</v>
      </c>
      <c r="M747" s="3" t="n">
        <v>97</v>
      </c>
      <c r="N747" s="3" t="n">
        <v>339</v>
      </c>
      <c r="O747" s="3" t="n">
        <v>97</v>
      </c>
      <c r="P747" s="3" t="n">
        <v>0</v>
      </c>
      <c r="Q747" s="3" t="n">
        <f aca="false">SUM(M747:P747)</f>
        <v>533</v>
      </c>
      <c r="R747" s="3" t="n">
        <v>0</v>
      </c>
      <c r="S747" s="3" t="n">
        <v>0</v>
      </c>
      <c r="T747" s="3" t="n">
        <v>0</v>
      </c>
      <c r="U747" s="3" t="n">
        <v>0</v>
      </c>
      <c r="V747" s="3" t="n">
        <f aca="false">SUM(R747:U747)</f>
        <v>0</v>
      </c>
      <c r="W747" s="3" t="n">
        <v>2351</v>
      </c>
      <c r="X747" s="3" t="n">
        <v>5608</v>
      </c>
      <c r="Y747" s="3" t="n">
        <v>530</v>
      </c>
      <c r="Z747" s="3" t="n">
        <v>0</v>
      </c>
      <c r="AA747" s="3" t="n">
        <f aca="false">SUM(W747:Z747)</f>
        <v>8489</v>
      </c>
      <c r="AB747" s="3" t="n">
        <v>995</v>
      </c>
      <c r="AC747" s="3" t="n">
        <v>3</v>
      </c>
      <c r="AD747" s="3" t="n">
        <v>46</v>
      </c>
      <c r="AE747" s="3" t="n">
        <v>98</v>
      </c>
      <c r="AF747" s="3" t="n">
        <f aca="false">SUM(AB747:AE747)</f>
        <v>1142</v>
      </c>
      <c r="AG747" s="3" t="n">
        <v>12</v>
      </c>
      <c r="AH747" s="3" t="n">
        <v>1054</v>
      </c>
      <c r="AI747" s="3" t="n">
        <v>2601</v>
      </c>
      <c r="AJ747" s="3" t="n">
        <v>300</v>
      </c>
      <c r="AK747" s="3" t="n">
        <f aca="false">SUM(AG747:AJ747)</f>
        <v>3967</v>
      </c>
      <c r="AL747" s="3" t="n">
        <v>3150</v>
      </c>
      <c r="AM747" s="3" t="n">
        <v>2112</v>
      </c>
      <c r="AN747" s="3" t="n">
        <v>2464</v>
      </c>
      <c r="AO747" s="3" t="n">
        <v>197</v>
      </c>
      <c r="AP747" s="3" t="n">
        <f aca="false">SUM(AL747:AO747)</f>
        <v>7923</v>
      </c>
      <c r="AQ747" s="3" t="n">
        <v>0</v>
      </c>
      <c r="AR747" s="3" t="n">
        <v>0</v>
      </c>
      <c r="AS747" s="3" t="n">
        <v>0</v>
      </c>
      <c r="AT747" s="3" t="n">
        <v>300</v>
      </c>
      <c r="AU747" s="3" t="n">
        <f aca="false">SUM(AQ747:AT747)</f>
        <v>300</v>
      </c>
      <c r="AV747" s="3" t="n">
        <v>0</v>
      </c>
      <c r="AW747" s="3" t="n">
        <v>0</v>
      </c>
      <c r="AX747" s="3" t="n">
        <v>0</v>
      </c>
      <c r="AY747" s="3" t="n">
        <v>99</v>
      </c>
      <c r="AZ747" s="3" t="n">
        <f aca="false">SUM(AV747:AY747)</f>
        <v>99</v>
      </c>
      <c r="BA747" s="3" t="n">
        <v>85</v>
      </c>
      <c r="BB747" s="3" t="n">
        <v>0</v>
      </c>
      <c r="BC747" s="3" t="n">
        <v>0</v>
      </c>
      <c r="BD747" s="3" t="n">
        <v>665</v>
      </c>
      <c r="BE747" s="3" t="n">
        <f aca="false">SUM(BA747:BD747)</f>
        <v>750</v>
      </c>
      <c r="BF747" s="3" t="n">
        <v>0</v>
      </c>
      <c r="BG747" s="3" t="n">
        <v>0</v>
      </c>
      <c r="BH747" s="3" t="n">
        <v>0</v>
      </c>
      <c r="BI747" s="3" t="n">
        <v>0</v>
      </c>
      <c r="BJ747" s="3" t="n">
        <f aca="false">SUM(BF747:BI747)</f>
        <v>0</v>
      </c>
      <c r="BK747" s="3" t="n">
        <v>26</v>
      </c>
      <c r="BL747" s="3" t="n">
        <v>0</v>
      </c>
      <c r="BM747" s="3" t="n">
        <v>0</v>
      </c>
      <c r="BN747" s="3" t="n">
        <v>41</v>
      </c>
      <c r="BO747" s="3" t="n">
        <f aca="false">SUM(BK747:BN747)</f>
        <v>67</v>
      </c>
      <c r="BP747" s="3" t="n">
        <v>11</v>
      </c>
      <c r="BQ747" s="3" t="n">
        <v>0</v>
      </c>
      <c r="BR747" s="3" t="n">
        <v>0</v>
      </c>
      <c r="BS747" s="3" t="n">
        <v>159</v>
      </c>
      <c r="BT747" s="3" t="n">
        <f aca="false">SUM(BP747:BS747)</f>
        <v>170</v>
      </c>
      <c r="BU747" s="3" t="n">
        <f aca="false">+C747+H747+M747+R747+W747+AB747+AG747+AL747+CK747</f>
        <v>15871</v>
      </c>
      <c r="BV747" s="3" t="n">
        <f aca="false">+D747+I747+N747+S747+X747+AC747+AH747+AM747+CL747</f>
        <v>10224</v>
      </c>
      <c r="BW747" s="3" t="n">
        <f aca="false">+E747+J747+O747+T747+Y747+AD747+AI747+AN747+CM747</f>
        <v>7454</v>
      </c>
      <c r="BX747" s="3" t="n">
        <f aca="false">+F747+K747+P747+U747+Z747+AE747+AJ747+AO747+CN747</f>
        <v>1260</v>
      </c>
      <c r="BY747" s="3" t="n">
        <f aca="false">SUM(BU747:BX747)</f>
        <v>34809</v>
      </c>
      <c r="BZ747" s="3" t="n">
        <f aca="false">AQ747+AV747+BA747+BF747+BK747+BP747</f>
        <v>122</v>
      </c>
      <c r="CA747" s="3" t="n">
        <f aca="false">AR747+AW747+BB747+BG747+BL747+BQ747</f>
        <v>0</v>
      </c>
      <c r="CB747" s="3" t="n">
        <f aca="false">AS747+AX747+BC747+BH747+BM747+BR747</f>
        <v>0</v>
      </c>
      <c r="CC747" s="3" t="n">
        <f aca="false">AT747+AY747+BD747+BI747+BN747+BS747</f>
        <v>1264</v>
      </c>
      <c r="CD747" s="3" t="n">
        <f aca="false">SUM(BZ747:CC747)</f>
        <v>1386</v>
      </c>
      <c r="CE747" s="3" t="n">
        <v>4477</v>
      </c>
      <c r="CF747" s="3" t="n">
        <v>8409</v>
      </c>
      <c r="CG747" s="3" t="n">
        <v>1194</v>
      </c>
      <c r="CH747" s="3" t="n">
        <v>0</v>
      </c>
      <c r="CI747" s="3" t="n">
        <v>2246</v>
      </c>
      <c r="CJ747" s="3" t="n">
        <f aca="false">SUM(CE747:CI747)</f>
        <v>16326</v>
      </c>
    </row>
    <row r="748" customFormat="false" ht="12.75" hidden="false" customHeight="false" outlineLevel="0" collapsed="false">
      <c r="A748" s="34" t="n">
        <v>2005</v>
      </c>
      <c r="B748" s="2" t="s">
        <v>126</v>
      </c>
      <c r="C748" s="3" t="n">
        <v>317</v>
      </c>
      <c r="D748" s="3" t="n">
        <v>112</v>
      </c>
      <c r="E748" s="3" t="n">
        <v>37</v>
      </c>
      <c r="F748" s="3" t="n">
        <v>0</v>
      </c>
      <c r="G748" s="3" t="n">
        <f aca="false">SUM(C748:F748)</f>
        <v>466</v>
      </c>
      <c r="H748" s="3" t="n">
        <v>207</v>
      </c>
      <c r="I748" s="3" t="n">
        <v>151</v>
      </c>
      <c r="J748" s="3" t="n">
        <v>326</v>
      </c>
      <c r="K748" s="3" t="n">
        <v>21</v>
      </c>
      <c r="L748" s="3" t="n">
        <f aca="false">SUM(H748:K748)</f>
        <v>705</v>
      </c>
      <c r="M748" s="3" t="n">
        <v>0</v>
      </c>
      <c r="N748" s="3" t="n">
        <v>6</v>
      </c>
      <c r="O748" s="3" t="n">
        <v>5</v>
      </c>
      <c r="P748" s="3" t="n">
        <v>0</v>
      </c>
      <c r="Q748" s="3" t="n">
        <f aca="false">SUM(M748:P748)</f>
        <v>11</v>
      </c>
      <c r="R748" s="3" t="n">
        <v>0</v>
      </c>
      <c r="S748" s="3" t="n">
        <v>0</v>
      </c>
      <c r="T748" s="3" t="n">
        <v>0</v>
      </c>
      <c r="U748" s="3" t="n">
        <v>0</v>
      </c>
      <c r="V748" s="3" t="n">
        <f aca="false">SUM(R748:U748)</f>
        <v>0</v>
      </c>
      <c r="W748" s="3" t="n">
        <v>158</v>
      </c>
      <c r="X748" s="3" t="n">
        <v>351</v>
      </c>
      <c r="Y748" s="3" t="n">
        <v>4</v>
      </c>
      <c r="Z748" s="3" t="n">
        <v>0</v>
      </c>
      <c r="AA748" s="3" t="n">
        <f aca="false">SUM(W748:Z748)</f>
        <v>513</v>
      </c>
      <c r="AB748" s="3" t="n">
        <v>45</v>
      </c>
      <c r="AC748" s="3" t="n">
        <v>6</v>
      </c>
      <c r="AD748" s="3" t="n">
        <v>6</v>
      </c>
      <c r="AE748" s="3" t="n">
        <v>0</v>
      </c>
      <c r="AF748" s="3" t="n">
        <f aca="false">SUM(AB748:AE748)</f>
        <v>57</v>
      </c>
      <c r="AG748" s="3" t="n">
        <v>0</v>
      </c>
      <c r="AH748" s="3" t="n">
        <v>227</v>
      </c>
      <c r="AI748" s="3" t="n">
        <v>147</v>
      </c>
      <c r="AJ748" s="3" t="n">
        <v>0</v>
      </c>
      <c r="AK748" s="3" t="n">
        <f aca="false">SUM(AG748:AJ748)</f>
        <v>374</v>
      </c>
      <c r="AL748" s="3" t="n">
        <v>177</v>
      </c>
      <c r="AM748" s="3" t="n">
        <v>364</v>
      </c>
      <c r="AN748" s="3" t="n">
        <v>458</v>
      </c>
      <c r="AO748" s="3" t="n">
        <v>60</v>
      </c>
      <c r="AP748" s="3" t="n">
        <f aca="false">SUM(AL748:AO748)</f>
        <v>1059</v>
      </c>
      <c r="AQ748" s="3" t="n">
        <v>0</v>
      </c>
      <c r="AR748" s="3" t="n">
        <v>186</v>
      </c>
      <c r="AS748" s="3" t="n">
        <v>52</v>
      </c>
      <c r="AT748" s="3" t="n">
        <v>0</v>
      </c>
      <c r="AU748" s="3" t="n">
        <f aca="false">SUM(AQ748:AT748)</f>
        <v>238</v>
      </c>
      <c r="AV748" s="3" t="n">
        <v>0</v>
      </c>
      <c r="AW748" s="3" t="n">
        <v>0</v>
      </c>
      <c r="AX748" s="3" t="n">
        <v>1</v>
      </c>
      <c r="AY748" s="3" t="n">
        <v>0</v>
      </c>
      <c r="AZ748" s="3" t="n">
        <f aca="false">SUM(AV748:AY748)</f>
        <v>1</v>
      </c>
      <c r="BA748" s="3" t="n">
        <v>5</v>
      </c>
      <c r="BB748" s="3" t="n">
        <v>0</v>
      </c>
      <c r="BC748" s="3" t="n">
        <v>15</v>
      </c>
      <c r="BD748" s="3" t="n">
        <v>21</v>
      </c>
      <c r="BE748" s="3" t="n">
        <f aca="false">SUM(BA748:BD748)</f>
        <v>41</v>
      </c>
      <c r="BF748" s="3" t="n">
        <v>0</v>
      </c>
      <c r="BG748" s="3" t="n">
        <v>0</v>
      </c>
      <c r="BH748" s="3" t="n">
        <v>0</v>
      </c>
      <c r="BI748" s="3" t="n">
        <v>0</v>
      </c>
      <c r="BJ748" s="3" t="n">
        <f aca="false">SUM(BF748:BI748)</f>
        <v>0</v>
      </c>
      <c r="BK748" s="3" t="n">
        <v>0</v>
      </c>
      <c r="BL748" s="3" t="n">
        <v>6</v>
      </c>
      <c r="BM748" s="3" t="n">
        <v>1</v>
      </c>
      <c r="BN748" s="3" t="n">
        <v>60</v>
      </c>
      <c r="BO748" s="3" t="n">
        <f aca="false">SUM(BK748:BN748)</f>
        <v>67</v>
      </c>
      <c r="BP748" s="3" t="n">
        <v>7</v>
      </c>
      <c r="BQ748" s="3" t="n">
        <v>11</v>
      </c>
      <c r="BR748" s="3" t="n">
        <v>27</v>
      </c>
      <c r="BS748" s="3" t="n">
        <v>0</v>
      </c>
      <c r="BT748" s="3" t="n">
        <f aca="false">SUM(BP748:BS748)</f>
        <v>45</v>
      </c>
      <c r="BU748" s="3" t="n">
        <f aca="false">+C748+H748+M748+R748+W748+AB748+AG748+AL748+CK748</f>
        <v>904</v>
      </c>
      <c r="BV748" s="3" t="n">
        <f aca="false">+D748+I748+N748+S748+X748+AC748+AH748+AM748+CL748</f>
        <v>1217</v>
      </c>
      <c r="BW748" s="3" t="n">
        <f aca="false">+E748+J748+O748+T748+Y748+AD748+AI748+AN748+CM748</f>
        <v>983</v>
      </c>
      <c r="BX748" s="3" t="n">
        <f aca="false">+F748+K748+P748+U748+Z748+AE748+AJ748+AO748+CN748</f>
        <v>81</v>
      </c>
      <c r="BY748" s="3" t="n">
        <f aca="false">SUM(BU748:BX748)</f>
        <v>3185</v>
      </c>
      <c r="BZ748" s="3" t="n">
        <f aca="false">AQ748+AV748+BA748+BF748+BK748+BP748</f>
        <v>12</v>
      </c>
      <c r="CA748" s="3" t="n">
        <f aca="false">AR748+AW748+BB748+BG748+BL748+BQ748</f>
        <v>203</v>
      </c>
      <c r="CB748" s="3" t="n">
        <f aca="false">AS748+AX748+BC748+BH748+BM748+BR748</f>
        <v>96</v>
      </c>
      <c r="CC748" s="3" t="n">
        <f aca="false">AT748+AY748+BD748+BI748+BN748+BS748</f>
        <v>81</v>
      </c>
      <c r="CD748" s="3" t="n">
        <f aca="false">SUM(BZ748:CC748)</f>
        <v>392</v>
      </c>
      <c r="CE748" s="10" t="n">
        <v>442</v>
      </c>
      <c r="CF748" s="10" t="n">
        <v>240</v>
      </c>
      <c r="CG748" s="10" t="n">
        <v>63</v>
      </c>
      <c r="CH748" s="10" t="n">
        <v>10</v>
      </c>
      <c r="CI748" s="10" t="n">
        <v>242</v>
      </c>
      <c r="CJ748" s="10" t="n">
        <f aca="false">SUM(CE748:CI748)</f>
        <v>997</v>
      </c>
    </row>
    <row r="749" customFormat="false" ht="12.75" hidden="false" customHeight="false" outlineLevel="0" collapsed="false">
      <c r="A749" s="1" t="n">
        <v>2005</v>
      </c>
      <c r="B749" s="2" t="s">
        <v>127</v>
      </c>
      <c r="C749" s="3" t="n">
        <v>6736</v>
      </c>
      <c r="D749" s="3" t="n">
        <v>1525</v>
      </c>
      <c r="E749" s="3" t="n">
        <v>912</v>
      </c>
      <c r="F749" s="3" t="n">
        <v>477</v>
      </c>
      <c r="G749" s="3" t="n">
        <f aca="false">SUM(C749:F749)</f>
        <v>9650</v>
      </c>
      <c r="H749" s="3" t="n">
        <v>2442</v>
      </c>
      <c r="I749" s="3" t="n">
        <v>10</v>
      </c>
      <c r="J749" s="3" t="n">
        <v>10</v>
      </c>
      <c r="K749" s="3" t="n">
        <v>260</v>
      </c>
      <c r="L749" s="3" t="n">
        <f aca="false">SUM(H749:K749)</f>
        <v>2722</v>
      </c>
      <c r="M749" s="3" t="n">
        <v>132</v>
      </c>
      <c r="N749" s="3" t="n">
        <v>162</v>
      </c>
      <c r="O749" s="3" t="n">
        <v>24</v>
      </c>
      <c r="P749" s="3" t="n">
        <v>0</v>
      </c>
      <c r="Q749" s="3" t="n">
        <f aca="false">SUM(M749:P749)</f>
        <v>318</v>
      </c>
      <c r="R749" s="3" t="n">
        <v>23</v>
      </c>
      <c r="S749" s="3" t="n">
        <v>0</v>
      </c>
      <c r="T749" s="3" t="n">
        <v>0</v>
      </c>
      <c r="U749" s="3" t="n">
        <v>0</v>
      </c>
      <c r="V749" s="3" t="n">
        <f aca="false">SUM(R749:U749)</f>
        <v>23</v>
      </c>
      <c r="W749" s="3" t="n">
        <v>9731</v>
      </c>
      <c r="X749" s="3" t="n">
        <v>1792</v>
      </c>
      <c r="Y749" s="3" t="n">
        <v>1041</v>
      </c>
      <c r="Z749" s="3" t="n">
        <v>0</v>
      </c>
      <c r="AA749" s="3" t="n">
        <f aca="false">SUM(W749:Z749)</f>
        <v>12564</v>
      </c>
      <c r="AB749" s="3" t="n">
        <v>1671</v>
      </c>
      <c r="AC749" s="3" t="n">
        <v>30</v>
      </c>
      <c r="AD749" s="3" t="n">
        <v>153</v>
      </c>
      <c r="AE749" s="3" t="n">
        <v>46</v>
      </c>
      <c r="AF749" s="3" t="n">
        <f aca="false">SUM(AB749:AE749)</f>
        <v>1900</v>
      </c>
      <c r="AG749" s="3" t="n">
        <v>34</v>
      </c>
      <c r="AH749" s="3" t="n">
        <v>995</v>
      </c>
      <c r="AI749" s="3" t="n">
        <v>2694</v>
      </c>
      <c r="AJ749" s="3" t="n">
        <v>301</v>
      </c>
      <c r="AK749" s="3" t="n">
        <f aca="false">SUM(AG749:AJ749)</f>
        <v>4024</v>
      </c>
      <c r="AL749" s="3" t="n">
        <v>4061</v>
      </c>
      <c r="AM749" s="3" t="n">
        <v>3488</v>
      </c>
      <c r="AN749" s="3" t="n">
        <v>11645</v>
      </c>
      <c r="AO749" s="3" t="n">
        <v>270</v>
      </c>
      <c r="AP749" s="3" t="n">
        <f aca="false">SUM(AL749:AO749)</f>
        <v>19464</v>
      </c>
      <c r="AQ749" s="3" t="n">
        <v>4</v>
      </c>
      <c r="AR749" s="3" t="n">
        <v>995</v>
      </c>
      <c r="AS749" s="3" t="n">
        <v>660</v>
      </c>
      <c r="AT749" s="3" t="n">
        <v>301</v>
      </c>
      <c r="AU749" s="3" t="n">
        <f aca="false">SUM(AQ749:AT749)</f>
        <v>1960</v>
      </c>
      <c r="AV749" s="3" t="n">
        <v>0</v>
      </c>
      <c r="AW749" s="3" t="n">
        <v>0</v>
      </c>
      <c r="AX749" s="3" t="n">
        <v>0</v>
      </c>
      <c r="AY749" s="3" t="n">
        <v>46</v>
      </c>
      <c r="AZ749" s="3" t="n">
        <f aca="false">SUM(AV749:AY749)</f>
        <v>46</v>
      </c>
      <c r="BA749" s="3" t="n">
        <v>0</v>
      </c>
      <c r="BB749" s="3" t="n">
        <v>0</v>
      </c>
      <c r="BC749" s="3" t="n">
        <v>0</v>
      </c>
      <c r="BD749" s="3" t="n">
        <v>260</v>
      </c>
      <c r="BE749" s="3" t="n">
        <f aca="false">SUM(BA749:BD749)</f>
        <v>260</v>
      </c>
      <c r="BF749" s="3" t="n">
        <v>0</v>
      </c>
      <c r="BG749" s="3" t="n">
        <v>120</v>
      </c>
      <c r="BH749" s="3" t="n">
        <v>15</v>
      </c>
      <c r="BI749" s="3" t="n">
        <v>3</v>
      </c>
      <c r="BJ749" s="3" t="n">
        <f aca="false">SUM(BF749:BI749)</f>
        <v>138</v>
      </c>
      <c r="BK749" s="3" t="n">
        <v>1</v>
      </c>
      <c r="BL749" s="3" t="n">
        <v>0</v>
      </c>
      <c r="BM749" s="3" t="n">
        <v>0</v>
      </c>
      <c r="BN749" s="3" t="n">
        <v>140</v>
      </c>
      <c r="BO749" s="3" t="n">
        <f aca="false">SUM(BK749:BN749)</f>
        <v>141</v>
      </c>
      <c r="BP749" s="3" t="n">
        <v>5</v>
      </c>
      <c r="BQ749" s="3" t="n">
        <v>0</v>
      </c>
      <c r="BR749" s="3" t="n">
        <v>147</v>
      </c>
      <c r="BS749" s="3" t="n">
        <v>604</v>
      </c>
      <c r="BT749" s="3" t="n">
        <f aca="false">SUM(BP749:BS749)</f>
        <v>756</v>
      </c>
      <c r="BU749" s="3" t="n">
        <f aca="false">+C749+H749+M749+R749+W749+AB749+AG749+AL749+CK749</f>
        <v>24830</v>
      </c>
      <c r="BV749" s="3" t="n">
        <f aca="false">+D749+I749+N749+S749+X749+AC749+AH749+AM749+CL749</f>
        <v>8002</v>
      </c>
      <c r="BW749" s="3" t="n">
        <f aca="false">+E749+J749+O749+T749+Y749+AD749+AI749+AN749+CM749</f>
        <v>16479</v>
      </c>
      <c r="BX749" s="3" t="n">
        <f aca="false">+F749+K749+P749+U749+Z749+AE749+AJ749+AO749+CN749</f>
        <v>1354</v>
      </c>
      <c r="BY749" s="3" t="n">
        <f aca="false">SUM(BU749:BX749)</f>
        <v>50665</v>
      </c>
      <c r="BZ749" s="3" t="n">
        <f aca="false">AQ749+AV749+BA749+BF749+BK749+BP749</f>
        <v>10</v>
      </c>
      <c r="CA749" s="3" t="n">
        <f aca="false">AR749+AW749+BB749+BG749+BL749+BQ749</f>
        <v>1115</v>
      </c>
      <c r="CB749" s="3" t="n">
        <f aca="false">AS749+AX749+BC749+BH749+BM749+BR749</f>
        <v>822</v>
      </c>
      <c r="CC749" s="3" t="n">
        <f aca="false">AT749+AY749+BD749+BI749+BN749+BS749</f>
        <v>1354</v>
      </c>
      <c r="CD749" s="3" t="n">
        <f aca="false">SUM(BZ749:CC749)</f>
        <v>3301</v>
      </c>
      <c r="CE749" s="3" t="n">
        <v>7827</v>
      </c>
      <c r="CF749" s="3" t="n">
        <v>8599</v>
      </c>
      <c r="CG749" s="3" t="n">
        <v>1052</v>
      </c>
      <c r="CH749" s="3" t="n">
        <v>0</v>
      </c>
      <c r="CI749" s="3" t="n">
        <v>8073</v>
      </c>
      <c r="CJ749" s="3" t="n">
        <f aca="false">SUM(CE749:CI749)</f>
        <v>25551</v>
      </c>
    </row>
    <row r="750" customFormat="false" ht="12.75" hidden="false" customHeight="false" outlineLevel="0" collapsed="false">
      <c r="A750" s="1" t="n">
        <v>2005</v>
      </c>
      <c r="B750" s="2" t="s">
        <v>128</v>
      </c>
      <c r="C750" s="3" t="n">
        <v>1586</v>
      </c>
      <c r="D750" s="3" t="n">
        <v>1019</v>
      </c>
      <c r="E750" s="3" t="n">
        <v>423</v>
      </c>
      <c r="F750" s="3" t="n">
        <v>0</v>
      </c>
      <c r="G750" s="3" t="n">
        <f aca="false">SUM(C750:F750)</f>
        <v>3028</v>
      </c>
      <c r="H750" s="3" t="n">
        <v>762</v>
      </c>
      <c r="I750" s="3" t="n">
        <v>188</v>
      </c>
      <c r="J750" s="3" t="n">
        <v>1319</v>
      </c>
      <c r="K750" s="3" t="n">
        <v>94</v>
      </c>
      <c r="L750" s="3" t="n">
        <f aca="false">SUM(H750:K750)</f>
        <v>2363</v>
      </c>
      <c r="M750" s="3" t="n">
        <v>43</v>
      </c>
      <c r="N750" s="3" t="n">
        <v>172</v>
      </c>
      <c r="O750" s="3" t="n">
        <v>0</v>
      </c>
      <c r="P750" s="3" t="n">
        <v>0</v>
      </c>
      <c r="Q750" s="3" t="n">
        <f aca="false">SUM(M750:P750)</f>
        <v>215</v>
      </c>
      <c r="R750" s="3" t="n">
        <v>38</v>
      </c>
      <c r="S750" s="3" t="n">
        <v>0</v>
      </c>
      <c r="T750" s="3" t="n">
        <v>0</v>
      </c>
      <c r="U750" s="3" t="n">
        <v>0</v>
      </c>
      <c r="V750" s="3" t="n">
        <f aca="false">SUM(R750:U750)</f>
        <v>38</v>
      </c>
      <c r="W750" s="3" t="n">
        <v>674</v>
      </c>
      <c r="X750" s="3" t="n">
        <v>1869</v>
      </c>
      <c r="Y750" s="3" t="n">
        <v>192</v>
      </c>
      <c r="Z750" s="3" t="n">
        <v>0</v>
      </c>
      <c r="AA750" s="3" t="n">
        <f aca="false">SUM(W750:Z750)</f>
        <v>2735</v>
      </c>
      <c r="AB750" s="3" t="n">
        <v>389</v>
      </c>
      <c r="AC750" s="3" t="n">
        <v>1</v>
      </c>
      <c r="AD750" s="3" t="n">
        <v>22</v>
      </c>
      <c r="AE750" s="3" t="n">
        <v>0</v>
      </c>
      <c r="AF750" s="3" t="n">
        <f aca="false">SUM(AB750:AE750)</f>
        <v>412</v>
      </c>
      <c r="AG750" s="3" t="n">
        <v>7</v>
      </c>
      <c r="AH750" s="3" t="n">
        <v>447</v>
      </c>
      <c r="AI750" s="3" t="n">
        <v>565</v>
      </c>
      <c r="AJ750" s="3" t="n">
        <v>0</v>
      </c>
      <c r="AK750" s="3" t="n">
        <f aca="false">SUM(AG750:AJ750)</f>
        <v>1019</v>
      </c>
      <c r="AL750" s="3" t="n">
        <v>841</v>
      </c>
      <c r="AM750" s="3" t="n">
        <v>1762</v>
      </c>
      <c r="AN750" s="3" t="n">
        <v>1587</v>
      </c>
      <c r="AO750" s="3" t="n">
        <v>27</v>
      </c>
      <c r="AP750" s="3" t="n">
        <f aca="false">SUM(AL750:AO750)</f>
        <v>4217</v>
      </c>
      <c r="AQ750" s="3" t="n">
        <v>7</v>
      </c>
      <c r="AR750" s="3" t="n">
        <v>447</v>
      </c>
      <c r="AS750" s="3" t="n">
        <v>565</v>
      </c>
      <c r="AT750" s="3" t="n">
        <v>0</v>
      </c>
      <c r="AU750" s="3" t="n">
        <f aca="false">SUM(AQ750:AT750)</f>
        <v>1019</v>
      </c>
      <c r="AV750" s="3" t="n">
        <v>0</v>
      </c>
      <c r="AW750" s="3" t="n">
        <v>0</v>
      </c>
      <c r="AX750" s="3" t="n">
        <v>0</v>
      </c>
      <c r="AY750" s="3" t="n">
        <v>0</v>
      </c>
      <c r="AZ750" s="3" t="n">
        <f aca="false">SUM(AV750:AY750)</f>
        <v>0</v>
      </c>
      <c r="BA750" s="3" t="n">
        <v>14</v>
      </c>
      <c r="BB750" s="3" t="n">
        <v>11</v>
      </c>
      <c r="BC750" s="3" t="n">
        <v>74</v>
      </c>
      <c r="BD750" s="3" t="n">
        <v>93</v>
      </c>
      <c r="BE750" s="3" t="n">
        <f aca="false">SUM(BA750:BD750)</f>
        <v>192</v>
      </c>
      <c r="BF750" s="3" t="n">
        <v>0</v>
      </c>
      <c r="BG750" s="3" t="n">
        <v>0</v>
      </c>
      <c r="BH750" s="3" t="n">
        <v>0</v>
      </c>
      <c r="BI750" s="3" t="n">
        <v>0</v>
      </c>
      <c r="BJ750" s="3" t="n">
        <f aca="false">SUM(BF750:BI750)</f>
        <v>0</v>
      </c>
      <c r="BK750" s="3" t="n">
        <v>5</v>
      </c>
      <c r="BL750" s="3" t="n">
        <v>67</v>
      </c>
      <c r="BM750" s="3" t="n">
        <v>2</v>
      </c>
      <c r="BN750" s="3" t="n">
        <v>0</v>
      </c>
      <c r="BO750" s="3" t="n">
        <f aca="false">SUM(BK750:BN750)</f>
        <v>74</v>
      </c>
      <c r="BP750" s="3" t="n">
        <v>18</v>
      </c>
      <c r="BQ750" s="3" t="n">
        <v>26</v>
      </c>
      <c r="BR750" s="3" t="n">
        <v>47</v>
      </c>
      <c r="BS750" s="3" t="n">
        <v>27</v>
      </c>
      <c r="BT750" s="3" t="n">
        <f aca="false">SUM(BP750:BS750)</f>
        <v>118</v>
      </c>
      <c r="BU750" s="3" t="n">
        <f aca="false">+C750+H750+M750+R750+W750+AB750+AG750+AL750+CK750</f>
        <v>4340</v>
      </c>
      <c r="BV750" s="3" t="n">
        <f aca="false">+D750+I750+N750+S750+X750+AC750+AH750+AM750+CL750</f>
        <v>5458</v>
      </c>
      <c r="BW750" s="3" t="n">
        <f aca="false">+E750+J750+O750+T750+Y750+AD750+AI750+AN750+CM750</f>
        <v>4108</v>
      </c>
      <c r="BX750" s="3" t="n">
        <f aca="false">+F750+K750+P750+U750+Z750+AE750+AJ750+AO750+CN750</f>
        <v>121</v>
      </c>
      <c r="BY750" s="3" t="n">
        <f aca="false">SUM(BU750:BX750)</f>
        <v>14027</v>
      </c>
      <c r="BZ750" s="3" t="n">
        <f aca="false">AQ750+AV750+BA750+BF750+BK750+BP750</f>
        <v>44</v>
      </c>
      <c r="CA750" s="3" t="n">
        <f aca="false">AR750+AW750+BB750+BG750+BL750+BQ750</f>
        <v>551</v>
      </c>
      <c r="CB750" s="3" t="n">
        <f aca="false">AS750+AX750+BC750+BH750+BM750+BR750</f>
        <v>688</v>
      </c>
      <c r="CC750" s="3" t="n">
        <f aca="false">AT750+AY750+BD750+BI750+BN750+BS750</f>
        <v>120</v>
      </c>
      <c r="CD750" s="3" t="n">
        <f aca="false">SUM(BZ750:CC750)</f>
        <v>1403</v>
      </c>
      <c r="CE750" s="10" t="n">
        <v>1427</v>
      </c>
      <c r="CF750" s="10" t="n">
        <v>2144</v>
      </c>
      <c r="CG750" s="10" t="n">
        <v>134</v>
      </c>
      <c r="CH750" s="10" t="n">
        <v>16</v>
      </c>
      <c r="CI750" s="10" t="n">
        <v>1154</v>
      </c>
      <c r="CJ750" s="10" t="n">
        <f aca="false">SUM(CE750:CI750)</f>
        <v>4875</v>
      </c>
    </row>
    <row r="751" customFormat="false" ht="12.75" hidden="false" customHeight="false" outlineLevel="0" collapsed="false">
      <c r="A751" s="1" t="n">
        <v>2005</v>
      </c>
      <c r="B751" s="2" t="s">
        <v>129</v>
      </c>
      <c r="C751" s="3" t="n">
        <v>2112</v>
      </c>
      <c r="D751" s="3" t="n">
        <v>438</v>
      </c>
      <c r="E751" s="3" t="n">
        <v>376</v>
      </c>
      <c r="F751" s="3" t="n">
        <v>0</v>
      </c>
      <c r="G751" s="3" t="n">
        <f aca="false">SUM(C751:F751)</f>
        <v>2926</v>
      </c>
      <c r="H751" s="3" t="n">
        <v>550</v>
      </c>
      <c r="I751" s="3" t="n">
        <v>741</v>
      </c>
      <c r="J751" s="3" t="n">
        <v>829</v>
      </c>
      <c r="K751" s="3" t="n">
        <v>116</v>
      </c>
      <c r="L751" s="3" t="n">
        <f aca="false">SUM(H751:K751)</f>
        <v>2236</v>
      </c>
      <c r="M751" s="3" t="n">
        <v>8</v>
      </c>
      <c r="N751" s="3" t="n">
        <v>31</v>
      </c>
      <c r="O751" s="3" t="n">
        <v>0</v>
      </c>
      <c r="P751" s="3" t="n">
        <v>0</v>
      </c>
      <c r="Q751" s="3" t="n">
        <f aca="false">SUM(M751:P751)</f>
        <v>39</v>
      </c>
      <c r="R751" s="3" t="n">
        <v>1</v>
      </c>
      <c r="S751" s="3" t="n">
        <v>3</v>
      </c>
      <c r="T751" s="3" t="n">
        <v>0</v>
      </c>
      <c r="U751" s="3" t="n">
        <v>0</v>
      </c>
      <c r="V751" s="3" t="n">
        <f aca="false">SUM(R751:U751)</f>
        <v>4</v>
      </c>
      <c r="W751" s="3" t="n">
        <v>806</v>
      </c>
      <c r="X751" s="3" t="n">
        <v>1967</v>
      </c>
      <c r="Y751" s="3" t="n">
        <v>419</v>
      </c>
      <c r="Z751" s="3" t="n">
        <v>0</v>
      </c>
      <c r="AA751" s="3" t="n">
        <f aca="false">SUM(W751:Z751)</f>
        <v>3192</v>
      </c>
      <c r="AB751" s="3" t="n">
        <v>496</v>
      </c>
      <c r="AC751" s="3" t="n">
        <v>83</v>
      </c>
      <c r="AD751" s="3" t="n">
        <v>44</v>
      </c>
      <c r="AE751" s="3" t="n">
        <v>21</v>
      </c>
      <c r="AF751" s="3" t="n">
        <f aca="false">SUM(AB751:AE751)</f>
        <v>644</v>
      </c>
      <c r="AG751" s="3" t="n">
        <v>0</v>
      </c>
      <c r="AH751" s="3" t="n">
        <v>26</v>
      </c>
      <c r="AI751" s="3" t="n">
        <v>1598</v>
      </c>
      <c r="AJ751" s="3" t="n">
        <v>3</v>
      </c>
      <c r="AK751" s="3" t="n">
        <f aca="false">SUM(AG751:AJ751)</f>
        <v>1627</v>
      </c>
      <c r="AL751" s="3" t="n">
        <v>517</v>
      </c>
      <c r="AM751" s="3" t="n">
        <v>1568</v>
      </c>
      <c r="AN751" s="3" t="n">
        <v>6498</v>
      </c>
      <c r="AO751" s="3" t="n">
        <v>65</v>
      </c>
      <c r="AP751" s="3" t="n">
        <f aca="false">SUM(AL751:AO751)</f>
        <v>8648</v>
      </c>
      <c r="AQ751" s="3" t="n">
        <v>0</v>
      </c>
      <c r="AR751" s="3" t="n">
        <v>0</v>
      </c>
      <c r="AS751" s="3" t="n">
        <v>0</v>
      </c>
      <c r="AT751" s="3" t="n">
        <v>3</v>
      </c>
      <c r="AU751" s="3" t="n">
        <f aca="false">SUM(AQ751:AT751)</f>
        <v>3</v>
      </c>
      <c r="AV751" s="3" t="n">
        <v>0</v>
      </c>
      <c r="AW751" s="3" t="n">
        <v>0</v>
      </c>
      <c r="AX751" s="3" t="n">
        <v>0</v>
      </c>
      <c r="AY751" s="3" t="n">
        <v>21</v>
      </c>
      <c r="AZ751" s="3" t="n">
        <f aca="false">SUM(AV751:AY751)</f>
        <v>21</v>
      </c>
      <c r="BA751" s="3" t="n">
        <v>0</v>
      </c>
      <c r="BB751" s="3" t="n">
        <v>0</v>
      </c>
      <c r="BC751" s="3" t="n">
        <v>83</v>
      </c>
      <c r="BD751" s="3" t="n">
        <v>116</v>
      </c>
      <c r="BE751" s="3" t="n">
        <f aca="false">SUM(BA751:BD751)</f>
        <v>199</v>
      </c>
      <c r="BF751" s="3" t="n">
        <v>0</v>
      </c>
      <c r="BG751" s="3" t="n">
        <v>0</v>
      </c>
      <c r="BH751" s="3" t="n">
        <v>0</v>
      </c>
      <c r="BI751" s="3" t="n">
        <v>0</v>
      </c>
      <c r="BJ751" s="3" t="n">
        <f aca="false">SUM(BF751:BI751)</f>
        <v>0</v>
      </c>
      <c r="BK751" s="3" t="n">
        <v>0</v>
      </c>
      <c r="BL751" s="3" t="n">
        <v>0</v>
      </c>
      <c r="BM751" s="3" t="n">
        <v>0</v>
      </c>
      <c r="BN751" s="3" t="n">
        <v>0</v>
      </c>
      <c r="BO751" s="3" t="n">
        <f aca="false">SUM(BK751:BN751)</f>
        <v>0</v>
      </c>
      <c r="BP751" s="3" t="n">
        <v>0</v>
      </c>
      <c r="BQ751" s="3" t="n">
        <v>6</v>
      </c>
      <c r="BR751" s="3" t="n">
        <v>11</v>
      </c>
      <c r="BS751" s="3" t="n">
        <v>65</v>
      </c>
      <c r="BT751" s="3" t="n">
        <f aca="false">SUM(BP751:BS751)</f>
        <v>82</v>
      </c>
      <c r="BU751" s="3" t="n">
        <f aca="false">+C751+H751+M751+R751+W751+AB751+AG751+AL751+CK751</f>
        <v>4490</v>
      </c>
      <c r="BV751" s="3" t="n">
        <f aca="false">+D751+I751+N751+S751+X751+AC751+AH751+AM751+CL751</f>
        <v>4857</v>
      </c>
      <c r="BW751" s="3" t="n">
        <f aca="false">+E751+J751+O751+T751+Y751+AD751+AI751+AN751+CM751</f>
        <v>9764</v>
      </c>
      <c r="BX751" s="3" t="n">
        <f aca="false">+F751+K751+P751+U751+Z751+AE751+AJ751+AO751+CN751</f>
        <v>205</v>
      </c>
      <c r="BY751" s="3" t="n">
        <f aca="false">SUM(BU751:BX751)</f>
        <v>19316</v>
      </c>
      <c r="BZ751" s="3" t="n">
        <f aca="false">AQ751+AV751+BA751+BF751+BK751+BP751</f>
        <v>0</v>
      </c>
      <c r="CA751" s="3" t="n">
        <f aca="false">AR751+AW751+BB751+BG751+BL751+BQ751</f>
        <v>6</v>
      </c>
      <c r="CB751" s="3" t="n">
        <f aca="false">AS751+AX751+BC751+BH751+BM751+BR751</f>
        <v>94</v>
      </c>
      <c r="CC751" s="3" t="n">
        <f aca="false">AT751+AY751+BD751+BI751+BN751+BS751</f>
        <v>205</v>
      </c>
      <c r="CD751" s="3" t="n">
        <f aca="false">SUM(BZ751:CC751)</f>
        <v>305</v>
      </c>
      <c r="CE751" s="10" t="n">
        <v>0</v>
      </c>
      <c r="CF751" s="10" t="n">
        <v>4723</v>
      </c>
      <c r="CG751" s="10" t="n">
        <v>323</v>
      </c>
      <c r="CH751" s="10" t="n">
        <v>0</v>
      </c>
      <c r="CI751" s="10" t="n">
        <v>470</v>
      </c>
      <c r="CJ751" s="10" t="n">
        <f aca="false">SUM(CE751:CI751)</f>
        <v>5516</v>
      </c>
    </row>
    <row r="752" customFormat="false" ht="12.75" hidden="false" customHeight="false" outlineLevel="0" collapsed="false">
      <c r="A752" s="1" t="n">
        <v>2005</v>
      </c>
      <c r="B752" s="2" t="s">
        <v>130</v>
      </c>
      <c r="C752" s="3" t="n">
        <v>7867</v>
      </c>
      <c r="D752" s="3" t="n">
        <v>1722</v>
      </c>
      <c r="E752" s="3" t="n">
        <v>9</v>
      </c>
      <c r="F752" s="3" t="n">
        <v>0</v>
      </c>
      <c r="G752" s="3" t="n">
        <f aca="false">SUM(C752:F752)</f>
        <v>9598</v>
      </c>
      <c r="H752" s="3" t="n">
        <v>1884</v>
      </c>
      <c r="I752" s="3" t="n">
        <v>7</v>
      </c>
      <c r="J752" s="3" t="n">
        <v>29</v>
      </c>
      <c r="K752" s="3" t="n">
        <v>109</v>
      </c>
      <c r="L752" s="3" t="n">
        <f aca="false">SUM(H752:K752)</f>
        <v>2029</v>
      </c>
      <c r="M752" s="3" t="n">
        <v>266</v>
      </c>
      <c r="N752" s="3" t="n">
        <v>255</v>
      </c>
      <c r="O752" s="3" t="n">
        <v>0</v>
      </c>
      <c r="P752" s="3" t="n">
        <v>0</v>
      </c>
      <c r="Q752" s="3" t="n">
        <f aca="false">SUM(M752:P752)</f>
        <v>521</v>
      </c>
      <c r="R752" s="3" t="n">
        <v>258</v>
      </c>
      <c r="S752" s="3" t="n">
        <v>293</v>
      </c>
      <c r="T752" s="3" t="n">
        <v>23</v>
      </c>
      <c r="U752" s="3" t="n">
        <v>0</v>
      </c>
      <c r="V752" s="3" t="n">
        <f aca="false">SUM(R752:U752)</f>
        <v>574</v>
      </c>
      <c r="W752" s="3" t="n">
        <v>5447</v>
      </c>
      <c r="X752" s="3" t="n">
        <v>9119</v>
      </c>
      <c r="Y752" s="3" t="n">
        <v>2071</v>
      </c>
      <c r="Z752" s="3" t="n">
        <v>0</v>
      </c>
      <c r="AA752" s="3" t="n">
        <f aca="false">SUM(W752:Z752)</f>
        <v>16637</v>
      </c>
      <c r="AB752" s="3" t="n">
        <v>1537</v>
      </c>
      <c r="AC752" s="3" t="n">
        <v>45</v>
      </c>
      <c r="AD752" s="3" t="n">
        <v>72</v>
      </c>
      <c r="AE752" s="3" t="n">
        <v>79</v>
      </c>
      <c r="AF752" s="3" t="n">
        <f aca="false">SUM(AB752:AE752)</f>
        <v>1733</v>
      </c>
      <c r="AG752" s="3" t="n">
        <v>335</v>
      </c>
      <c r="AH752" s="3" t="n">
        <v>1321</v>
      </c>
      <c r="AI752" s="3" t="n">
        <v>2886</v>
      </c>
      <c r="AJ752" s="3" t="n">
        <v>150</v>
      </c>
      <c r="AK752" s="3" t="n">
        <f aca="false">SUM(AG752:AJ752)</f>
        <v>4692</v>
      </c>
      <c r="AL752" s="3" t="n">
        <v>5460</v>
      </c>
      <c r="AM752" s="3" t="n">
        <v>4569</v>
      </c>
      <c r="AN752" s="3" t="n">
        <v>5445</v>
      </c>
      <c r="AO752" s="3" t="n">
        <v>63</v>
      </c>
      <c r="AP752" s="3" t="n">
        <f aca="false">SUM(AL752:AO752)</f>
        <v>15537</v>
      </c>
      <c r="AQ752" s="3" t="n">
        <v>0</v>
      </c>
      <c r="AR752" s="3" t="n">
        <v>0</v>
      </c>
      <c r="AS752" s="3" t="n">
        <v>0</v>
      </c>
      <c r="AT752" s="3" t="n">
        <v>150</v>
      </c>
      <c r="AU752" s="3" t="n">
        <f aca="false">SUM(AQ752:AT752)</f>
        <v>150</v>
      </c>
      <c r="AV752" s="3" t="n">
        <v>0</v>
      </c>
      <c r="AW752" s="3" t="n">
        <v>0</v>
      </c>
      <c r="AX752" s="3" t="n">
        <v>0</v>
      </c>
      <c r="AY752" s="3" t="n">
        <v>79</v>
      </c>
      <c r="AZ752" s="3" t="n">
        <f aca="false">SUM(AV752:AY752)</f>
        <v>79</v>
      </c>
      <c r="BA752" s="3" t="n">
        <v>0</v>
      </c>
      <c r="BB752" s="3" t="n">
        <v>0</v>
      </c>
      <c r="BC752" s="3" t="n">
        <v>0</v>
      </c>
      <c r="BD752" s="3" t="n">
        <v>109</v>
      </c>
      <c r="BE752" s="3" t="n">
        <f aca="false">SUM(BA752:BD752)</f>
        <v>109</v>
      </c>
      <c r="BF752" s="3" t="n">
        <v>0</v>
      </c>
      <c r="BG752" s="3" t="n">
        <v>0</v>
      </c>
      <c r="BH752" s="3" t="n">
        <v>0</v>
      </c>
      <c r="BI752" s="3" t="n">
        <v>0</v>
      </c>
      <c r="BJ752" s="3" t="n">
        <f aca="false">SUM(BF752:BI752)</f>
        <v>0</v>
      </c>
      <c r="BK752" s="3" t="n">
        <v>0</v>
      </c>
      <c r="BL752" s="3" t="n">
        <v>0</v>
      </c>
      <c r="BM752" s="3" t="n">
        <v>0</v>
      </c>
      <c r="BN752" s="3" t="n">
        <v>1</v>
      </c>
      <c r="BO752" s="3" t="n">
        <f aca="false">SUM(BK752:BN752)</f>
        <v>1</v>
      </c>
      <c r="BP752" s="3" t="n">
        <v>0</v>
      </c>
      <c r="BQ752" s="3" t="n">
        <v>0</v>
      </c>
      <c r="BR752" s="3" t="n">
        <v>0</v>
      </c>
      <c r="BS752" s="3" t="n">
        <v>62</v>
      </c>
      <c r="BT752" s="3" t="n">
        <f aca="false">SUM(BP752:BS752)</f>
        <v>62</v>
      </c>
      <c r="BU752" s="3" t="n">
        <f aca="false">+C752+H752+M752+R752+W752+AB752+AG752+AL752+CK752</f>
        <v>23054</v>
      </c>
      <c r="BV752" s="3" t="n">
        <f aca="false">+D752+I752+N752+S752+X752+AC752+AH752+AM752+CL752</f>
        <v>17331</v>
      </c>
      <c r="BW752" s="3" t="n">
        <f aca="false">+E752+J752+O752+T752+Y752+AD752+AI752+AN752+CM752</f>
        <v>10535</v>
      </c>
      <c r="BX752" s="3" t="n">
        <f aca="false">+F752+K752+P752+U752+Z752+AE752+AJ752+AO752+CN752</f>
        <v>401</v>
      </c>
      <c r="BY752" s="3" t="n">
        <f aca="false">SUM(BU752:BX752)</f>
        <v>51321</v>
      </c>
      <c r="BZ752" s="3" t="n">
        <f aca="false">AQ752+AV752+BA752+BF752+BK752+BP752</f>
        <v>0</v>
      </c>
      <c r="CA752" s="3" t="n">
        <f aca="false">AR752+AW752+BB752+BG752+BL752+BQ752</f>
        <v>0</v>
      </c>
      <c r="CB752" s="3" t="n">
        <f aca="false">AS752+AX752+BC752+BH752+BM752+BR752</f>
        <v>0</v>
      </c>
      <c r="CC752" s="3" t="n">
        <f aca="false">AT752+AY752+BD752+BI752+BN752+BS752</f>
        <v>401</v>
      </c>
      <c r="CD752" s="3" t="n">
        <f aca="false">SUM(BZ752:CC752)</f>
        <v>401</v>
      </c>
      <c r="CE752" s="3" t="n">
        <v>8000</v>
      </c>
      <c r="CF752" s="3" t="n">
        <v>8747</v>
      </c>
      <c r="CG752" s="3" t="n">
        <v>1921</v>
      </c>
      <c r="CH752" s="10" t="n">
        <v>0</v>
      </c>
      <c r="CI752" s="3" t="n">
        <v>5641</v>
      </c>
      <c r="CJ752" s="3" t="n">
        <f aca="false">SUM(CE752:CI752)</f>
        <v>24309</v>
      </c>
    </row>
    <row r="753" customFormat="false" ht="12.75" hidden="false" customHeight="false" outlineLevel="0" collapsed="false">
      <c r="A753" s="1" t="n">
        <v>2005</v>
      </c>
      <c r="B753" s="2" t="s">
        <v>143</v>
      </c>
      <c r="C753" s="0"/>
      <c r="D753" s="0"/>
      <c r="E753" s="0"/>
      <c r="F753" s="0"/>
      <c r="G753" s="3" t="n">
        <f aca="false">SUM(C753:F753)</f>
        <v>0</v>
      </c>
      <c r="H753" s="0"/>
      <c r="I753" s="0"/>
      <c r="J753" s="0"/>
      <c r="K753" s="0"/>
      <c r="L753" s="3" t="n">
        <f aca="false">SUM(H753:K753)</f>
        <v>0</v>
      </c>
      <c r="M753" s="0"/>
      <c r="N753" s="0"/>
      <c r="O753" s="0"/>
      <c r="P753" s="0"/>
      <c r="Q753" s="3" t="n">
        <f aca="false">SUM(M753:P753)</f>
        <v>0</v>
      </c>
      <c r="R753" s="0"/>
      <c r="S753" s="0"/>
      <c r="T753" s="0"/>
      <c r="U753" s="0"/>
      <c r="V753" s="3" t="n">
        <f aca="false">SUM(R753:U753)</f>
        <v>0</v>
      </c>
      <c r="W753" s="0"/>
      <c r="X753" s="0"/>
      <c r="Y753" s="0"/>
      <c r="Z753" s="0"/>
      <c r="AA753" s="3" t="n">
        <f aca="false">SUM(W753:Z753)</f>
        <v>0</v>
      </c>
      <c r="AB753" s="0"/>
      <c r="AC753" s="0"/>
      <c r="AD753" s="0"/>
      <c r="AE753" s="0"/>
      <c r="AF753" s="3" t="n">
        <f aca="false">SUM(AB753:AE753)</f>
        <v>0</v>
      </c>
      <c r="AG753" s="0"/>
      <c r="AH753" s="0"/>
      <c r="AI753" s="0"/>
      <c r="AJ753" s="0"/>
      <c r="AK753" s="3" t="n">
        <f aca="false">SUM(AG753:AJ753)</f>
        <v>0</v>
      </c>
      <c r="AL753" s="0"/>
      <c r="AM753" s="0"/>
      <c r="AN753" s="0"/>
      <c r="AO753" s="0"/>
      <c r="AP753" s="3" t="n">
        <f aca="false">SUM(AL753:AO753)</f>
        <v>0</v>
      </c>
      <c r="AQ753" s="0"/>
      <c r="AR753" s="0"/>
      <c r="AS753" s="0"/>
      <c r="AT753" s="0"/>
      <c r="AU753" s="3" t="n">
        <f aca="false">SUM(AQ753:AT753)</f>
        <v>0</v>
      </c>
      <c r="AV753" s="0"/>
      <c r="AW753" s="0"/>
      <c r="AX753" s="0"/>
      <c r="AY753" s="0"/>
      <c r="AZ753" s="3" t="n">
        <f aca="false">SUM(AV753:AY753)</f>
        <v>0</v>
      </c>
      <c r="BA753" s="0"/>
      <c r="BB753" s="0"/>
      <c r="BC753" s="0"/>
      <c r="BD753" s="0"/>
      <c r="BE753" s="3" t="n">
        <f aca="false">SUM(BA753:BD753)</f>
        <v>0</v>
      </c>
      <c r="BF753" s="0"/>
      <c r="BG753" s="0"/>
      <c r="BH753" s="0"/>
      <c r="BI753" s="0"/>
      <c r="BJ753" s="3" t="n">
        <f aca="false">SUM(BF753:BI753)</f>
        <v>0</v>
      </c>
      <c r="BK753" s="0"/>
      <c r="BL753" s="0"/>
      <c r="BM753" s="0"/>
      <c r="BN753" s="0"/>
      <c r="BO753" s="3" t="n">
        <f aca="false">SUM(BK753:BN753)</f>
        <v>0</v>
      </c>
      <c r="BP753" s="0"/>
      <c r="BQ753" s="0"/>
      <c r="BR753" s="0"/>
      <c r="BS753" s="0"/>
      <c r="BT753" s="3" t="n">
        <f aca="false">SUM(BP753:BS753)</f>
        <v>0</v>
      </c>
      <c r="BU753" s="3" t="n">
        <f aca="false">+C753+H753+M753+R753+W753+AB753+AG753+AL753+CK753</f>
        <v>0</v>
      </c>
      <c r="BV753" s="3" t="n">
        <f aca="false">+D753+I753+N753+S753+X753+AC753+AH753+AM753+CL753</f>
        <v>0</v>
      </c>
      <c r="BW753" s="3" t="n">
        <f aca="false">+E753+J753+O753+T753+Y753+AD753+AI753+AN753+CM753</f>
        <v>0</v>
      </c>
      <c r="BX753" s="3" t="n">
        <f aca="false">+F753+K753+P753+U753+Z753+AE753+AJ753+AO753+CN753</f>
        <v>0</v>
      </c>
      <c r="BY753" s="3" t="n">
        <f aca="false">SUM(BU753:BX753)</f>
        <v>0</v>
      </c>
      <c r="BZ753" s="3" t="n">
        <f aca="false">AQ753+AV753+BA753+BF753+BK753+BP753</f>
        <v>0</v>
      </c>
      <c r="CA753" s="3" t="n">
        <f aca="false">AR753+AW753+BB753+BG753+BL753+BQ753</f>
        <v>0</v>
      </c>
      <c r="CB753" s="3" t="n">
        <f aca="false">AS753+AX753+BC753+BH753+BM753+BR753</f>
        <v>0</v>
      </c>
      <c r="CC753" s="3" t="n">
        <f aca="false">AT753+AY753+BD753+BI753+BN753+BS753</f>
        <v>0</v>
      </c>
      <c r="CD753" s="3" t="n">
        <f aca="false">SUM(BZ753:CC753)</f>
        <v>0</v>
      </c>
      <c r="CE753" s="0"/>
      <c r="CF753" s="0"/>
      <c r="CG753" s="0"/>
      <c r="CH753" s="0"/>
      <c r="CI753" s="0"/>
      <c r="CJ753" s="3" t="n">
        <f aca="false">SUM(CE753:CI753)</f>
        <v>0</v>
      </c>
    </row>
    <row r="754" customFormat="false" ht="12.75" hidden="false" customHeight="false" outlineLevel="0" collapsed="false">
      <c r="A754" s="1" t="n">
        <v>2005</v>
      </c>
      <c r="B754" s="2" t="s">
        <v>131</v>
      </c>
      <c r="C754" s="3" t="n">
        <v>794</v>
      </c>
      <c r="D754" s="3" t="n">
        <v>183</v>
      </c>
      <c r="E754" s="3" t="n">
        <v>4</v>
      </c>
      <c r="F754" s="3" t="n">
        <v>0.56</v>
      </c>
      <c r="G754" s="3" t="n">
        <f aca="false">SUM(C754:F754)</f>
        <v>981.56</v>
      </c>
      <c r="H754" s="3" t="n">
        <v>173</v>
      </c>
      <c r="I754" s="3" t="n">
        <v>3</v>
      </c>
      <c r="J754" s="3" t="n">
        <v>454</v>
      </c>
      <c r="K754" s="3" t="n">
        <v>8</v>
      </c>
      <c r="L754" s="3" t="n">
        <f aca="false">SUM(H754:K754)</f>
        <v>638</v>
      </c>
      <c r="M754" s="3" t="n">
        <v>14.8</v>
      </c>
      <c r="N754" s="3" t="n">
        <v>58.5</v>
      </c>
      <c r="O754" s="3" t="n">
        <v>0</v>
      </c>
      <c r="P754" s="3" t="n">
        <v>0</v>
      </c>
      <c r="Q754" s="3" t="n">
        <f aca="false">SUM(M754:P754)</f>
        <v>73.3</v>
      </c>
      <c r="R754" s="3" t="n">
        <v>30.2</v>
      </c>
      <c r="S754" s="3" t="n">
        <v>0</v>
      </c>
      <c r="T754" s="3" t="n">
        <v>0</v>
      </c>
      <c r="U754" s="3" t="n">
        <v>0</v>
      </c>
      <c r="V754" s="3" t="n">
        <f aca="false">SUM(R754:U754)</f>
        <v>30.2</v>
      </c>
      <c r="W754" s="3" t="n">
        <v>690.6</v>
      </c>
      <c r="X754" s="3" t="n">
        <v>855.3</v>
      </c>
      <c r="Y754" s="3" t="n">
        <v>0</v>
      </c>
      <c r="Z754" s="3" t="n">
        <v>0</v>
      </c>
      <c r="AA754" s="3" t="n">
        <f aca="false">SUM(W754:Z754)</f>
        <v>1545.9</v>
      </c>
      <c r="AB754" s="3" t="n">
        <v>147</v>
      </c>
      <c r="AC754" s="3" t="n">
        <v>3</v>
      </c>
      <c r="AD754" s="3" t="n">
        <v>2</v>
      </c>
      <c r="AE754" s="3" t="n">
        <v>28</v>
      </c>
      <c r="AF754" s="3" t="n">
        <f aca="false">SUM(AB754:AE754)</f>
        <v>180</v>
      </c>
      <c r="AG754" s="3" t="n">
        <v>0</v>
      </c>
      <c r="AH754" s="3" t="n">
        <v>228</v>
      </c>
      <c r="AI754" s="3" t="n">
        <v>142</v>
      </c>
      <c r="AJ754" s="3" t="n">
        <v>46</v>
      </c>
      <c r="AK754" s="3" t="n">
        <f aca="false">SUM(AG754:AJ754)</f>
        <v>416</v>
      </c>
      <c r="AL754" s="3" t="n">
        <v>1077.4</v>
      </c>
      <c r="AM754" s="3" t="n">
        <v>560.2</v>
      </c>
      <c r="AN754" s="3" t="n">
        <v>580</v>
      </c>
      <c r="AO754" s="3" t="n">
        <v>20</v>
      </c>
      <c r="AP754" s="3" t="n">
        <f aca="false">SUM(AL754:AO754)</f>
        <v>2237.6</v>
      </c>
      <c r="AQ754" s="3" t="n">
        <v>0</v>
      </c>
      <c r="AR754" s="3" t="n">
        <v>181</v>
      </c>
      <c r="AS754" s="3" t="n">
        <v>8</v>
      </c>
      <c r="AT754" s="3" t="n">
        <v>46</v>
      </c>
      <c r="AU754" s="3" t="n">
        <f aca="false">SUM(AQ754:AT754)</f>
        <v>235</v>
      </c>
      <c r="AV754" s="3" t="n">
        <v>1</v>
      </c>
      <c r="AW754" s="3" t="n">
        <v>0</v>
      </c>
      <c r="AX754" s="3" t="n">
        <v>3</v>
      </c>
      <c r="AY754" s="3" t="n">
        <v>28</v>
      </c>
      <c r="AZ754" s="3" t="n">
        <f aca="false">SUM(AV754:AY754)</f>
        <v>32</v>
      </c>
      <c r="BA754" s="3" t="n">
        <v>0</v>
      </c>
      <c r="BB754" s="3" t="n">
        <v>0</v>
      </c>
      <c r="BC754" s="3" t="n">
        <v>14</v>
      </c>
      <c r="BD754" s="3" t="n">
        <v>8</v>
      </c>
      <c r="BE754" s="3" t="n">
        <f aca="false">SUM(BA754:BD754)</f>
        <v>22</v>
      </c>
      <c r="BF754" s="3" t="n">
        <v>0</v>
      </c>
      <c r="BG754" s="3" t="n">
        <v>0</v>
      </c>
      <c r="BH754" s="3" t="n">
        <v>0</v>
      </c>
      <c r="BI754" s="3" t="n">
        <v>0</v>
      </c>
      <c r="BJ754" s="3" t="n">
        <f aca="false">SUM(BF754:BI754)</f>
        <v>0</v>
      </c>
      <c r="BK754" s="3" t="n">
        <v>0</v>
      </c>
      <c r="BL754" s="3" t="n">
        <v>2</v>
      </c>
      <c r="BM754" s="3" t="n">
        <v>7</v>
      </c>
      <c r="BN754" s="3" t="n">
        <v>8</v>
      </c>
      <c r="BO754" s="3" t="n">
        <f aca="false">SUM(BK754:BN754)</f>
        <v>17</v>
      </c>
      <c r="BP754" s="3" t="n">
        <v>5</v>
      </c>
      <c r="BQ754" s="3" t="n">
        <v>7</v>
      </c>
      <c r="BR754" s="3" t="n">
        <v>24</v>
      </c>
      <c r="BS754" s="3" t="n">
        <v>13</v>
      </c>
      <c r="BT754" s="3" t="n">
        <f aca="false">SUM(BP754:BS754)</f>
        <v>49</v>
      </c>
      <c r="BU754" s="3" t="n">
        <f aca="false">+C754+H754+M754+R754+W754+AB754+AG754+AL754+CK754</f>
        <v>2927</v>
      </c>
      <c r="BV754" s="3" t="n">
        <f aca="false">+D754+I754+N754+S754+X754+AC754+AH754+AM754+CL754</f>
        <v>1891</v>
      </c>
      <c r="BW754" s="3" t="n">
        <f aca="false">+E754+J754+O754+T754+Y754+AD754+AI754+AN754+CM754</f>
        <v>1182</v>
      </c>
      <c r="BX754" s="3" t="n">
        <f aca="false">+F754+K754+P754+U754+Z754+AE754+AJ754+AO754+CN754</f>
        <v>102.56</v>
      </c>
      <c r="BY754" s="3" t="n">
        <f aca="false">SUM(BU754:BX754)</f>
        <v>6102.56</v>
      </c>
      <c r="BZ754" s="3" t="n">
        <f aca="false">AQ754+AV754+BA754+BF754+BK754+BP754</f>
        <v>6</v>
      </c>
      <c r="CA754" s="3" t="n">
        <f aca="false">AR754+AW754+BB754+BG754+BL754+BQ754</f>
        <v>190</v>
      </c>
      <c r="CB754" s="3" t="n">
        <f aca="false">AS754+AX754+BC754+BH754+BM754+BR754</f>
        <v>56</v>
      </c>
      <c r="CC754" s="3" t="n">
        <f aca="false">AT754+AY754+BD754+BI754+BN754+BS754</f>
        <v>103</v>
      </c>
      <c r="CD754" s="3" t="n">
        <f aca="false">SUM(BZ754:CC754)</f>
        <v>355</v>
      </c>
      <c r="CE754" s="11" t="n">
        <v>847.7</v>
      </c>
      <c r="CF754" s="11" t="n">
        <v>979.1</v>
      </c>
      <c r="CG754" s="11" t="n">
        <v>116</v>
      </c>
      <c r="CH754" s="11" t="n">
        <v>311.5</v>
      </c>
      <c r="CI754" s="11" t="n">
        <v>750.7</v>
      </c>
      <c r="CJ754" s="11" t="n">
        <f aca="false">SUM(CE754:CI754)</f>
        <v>3005</v>
      </c>
    </row>
    <row r="755" customFormat="false" ht="12.75" hidden="false" customHeight="false" outlineLevel="0" collapsed="false">
      <c r="A755" s="1" t="n">
        <v>2005</v>
      </c>
      <c r="B755" s="2" t="s">
        <v>132</v>
      </c>
      <c r="C755" s="3" t="n">
        <v>1835</v>
      </c>
      <c r="D755" s="3" t="n">
        <v>618</v>
      </c>
      <c r="E755" s="3" t="n">
        <v>752</v>
      </c>
      <c r="F755" s="3" t="n">
        <v>0</v>
      </c>
      <c r="G755" s="3" t="n">
        <f aca="false">SUM(C755:F755)</f>
        <v>3205</v>
      </c>
      <c r="H755" s="3" t="n">
        <v>709</v>
      </c>
      <c r="I755" s="3" t="n">
        <v>508</v>
      </c>
      <c r="J755" s="3" t="n">
        <v>2094</v>
      </c>
      <c r="K755" s="3" t="n">
        <v>119</v>
      </c>
      <c r="L755" s="3" t="n">
        <f aca="false">SUM(H755:K755)</f>
        <v>3430</v>
      </c>
      <c r="M755" s="3" t="n">
        <v>12</v>
      </c>
      <c r="N755" s="3" t="n">
        <v>28</v>
      </c>
      <c r="O755" s="3" t="n">
        <v>0</v>
      </c>
      <c r="P755" s="3" t="n">
        <v>0</v>
      </c>
      <c r="Q755" s="3" t="n">
        <f aca="false">SUM(M755:P755)</f>
        <v>40</v>
      </c>
      <c r="R755" s="3" t="n">
        <v>14</v>
      </c>
      <c r="S755" s="3" t="n">
        <v>0</v>
      </c>
      <c r="T755" s="3" t="n">
        <v>11</v>
      </c>
      <c r="U755" s="3" t="n">
        <v>0</v>
      </c>
      <c r="V755" s="3" t="n">
        <f aca="false">SUM(R755:U755)</f>
        <v>25</v>
      </c>
      <c r="W755" s="3" t="n">
        <v>659</v>
      </c>
      <c r="X755" s="3" t="n">
        <v>3024</v>
      </c>
      <c r="Y755" s="3" t="n">
        <v>635</v>
      </c>
      <c r="Z755" s="3" t="n">
        <v>0</v>
      </c>
      <c r="AA755" s="3" t="n">
        <f aca="false">SUM(W755:Z755)</f>
        <v>4318</v>
      </c>
      <c r="AB755" s="3" t="n">
        <v>364</v>
      </c>
      <c r="AC755" s="3" t="n">
        <v>14</v>
      </c>
      <c r="AD755" s="3" t="n">
        <v>103</v>
      </c>
      <c r="AE755" s="3" t="n">
        <v>6</v>
      </c>
      <c r="AF755" s="3" t="n">
        <f aca="false">SUM(AB755:AE755)</f>
        <v>487</v>
      </c>
      <c r="AG755" s="3" t="n">
        <v>0</v>
      </c>
      <c r="AH755" s="3" t="n">
        <v>830</v>
      </c>
      <c r="AI755" s="3" t="n">
        <v>1394</v>
      </c>
      <c r="AJ755" s="3" t="n">
        <v>0</v>
      </c>
      <c r="AK755" s="3" t="n">
        <f aca="false">SUM(AG755:AJ755)</f>
        <v>2224</v>
      </c>
      <c r="AL755" s="3" t="n">
        <v>1630</v>
      </c>
      <c r="AM755" s="3" t="n">
        <v>1787</v>
      </c>
      <c r="AN755" s="3" t="n">
        <v>841</v>
      </c>
      <c r="AO755" s="3" t="n">
        <v>4</v>
      </c>
      <c r="AP755" s="3" t="n">
        <f aca="false">SUM(AL755:AO755)</f>
        <v>4262</v>
      </c>
      <c r="AQ755" s="3" t="n">
        <v>0</v>
      </c>
      <c r="AR755" s="3" t="n">
        <v>0</v>
      </c>
      <c r="AS755" s="3" t="n">
        <v>1</v>
      </c>
      <c r="AT755" s="3" t="n">
        <v>0</v>
      </c>
      <c r="AU755" s="3" t="n">
        <f aca="false">SUM(AQ755:AT755)</f>
        <v>1</v>
      </c>
      <c r="AV755" s="3" t="n">
        <v>1</v>
      </c>
      <c r="AW755" s="3" t="n">
        <v>4</v>
      </c>
      <c r="AX755" s="3" t="n">
        <v>0</v>
      </c>
      <c r="AY755" s="3" t="n">
        <v>6</v>
      </c>
      <c r="AZ755" s="3" t="n">
        <f aca="false">SUM(AV755:AY755)</f>
        <v>11</v>
      </c>
      <c r="BA755" s="3" t="n">
        <v>0</v>
      </c>
      <c r="BB755" s="3" t="n">
        <v>2</v>
      </c>
      <c r="BC755" s="3" t="n">
        <v>166</v>
      </c>
      <c r="BD755" s="3" t="n">
        <v>119</v>
      </c>
      <c r="BE755" s="3" t="n">
        <f aca="false">SUM(BA755:BD755)</f>
        <v>287</v>
      </c>
      <c r="BF755" s="3" t="n">
        <v>0</v>
      </c>
      <c r="BG755" s="3" t="n">
        <v>0</v>
      </c>
      <c r="BH755" s="3" t="n">
        <v>0</v>
      </c>
      <c r="BI755" s="3" t="n">
        <v>0</v>
      </c>
      <c r="BJ755" s="3" t="n">
        <f aca="false">SUM(BF755:BI755)</f>
        <v>0</v>
      </c>
      <c r="BK755" s="3" t="n">
        <v>0</v>
      </c>
      <c r="BL755" s="3" t="n">
        <v>9</v>
      </c>
      <c r="BM755" s="3" t="n">
        <v>2</v>
      </c>
      <c r="BN755" s="3" t="n">
        <v>0</v>
      </c>
      <c r="BO755" s="3" t="n">
        <f aca="false">SUM(BK755:BN755)</f>
        <v>11</v>
      </c>
      <c r="BP755" s="3" t="n">
        <v>3</v>
      </c>
      <c r="BQ755" s="3" t="n">
        <v>10</v>
      </c>
      <c r="BR755" s="3" t="n">
        <v>37</v>
      </c>
      <c r="BS755" s="3" t="n">
        <v>4</v>
      </c>
      <c r="BT755" s="3" t="n">
        <f aca="false">SUM(BP755:BS755)</f>
        <v>54</v>
      </c>
      <c r="BU755" s="3" t="n">
        <f aca="false">+C755+H755+M755+R755+W755+AB755+AG755+AL755+CK755</f>
        <v>5223</v>
      </c>
      <c r="BV755" s="3" t="n">
        <f aca="false">+D755+I755+N755+S755+X755+AC755+AH755+AM755+CL755</f>
        <v>6809</v>
      </c>
      <c r="BW755" s="3" t="n">
        <f aca="false">+E755+J755+O755+T755+Y755+AD755+AI755+AN755+CM755</f>
        <v>5830</v>
      </c>
      <c r="BX755" s="3" t="n">
        <f aca="false">+F755+K755+P755+U755+Z755+AE755+AJ755+AO755+CN755</f>
        <v>129</v>
      </c>
      <c r="BY755" s="3" t="n">
        <f aca="false">SUM(BU755:BX755)</f>
        <v>17991</v>
      </c>
      <c r="BZ755" s="3" t="n">
        <f aca="false">AQ755+AV755+BA755+BF755+BK755+BP755</f>
        <v>4</v>
      </c>
      <c r="CA755" s="3" t="n">
        <f aca="false">AR755+AW755+BB755+BG755+BL755+BQ755</f>
        <v>25</v>
      </c>
      <c r="CB755" s="3" t="n">
        <f aca="false">AS755+AX755+BC755+BH755+BM755+BR755</f>
        <v>206</v>
      </c>
      <c r="CC755" s="3" t="n">
        <f aca="false">AT755+AY755+BD755+BI755+BN755+BS755</f>
        <v>129</v>
      </c>
      <c r="CD755" s="3" t="n">
        <f aca="false">SUM(BZ755:CC755)</f>
        <v>364</v>
      </c>
      <c r="CE755" s="10" t="n">
        <v>2318</v>
      </c>
      <c r="CF755" s="10" t="n">
        <v>2215</v>
      </c>
      <c r="CG755" s="10" t="n">
        <v>186</v>
      </c>
      <c r="CH755" s="10" t="n">
        <v>0</v>
      </c>
      <c r="CI755" s="10" t="n">
        <v>872</v>
      </c>
      <c r="CJ755" s="10" t="n">
        <f aca="false">SUM(CE755:CI755)</f>
        <v>5591</v>
      </c>
    </row>
    <row r="756" customFormat="false" ht="12.75" hidden="false" customHeight="false" outlineLevel="0" collapsed="false">
      <c r="A756" s="1" t="n">
        <v>2005</v>
      </c>
      <c r="B756" s="2" t="s">
        <v>133</v>
      </c>
      <c r="C756" s="3" t="n">
        <v>341</v>
      </c>
      <c r="D756" s="3" t="n">
        <v>136</v>
      </c>
      <c r="E756" s="3" t="n">
        <v>2</v>
      </c>
      <c r="F756" s="3" t="n">
        <v>0</v>
      </c>
      <c r="G756" s="3" t="n">
        <f aca="false">SUM(C756:F756)</f>
        <v>479</v>
      </c>
      <c r="H756" s="3" t="n">
        <v>167</v>
      </c>
      <c r="I756" s="3" t="n">
        <v>78</v>
      </c>
      <c r="J756" s="3" t="n">
        <v>226</v>
      </c>
      <c r="K756" s="3" t="n">
        <v>5</v>
      </c>
      <c r="L756" s="3" t="n">
        <f aca="false">SUM(H756:K756)</f>
        <v>476</v>
      </c>
      <c r="M756" s="3" t="n">
        <v>10</v>
      </c>
      <c r="N756" s="3" t="n">
        <v>19</v>
      </c>
      <c r="O756" s="3" t="n">
        <v>0</v>
      </c>
      <c r="P756" s="3" t="n">
        <v>0</v>
      </c>
      <c r="Q756" s="3" t="n">
        <f aca="false">SUM(M756:P756)</f>
        <v>29</v>
      </c>
      <c r="R756" s="3" t="n">
        <v>0</v>
      </c>
      <c r="S756" s="3" t="n">
        <v>0</v>
      </c>
      <c r="T756" s="3" t="n">
        <v>0</v>
      </c>
      <c r="U756" s="3" t="n">
        <v>0</v>
      </c>
      <c r="V756" s="3" t="n">
        <f aca="false">SUM(R756:U756)</f>
        <v>0</v>
      </c>
      <c r="W756" s="3" t="n">
        <v>204</v>
      </c>
      <c r="X756" s="3" t="n">
        <v>424</v>
      </c>
      <c r="Y756" s="3" t="n">
        <v>0</v>
      </c>
      <c r="Z756" s="3" t="n">
        <v>0</v>
      </c>
      <c r="AA756" s="3" t="n">
        <f aca="false">SUM(W756:Z756)</f>
        <v>628</v>
      </c>
      <c r="AB756" s="3" t="n">
        <v>66</v>
      </c>
      <c r="AC756" s="3" t="n">
        <v>12</v>
      </c>
      <c r="AD756" s="3" t="n">
        <v>5</v>
      </c>
      <c r="AE756" s="3" t="n">
        <v>0</v>
      </c>
      <c r="AF756" s="3" t="n">
        <f aca="false">SUM(AB756:AE756)</f>
        <v>83</v>
      </c>
      <c r="AG756" s="3" t="n">
        <v>0</v>
      </c>
      <c r="AH756" s="3" t="n">
        <v>239</v>
      </c>
      <c r="AI756" s="3" t="n">
        <v>190</v>
      </c>
      <c r="AJ756" s="3" t="n">
        <v>0</v>
      </c>
      <c r="AK756" s="3" t="n">
        <f aca="false">SUM(AG756:AJ756)</f>
        <v>429</v>
      </c>
      <c r="AL756" s="3" t="n">
        <v>181</v>
      </c>
      <c r="AM756" s="3" t="n">
        <v>249</v>
      </c>
      <c r="AN756" s="3" t="n">
        <v>282</v>
      </c>
      <c r="AO756" s="3" t="n">
        <v>5</v>
      </c>
      <c r="AP756" s="3" t="n">
        <f aca="false">SUM(AL756:AO756)</f>
        <v>717</v>
      </c>
      <c r="AQ756" s="3" t="n">
        <v>0</v>
      </c>
      <c r="AR756" s="3" t="n">
        <v>1</v>
      </c>
      <c r="AS756" s="3" t="n">
        <v>15</v>
      </c>
      <c r="AT756" s="3" t="n">
        <v>0</v>
      </c>
      <c r="AU756" s="3" t="n">
        <f aca="false">SUM(AQ756:AT756)</f>
        <v>16</v>
      </c>
      <c r="AV756" s="3" t="n">
        <v>0</v>
      </c>
      <c r="AW756" s="3" t="n">
        <v>0</v>
      </c>
      <c r="AX756" s="3" t="n">
        <v>0</v>
      </c>
      <c r="AY756" s="3" t="n">
        <v>0</v>
      </c>
      <c r="AZ756" s="3" t="n">
        <f aca="false">SUM(AV756:AY756)</f>
        <v>0</v>
      </c>
      <c r="BA756" s="3" t="n">
        <v>0</v>
      </c>
      <c r="BB756" s="3" t="n">
        <v>0</v>
      </c>
      <c r="BC756" s="3" t="n">
        <v>0</v>
      </c>
      <c r="BD756" s="3" t="n">
        <v>5</v>
      </c>
      <c r="BE756" s="3" t="n">
        <f aca="false">SUM(BA756:BD756)</f>
        <v>5</v>
      </c>
      <c r="BF756" s="3" t="n">
        <v>0</v>
      </c>
      <c r="BG756" s="3" t="n">
        <v>0</v>
      </c>
      <c r="BH756" s="3" t="n">
        <v>0</v>
      </c>
      <c r="BI756" s="3" t="n">
        <v>0</v>
      </c>
      <c r="BJ756" s="3" t="n">
        <f aca="false">SUM(BF756:BI756)</f>
        <v>0</v>
      </c>
      <c r="BK756" s="3" t="n">
        <v>0</v>
      </c>
      <c r="BL756" s="3" t="n">
        <v>0</v>
      </c>
      <c r="BM756" s="3" t="n">
        <v>0</v>
      </c>
      <c r="BN756" s="3" t="n">
        <v>0</v>
      </c>
      <c r="BO756" s="3" t="n">
        <f aca="false">SUM(BK756:BN756)</f>
        <v>0</v>
      </c>
      <c r="BP756" s="3" t="n">
        <v>3</v>
      </c>
      <c r="BQ756" s="3" t="n">
        <v>31</v>
      </c>
      <c r="BR756" s="3" t="n">
        <v>12</v>
      </c>
      <c r="BS756" s="3" t="n">
        <v>5</v>
      </c>
      <c r="BT756" s="3" t="n">
        <f aca="false">SUM(BP756:BS756)</f>
        <v>51</v>
      </c>
      <c r="BU756" s="3" t="n">
        <f aca="false">+C756+H756+M756+R756+W756+AB756+AG756+AL756+CK756</f>
        <v>969</v>
      </c>
      <c r="BV756" s="3" t="n">
        <f aca="false">+D756+I756+N756+S756+X756+AC756+AH756+AM756+CL756</f>
        <v>1157</v>
      </c>
      <c r="BW756" s="3" t="n">
        <f aca="false">+E756+J756+O756+T756+Y756+AD756+AI756+AN756+CM756</f>
        <v>705</v>
      </c>
      <c r="BX756" s="3" t="n">
        <f aca="false">+F756+K756+P756+U756+Z756+AE756+AJ756+AO756+CN756</f>
        <v>10</v>
      </c>
      <c r="BY756" s="3" t="n">
        <f aca="false">SUM(BU756:BX756)</f>
        <v>2841</v>
      </c>
      <c r="BZ756" s="3" t="n">
        <f aca="false">AQ756+AV756+BA756+BF756+BK756+BP756</f>
        <v>3</v>
      </c>
      <c r="CA756" s="3" t="n">
        <f aca="false">AR756+AW756+BB756+BG756+BL756+BQ756</f>
        <v>32</v>
      </c>
      <c r="CB756" s="3" t="n">
        <f aca="false">AS756+AX756+BC756+BH756+BM756+BR756</f>
        <v>27</v>
      </c>
      <c r="CC756" s="3" t="n">
        <f aca="false">AT756+AY756+BD756+BI756+BN756+BS756</f>
        <v>10</v>
      </c>
      <c r="CD756" s="3" t="n">
        <f aca="false">SUM(BZ756:CC756)</f>
        <v>72</v>
      </c>
      <c r="CE756" s="11" t="n">
        <v>534.2</v>
      </c>
      <c r="CF756" s="10" t="n">
        <v>0</v>
      </c>
      <c r="CG756" s="10" t="n">
        <v>0</v>
      </c>
      <c r="CH756" s="10" t="n">
        <v>0</v>
      </c>
      <c r="CI756" s="11" t="n">
        <v>457.2</v>
      </c>
      <c r="CJ756" s="11" t="n">
        <f aca="false">SUM(CE756:CI756)</f>
        <v>991.4</v>
      </c>
    </row>
    <row r="757" customFormat="false" ht="12.75" hidden="false" customHeight="false" outlineLevel="0" collapsed="false">
      <c r="A757" s="1" t="n">
        <v>2005</v>
      </c>
      <c r="B757" s="2" t="s">
        <v>134</v>
      </c>
      <c r="C757" s="3" t="n">
        <v>3012</v>
      </c>
      <c r="D757" s="3" t="n">
        <v>816</v>
      </c>
      <c r="E757" s="3" t="n">
        <v>16</v>
      </c>
      <c r="F757" s="3" t="n">
        <v>0</v>
      </c>
      <c r="G757" s="3" t="n">
        <f aca="false">SUM(C757:F757)</f>
        <v>3844</v>
      </c>
      <c r="H757" s="3" t="n">
        <v>1269</v>
      </c>
      <c r="I757" s="3" t="n">
        <v>164</v>
      </c>
      <c r="J757" s="3" t="n">
        <v>1247</v>
      </c>
      <c r="K757" s="3" t="n">
        <v>195</v>
      </c>
      <c r="L757" s="3" t="n">
        <f aca="false">SUM(H757:K757)</f>
        <v>2875</v>
      </c>
      <c r="M757" s="3" t="n">
        <v>44</v>
      </c>
      <c r="N757" s="3" t="n">
        <v>101</v>
      </c>
      <c r="O757" s="3" t="n">
        <v>3</v>
      </c>
      <c r="P757" s="3" t="n">
        <v>0</v>
      </c>
      <c r="Q757" s="3" t="n">
        <f aca="false">SUM(M757:P757)</f>
        <v>148</v>
      </c>
      <c r="R757" s="3" t="n">
        <v>0</v>
      </c>
      <c r="S757" s="3" t="n">
        <v>0</v>
      </c>
      <c r="T757" s="3" t="n">
        <v>0</v>
      </c>
      <c r="U757" s="3" t="n">
        <v>0</v>
      </c>
      <c r="V757" s="3" t="n">
        <f aca="false">SUM(R757:U757)</f>
        <v>0</v>
      </c>
      <c r="W757" s="3" t="n">
        <v>2539</v>
      </c>
      <c r="X757" s="3" t="n">
        <v>5196</v>
      </c>
      <c r="Y757" s="3" t="n">
        <v>835</v>
      </c>
      <c r="Z757" s="3" t="n">
        <v>0</v>
      </c>
      <c r="AA757" s="3" t="n">
        <f aca="false">SUM(W757:Z757)</f>
        <v>8570</v>
      </c>
      <c r="AB757" s="3" t="n">
        <v>519</v>
      </c>
      <c r="AC757" s="3" t="n">
        <v>10</v>
      </c>
      <c r="AD757" s="3" t="n">
        <v>28</v>
      </c>
      <c r="AE757" s="3" t="n">
        <v>31</v>
      </c>
      <c r="AF757" s="3" t="n">
        <f aca="false">SUM(AB757:AE757)</f>
        <v>588</v>
      </c>
      <c r="AG757" s="3" t="n">
        <v>0</v>
      </c>
      <c r="AH757" s="3" t="n">
        <v>592</v>
      </c>
      <c r="AI757" s="3" t="n">
        <v>817</v>
      </c>
      <c r="AJ757" s="3" t="n">
        <v>0</v>
      </c>
      <c r="AK757" s="3" t="n">
        <f aca="false">SUM(AG757:AJ757)</f>
        <v>1409</v>
      </c>
      <c r="AL757" s="3" t="n">
        <v>2041</v>
      </c>
      <c r="AM757" s="3" t="n">
        <v>2515</v>
      </c>
      <c r="AN757" s="3" t="n">
        <v>1786</v>
      </c>
      <c r="AO757" s="3" t="n">
        <v>84</v>
      </c>
      <c r="AP757" s="3" t="n">
        <f aca="false">SUM(AL757:AO757)</f>
        <v>6426</v>
      </c>
      <c r="AQ757" s="3" t="n">
        <v>0</v>
      </c>
      <c r="AR757" s="3" t="n">
        <v>592</v>
      </c>
      <c r="AS757" s="3" t="n">
        <v>500</v>
      </c>
      <c r="AT757" s="3" t="n">
        <v>0</v>
      </c>
      <c r="AU757" s="3" t="n">
        <f aca="false">SUM(AQ757:AT757)</f>
        <v>1092</v>
      </c>
      <c r="AV757" s="3" t="n">
        <v>10</v>
      </c>
      <c r="AW757" s="3" t="n">
        <v>8</v>
      </c>
      <c r="AX757" s="3" t="n">
        <v>13</v>
      </c>
      <c r="AY757" s="3" t="n">
        <v>31</v>
      </c>
      <c r="AZ757" s="3" t="n">
        <f aca="false">SUM(AV757:AY757)</f>
        <v>62</v>
      </c>
      <c r="BA757" s="3" t="n">
        <v>24</v>
      </c>
      <c r="BB757" s="3" t="n">
        <v>0</v>
      </c>
      <c r="BC757" s="3" t="n">
        <v>0</v>
      </c>
      <c r="BD757" s="3" t="n">
        <v>195</v>
      </c>
      <c r="BE757" s="3" t="n">
        <f aca="false">SUM(BA757:BD757)</f>
        <v>219</v>
      </c>
      <c r="BF757" s="3" t="n">
        <v>0</v>
      </c>
      <c r="BG757" s="3" t="n">
        <v>0</v>
      </c>
      <c r="BH757" s="3" t="n">
        <v>0</v>
      </c>
      <c r="BI757" s="3" t="n">
        <v>0</v>
      </c>
      <c r="BJ757" s="3" t="n">
        <f aca="false">SUM(BF757:BI757)</f>
        <v>0</v>
      </c>
      <c r="BK757" s="3" t="n">
        <v>3</v>
      </c>
      <c r="BL757" s="3" t="n">
        <v>0</v>
      </c>
      <c r="BM757" s="3" t="n">
        <v>0</v>
      </c>
      <c r="BN757" s="3" t="n">
        <v>0</v>
      </c>
      <c r="BO757" s="3" t="n">
        <f aca="false">SUM(BK757:BN757)</f>
        <v>3</v>
      </c>
      <c r="BP757" s="3" t="n">
        <v>22</v>
      </c>
      <c r="BQ757" s="3" t="n">
        <v>2</v>
      </c>
      <c r="BR757" s="3" t="n">
        <v>7</v>
      </c>
      <c r="BS757" s="3" t="n">
        <v>84</v>
      </c>
      <c r="BT757" s="3" t="n">
        <f aca="false">SUM(BP757:BS757)</f>
        <v>115</v>
      </c>
      <c r="BU757" s="3" t="n">
        <f aca="false">+C757+H757+M757+R757+W757+AB757+AG757+AL757+CK757</f>
        <v>9424</v>
      </c>
      <c r="BV757" s="3" t="n">
        <f aca="false">+D757+I757+N757+S757+X757+AC757+AH757+AM757+CL757</f>
        <v>9394</v>
      </c>
      <c r="BW757" s="3" t="n">
        <f aca="false">+E757+J757+O757+T757+Y757+AD757+AI757+AN757+CM757</f>
        <v>4732</v>
      </c>
      <c r="BX757" s="3" t="n">
        <f aca="false">+F757+K757+P757+U757+Z757+AE757+AJ757+AO757+CN757</f>
        <v>310</v>
      </c>
      <c r="BY757" s="3" t="n">
        <f aca="false">SUM(BU757:BX757)</f>
        <v>23860</v>
      </c>
      <c r="BZ757" s="3" t="n">
        <f aca="false">AQ757+AV757+BA757+BF757+BK757+BP757</f>
        <v>59</v>
      </c>
      <c r="CA757" s="3" t="n">
        <f aca="false">AR757+AW757+BB757+BG757+BL757+BQ757</f>
        <v>602</v>
      </c>
      <c r="CB757" s="3" t="n">
        <f aca="false">AS757+AX757+BC757+BH757+BM757+BR757</f>
        <v>520</v>
      </c>
      <c r="CC757" s="3" t="n">
        <f aca="false">AT757+AY757+BD757+BI757+BN757+BS757</f>
        <v>310</v>
      </c>
      <c r="CD757" s="3" t="n">
        <f aca="false">SUM(BZ757:CC757)</f>
        <v>1491</v>
      </c>
      <c r="CE757" s="11" t="n">
        <v>5829</v>
      </c>
      <c r="CF757" s="11" t="n">
        <v>120</v>
      </c>
      <c r="CG757" s="11" t="n">
        <v>713</v>
      </c>
      <c r="CH757" s="11" t="n">
        <v>0</v>
      </c>
      <c r="CI757" s="11" t="n">
        <v>2188</v>
      </c>
      <c r="CJ757" s="11" t="n">
        <f aca="false">SUM(CE757:CI757)</f>
        <v>8850</v>
      </c>
    </row>
    <row r="758" customFormat="false" ht="12.75" hidden="false" customHeight="false" outlineLevel="0" collapsed="false">
      <c r="A758" s="1" t="n">
        <v>2005</v>
      </c>
      <c r="B758" s="2" t="s">
        <v>135</v>
      </c>
      <c r="C758" s="3" t="n">
        <v>11821</v>
      </c>
      <c r="D758" s="3" t="n">
        <v>3880</v>
      </c>
      <c r="E758" s="3" t="n">
        <v>1622</v>
      </c>
      <c r="F758" s="3" t="n">
        <v>0</v>
      </c>
      <c r="G758" s="3" t="n">
        <f aca="false">SUM(C758:F758)</f>
        <v>17323</v>
      </c>
      <c r="H758" s="3" t="n">
        <v>6021</v>
      </c>
      <c r="I758" s="3" t="n">
        <v>185</v>
      </c>
      <c r="J758" s="3" t="n">
        <v>2567</v>
      </c>
      <c r="K758" s="3" t="n">
        <v>1184</v>
      </c>
      <c r="L758" s="3" t="n">
        <f aca="false">SUM(H758:K758)</f>
        <v>9957</v>
      </c>
      <c r="M758" s="3" t="n">
        <v>234</v>
      </c>
      <c r="N758" s="3" t="n">
        <v>406</v>
      </c>
      <c r="O758" s="3" t="n">
        <v>0</v>
      </c>
      <c r="P758" s="3" t="n">
        <v>0</v>
      </c>
      <c r="Q758" s="3" t="n">
        <f aca="false">SUM(M758:P758)</f>
        <v>640</v>
      </c>
      <c r="R758" s="3" t="n">
        <v>0</v>
      </c>
      <c r="S758" s="3" t="n">
        <v>0</v>
      </c>
      <c r="T758" s="3" t="n">
        <v>0</v>
      </c>
      <c r="U758" s="3" t="n">
        <v>0</v>
      </c>
      <c r="V758" s="3" t="n">
        <f aca="false">SUM(R758:U758)</f>
        <v>0</v>
      </c>
      <c r="W758" s="3" t="n">
        <v>6379</v>
      </c>
      <c r="X758" s="3" t="n">
        <v>10036</v>
      </c>
      <c r="Y758" s="3" t="n">
        <v>1561</v>
      </c>
      <c r="Z758" s="3" t="n">
        <v>0</v>
      </c>
      <c r="AA758" s="3" t="n">
        <f aca="false">SUM(W758:Z758)</f>
        <v>17976</v>
      </c>
      <c r="AB758" s="3" t="n">
        <v>3027</v>
      </c>
      <c r="AC758" s="3" t="n">
        <v>60</v>
      </c>
      <c r="AD758" s="3" t="n">
        <v>96</v>
      </c>
      <c r="AE758" s="3" t="n">
        <v>28</v>
      </c>
      <c r="AF758" s="3" t="n">
        <f aca="false">SUM(AB758:AE758)</f>
        <v>3211</v>
      </c>
      <c r="AG758" s="3" t="n">
        <v>1</v>
      </c>
      <c r="AH758" s="3" t="n">
        <v>3162</v>
      </c>
      <c r="AI758" s="3" t="n">
        <v>3421</v>
      </c>
      <c r="AJ758" s="3" t="n">
        <v>346</v>
      </c>
      <c r="AK758" s="3" t="n">
        <f aca="false">SUM(AG758:AJ758)</f>
        <v>6930</v>
      </c>
      <c r="AL758" s="3" t="n">
        <v>4674</v>
      </c>
      <c r="AM758" s="3" t="n">
        <v>4865</v>
      </c>
      <c r="AN758" s="3" t="n">
        <v>331</v>
      </c>
      <c r="AO758" s="3" t="n">
        <v>89</v>
      </c>
      <c r="AP758" s="3" t="n">
        <f aca="false">SUM(AL758:AO758)</f>
        <v>9959</v>
      </c>
      <c r="AQ758" s="3" t="n">
        <v>0</v>
      </c>
      <c r="AR758" s="3" t="n">
        <v>0</v>
      </c>
      <c r="AS758" s="3" t="n">
        <v>4800</v>
      </c>
      <c r="AT758" s="3" t="n">
        <v>0</v>
      </c>
      <c r="AU758" s="3" t="n">
        <f aca="false">SUM(AQ758:AT758)</f>
        <v>4800</v>
      </c>
      <c r="AV758" s="3" t="n">
        <v>29</v>
      </c>
      <c r="AW758" s="3" t="n">
        <v>1</v>
      </c>
      <c r="AX758" s="3" t="n">
        <v>0</v>
      </c>
      <c r="AY758" s="3" t="n">
        <v>28</v>
      </c>
      <c r="AZ758" s="3" t="n">
        <f aca="false">SUM(AV758:AY758)</f>
        <v>58</v>
      </c>
      <c r="BA758" s="3" t="n">
        <v>53</v>
      </c>
      <c r="BB758" s="3" t="n">
        <v>0</v>
      </c>
      <c r="BC758" s="3" t="n">
        <v>0</v>
      </c>
      <c r="BD758" s="3" t="n">
        <v>0</v>
      </c>
      <c r="BE758" s="3" t="n">
        <f aca="false">SUM(BA758:BD758)</f>
        <v>53</v>
      </c>
      <c r="BF758" s="3" t="n">
        <v>0</v>
      </c>
      <c r="BG758" s="3" t="n">
        <v>0</v>
      </c>
      <c r="BH758" s="3" t="n">
        <v>0</v>
      </c>
      <c r="BI758" s="3" t="n">
        <v>0</v>
      </c>
      <c r="BJ758" s="3" t="n">
        <f aca="false">SUM(BF758:BI758)</f>
        <v>0</v>
      </c>
      <c r="BK758" s="3" t="n">
        <v>44</v>
      </c>
      <c r="BL758" s="3" t="n">
        <v>11</v>
      </c>
      <c r="BM758" s="3" t="n">
        <v>0</v>
      </c>
      <c r="BN758" s="3" t="n">
        <v>0</v>
      </c>
      <c r="BO758" s="3" t="n">
        <f aca="false">SUM(BK758:BN758)</f>
        <v>55</v>
      </c>
      <c r="BP758" s="3" t="n">
        <v>126</v>
      </c>
      <c r="BQ758" s="3" t="n">
        <v>0</v>
      </c>
      <c r="BR758" s="3" t="n">
        <v>0</v>
      </c>
      <c r="BS758" s="3" t="n">
        <v>2</v>
      </c>
      <c r="BT758" s="3" t="n">
        <f aca="false">SUM(BP758:BS758)</f>
        <v>128</v>
      </c>
      <c r="BU758" s="3" t="n">
        <f aca="false">+C758+H758+M758+R758+W758+AB758+AG758+AL758+CK758</f>
        <v>32157</v>
      </c>
      <c r="BV758" s="3" t="n">
        <f aca="false">+D758+I758+N758+S758+X758+AC758+AH758+AM758+CL758</f>
        <v>22594</v>
      </c>
      <c r="BW758" s="3" t="n">
        <f aca="false">+E758+J758+O758+T758+Y758+AD758+AI758+AN758+CM758</f>
        <v>9598</v>
      </c>
      <c r="BX758" s="3" t="n">
        <f aca="false">+F758+K758+P758+U758+Z758+AE758+AJ758+AO758+CN758</f>
        <v>1647</v>
      </c>
      <c r="BY758" s="3" t="n">
        <f aca="false">SUM(BU758:BX758)</f>
        <v>65996</v>
      </c>
      <c r="BZ758" s="3" t="n">
        <f aca="false">AQ758+AV758+BA758+BF758+BK758+BP758</f>
        <v>252</v>
      </c>
      <c r="CA758" s="3" t="n">
        <f aca="false">AR758+AW758+BB758+BG758+BL758+BQ758</f>
        <v>12</v>
      </c>
      <c r="CB758" s="3" t="n">
        <f aca="false">AS758+AX758+BC758+BH758+BM758+BR758</f>
        <v>4800</v>
      </c>
      <c r="CC758" s="3" t="n">
        <f aca="false">AT758+AY758+BD758+BI758+BN758+BS758</f>
        <v>30</v>
      </c>
      <c r="CD758" s="3" t="n">
        <f aca="false">SUM(BZ758:CC758)</f>
        <v>5094</v>
      </c>
      <c r="CE758" s="3" t="n">
        <v>16247</v>
      </c>
      <c r="CF758" s="10" t="n">
        <v>0</v>
      </c>
      <c r="CG758" s="10" t="n">
        <v>0</v>
      </c>
      <c r="CH758" s="3" t="n">
        <v>0</v>
      </c>
      <c r="CI758" s="3" t="n">
        <v>16408</v>
      </c>
      <c r="CJ758" s="3" t="n">
        <f aca="false">SUM(CE758:CI758)</f>
        <v>32655</v>
      </c>
    </row>
    <row r="759" customFormat="false" ht="12.75" hidden="false" customHeight="false" outlineLevel="0" collapsed="false">
      <c r="A759" s="1" t="n">
        <v>2005</v>
      </c>
      <c r="B759" s="2" t="s">
        <v>136</v>
      </c>
      <c r="C759" s="3" t="n">
        <v>1788</v>
      </c>
      <c r="D759" s="3" t="n">
        <v>345</v>
      </c>
      <c r="E759" s="3" t="n">
        <v>13</v>
      </c>
      <c r="F759" s="3" t="n">
        <v>0</v>
      </c>
      <c r="G759" s="3" t="n">
        <f aca="false">SUM(C759:F759)</f>
        <v>2146</v>
      </c>
      <c r="H759" s="3" t="n">
        <v>704</v>
      </c>
      <c r="I759" s="3" t="n">
        <v>10</v>
      </c>
      <c r="J759" s="3" t="n">
        <v>349</v>
      </c>
      <c r="K759" s="3" t="n">
        <v>29</v>
      </c>
      <c r="L759" s="3" t="n">
        <f aca="false">SUM(H759:K759)</f>
        <v>1092</v>
      </c>
      <c r="M759" s="3" t="n">
        <v>19</v>
      </c>
      <c r="N759" s="3" t="n">
        <v>86</v>
      </c>
      <c r="O759" s="3" t="n">
        <v>0</v>
      </c>
      <c r="P759" s="3" t="n">
        <v>0</v>
      </c>
      <c r="Q759" s="3" t="n">
        <f aca="false">SUM(M759:P759)</f>
        <v>105</v>
      </c>
      <c r="R759" s="3" t="n">
        <v>11</v>
      </c>
      <c r="S759" s="3" t="n">
        <v>0</v>
      </c>
      <c r="T759" s="3" t="n">
        <v>0</v>
      </c>
      <c r="U759" s="3" t="n">
        <v>0</v>
      </c>
      <c r="V759" s="3" t="n">
        <f aca="false">SUM(R759:U759)</f>
        <v>11</v>
      </c>
      <c r="W759" s="3" t="n">
        <v>252</v>
      </c>
      <c r="X759" s="3" t="n">
        <v>964</v>
      </c>
      <c r="Y759" s="3" t="n">
        <v>177</v>
      </c>
      <c r="Z759" s="3" t="n">
        <v>0</v>
      </c>
      <c r="AA759" s="3" t="n">
        <f aca="false">SUM(W759:Z759)</f>
        <v>1393</v>
      </c>
      <c r="AB759" s="3" t="n">
        <v>261</v>
      </c>
      <c r="AC759" s="3" t="n">
        <v>4</v>
      </c>
      <c r="AD759" s="3" t="n">
        <v>28</v>
      </c>
      <c r="AE759" s="3" t="n">
        <v>0</v>
      </c>
      <c r="AF759" s="3" t="n">
        <f aca="false">SUM(AB759:AE759)</f>
        <v>293</v>
      </c>
      <c r="AG759" s="3" t="n">
        <v>60</v>
      </c>
      <c r="AH759" s="3" t="n">
        <v>265</v>
      </c>
      <c r="AI759" s="3" t="n">
        <v>469</v>
      </c>
      <c r="AJ759" s="3" t="n">
        <v>50</v>
      </c>
      <c r="AK759" s="3" t="n">
        <f aca="false">SUM(AG759:AJ759)</f>
        <v>844</v>
      </c>
      <c r="AL759" s="3" t="n">
        <v>883</v>
      </c>
      <c r="AM759" s="3" t="n">
        <v>573</v>
      </c>
      <c r="AN759" s="3" t="n">
        <v>1095</v>
      </c>
      <c r="AO759" s="3" t="n">
        <v>58</v>
      </c>
      <c r="AP759" s="3" t="n">
        <f aca="false">SUM(AL759:AO759)</f>
        <v>2609</v>
      </c>
      <c r="AQ759" s="3" t="n">
        <v>60</v>
      </c>
      <c r="AR759" s="3" t="n">
        <v>207</v>
      </c>
      <c r="AS759" s="3" t="n">
        <v>280</v>
      </c>
      <c r="AT759" s="3" t="n">
        <v>50</v>
      </c>
      <c r="AU759" s="3" t="n">
        <f aca="false">SUM(AQ759:AT759)</f>
        <v>597</v>
      </c>
      <c r="AV759" s="3" t="n">
        <v>2</v>
      </c>
      <c r="AW759" s="3" t="n">
        <v>1</v>
      </c>
      <c r="AX759" s="3" t="n">
        <v>0</v>
      </c>
      <c r="AY759" s="3" t="n">
        <v>0</v>
      </c>
      <c r="AZ759" s="3" t="n">
        <f aca="false">SUM(AV759:AY759)</f>
        <v>3</v>
      </c>
      <c r="BA759" s="3" t="n">
        <v>52</v>
      </c>
      <c r="BB759" s="3" t="n">
        <v>0</v>
      </c>
      <c r="BC759" s="3" t="n">
        <v>0</v>
      </c>
      <c r="BD759" s="3" t="n">
        <v>29</v>
      </c>
      <c r="BE759" s="3" t="n">
        <f aca="false">SUM(BA759:BD759)</f>
        <v>81</v>
      </c>
      <c r="BF759" s="3" t="n">
        <v>0</v>
      </c>
      <c r="BG759" s="3" t="n">
        <v>0</v>
      </c>
      <c r="BH759" s="3" t="n">
        <v>0</v>
      </c>
      <c r="BI759" s="3" t="n">
        <v>0</v>
      </c>
      <c r="BJ759" s="3" t="n">
        <f aca="false">SUM(BF759:BI759)</f>
        <v>0</v>
      </c>
      <c r="BK759" s="3" t="n">
        <v>0</v>
      </c>
      <c r="BL759" s="3" t="n">
        <v>0</v>
      </c>
      <c r="BM759" s="3" t="n">
        <v>0</v>
      </c>
      <c r="BN759" s="3" t="n">
        <v>0</v>
      </c>
      <c r="BO759" s="3" t="n">
        <f aca="false">SUM(BK759:BN759)</f>
        <v>0</v>
      </c>
      <c r="BP759" s="3" t="n">
        <v>124</v>
      </c>
      <c r="BQ759" s="3" t="n">
        <v>3</v>
      </c>
      <c r="BR759" s="3" t="n">
        <v>15</v>
      </c>
      <c r="BS759" s="3" t="n">
        <v>58</v>
      </c>
      <c r="BT759" s="3" t="n">
        <f aca="false">SUM(BP759:BS759)</f>
        <v>200</v>
      </c>
      <c r="BU759" s="3" t="n">
        <f aca="false">+C759+H759+M759+R759+W759+AB759+AG759+AL759+CK759</f>
        <v>3978</v>
      </c>
      <c r="BV759" s="3" t="n">
        <f aca="false">+D759+I759+N759+S759+X759+AC759+AH759+AM759+CL759</f>
        <v>2247</v>
      </c>
      <c r="BW759" s="3" t="n">
        <f aca="false">+E759+J759+O759+T759+Y759+AD759+AI759+AN759+CM759</f>
        <v>2131</v>
      </c>
      <c r="BX759" s="3" t="n">
        <f aca="false">+F759+K759+P759+U759+Z759+AE759+AJ759+AO759+CN759</f>
        <v>137</v>
      </c>
      <c r="BY759" s="3" t="n">
        <f aca="false">SUM(BU759:BX759)</f>
        <v>8493</v>
      </c>
      <c r="BZ759" s="3" t="n">
        <f aca="false">AQ759+AV759+BA759+BF759+BK759+BP759</f>
        <v>238</v>
      </c>
      <c r="CA759" s="3" t="n">
        <f aca="false">AR759+AW759+BB759+BG759+BL759+BQ759</f>
        <v>211</v>
      </c>
      <c r="CB759" s="3" t="n">
        <f aca="false">AS759+AX759+BC759+BH759+BM759+BR759</f>
        <v>295</v>
      </c>
      <c r="CC759" s="3" t="n">
        <f aca="false">AT759+AY759+BD759+BI759+BN759+BS759</f>
        <v>137</v>
      </c>
      <c r="CD759" s="3" t="n">
        <f aca="false">SUM(BZ759:CC759)</f>
        <v>881</v>
      </c>
      <c r="CE759" s="3" t="n">
        <v>1635</v>
      </c>
      <c r="CF759" s="3" t="n">
        <v>1934</v>
      </c>
      <c r="CG759" s="3" t="n">
        <v>198</v>
      </c>
      <c r="CH759" s="3" t="n">
        <v>0</v>
      </c>
      <c r="CI759" s="3" t="n">
        <v>316</v>
      </c>
      <c r="CJ759" s="3" t="n">
        <f aca="false">SUM(CE759:CI759)</f>
        <v>4083</v>
      </c>
    </row>
    <row r="760" customFormat="false" ht="12.75" hidden="false" customHeight="false" outlineLevel="0" collapsed="false">
      <c r="A760" s="1" t="n">
        <v>2005</v>
      </c>
      <c r="B760" s="2" t="s">
        <v>137</v>
      </c>
      <c r="C760" s="3" t="n">
        <v>14</v>
      </c>
      <c r="D760" s="3" t="n">
        <v>106</v>
      </c>
      <c r="E760" s="3" t="n">
        <v>1180</v>
      </c>
      <c r="F760" s="3" t="n">
        <v>4</v>
      </c>
      <c r="G760" s="3" t="n">
        <f aca="false">SUM(C760:F760)</f>
        <v>1304</v>
      </c>
      <c r="H760" s="3" t="n">
        <v>114</v>
      </c>
      <c r="I760" s="3" t="n">
        <v>0</v>
      </c>
      <c r="J760" s="3" t="n">
        <v>1</v>
      </c>
      <c r="K760" s="3" t="n">
        <v>5</v>
      </c>
      <c r="L760" s="3" t="n">
        <f aca="false">SUM(H760:K760)</f>
        <v>120</v>
      </c>
      <c r="M760" s="3" t="n">
        <v>16</v>
      </c>
      <c r="N760" s="3" t="n">
        <v>26</v>
      </c>
      <c r="O760" s="3" t="n">
        <v>2</v>
      </c>
      <c r="P760" s="3" t="n">
        <v>0</v>
      </c>
      <c r="Q760" s="3" t="n">
        <f aca="false">SUM(M760:P760)</f>
        <v>44</v>
      </c>
      <c r="R760" s="3" t="n">
        <v>13</v>
      </c>
      <c r="S760" s="3" t="n">
        <v>21</v>
      </c>
      <c r="T760" s="3" t="n">
        <v>0</v>
      </c>
      <c r="U760" s="3" t="n">
        <v>0</v>
      </c>
      <c r="V760" s="3" t="n">
        <f aca="false">SUM(R760:U760)</f>
        <v>34</v>
      </c>
      <c r="W760" s="3" t="n">
        <v>152</v>
      </c>
      <c r="X760" s="3" t="n">
        <v>519</v>
      </c>
      <c r="Y760" s="3" t="n">
        <v>178</v>
      </c>
      <c r="Z760" s="3" t="n">
        <v>0</v>
      </c>
      <c r="AA760" s="3" t="n">
        <f aca="false">SUM(W760:Z760)</f>
        <v>849</v>
      </c>
      <c r="AB760" s="3" t="n">
        <v>96</v>
      </c>
      <c r="AC760" s="3" t="n">
        <v>1</v>
      </c>
      <c r="AD760" s="3" t="n">
        <v>6</v>
      </c>
      <c r="AE760" s="3" t="n">
        <v>0</v>
      </c>
      <c r="AF760" s="3" t="n">
        <f aca="false">SUM(AB760:AE760)</f>
        <v>103</v>
      </c>
      <c r="AG760" s="3" t="n">
        <v>0</v>
      </c>
      <c r="AH760" s="3" t="n">
        <v>137</v>
      </c>
      <c r="AI760" s="3" t="n">
        <v>187</v>
      </c>
      <c r="AJ760" s="3" t="n">
        <v>2</v>
      </c>
      <c r="AK760" s="3" t="n">
        <f aca="false">SUM(AG760:AJ760)</f>
        <v>326</v>
      </c>
      <c r="AL760" s="3" t="n">
        <v>655</v>
      </c>
      <c r="AM760" s="3" t="n">
        <v>207</v>
      </c>
      <c r="AN760" s="3" t="n">
        <v>434</v>
      </c>
      <c r="AO760" s="3" t="n">
        <v>42</v>
      </c>
      <c r="AP760" s="3" t="n">
        <f aca="false">SUM(AL760:AO760)</f>
        <v>1338</v>
      </c>
      <c r="AQ760" s="3" t="n">
        <v>0</v>
      </c>
      <c r="AR760" s="3" t="n">
        <v>109</v>
      </c>
      <c r="AS760" s="3" t="n">
        <v>34</v>
      </c>
      <c r="AT760" s="3" t="n">
        <v>2</v>
      </c>
      <c r="AU760" s="3" t="n">
        <f aca="false">SUM(AQ760:AT760)</f>
        <v>145</v>
      </c>
      <c r="AV760" s="3" t="n">
        <v>0</v>
      </c>
      <c r="AW760" s="3" t="n">
        <v>0</v>
      </c>
      <c r="AX760" s="3" t="n">
        <v>0</v>
      </c>
      <c r="AY760" s="3" t="n">
        <v>1</v>
      </c>
      <c r="AZ760" s="3" t="n">
        <f aca="false">SUM(AV760:AY760)</f>
        <v>1</v>
      </c>
      <c r="BA760" s="3" t="n">
        <v>0</v>
      </c>
      <c r="BB760" s="3" t="n">
        <v>0</v>
      </c>
      <c r="BC760" s="3" t="n">
        <v>0</v>
      </c>
      <c r="BD760" s="3" t="n">
        <v>5</v>
      </c>
      <c r="BE760" s="3" t="n">
        <f aca="false">SUM(BA760:BD760)</f>
        <v>5</v>
      </c>
      <c r="BF760" s="3" t="n">
        <v>0</v>
      </c>
      <c r="BG760" s="3" t="n">
        <v>0</v>
      </c>
      <c r="BH760" s="3" t="n">
        <v>0</v>
      </c>
      <c r="BI760" s="3" t="n">
        <v>1</v>
      </c>
      <c r="BJ760" s="3" t="n">
        <f aca="false">SUM(BF760:BI760)</f>
        <v>1</v>
      </c>
      <c r="BK760" s="3" t="n">
        <v>0</v>
      </c>
      <c r="BL760" s="3" t="n">
        <v>0</v>
      </c>
      <c r="BM760" s="3" t="n">
        <v>0</v>
      </c>
      <c r="BN760" s="3" t="n">
        <v>7</v>
      </c>
      <c r="BO760" s="3" t="n">
        <f aca="false">SUM(BK760:BN760)</f>
        <v>7</v>
      </c>
      <c r="BP760" s="3" t="n">
        <v>0</v>
      </c>
      <c r="BQ760" s="3" t="n">
        <v>0</v>
      </c>
      <c r="BR760" s="3" t="n">
        <v>0</v>
      </c>
      <c r="BS760" s="3" t="n">
        <v>37</v>
      </c>
      <c r="BT760" s="3" t="n">
        <f aca="false">SUM(BP760:BS760)</f>
        <v>37</v>
      </c>
      <c r="BU760" s="3" t="n">
        <f aca="false">+C760+H760+M760+R760+W760+AB760+AG760+AL760+CK760</f>
        <v>1060</v>
      </c>
      <c r="BV760" s="3" t="n">
        <f aca="false">+D760+I760+N760+S760+X760+AC760+AH760+AM760+CL760</f>
        <v>1017</v>
      </c>
      <c r="BW760" s="3" t="n">
        <f aca="false">+E760+J760+O760+T760+Y760+AD760+AI760+AN760+CM760</f>
        <v>1988</v>
      </c>
      <c r="BX760" s="3" t="n">
        <f aca="false">+F760+K760+P760+U760+Z760+AE760+AJ760+AO760+CN760</f>
        <v>53</v>
      </c>
      <c r="BY760" s="3" t="n">
        <f aca="false">SUM(BU760:BX760)</f>
        <v>4118</v>
      </c>
      <c r="BZ760" s="3" t="n">
        <f aca="false">AQ760+AV760+BA760+BF760+BK760+BP760</f>
        <v>0</v>
      </c>
      <c r="CA760" s="3" t="n">
        <f aca="false">AR760+AW760+BB760+BG760+BL760+BQ760</f>
        <v>109</v>
      </c>
      <c r="CB760" s="3" t="n">
        <f aca="false">AS760+AX760+BC760+BH760+BM760+BR760</f>
        <v>34</v>
      </c>
      <c r="CC760" s="3" t="n">
        <f aca="false">AT760+AY760+BD760+BI760+BN760+BS760</f>
        <v>53</v>
      </c>
      <c r="CD760" s="3" t="n">
        <f aca="false">SUM(BZ760:CC760)</f>
        <v>196</v>
      </c>
      <c r="CE760" s="3" t="n">
        <v>207</v>
      </c>
      <c r="CF760" s="3" t="n">
        <v>500</v>
      </c>
      <c r="CG760" s="3" t="n">
        <v>60</v>
      </c>
      <c r="CH760" s="3" t="n">
        <v>0</v>
      </c>
      <c r="CI760" s="3" t="n">
        <v>268</v>
      </c>
      <c r="CJ760" s="3" t="n">
        <f aca="false">SUM(CE760:CI760)</f>
        <v>1035</v>
      </c>
    </row>
    <row r="761" customFormat="false" ht="12.75" hidden="false" customHeight="false" outlineLevel="0" collapsed="false">
      <c r="A761" s="1" t="n">
        <v>2005</v>
      </c>
      <c r="B761" s="2" t="s">
        <v>138</v>
      </c>
      <c r="C761" s="3" t="n">
        <v>4757.9</v>
      </c>
      <c r="D761" s="3" t="n">
        <v>521.7</v>
      </c>
      <c r="E761" s="3" t="n">
        <v>136.9</v>
      </c>
      <c r="F761" s="3" t="n">
        <v>0</v>
      </c>
      <c r="G761" s="3" t="n">
        <f aca="false">SUM(C761:F761)</f>
        <v>5416.5</v>
      </c>
      <c r="H761" s="3" t="n">
        <v>1426.4</v>
      </c>
      <c r="I761" s="3" t="n">
        <v>693.8</v>
      </c>
      <c r="J761" s="3" t="n">
        <v>1836.1</v>
      </c>
      <c r="K761" s="3" t="n">
        <v>408.7</v>
      </c>
      <c r="L761" s="3" t="n">
        <f aca="false">SUM(H761:K761)</f>
        <v>4365</v>
      </c>
      <c r="M761" s="3" t="n">
        <v>49.6</v>
      </c>
      <c r="N761" s="3" t="n">
        <v>69.9</v>
      </c>
      <c r="O761" s="3" t="n">
        <v>0</v>
      </c>
      <c r="P761" s="3" t="n">
        <v>0</v>
      </c>
      <c r="Q761" s="3" t="n">
        <f aca="false">SUM(M761:P761)</f>
        <v>119.5</v>
      </c>
      <c r="R761" s="3" t="n">
        <v>10.9</v>
      </c>
      <c r="S761" s="3" t="n">
        <v>38.7</v>
      </c>
      <c r="T761" s="3" t="n">
        <v>1.7</v>
      </c>
      <c r="U761" s="3" t="n">
        <v>0</v>
      </c>
      <c r="V761" s="3" t="n">
        <f aca="false">SUM(R761:U761)</f>
        <v>51.3</v>
      </c>
      <c r="W761" s="3" t="n">
        <v>2147.3</v>
      </c>
      <c r="X761" s="3" t="n">
        <v>2090.6</v>
      </c>
      <c r="Y761" s="3" t="n">
        <v>70.6</v>
      </c>
      <c r="Z761" s="3" t="n">
        <v>0</v>
      </c>
      <c r="AA761" s="3" t="n">
        <f aca="false">SUM(W761:Z761)</f>
        <v>4308.5</v>
      </c>
      <c r="AB761" s="3" t="n">
        <v>1078.3</v>
      </c>
      <c r="AC761" s="3" t="n">
        <v>46.6</v>
      </c>
      <c r="AD761" s="3" t="n">
        <v>26.6</v>
      </c>
      <c r="AE761" s="3" t="n">
        <v>75.8</v>
      </c>
      <c r="AF761" s="3" t="n">
        <f aca="false">SUM(AB761:AE761)</f>
        <v>1227.3</v>
      </c>
      <c r="AG761" s="3" t="n">
        <v>317.5</v>
      </c>
      <c r="AH761" s="3" t="n">
        <v>535.7</v>
      </c>
      <c r="AI761" s="3" t="n">
        <v>2543.5</v>
      </c>
      <c r="AJ761" s="3" t="n">
        <v>144.9</v>
      </c>
      <c r="AK761" s="3" t="n">
        <f aca="false">SUM(AG761:AJ761)</f>
        <v>3541.6</v>
      </c>
      <c r="AL761" s="3" t="n">
        <v>4031.7</v>
      </c>
      <c r="AM761" s="3" t="n">
        <v>1685.1</v>
      </c>
      <c r="AN761" s="3" t="n">
        <v>5535</v>
      </c>
      <c r="AO761" s="3" t="n">
        <v>186.2</v>
      </c>
      <c r="AP761" s="3" t="n">
        <f aca="false">SUM(AL761:AO761)</f>
        <v>11438</v>
      </c>
      <c r="AQ761" s="3" t="n">
        <v>0</v>
      </c>
      <c r="AR761" s="3" t="n">
        <v>0</v>
      </c>
      <c r="AS761" s="3" t="n">
        <v>44.4</v>
      </c>
      <c r="AT761" s="3" t="n">
        <v>92.3</v>
      </c>
      <c r="AU761" s="3" t="n">
        <f aca="false">SUM(AQ761:AT761)</f>
        <v>136.7</v>
      </c>
      <c r="AV761" s="3" t="n">
        <v>4.1</v>
      </c>
      <c r="AW761" s="3" t="n">
        <v>6.4</v>
      </c>
      <c r="AX761" s="3" t="n">
        <v>3.7</v>
      </c>
      <c r="AY761" s="3" t="n">
        <v>75.8</v>
      </c>
      <c r="AZ761" s="3" t="n">
        <f aca="false">SUM(AV761:AY761)</f>
        <v>90</v>
      </c>
      <c r="BA761" s="3" t="n">
        <v>18.4</v>
      </c>
      <c r="BB761" s="3" t="n">
        <v>3</v>
      </c>
      <c r="BC761" s="3" t="n">
        <v>113.9</v>
      </c>
      <c r="BD761" s="3" t="n">
        <v>404.2</v>
      </c>
      <c r="BE761" s="3" t="n">
        <f aca="false">SUM(BA761:BD761)</f>
        <v>539.5</v>
      </c>
      <c r="BF761" s="3" t="n">
        <v>0</v>
      </c>
      <c r="BG761" s="3" t="n">
        <v>0</v>
      </c>
      <c r="BH761" s="3" t="n">
        <v>0</v>
      </c>
      <c r="BI761" s="3" t="n">
        <v>0</v>
      </c>
      <c r="BJ761" s="3" t="n">
        <f aca="false">SUM(BF761:BI761)</f>
        <v>0</v>
      </c>
      <c r="BK761" s="3" t="n">
        <v>0.4</v>
      </c>
      <c r="BL761" s="3" t="n">
        <v>4</v>
      </c>
      <c r="BM761" s="3" t="n">
        <v>5.2</v>
      </c>
      <c r="BN761" s="3" t="n">
        <v>25</v>
      </c>
      <c r="BO761" s="3" t="n">
        <f aca="false">SUM(BK761:BN761)</f>
        <v>34.6</v>
      </c>
      <c r="BP761" s="3" t="n">
        <v>2.5</v>
      </c>
      <c r="BQ761" s="3" t="n">
        <v>8.7</v>
      </c>
      <c r="BR761" s="3" t="n">
        <v>3.6</v>
      </c>
      <c r="BS761" s="3" t="n">
        <v>77.5</v>
      </c>
      <c r="BT761" s="3" t="n">
        <f aca="false">SUM(BP761:BS761)</f>
        <v>92.3</v>
      </c>
      <c r="BU761" s="3" t="n">
        <f aca="false">+C761+H761+M761+R761+W761+AB761+AG761+AL761+CK761</f>
        <v>13819.6</v>
      </c>
      <c r="BV761" s="3" t="n">
        <f aca="false">+D761+I761+N761+S761+X761+AC761+AH761+AM761+CL761</f>
        <v>5682.1</v>
      </c>
      <c r="BW761" s="3" t="n">
        <f aca="false">+E761+J761+O761+T761+Y761+AD761+AI761+AN761+CM761</f>
        <v>10150.4</v>
      </c>
      <c r="BX761" s="3" t="n">
        <f aca="false">+F761+K761+P761+U761+Z761+AE761+AJ761+AO761+CN761</f>
        <v>815.6</v>
      </c>
      <c r="BY761" s="3" t="n">
        <f aca="false">SUM(BU761:BX761)</f>
        <v>30467.7</v>
      </c>
      <c r="BZ761" s="3" t="n">
        <f aca="false">AQ761+AV761+BA761+BF761+BK761+BP761</f>
        <v>25.4</v>
      </c>
      <c r="CA761" s="3" t="n">
        <f aca="false">AR761+AW761+BB761+BG761+BL761+BQ761</f>
        <v>22.1</v>
      </c>
      <c r="CB761" s="3" t="n">
        <f aca="false">AS761+AX761+BC761+BH761+BM761+BR761</f>
        <v>170.8</v>
      </c>
      <c r="CC761" s="3" t="n">
        <f aca="false">AT761+AY761+BD761+BI761+BN761+BS761</f>
        <v>674.8</v>
      </c>
      <c r="CD761" s="3" t="n">
        <f aca="false">SUM(BZ761:CC761)</f>
        <v>893.1</v>
      </c>
      <c r="CE761" s="3" t="n">
        <v>2946.1</v>
      </c>
      <c r="CF761" s="3" t="n">
        <v>8352.4</v>
      </c>
      <c r="CG761" s="3" t="n">
        <v>616.7</v>
      </c>
      <c r="CH761" s="10" t="n">
        <v>0</v>
      </c>
      <c r="CI761" s="3" t="n">
        <v>1772.1</v>
      </c>
      <c r="CJ761" s="3" t="n">
        <f aca="false">SUM(CE761:CI761)</f>
        <v>13687.3</v>
      </c>
    </row>
    <row r="762" customFormat="false" ht="12.75" hidden="false" customHeight="false" outlineLevel="0" collapsed="false">
      <c r="A762" s="1" t="n">
        <v>2005</v>
      </c>
      <c r="B762" s="2" t="s">
        <v>139</v>
      </c>
      <c r="C762" s="3" t="n">
        <v>5149</v>
      </c>
      <c r="D762" s="3" t="n">
        <v>658</v>
      </c>
      <c r="E762" s="3" t="n">
        <v>401</v>
      </c>
      <c r="F762" s="3" t="n">
        <v>35</v>
      </c>
      <c r="G762" s="3" t="n">
        <f aca="false">SUM(C762:F762)</f>
        <v>6243</v>
      </c>
      <c r="H762" s="3" t="n">
        <v>1383</v>
      </c>
      <c r="I762" s="3" t="n">
        <v>7</v>
      </c>
      <c r="J762" s="3" t="n">
        <v>1893</v>
      </c>
      <c r="K762" s="3" t="n">
        <v>293</v>
      </c>
      <c r="L762" s="3" t="n">
        <f aca="false">SUM(H762:K762)</f>
        <v>3576</v>
      </c>
      <c r="M762" s="3" t="n">
        <v>156</v>
      </c>
      <c r="N762" s="3" t="n">
        <v>136</v>
      </c>
      <c r="O762" s="3" t="n">
        <v>0</v>
      </c>
      <c r="P762" s="3" t="n">
        <v>0</v>
      </c>
      <c r="Q762" s="3" t="n">
        <f aca="false">SUM(M762:P762)</f>
        <v>292</v>
      </c>
      <c r="R762" s="3" t="n">
        <v>97</v>
      </c>
      <c r="S762" s="3" t="n">
        <v>2</v>
      </c>
      <c r="T762" s="3" t="n">
        <v>0</v>
      </c>
      <c r="U762" s="3" t="n">
        <v>0</v>
      </c>
      <c r="V762" s="3" t="n">
        <f aca="false">SUM(R762:U762)</f>
        <v>99</v>
      </c>
      <c r="W762" s="3" t="n">
        <v>3003</v>
      </c>
      <c r="X762" s="3" t="n">
        <v>3158</v>
      </c>
      <c r="Y762" s="3" t="n">
        <v>0</v>
      </c>
      <c r="Z762" s="3" t="n">
        <v>0</v>
      </c>
      <c r="AA762" s="3" t="n">
        <f aca="false">SUM(W762:Z762)</f>
        <v>6161</v>
      </c>
      <c r="AB762" s="3" t="n">
        <v>721</v>
      </c>
      <c r="AC762" s="3" t="n">
        <v>18</v>
      </c>
      <c r="AD762" s="3" t="n">
        <v>39</v>
      </c>
      <c r="AE762" s="3" t="n">
        <v>66</v>
      </c>
      <c r="AF762" s="3" t="n">
        <f aca="false">SUM(AB762:AE762)</f>
        <v>844</v>
      </c>
      <c r="AG762" s="3" t="n">
        <v>24</v>
      </c>
      <c r="AH762" s="3" t="n">
        <v>443</v>
      </c>
      <c r="AI762" s="3" t="n">
        <v>1307</v>
      </c>
      <c r="AJ762" s="3" t="n">
        <v>201</v>
      </c>
      <c r="AK762" s="3" t="n">
        <f aca="false">SUM(AG762:AJ762)</f>
        <v>1975</v>
      </c>
      <c r="AL762" s="3" t="n">
        <v>1687</v>
      </c>
      <c r="AM762" s="3" t="n">
        <v>1675</v>
      </c>
      <c r="AN762" s="3" t="n">
        <v>3312</v>
      </c>
      <c r="AO762" s="3" t="n">
        <v>244</v>
      </c>
      <c r="AP762" s="3" t="n">
        <f aca="false">SUM(AL762:AO762)</f>
        <v>6918</v>
      </c>
      <c r="AQ762" s="3" t="n">
        <v>0</v>
      </c>
      <c r="AR762" s="3" t="n">
        <v>402</v>
      </c>
      <c r="AS762" s="3" t="n">
        <v>655</v>
      </c>
      <c r="AT762" s="3" t="n">
        <v>201</v>
      </c>
      <c r="AU762" s="3" t="n">
        <f aca="false">SUM(AQ762:AT762)</f>
        <v>1258</v>
      </c>
      <c r="AV762" s="3" t="n">
        <v>0</v>
      </c>
      <c r="AW762" s="3" t="n">
        <v>8</v>
      </c>
      <c r="AX762" s="3" t="n">
        <v>1</v>
      </c>
      <c r="AY762" s="3" t="n">
        <v>66</v>
      </c>
      <c r="AZ762" s="3" t="n">
        <f aca="false">SUM(AV762:AY762)</f>
        <v>75</v>
      </c>
      <c r="BA762" s="3" t="n">
        <v>0</v>
      </c>
      <c r="BB762" s="3" t="n">
        <v>0</v>
      </c>
      <c r="BC762" s="3" t="n">
        <v>155</v>
      </c>
      <c r="BD762" s="3" t="n">
        <v>293</v>
      </c>
      <c r="BE762" s="3" t="n">
        <f aca="false">SUM(BA762:BD762)</f>
        <v>448</v>
      </c>
      <c r="BF762" s="3" t="n">
        <v>0</v>
      </c>
      <c r="BG762" s="3" t="n">
        <v>0</v>
      </c>
      <c r="BH762" s="3" t="n">
        <v>0</v>
      </c>
      <c r="BI762" s="3" t="n">
        <v>45</v>
      </c>
      <c r="BJ762" s="3" t="n">
        <f aca="false">SUM(BF762:BI762)</f>
        <v>45</v>
      </c>
      <c r="BK762" s="3" t="n">
        <v>0</v>
      </c>
      <c r="BL762" s="3" t="n">
        <v>55</v>
      </c>
      <c r="BM762" s="3" t="n">
        <v>185</v>
      </c>
      <c r="BN762" s="3" t="n">
        <v>87</v>
      </c>
      <c r="BO762" s="3" t="n">
        <f aca="false">SUM(BK762:BN762)</f>
        <v>327</v>
      </c>
      <c r="BP762" s="3" t="n">
        <v>0</v>
      </c>
      <c r="BQ762" s="3" t="n">
        <v>42</v>
      </c>
      <c r="BR762" s="3" t="n">
        <v>309</v>
      </c>
      <c r="BS762" s="3" t="n">
        <v>147</v>
      </c>
      <c r="BT762" s="3" t="n">
        <f aca="false">SUM(BP762:BS762)</f>
        <v>498</v>
      </c>
      <c r="BU762" s="3" t="n">
        <f aca="false">+C762+H762+M762+R762+W762+AB762+AG762+AL762+CK762</f>
        <v>12220</v>
      </c>
      <c r="BV762" s="3" t="n">
        <f aca="false">+D762+I762+N762+S762+X762+AC762+AH762+AM762+CL762</f>
        <v>6097</v>
      </c>
      <c r="BW762" s="3" t="n">
        <f aca="false">+E762+J762+O762+T762+Y762+AD762+AI762+AN762+CM762</f>
        <v>6952</v>
      </c>
      <c r="BX762" s="3" t="n">
        <f aca="false">+F762+K762+P762+U762+Z762+AE762+AJ762+AO762+CN762</f>
        <v>839</v>
      </c>
      <c r="BY762" s="3" t="n">
        <f aca="false">SUM(BU762:BX762)</f>
        <v>26108</v>
      </c>
      <c r="BZ762" s="3" t="n">
        <f aca="false">AQ762+AV762+BA762+BF762+BK762+BP762</f>
        <v>0</v>
      </c>
      <c r="CA762" s="3" t="n">
        <f aca="false">AR762+AW762+BB762+BG762+BL762+BQ762</f>
        <v>507</v>
      </c>
      <c r="CB762" s="3" t="n">
        <f aca="false">AS762+AX762+BC762+BH762+BM762+BR762</f>
        <v>1305</v>
      </c>
      <c r="CC762" s="3" t="n">
        <f aca="false">AT762+AY762+BD762+BI762+BN762+BS762</f>
        <v>839</v>
      </c>
      <c r="CD762" s="3" t="n">
        <f aca="false">SUM(BZ762:CC762)</f>
        <v>2651</v>
      </c>
      <c r="CE762" s="11" t="n">
        <v>6591</v>
      </c>
      <c r="CF762" s="11" t="n">
        <v>0</v>
      </c>
      <c r="CG762" s="11" t="n">
        <v>0</v>
      </c>
      <c r="CH762" s="11" t="n">
        <v>0</v>
      </c>
      <c r="CI762" s="11" t="n">
        <v>5476</v>
      </c>
      <c r="CJ762" s="11" t="n">
        <f aca="false">SUM(CE762:CI762)</f>
        <v>12067</v>
      </c>
    </row>
    <row r="763" customFormat="false" ht="12.75" hidden="false" customHeight="false" outlineLevel="0" collapsed="false">
      <c r="A763" s="1" t="n">
        <v>2005</v>
      </c>
      <c r="B763" s="2" t="s">
        <v>140</v>
      </c>
      <c r="C763" s="3" t="n">
        <v>1600</v>
      </c>
      <c r="D763" s="3" t="n">
        <v>311</v>
      </c>
      <c r="E763" s="3" t="n">
        <v>37</v>
      </c>
      <c r="F763" s="3" t="n">
        <v>244</v>
      </c>
      <c r="G763" s="3" t="n">
        <f aca="false">SUM(C763:F763)</f>
        <v>2192</v>
      </c>
      <c r="H763" s="3" t="n">
        <v>424</v>
      </c>
      <c r="I763" s="3" t="n">
        <v>204</v>
      </c>
      <c r="J763" s="3" t="n">
        <v>790</v>
      </c>
      <c r="K763" s="3" t="n">
        <v>98</v>
      </c>
      <c r="L763" s="3" t="n">
        <f aca="false">SUM(H763:K763)</f>
        <v>1516</v>
      </c>
      <c r="M763" s="3" t="n">
        <v>26</v>
      </c>
      <c r="N763" s="3" t="n">
        <v>70</v>
      </c>
      <c r="O763" s="3" t="n">
        <v>0</v>
      </c>
      <c r="P763" s="3" t="n">
        <v>0</v>
      </c>
      <c r="Q763" s="3" t="n">
        <f aca="false">SUM(M763:P763)</f>
        <v>96</v>
      </c>
      <c r="R763" s="3" t="n">
        <v>1</v>
      </c>
      <c r="S763" s="3" t="n">
        <v>0</v>
      </c>
      <c r="T763" s="3" t="n">
        <v>0</v>
      </c>
      <c r="U763" s="3" t="n">
        <v>0</v>
      </c>
      <c r="V763" s="3" t="n">
        <f aca="false">SUM(R763:U763)</f>
        <v>1</v>
      </c>
      <c r="W763" s="3" t="n">
        <v>295</v>
      </c>
      <c r="X763" s="3" t="n">
        <v>1561</v>
      </c>
      <c r="Y763" s="3" t="n">
        <v>232</v>
      </c>
      <c r="Z763" s="3" t="n">
        <v>0</v>
      </c>
      <c r="AA763" s="3" t="n">
        <f aca="false">SUM(W763:Z763)</f>
        <v>2088</v>
      </c>
      <c r="AB763" s="3" t="n">
        <v>150</v>
      </c>
      <c r="AC763" s="3" t="n">
        <v>0</v>
      </c>
      <c r="AD763" s="3" t="n">
        <v>9</v>
      </c>
      <c r="AE763" s="3" t="n">
        <v>21</v>
      </c>
      <c r="AF763" s="3" t="n">
        <f aca="false">SUM(AB763:AE763)</f>
        <v>180</v>
      </c>
      <c r="AG763" s="3" t="n">
        <v>7</v>
      </c>
      <c r="AH763" s="3" t="n">
        <v>453</v>
      </c>
      <c r="AI763" s="3" t="n">
        <v>530</v>
      </c>
      <c r="AJ763" s="3" t="n">
        <v>0</v>
      </c>
      <c r="AK763" s="3" t="n">
        <f aca="false">SUM(AG763:AJ763)</f>
        <v>990</v>
      </c>
      <c r="AL763" s="3" t="n">
        <v>911</v>
      </c>
      <c r="AM763" s="3" t="n">
        <v>800</v>
      </c>
      <c r="AN763" s="3" t="n">
        <v>8964</v>
      </c>
      <c r="AO763" s="3" t="n">
        <v>0</v>
      </c>
      <c r="AP763" s="3" t="n">
        <f aca="false">SUM(AL763:AO763)</f>
        <v>10675</v>
      </c>
      <c r="AQ763" s="3" t="n">
        <v>4</v>
      </c>
      <c r="AR763" s="3" t="n">
        <v>447</v>
      </c>
      <c r="AS763" s="3" t="n">
        <v>189</v>
      </c>
      <c r="AT763" s="3" t="n">
        <v>0</v>
      </c>
      <c r="AU763" s="3" t="n">
        <f aca="false">SUM(AQ763:AT763)</f>
        <v>640</v>
      </c>
      <c r="AV763" s="3" t="n">
        <v>2</v>
      </c>
      <c r="AW763" s="3" t="n">
        <v>0</v>
      </c>
      <c r="AX763" s="3" t="n">
        <v>1</v>
      </c>
      <c r="AY763" s="3" t="n">
        <v>21</v>
      </c>
      <c r="AZ763" s="3" t="n">
        <f aca="false">SUM(AV763:AY763)</f>
        <v>24</v>
      </c>
      <c r="BA763" s="3" t="n">
        <v>0</v>
      </c>
      <c r="BB763" s="3" t="n">
        <v>0</v>
      </c>
      <c r="BC763" s="3" t="n">
        <v>241</v>
      </c>
      <c r="BD763" s="3" t="n">
        <v>98</v>
      </c>
      <c r="BE763" s="3" t="n">
        <f aca="false">SUM(BA763:BD763)</f>
        <v>339</v>
      </c>
      <c r="BF763" s="3" t="n">
        <v>0</v>
      </c>
      <c r="BG763" s="3" t="n">
        <v>0</v>
      </c>
      <c r="BH763" s="3" t="n">
        <v>0</v>
      </c>
      <c r="BI763" s="3" t="n">
        <v>0</v>
      </c>
      <c r="BJ763" s="3" t="n">
        <f aca="false">SUM(BF763:BI763)</f>
        <v>0</v>
      </c>
      <c r="BK763" s="3" t="n">
        <v>0</v>
      </c>
      <c r="BL763" s="3" t="n">
        <v>24</v>
      </c>
      <c r="BM763" s="3" t="n">
        <v>18</v>
      </c>
      <c r="BN763" s="3" t="n">
        <v>0</v>
      </c>
      <c r="BO763" s="3" t="n">
        <f aca="false">SUM(BK763:BN763)</f>
        <v>42</v>
      </c>
      <c r="BP763" s="3" t="n">
        <v>10</v>
      </c>
      <c r="BQ763" s="3" t="n">
        <v>29</v>
      </c>
      <c r="BR763" s="3" t="n">
        <v>33</v>
      </c>
      <c r="BS763" s="3" t="n">
        <v>0</v>
      </c>
      <c r="BT763" s="3" t="n">
        <f aca="false">SUM(BP763:BS763)</f>
        <v>72</v>
      </c>
      <c r="BU763" s="3" t="n">
        <f aca="false">+C763+H763+M763+R763+W763+AB763+AG763+AL763+CK763</f>
        <v>3414</v>
      </c>
      <c r="BV763" s="3" t="n">
        <f aca="false">+D763+I763+N763+S763+X763+AC763+AH763+AM763+CL763</f>
        <v>3399</v>
      </c>
      <c r="BW763" s="3" t="n">
        <f aca="false">+E763+J763+O763+T763+Y763+AD763+AI763+AN763+CM763</f>
        <v>10562</v>
      </c>
      <c r="BX763" s="3" t="n">
        <f aca="false">+F763+K763+P763+U763+Z763+AE763+AJ763+AO763+CN763</f>
        <v>363</v>
      </c>
      <c r="BY763" s="3" t="n">
        <f aca="false">SUM(BU763:BX763)</f>
        <v>17738</v>
      </c>
      <c r="BZ763" s="3" t="n">
        <f aca="false">AQ763+AV763+BA763+BF763+BK763+BP763</f>
        <v>16</v>
      </c>
      <c r="CA763" s="3" t="n">
        <f aca="false">AR763+AW763+BB763+BG763+BL763+BQ763</f>
        <v>500</v>
      </c>
      <c r="CB763" s="3" t="n">
        <f aca="false">AS763+AX763+BC763+BH763+BM763+BR763</f>
        <v>482</v>
      </c>
      <c r="CC763" s="3" t="n">
        <f aca="false">AT763+AY763+BD763+BI763+BN763+BS763</f>
        <v>119</v>
      </c>
      <c r="CD763" s="3" t="n">
        <f aca="false">SUM(BZ763:CC763)</f>
        <v>1117</v>
      </c>
      <c r="CE763" s="3" t="n">
        <v>960</v>
      </c>
      <c r="CF763" s="3" t="n">
        <v>1170</v>
      </c>
      <c r="CG763" s="3" t="n">
        <v>281</v>
      </c>
      <c r="CH763" s="3" t="n">
        <v>0</v>
      </c>
      <c r="CI763" s="3" t="n">
        <v>1094</v>
      </c>
      <c r="CJ763" s="3" t="n">
        <f aca="false">SUM(CE763:CI763)</f>
        <v>3505</v>
      </c>
    </row>
    <row r="764" customFormat="false" ht="12.75" hidden="false" customHeight="false" outlineLevel="0" collapsed="false">
      <c r="A764" s="1" t="n">
        <v>2005</v>
      </c>
      <c r="B764" s="2" t="s">
        <v>141</v>
      </c>
      <c r="C764" s="3" t="n">
        <v>5298.4</v>
      </c>
      <c r="D764" s="3" t="n">
        <v>611.9</v>
      </c>
      <c r="E764" s="3" t="n">
        <v>124.9</v>
      </c>
      <c r="F764" s="3" t="n">
        <v>0</v>
      </c>
      <c r="G764" s="3" t="n">
        <f aca="false">SUM(C764:F764)</f>
        <v>6035.2</v>
      </c>
      <c r="H764" s="3" t="n">
        <v>1217.4</v>
      </c>
      <c r="I764" s="3" t="n">
        <v>951.8</v>
      </c>
      <c r="J764" s="3" t="n">
        <v>1958.4</v>
      </c>
      <c r="K764" s="3" t="n">
        <v>0</v>
      </c>
      <c r="L764" s="3" t="n">
        <f aca="false">SUM(H764:K764)</f>
        <v>4127.6</v>
      </c>
      <c r="M764" s="3" t="n">
        <v>33.2</v>
      </c>
      <c r="N764" s="3" t="n">
        <v>40</v>
      </c>
      <c r="O764" s="3" t="n">
        <v>0</v>
      </c>
      <c r="P764" s="3" t="n">
        <v>0</v>
      </c>
      <c r="Q764" s="3" t="n">
        <f aca="false">SUM(M764:P764)</f>
        <v>73.2</v>
      </c>
      <c r="R764" s="3" t="n">
        <v>3.1</v>
      </c>
      <c r="S764" s="3" t="n">
        <v>55.7</v>
      </c>
      <c r="T764" s="3" t="n">
        <v>0</v>
      </c>
      <c r="U764" s="3" t="n">
        <v>0</v>
      </c>
      <c r="V764" s="3" t="n">
        <f aca="false">SUM(R764:U764)</f>
        <v>58.8</v>
      </c>
      <c r="W764" s="3" t="n">
        <v>1702</v>
      </c>
      <c r="X764" s="3" t="n">
        <v>2664.2</v>
      </c>
      <c r="Y764" s="3" t="n">
        <v>149.3</v>
      </c>
      <c r="Z764" s="3" t="n">
        <v>0</v>
      </c>
      <c r="AA764" s="3" t="n">
        <f aca="false">SUM(W764:Z764)</f>
        <v>4515.5</v>
      </c>
      <c r="AB764" s="3" t="n">
        <v>905.4</v>
      </c>
      <c r="AC764" s="3" t="n">
        <v>1.8</v>
      </c>
      <c r="AD764" s="3" t="n">
        <v>129.3</v>
      </c>
      <c r="AE764" s="3" t="n">
        <v>0</v>
      </c>
      <c r="AF764" s="3" t="n">
        <f aca="false">SUM(AB764:AE764)</f>
        <v>1036.5</v>
      </c>
      <c r="AG764" s="3" t="n">
        <v>0.1</v>
      </c>
      <c r="AH764" s="3" t="n">
        <v>669</v>
      </c>
      <c r="AI764" s="3" t="n">
        <v>1340.1</v>
      </c>
      <c r="AJ764" s="3" t="n">
        <v>0</v>
      </c>
      <c r="AK764" s="3" t="n">
        <f aca="false">SUM(AG764:AJ764)</f>
        <v>2009.2</v>
      </c>
      <c r="AL764" s="3" t="n">
        <v>2699.6</v>
      </c>
      <c r="AM764" s="3" t="n">
        <v>1989.9</v>
      </c>
      <c r="AN764" s="3" t="n">
        <v>9330.2</v>
      </c>
      <c r="AO764" s="3" t="n">
        <v>0</v>
      </c>
      <c r="AP764" s="3" t="n">
        <f aca="false">SUM(AL764:AO764)</f>
        <v>14019.7</v>
      </c>
      <c r="AQ764" s="3" t="n">
        <v>0</v>
      </c>
      <c r="AR764" s="3" t="n">
        <v>0</v>
      </c>
      <c r="AS764" s="3" t="n">
        <v>0</v>
      </c>
      <c r="AT764" s="3" t="n">
        <v>0</v>
      </c>
      <c r="AU764" s="3" t="n">
        <f aca="false">SUM(AQ764:AT764)</f>
        <v>0</v>
      </c>
      <c r="AV764" s="3" t="n">
        <v>0</v>
      </c>
      <c r="AW764" s="3" t="n">
        <v>0</v>
      </c>
      <c r="AX764" s="3" t="n">
        <v>0</v>
      </c>
      <c r="AY764" s="3" t="n">
        <v>0</v>
      </c>
      <c r="AZ764" s="3" t="n">
        <f aca="false">SUM(AV764:AY764)</f>
        <v>0</v>
      </c>
      <c r="BA764" s="3" t="n">
        <v>0</v>
      </c>
      <c r="BB764" s="3" t="n">
        <v>0</v>
      </c>
      <c r="BC764" s="3" t="n">
        <v>0</v>
      </c>
      <c r="BD764" s="3" t="n">
        <v>0</v>
      </c>
      <c r="BE764" s="3" t="n">
        <f aca="false">SUM(BA764:BD764)</f>
        <v>0</v>
      </c>
      <c r="BF764" s="3" t="n">
        <v>0</v>
      </c>
      <c r="BG764" s="3" t="n">
        <v>0</v>
      </c>
      <c r="BH764" s="3" t="n">
        <v>0</v>
      </c>
      <c r="BI764" s="3" t="n">
        <v>0</v>
      </c>
      <c r="BJ764" s="3" t="n">
        <f aca="false">SUM(BF764:BI764)</f>
        <v>0</v>
      </c>
      <c r="BK764" s="3" t="n">
        <v>0</v>
      </c>
      <c r="BL764" s="3" t="n">
        <v>0</v>
      </c>
      <c r="BM764" s="3" t="n">
        <v>0</v>
      </c>
      <c r="BN764" s="3" t="n">
        <v>0</v>
      </c>
      <c r="BO764" s="3" t="n">
        <f aca="false">SUM(BK764:BN764)</f>
        <v>0</v>
      </c>
      <c r="BP764" s="3" t="n">
        <v>0</v>
      </c>
      <c r="BQ764" s="3" t="n">
        <v>0</v>
      </c>
      <c r="BR764" s="3" t="n">
        <v>0</v>
      </c>
      <c r="BS764" s="3" t="n">
        <v>0</v>
      </c>
      <c r="BT764" s="3" t="n">
        <f aca="false">SUM(BP764:BS764)</f>
        <v>0</v>
      </c>
      <c r="BU764" s="3" t="n">
        <f aca="false">+C764+H764+M764+R764+W764+AB764+AG764+AL764+CK764</f>
        <v>11859.2</v>
      </c>
      <c r="BV764" s="3" t="n">
        <f aca="false">+D764+I764+N764+S764+X764+AC764+AH764+AM764+CL764</f>
        <v>6984.3</v>
      </c>
      <c r="BW764" s="3" t="n">
        <f aca="false">+E764+J764+O764+T764+Y764+AD764+AI764+AN764+CM764</f>
        <v>13032.2</v>
      </c>
      <c r="BX764" s="3" t="n">
        <f aca="false">+F764+K764+P764+U764+Z764+AE764+AJ764+AO764+CN764</f>
        <v>0</v>
      </c>
      <c r="BY764" s="3" t="n">
        <f aca="false">SUM(BU764:BX764)</f>
        <v>31875.7</v>
      </c>
      <c r="BZ764" s="3" t="n">
        <f aca="false">AQ764+AV764+BA764+BF764+BK764+BP764</f>
        <v>0</v>
      </c>
      <c r="CA764" s="3" t="n">
        <f aca="false">AR764+AW764+BB764+BG764+BL764+BQ764</f>
        <v>0</v>
      </c>
      <c r="CB764" s="3" t="n">
        <f aca="false">AS764+AX764+BC764+BH764+BM764+BR764</f>
        <v>0</v>
      </c>
      <c r="CC764" s="3" t="n">
        <f aca="false">AT764+AY764+BD764+BI764+BN764+BS764</f>
        <v>0</v>
      </c>
      <c r="CD764" s="3" t="n">
        <f aca="false">SUM(BZ764:CC764)</f>
        <v>0</v>
      </c>
      <c r="CE764" s="3" t="n">
        <v>4038.7</v>
      </c>
      <c r="CF764" s="3" t="n">
        <v>5650.1</v>
      </c>
      <c r="CG764" s="3" t="n">
        <v>764.1</v>
      </c>
      <c r="CH764" s="3" t="n">
        <v>0</v>
      </c>
      <c r="CI764" s="3" t="n">
        <v>943.6</v>
      </c>
      <c r="CJ764" s="3" t="n">
        <f aca="false">SUM(CE764:CI764)</f>
        <v>11396.5</v>
      </c>
    </row>
    <row r="765" customFormat="false" ht="12.75" hidden="false" customHeight="false" outlineLevel="0" collapsed="false">
      <c r="A765" s="1" t="n">
        <v>2005</v>
      </c>
      <c r="B765" s="2" t="s">
        <v>142</v>
      </c>
      <c r="C765" s="3" t="n">
        <v>8</v>
      </c>
      <c r="D765" s="3" t="n">
        <v>104</v>
      </c>
      <c r="E765" s="3" t="n">
        <v>490</v>
      </c>
      <c r="F765" s="3" t="n">
        <v>0</v>
      </c>
      <c r="G765" s="3" t="n">
        <f aca="false">SUM(C765:F765)</f>
        <v>602</v>
      </c>
      <c r="H765" s="3" t="n">
        <v>281</v>
      </c>
      <c r="I765" s="3" t="n">
        <v>1</v>
      </c>
      <c r="J765" s="3" t="n">
        <v>5</v>
      </c>
      <c r="K765" s="3" t="n">
        <v>0</v>
      </c>
      <c r="L765" s="3" t="n">
        <f aca="false">SUM(H765:K765)</f>
        <v>287</v>
      </c>
      <c r="M765" s="3" t="n">
        <v>37</v>
      </c>
      <c r="N765" s="3" t="n">
        <v>74</v>
      </c>
      <c r="O765" s="3" t="n">
        <v>0</v>
      </c>
      <c r="P765" s="3" t="n">
        <v>0</v>
      </c>
      <c r="Q765" s="3" t="n">
        <f aca="false">SUM(M765:P765)</f>
        <v>111</v>
      </c>
      <c r="R765" s="3" t="n">
        <v>0</v>
      </c>
      <c r="S765" s="3" t="n">
        <v>0</v>
      </c>
      <c r="T765" s="3" t="n">
        <v>0</v>
      </c>
      <c r="U765" s="3" t="n">
        <v>0</v>
      </c>
      <c r="V765" s="3" t="n">
        <f aca="false">SUM(R765:U765)</f>
        <v>0</v>
      </c>
      <c r="W765" s="3" t="n">
        <v>143</v>
      </c>
      <c r="X765" s="3" t="n">
        <v>286</v>
      </c>
      <c r="Y765" s="3" t="n">
        <v>0</v>
      </c>
      <c r="Z765" s="3" t="n">
        <v>0</v>
      </c>
      <c r="AA765" s="3" t="n">
        <f aca="false">SUM(W765:Z765)</f>
        <v>429</v>
      </c>
      <c r="AB765" s="3" t="n">
        <v>103</v>
      </c>
      <c r="AC765" s="3" t="n">
        <v>1</v>
      </c>
      <c r="AD765" s="3" t="n">
        <v>4</v>
      </c>
      <c r="AE765" s="3" t="n">
        <v>0</v>
      </c>
      <c r="AF765" s="3" t="n">
        <f aca="false">SUM(AB765:AE765)</f>
        <v>108</v>
      </c>
      <c r="AG765" s="3" t="n">
        <v>248</v>
      </c>
      <c r="AH765" s="3" t="n">
        <v>5</v>
      </c>
      <c r="AI765" s="3" t="n">
        <v>286</v>
      </c>
      <c r="AJ765" s="3" t="n">
        <v>0</v>
      </c>
      <c r="AK765" s="3" t="n">
        <f aca="false">SUM(AG765:AJ765)</f>
        <v>539</v>
      </c>
      <c r="AL765" s="3" t="n">
        <v>1601</v>
      </c>
      <c r="AM765" s="3" t="n">
        <v>957</v>
      </c>
      <c r="AN765" s="3" t="n">
        <v>1575</v>
      </c>
      <c r="AO765" s="3" t="n">
        <v>0</v>
      </c>
      <c r="AP765" s="3" t="n">
        <f aca="false">SUM(AL765:AO765)</f>
        <v>4133</v>
      </c>
      <c r="AQ765" s="3" t="n">
        <v>81</v>
      </c>
      <c r="AR765" s="3" t="n">
        <v>48</v>
      </c>
      <c r="AS765" s="3" t="n">
        <v>78</v>
      </c>
      <c r="AT765" s="3" t="n">
        <v>0</v>
      </c>
      <c r="AU765" s="3" t="n">
        <f aca="false">SUM(AQ765:AT765)</f>
        <v>207</v>
      </c>
      <c r="AV765" s="3" t="n">
        <v>9</v>
      </c>
      <c r="AW765" s="3" t="n">
        <v>5</v>
      </c>
      <c r="AX765" s="3" t="n">
        <v>8</v>
      </c>
      <c r="AY765" s="3" t="n">
        <v>0</v>
      </c>
      <c r="AZ765" s="3" t="n">
        <f aca="false">SUM(AV765:AY765)</f>
        <v>22</v>
      </c>
      <c r="BA765" s="3" t="n">
        <v>9</v>
      </c>
      <c r="BB765" s="3" t="n">
        <v>5</v>
      </c>
      <c r="BC765" s="3" t="n">
        <v>9</v>
      </c>
      <c r="BD765" s="3" t="n">
        <v>0</v>
      </c>
      <c r="BE765" s="3" t="n">
        <f aca="false">SUM(BA765:BD765)</f>
        <v>23</v>
      </c>
      <c r="BF765" s="3" t="n">
        <v>0</v>
      </c>
      <c r="BG765" s="3" t="n">
        <v>0</v>
      </c>
      <c r="BH765" s="3" t="n">
        <v>0</v>
      </c>
      <c r="BI765" s="3" t="n">
        <v>0</v>
      </c>
      <c r="BJ765" s="3" t="n">
        <f aca="false">SUM(BF765:BI765)</f>
        <v>0</v>
      </c>
      <c r="BK765" s="3" t="n">
        <v>0</v>
      </c>
      <c r="BL765" s="3" t="n">
        <v>0</v>
      </c>
      <c r="BM765" s="3" t="n">
        <v>0</v>
      </c>
      <c r="BN765" s="3" t="n">
        <v>0</v>
      </c>
      <c r="BO765" s="3" t="n">
        <f aca="false">SUM(BK765:BN765)</f>
        <v>0</v>
      </c>
      <c r="BP765" s="3" t="n">
        <v>15</v>
      </c>
      <c r="BQ765" s="3" t="n">
        <v>9</v>
      </c>
      <c r="BR765" s="3" t="n">
        <v>17</v>
      </c>
      <c r="BS765" s="3" t="n">
        <v>0</v>
      </c>
      <c r="BT765" s="3" t="n">
        <f aca="false">SUM(BP765:BS765)</f>
        <v>41</v>
      </c>
      <c r="BU765" s="3" t="n">
        <f aca="false">+C765+H765+M765+R765+W765+AB765+AG765+AL765+CK765</f>
        <v>2421</v>
      </c>
      <c r="BV765" s="3" t="n">
        <f aca="false">+D765+I765+N765+S765+X765+AC765+AH765+AM765+CL765</f>
        <v>1428</v>
      </c>
      <c r="BW765" s="3" t="n">
        <f aca="false">+E765+J765+O765+T765+Y765+AD765+AI765+AN765+CM765</f>
        <v>2360</v>
      </c>
      <c r="BX765" s="3" t="n">
        <f aca="false">+F765+K765+P765+U765+Z765+AE765+AJ765+AO765+CN765</f>
        <v>0</v>
      </c>
      <c r="BY765" s="3" t="n">
        <f aca="false">SUM(BU765:BX765)</f>
        <v>6209</v>
      </c>
      <c r="BZ765" s="3" t="n">
        <f aca="false">AQ765+AV765+BA765+BF765+BK765+BP765</f>
        <v>114</v>
      </c>
      <c r="CA765" s="3" t="n">
        <f aca="false">AR765+AW765+BB765+BG765+BL765+BQ765</f>
        <v>67</v>
      </c>
      <c r="CB765" s="3" t="n">
        <f aca="false">AS765+AX765+BC765+BH765+BM765+BR765</f>
        <v>112</v>
      </c>
      <c r="CC765" s="3" t="n">
        <f aca="false">AT765+AY765+BD765+BI765+BN765+BS765</f>
        <v>0</v>
      </c>
      <c r="CD765" s="3" t="n">
        <f aca="false">SUM(BZ765:CC765)</f>
        <v>293</v>
      </c>
      <c r="CE765" s="3" t="n">
        <v>364</v>
      </c>
      <c r="CF765" s="10" t="n">
        <v>0</v>
      </c>
      <c r="CG765" s="10" t="n">
        <v>0</v>
      </c>
      <c r="CH765" s="10" t="n">
        <v>0</v>
      </c>
      <c r="CI765" s="3" t="n">
        <v>462</v>
      </c>
      <c r="CJ765" s="3" t="n">
        <f aca="false">SUM(CE765:CI765)</f>
        <v>826</v>
      </c>
    </row>
    <row r="766" customFormat="false" ht="12.75" hidden="false" customHeight="false" outlineLevel="0" collapsed="false">
      <c r="A766" s="1" t="n">
        <v>2006</v>
      </c>
      <c r="B766" s="2" t="s">
        <v>93</v>
      </c>
      <c r="C766" s="3" t="n">
        <v>3513</v>
      </c>
      <c r="D766" s="3" t="n">
        <v>838</v>
      </c>
      <c r="E766" s="3" t="n">
        <v>155</v>
      </c>
      <c r="F766" s="3" t="n">
        <v>0</v>
      </c>
      <c r="G766" s="3" t="n">
        <f aca="false">SUM(C766:F766)</f>
        <v>4506</v>
      </c>
      <c r="H766" s="3" t="n">
        <v>1403</v>
      </c>
      <c r="I766" s="3" t="n">
        <v>909</v>
      </c>
      <c r="J766" s="3" t="n">
        <v>1160</v>
      </c>
      <c r="K766" s="3" t="n">
        <v>0</v>
      </c>
      <c r="L766" s="3" t="n">
        <f aca="false">SUM(H766:K766)</f>
        <v>3472</v>
      </c>
      <c r="M766" s="3" t="n">
        <v>4</v>
      </c>
      <c r="N766" s="3" t="n">
        <v>42</v>
      </c>
      <c r="O766" s="3" t="n">
        <v>4</v>
      </c>
      <c r="P766" s="3" t="n">
        <v>0</v>
      </c>
      <c r="Q766" s="3" t="n">
        <f aca="false">SUM(M766:P766)</f>
        <v>50</v>
      </c>
      <c r="R766" s="3" t="n">
        <v>0</v>
      </c>
      <c r="S766" s="3" t="n">
        <v>0</v>
      </c>
      <c r="T766" s="3" t="n">
        <v>0</v>
      </c>
      <c r="U766" s="3" t="n">
        <v>0</v>
      </c>
      <c r="V766" s="3" t="n">
        <f aca="false">SUM(R766:U766)</f>
        <v>0</v>
      </c>
      <c r="W766" s="3" t="n">
        <v>506</v>
      </c>
      <c r="X766" s="3" t="n">
        <v>2999</v>
      </c>
      <c r="Y766" s="3" t="n">
        <v>726</v>
      </c>
      <c r="Z766" s="3" t="n">
        <v>0</v>
      </c>
      <c r="AA766" s="3" t="n">
        <f aca="false">SUM(W766:Z766)</f>
        <v>4231</v>
      </c>
      <c r="AB766" s="3" t="n">
        <v>371</v>
      </c>
      <c r="AC766" s="3" t="n">
        <v>8</v>
      </c>
      <c r="AD766" s="3" t="n">
        <v>99</v>
      </c>
      <c r="AE766" s="3" t="n">
        <v>1</v>
      </c>
      <c r="AF766" s="3" t="n">
        <f aca="false">SUM(AB766:AE766)</f>
        <v>479</v>
      </c>
      <c r="AG766" s="3" t="n">
        <v>0</v>
      </c>
      <c r="AH766" s="3" t="n">
        <v>783</v>
      </c>
      <c r="AI766" s="3" t="n">
        <v>420</v>
      </c>
      <c r="AJ766" s="3" t="n">
        <v>32</v>
      </c>
      <c r="AK766" s="3" t="n">
        <f aca="false">SUM(AG766:AJ766)</f>
        <v>1235</v>
      </c>
      <c r="AL766" s="3" t="n">
        <v>7062</v>
      </c>
      <c r="AM766" s="3" t="n">
        <v>4765</v>
      </c>
      <c r="AN766" s="3" t="n">
        <v>7676</v>
      </c>
      <c r="AO766" s="3" t="n">
        <v>199</v>
      </c>
      <c r="AP766" s="3" t="n">
        <f aca="false">SUM(AL766:AO766)</f>
        <v>19702</v>
      </c>
      <c r="AQ766" s="3" t="n">
        <v>0</v>
      </c>
      <c r="AR766" s="3" t="n">
        <v>509</v>
      </c>
      <c r="AS766" s="3" t="n">
        <v>79</v>
      </c>
      <c r="AT766" s="3" t="n">
        <v>32</v>
      </c>
      <c r="AU766" s="3" t="n">
        <f aca="false">SUM(AQ766:AT766)</f>
        <v>620</v>
      </c>
      <c r="AV766" s="3" t="n">
        <v>2</v>
      </c>
      <c r="AW766" s="3" t="n">
        <v>0</v>
      </c>
      <c r="AX766" s="3" t="n">
        <v>2</v>
      </c>
      <c r="AY766" s="3" t="n">
        <v>0</v>
      </c>
      <c r="AZ766" s="3" t="n">
        <f aca="false">SUM(AV766:AY766)</f>
        <v>4</v>
      </c>
      <c r="BA766" s="3" t="n">
        <v>0</v>
      </c>
      <c r="BB766" s="3" t="n">
        <v>0</v>
      </c>
      <c r="BC766" s="3" t="n">
        <v>0</v>
      </c>
      <c r="BD766" s="3" t="n">
        <v>0</v>
      </c>
      <c r="BE766" s="3" t="n">
        <f aca="false">SUM(BA766:BD766)</f>
        <v>0</v>
      </c>
      <c r="BF766" s="0"/>
      <c r="BG766" s="3" t="n">
        <v>0</v>
      </c>
      <c r="BH766" s="3" t="n">
        <v>0</v>
      </c>
      <c r="BI766" s="3" t="n">
        <v>0</v>
      </c>
      <c r="BJ766" s="3" t="n">
        <f aca="false">SUM(BF766:BI766)</f>
        <v>0</v>
      </c>
      <c r="BK766" s="3" t="n">
        <v>0</v>
      </c>
      <c r="BL766" s="3" t="n">
        <v>0</v>
      </c>
      <c r="BM766" s="3" t="n">
        <v>31</v>
      </c>
      <c r="BN766" s="3" t="n">
        <v>19</v>
      </c>
      <c r="BO766" s="3" t="n">
        <f aca="false">SUM(BK766:BN766)</f>
        <v>50</v>
      </c>
      <c r="BP766" s="3" t="n">
        <v>3</v>
      </c>
      <c r="BQ766" s="3" t="n">
        <v>0</v>
      </c>
      <c r="BR766" s="3" t="n">
        <v>23</v>
      </c>
      <c r="BS766" s="3" t="n">
        <v>180</v>
      </c>
      <c r="BT766" s="3" t="n">
        <f aca="false">SUM(BP766:BS766)</f>
        <v>206</v>
      </c>
      <c r="BU766" s="3" t="n">
        <f aca="false">+C766+H766+M766+R766+W766+AB766+AG766+AL766+CK766</f>
        <v>12859</v>
      </c>
      <c r="BV766" s="3" t="n">
        <f aca="false">+D766+I766+N766+S766+X766+AC766+AH766+AM766+CL766</f>
        <v>10344</v>
      </c>
      <c r="BW766" s="3" t="n">
        <f aca="false">+E766+J766+O766+T766+Y766+AD766+AI766+AN766+CM766</f>
        <v>10240</v>
      </c>
      <c r="BX766" s="3" t="n">
        <f aca="false">+F766+K766+P766+U766+Z766+AE766+AJ766+AO766+CN766</f>
        <v>232</v>
      </c>
      <c r="BY766" s="3" t="n">
        <f aca="false">SUM(BU766:BX766)</f>
        <v>33675</v>
      </c>
      <c r="BZ766" s="3" t="n">
        <f aca="false">AQ766+AV766+BA766+BF766+BK766+BP766</f>
        <v>5</v>
      </c>
      <c r="CA766" s="3" t="n">
        <f aca="false">AR766+AW766+BB766+BG766+BL766+BQ766</f>
        <v>509</v>
      </c>
      <c r="CB766" s="3" t="n">
        <f aca="false">AS766+AX766+BC766+BH766+BM766+BR766</f>
        <v>135</v>
      </c>
      <c r="CC766" s="3" t="n">
        <f aca="false">AT766+AY766+BD766+BI766+BN766+BS766</f>
        <v>231</v>
      </c>
      <c r="CD766" s="3" t="n">
        <f aca="false">SUM(BZ766:CC766)</f>
        <v>880</v>
      </c>
      <c r="CE766" s="3" t="n">
        <v>2002</v>
      </c>
      <c r="CF766" s="3" t="n">
        <v>2689</v>
      </c>
      <c r="CG766" s="3" t="n">
        <v>484</v>
      </c>
      <c r="CH766" s="3" t="n">
        <v>3</v>
      </c>
      <c r="CI766" s="3" t="n">
        <v>1977</v>
      </c>
      <c r="CJ766" s="3" t="n">
        <f aca="false">SUM(CE766:CI766)</f>
        <v>7155</v>
      </c>
    </row>
    <row r="767" customFormat="false" ht="12.75" hidden="false" customHeight="false" outlineLevel="0" collapsed="false">
      <c r="A767" s="1" t="n">
        <v>2006</v>
      </c>
      <c r="B767" s="2" t="s">
        <v>94</v>
      </c>
      <c r="C767" s="3" t="n">
        <v>879</v>
      </c>
      <c r="D767" s="3" t="n">
        <v>193</v>
      </c>
      <c r="E767" s="3" t="n">
        <v>102</v>
      </c>
      <c r="F767" s="3" t="n">
        <v>0</v>
      </c>
      <c r="G767" s="3" t="n">
        <f aca="false">SUM(C767:F767)</f>
        <v>1174</v>
      </c>
      <c r="H767" s="3" t="n">
        <v>305</v>
      </c>
      <c r="I767" s="3" t="n">
        <v>121</v>
      </c>
      <c r="J767" s="3" t="n">
        <v>370</v>
      </c>
      <c r="K767" s="3" t="n">
        <v>0</v>
      </c>
      <c r="L767" s="3" t="n">
        <f aca="false">SUM(H767:K767)</f>
        <v>796</v>
      </c>
      <c r="M767" s="3" t="n">
        <v>18</v>
      </c>
      <c r="N767" s="3" t="n">
        <v>10</v>
      </c>
      <c r="O767" s="3" t="n">
        <v>2</v>
      </c>
      <c r="P767" s="3" t="n">
        <v>0</v>
      </c>
      <c r="Q767" s="3" t="n">
        <f aca="false">SUM(M767:P767)</f>
        <v>30</v>
      </c>
      <c r="R767" s="3" t="n">
        <v>54</v>
      </c>
      <c r="S767" s="3" t="n">
        <v>1</v>
      </c>
      <c r="T767" s="3" t="n">
        <v>26</v>
      </c>
      <c r="U767" s="3" t="n">
        <v>0</v>
      </c>
      <c r="V767" s="3" t="n">
        <f aca="false">SUM(R767:U767)</f>
        <v>81</v>
      </c>
      <c r="W767" s="3" t="n">
        <v>349</v>
      </c>
      <c r="X767" s="3" t="n">
        <v>670</v>
      </c>
      <c r="Y767" s="3" t="n">
        <v>47</v>
      </c>
      <c r="Z767" s="3" t="n">
        <v>0</v>
      </c>
      <c r="AA767" s="3" t="n">
        <f aca="false">SUM(W767:Z767)</f>
        <v>1066</v>
      </c>
      <c r="AB767" s="3" t="n">
        <v>219</v>
      </c>
      <c r="AC767" s="3" t="n">
        <v>7</v>
      </c>
      <c r="AD767" s="3" t="n">
        <v>16</v>
      </c>
      <c r="AE767" s="3" t="n">
        <v>0</v>
      </c>
      <c r="AF767" s="3" t="n">
        <f aca="false">SUM(AB767:AE767)</f>
        <v>242</v>
      </c>
      <c r="AG767" s="3" t="n">
        <v>252</v>
      </c>
      <c r="AH767" s="3" t="n">
        <v>759</v>
      </c>
      <c r="AI767" s="3" t="n">
        <v>333</v>
      </c>
      <c r="AJ767" s="3" t="n">
        <v>195</v>
      </c>
      <c r="AK767" s="3" t="n">
        <f aca="false">SUM(AG767:AJ767)</f>
        <v>1539</v>
      </c>
      <c r="AL767" s="3" t="n">
        <v>1069</v>
      </c>
      <c r="AM767" s="3" t="n">
        <v>1095</v>
      </c>
      <c r="AN767" s="3" t="n">
        <v>2440</v>
      </c>
      <c r="AO767" s="3" t="n">
        <v>109</v>
      </c>
      <c r="AP767" s="3" t="n">
        <f aca="false">SUM(AL767:AO767)</f>
        <v>4713</v>
      </c>
      <c r="AQ767" s="3" t="n">
        <v>57</v>
      </c>
      <c r="AR767" s="3" t="n">
        <v>757</v>
      </c>
      <c r="AS767" s="3" t="n">
        <v>70</v>
      </c>
      <c r="AT767" s="3" t="n">
        <v>195</v>
      </c>
      <c r="AU767" s="3" t="n">
        <f aca="false">SUM(AQ767:AT767)</f>
        <v>1079</v>
      </c>
      <c r="AV767" s="3" t="n">
        <v>2</v>
      </c>
      <c r="AW767" s="3" t="n">
        <v>0</v>
      </c>
      <c r="AX767" s="3" t="n">
        <v>2</v>
      </c>
      <c r="AY767" s="3" t="n">
        <v>0</v>
      </c>
      <c r="AZ767" s="3" t="n">
        <f aca="false">SUM(AV767:AY767)</f>
        <v>4</v>
      </c>
      <c r="BA767" s="3" t="n">
        <v>49</v>
      </c>
      <c r="BB767" s="3" t="n">
        <v>1</v>
      </c>
      <c r="BC767" s="3" t="n">
        <v>83</v>
      </c>
      <c r="BD767" s="3" t="n">
        <v>0</v>
      </c>
      <c r="BE767" s="3" t="n">
        <f aca="false">SUM(BA767:BD767)</f>
        <v>133</v>
      </c>
      <c r="BF767" s="0"/>
      <c r="BG767" s="3" t="n">
        <v>2</v>
      </c>
      <c r="BH767" s="3" t="n">
        <v>11</v>
      </c>
      <c r="BI767" s="3" t="n">
        <v>18</v>
      </c>
      <c r="BJ767" s="3" t="n">
        <f aca="false">SUM(BF767:BI767)</f>
        <v>31</v>
      </c>
      <c r="BK767" s="3" t="n">
        <v>25</v>
      </c>
      <c r="BL767" s="3" t="n">
        <v>79</v>
      </c>
      <c r="BM767" s="3" t="n">
        <v>0</v>
      </c>
      <c r="BN767" s="3" t="n">
        <v>4</v>
      </c>
      <c r="BO767" s="3" t="n">
        <f aca="false">SUM(BK767:BN767)</f>
        <v>108</v>
      </c>
      <c r="BP767" s="3" t="n">
        <v>206</v>
      </c>
      <c r="BQ767" s="3" t="n">
        <v>250</v>
      </c>
      <c r="BR767" s="3" t="n">
        <v>30</v>
      </c>
      <c r="BS767" s="3" t="n">
        <v>109</v>
      </c>
      <c r="BT767" s="3" t="n">
        <f aca="false">SUM(BP767:BS767)</f>
        <v>595</v>
      </c>
      <c r="BU767" s="3" t="n">
        <f aca="false">+C767+H767+M767+R767+W767+AB767+AG767+AL767+CK767</f>
        <v>3145</v>
      </c>
      <c r="BV767" s="3" t="n">
        <f aca="false">+D767+I767+N767+S767+X767+AC767+AH767+AM767+CL767</f>
        <v>2856</v>
      </c>
      <c r="BW767" s="3" t="n">
        <f aca="false">+E767+J767+O767+T767+Y767+AD767+AI767+AN767+CM767</f>
        <v>3336</v>
      </c>
      <c r="BX767" s="3" t="n">
        <f aca="false">+F767+K767+P767+U767+Z767+AE767+AJ767+AO767+CN767</f>
        <v>304</v>
      </c>
      <c r="BY767" s="3" t="n">
        <f aca="false">SUM(BU767:BX767)</f>
        <v>9641</v>
      </c>
      <c r="BZ767" s="3" t="n">
        <f aca="false">AQ767+AV767+BA767+BF767+BK767+BP767</f>
        <v>339</v>
      </c>
      <c r="CA767" s="3" t="n">
        <f aca="false">AR767+AW767+BB767+BG767+BL767+BQ767</f>
        <v>1089</v>
      </c>
      <c r="CB767" s="3" t="n">
        <f aca="false">AS767+AX767+BC767+BH767+BM767+BR767</f>
        <v>196</v>
      </c>
      <c r="CC767" s="3" t="n">
        <f aca="false">AT767+AY767+BD767+BI767+BN767+BS767</f>
        <v>326</v>
      </c>
      <c r="CD767" s="3" t="n">
        <f aca="false">SUM(BZ767:CC767)</f>
        <v>1950</v>
      </c>
      <c r="CE767" s="3" t="n">
        <v>147</v>
      </c>
      <c r="CF767" s="3" t="n">
        <v>0</v>
      </c>
      <c r="CG767" s="3" t="n">
        <v>799</v>
      </c>
      <c r="CH767" s="3" t="n">
        <v>2</v>
      </c>
      <c r="CI767" s="3" t="n">
        <v>3252</v>
      </c>
      <c r="CJ767" s="3" t="n">
        <f aca="false">SUM(CE767:CI767)</f>
        <v>4200</v>
      </c>
    </row>
    <row r="768" customFormat="false" ht="12.75" hidden="false" customHeight="false" outlineLevel="0" collapsed="false">
      <c r="A768" s="1" t="n">
        <v>2006</v>
      </c>
      <c r="B768" s="2" t="s">
        <v>95</v>
      </c>
      <c r="C768" s="3" t="n">
        <v>3380</v>
      </c>
      <c r="D768" s="3" t="n">
        <v>865</v>
      </c>
      <c r="E768" s="3" t="n">
        <v>696</v>
      </c>
      <c r="F768" s="3" t="n">
        <v>0</v>
      </c>
      <c r="G768" s="3" t="n">
        <f aca="false">SUM(C768:F768)</f>
        <v>4941</v>
      </c>
      <c r="H768" s="3" t="n">
        <v>1010</v>
      </c>
      <c r="I768" s="3" t="n">
        <v>481</v>
      </c>
      <c r="J768" s="3" t="n">
        <v>2118</v>
      </c>
      <c r="K768" s="3" t="n">
        <v>237</v>
      </c>
      <c r="L768" s="3" t="n">
        <f aca="false">SUM(H768:K768)</f>
        <v>3846</v>
      </c>
      <c r="M768" s="3" t="n">
        <v>56</v>
      </c>
      <c r="N768" s="3" t="n">
        <v>97</v>
      </c>
      <c r="O768" s="3" t="n">
        <v>0</v>
      </c>
      <c r="P768" s="3" t="n">
        <v>0</v>
      </c>
      <c r="Q768" s="3" t="n">
        <f aca="false">SUM(M768:P768)</f>
        <v>153</v>
      </c>
      <c r="R768" s="3" t="n">
        <v>4</v>
      </c>
      <c r="S768" s="3" t="n">
        <v>1</v>
      </c>
      <c r="T768" s="3" t="n">
        <v>0</v>
      </c>
      <c r="U768" s="3" t="n">
        <v>0</v>
      </c>
      <c r="V768" s="3" t="n">
        <f aca="false">SUM(R768:U768)</f>
        <v>5</v>
      </c>
      <c r="W768" s="3" t="n">
        <v>1373</v>
      </c>
      <c r="X768" s="3" t="n">
        <v>4180</v>
      </c>
      <c r="Y768" s="3" t="n">
        <v>545</v>
      </c>
      <c r="Z768" s="3" t="n">
        <v>0</v>
      </c>
      <c r="AA768" s="3" t="n">
        <f aca="false">SUM(W768:Z768)</f>
        <v>6098</v>
      </c>
      <c r="AB768" s="3" t="n">
        <v>800</v>
      </c>
      <c r="AC768" s="3" t="n">
        <v>34</v>
      </c>
      <c r="AD768" s="3" t="n">
        <v>96</v>
      </c>
      <c r="AE768" s="3" t="n">
        <v>0</v>
      </c>
      <c r="AF768" s="3" t="n">
        <f aca="false">SUM(AB768:AE768)</f>
        <v>930</v>
      </c>
      <c r="AG768" s="3" t="n">
        <v>0</v>
      </c>
      <c r="AH768" s="3" t="n">
        <v>454</v>
      </c>
      <c r="AI768" s="3" t="n">
        <v>999</v>
      </c>
      <c r="AJ768" s="3" t="n">
        <v>241</v>
      </c>
      <c r="AK768" s="3" t="n">
        <f aca="false">SUM(AG768:AJ768)</f>
        <v>1694</v>
      </c>
      <c r="AL768" s="3" t="n">
        <v>2053</v>
      </c>
      <c r="AM768" s="3" t="n">
        <v>2177</v>
      </c>
      <c r="AN768" s="3" t="n">
        <v>3479</v>
      </c>
      <c r="AO768" s="3" t="n">
        <v>0</v>
      </c>
      <c r="AP768" s="3" t="n">
        <f aca="false">SUM(AL768:AO768)</f>
        <v>7709</v>
      </c>
      <c r="AQ768" s="3" t="n">
        <v>0</v>
      </c>
      <c r="AR768" s="3" t="n">
        <v>442</v>
      </c>
      <c r="AS768" s="3" t="n">
        <v>404</v>
      </c>
      <c r="AT768" s="3" t="n">
        <v>241</v>
      </c>
      <c r="AU768" s="3" t="n">
        <f aca="false">SUM(AQ768:AT768)</f>
        <v>1087</v>
      </c>
      <c r="AV768" s="3" t="n">
        <v>0</v>
      </c>
      <c r="AW768" s="3" t="n">
        <v>0</v>
      </c>
      <c r="AX768" s="3" t="n">
        <v>1</v>
      </c>
      <c r="AY768" s="3" t="n">
        <v>1</v>
      </c>
      <c r="AZ768" s="3" t="n">
        <f aca="false">SUM(AV768:AY768)</f>
        <v>2</v>
      </c>
      <c r="BA768" s="3" t="n">
        <v>13</v>
      </c>
      <c r="BB768" s="3" t="n">
        <v>13</v>
      </c>
      <c r="BC768" s="3" t="n">
        <v>31</v>
      </c>
      <c r="BD768" s="3" t="n">
        <v>237</v>
      </c>
      <c r="BE768" s="3" t="n">
        <f aca="false">SUM(BA768:BD768)</f>
        <v>294</v>
      </c>
      <c r="BF768" s="3" t="n">
        <v>0</v>
      </c>
      <c r="BG768" s="3" t="n">
        <v>0</v>
      </c>
      <c r="BH768" s="3" t="n">
        <v>0</v>
      </c>
      <c r="BI768" s="3" t="n">
        <v>0</v>
      </c>
      <c r="BJ768" s="3" t="n">
        <f aca="false">SUM(BF768:BI768)</f>
        <v>0</v>
      </c>
      <c r="BK768" s="3" t="n">
        <v>0</v>
      </c>
      <c r="BL768" s="3" t="n">
        <v>0</v>
      </c>
      <c r="BM768" s="3" t="n">
        <v>0</v>
      </c>
      <c r="BN768" s="3" t="n">
        <v>0</v>
      </c>
      <c r="BO768" s="3" t="n">
        <f aca="false">SUM(BK768:BN768)</f>
        <v>0</v>
      </c>
      <c r="BP768" s="3" t="n">
        <v>1</v>
      </c>
      <c r="BQ768" s="3" t="n">
        <v>2</v>
      </c>
      <c r="BR768" s="32" t="n">
        <v>1</v>
      </c>
      <c r="BS768" s="3" t="n">
        <v>0</v>
      </c>
      <c r="BT768" s="3" t="n">
        <f aca="false">SUM(BP768:BS768)</f>
        <v>4</v>
      </c>
      <c r="BU768" s="3" t="n">
        <f aca="false">+C768+H768+M768+R768+W768+AB768+AG768+AL768+CK768</f>
        <v>8676</v>
      </c>
      <c r="BV768" s="3" t="n">
        <f aca="false">+D768+I768+N768+S768+X768+AC768+AH768+AM768+CL768</f>
        <v>8289</v>
      </c>
      <c r="BW768" s="3" t="n">
        <f aca="false">+E768+J768+O768+T768+Y768+AD768+AI768+AN768+CM768</f>
        <v>7933</v>
      </c>
      <c r="BX768" s="3" t="n">
        <f aca="false">+F768+K768+P768+U768+Z768+AE768+AJ768+AO768+CN768</f>
        <v>478</v>
      </c>
      <c r="BY768" s="3" t="n">
        <f aca="false">SUM(BU768:BX768)</f>
        <v>25376</v>
      </c>
      <c r="BZ768" s="3" t="n">
        <f aca="false">AQ768+AV768+BA768+BF768+BK768+BP768</f>
        <v>14</v>
      </c>
      <c r="CA768" s="3" t="n">
        <f aca="false">AR768+AW768+BB768+BG768+BL768+BQ768</f>
        <v>457</v>
      </c>
      <c r="CB768" s="3" t="n">
        <f aca="false">AS768+AX768+BC768+BH768+BM768+BR768</f>
        <v>437</v>
      </c>
      <c r="CC768" s="3" t="n">
        <f aca="false">AT768+AY768+BD768+BI768+BN768+BS768</f>
        <v>479</v>
      </c>
      <c r="CD768" s="3" t="n">
        <f aca="false">SUM(BZ768:CC768)</f>
        <v>1387</v>
      </c>
      <c r="CE768" s="3" t="n">
        <v>4273</v>
      </c>
      <c r="CF768" s="3" t="n">
        <v>3690</v>
      </c>
      <c r="CG768" s="3" t="n">
        <v>874</v>
      </c>
      <c r="CH768" s="3" t="n">
        <v>0</v>
      </c>
      <c r="CI768" s="3" t="n">
        <v>448</v>
      </c>
      <c r="CJ768" s="3" t="n">
        <f aca="false">SUM(CE768:CI768)</f>
        <v>9285</v>
      </c>
    </row>
    <row r="769" customFormat="false" ht="12.75" hidden="false" customHeight="false" outlineLevel="0" collapsed="false">
      <c r="A769" s="1" t="n">
        <v>2006</v>
      </c>
      <c r="B769" s="2" t="s">
        <v>96</v>
      </c>
      <c r="C769" s="3" t="n">
        <v>1701</v>
      </c>
      <c r="D769" s="3" t="n">
        <v>464</v>
      </c>
      <c r="E769" s="3" t="n">
        <v>743</v>
      </c>
      <c r="F769" s="3" t="n">
        <v>0</v>
      </c>
      <c r="G769" s="3" t="n">
        <f aca="false">SUM(C769:F769)</f>
        <v>2908</v>
      </c>
      <c r="H769" s="3" t="n">
        <v>645</v>
      </c>
      <c r="I769" s="3" t="n">
        <v>1</v>
      </c>
      <c r="J769" s="3" t="n">
        <v>1812</v>
      </c>
      <c r="K769" s="3" t="n">
        <v>0</v>
      </c>
      <c r="L769" s="3" t="n">
        <f aca="false">SUM(H769:K769)</f>
        <v>2458</v>
      </c>
      <c r="M769" s="3" t="n">
        <v>12</v>
      </c>
      <c r="N769" s="3" t="n">
        <v>59</v>
      </c>
      <c r="O769" s="3" t="n">
        <v>0</v>
      </c>
      <c r="P769" s="3" t="n">
        <v>0</v>
      </c>
      <c r="Q769" s="3" t="n">
        <f aca="false">SUM(M769:P769)</f>
        <v>71</v>
      </c>
      <c r="R769" s="3" t="n">
        <v>123</v>
      </c>
      <c r="S769" s="3" t="n">
        <v>209</v>
      </c>
      <c r="T769" s="3" t="n">
        <v>9</v>
      </c>
      <c r="U769" s="3" t="n">
        <v>0</v>
      </c>
      <c r="V769" s="3" t="n">
        <f aca="false">SUM(R769:U769)</f>
        <v>341</v>
      </c>
      <c r="W769" s="3" t="n">
        <v>560</v>
      </c>
      <c r="X769" s="3" t="n">
        <v>2307</v>
      </c>
      <c r="Y769" s="3" t="n">
        <v>277</v>
      </c>
      <c r="Z769" s="3" t="n">
        <v>0</v>
      </c>
      <c r="AA769" s="3" t="n">
        <f aca="false">SUM(W769:Z769)</f>
        <v>3144</v>
      </c>
      <c r="AB769" s="3" t="n">
        <v>299</v>
      </c>
      <c r="AC769" s="3" t="n">
        <v>1</v>
      </c>
      <c r="AD769" s="3" t="n">
        <v>44</v>
      </c>
      <c r="AE769" s="3" t="n">
        <v>0</v>
      </c>
      <c r="AF769" s="3" t="n">
        <f aca="false">SUM(AB769:AE769)</f>
        <v>344</v>
      </c>
      <c r="AG769" s="3" t="n">
        <v>1</v>
      </c>
      <c r="AH769" s="3" t="n">
        <v>438</v>
      </c>
      <c r="AI769" s="3" t="n">
        <v>521</v>
      </c>
      <c r="AJ769" s="3" t="n">
        <v>0</v>
      </c>
      <c r="AK769" s="3" t="n">
        <f aca="false">SUM(AG769:AJ769)</f>
        <v>960</v>
      </c>
      <c r="AL769" s="3" t="n">
        <v>442</v>
      </c>
      <c r="AM769" s="3" t="n">
        <v>1123</v>
      </c>
      <c r="AN769" s="3" t="n">
        <v>3453</v>
      </c>
      <c r="AO769" s="3" t="n">
        <v>59</v>
      </c>
      <c r="AP769" s="3" t="n">
        <f aca="false">SUM(AL769:AO769)</f>
        <v>5077</v>
      </c>
      <c r="AQ769" s="3" t="n">
        <v>0</v>
      </c>
      <c r="AR769" s="3" t="n">
        <v>0</v>
      </c>
      <c r="AS769" s="3" t="n">
        <v>0</v>
      </c>
      <c r="AT769" s="3" t="n">
        <v>0</v>
      </c>
      <c r="AU769" s="3" t="n">
        <f aca="false">SUM(AQ769:AT769)</f>
        <v>0</v>
      </c>
      <c r="AV769" s="3" t="n">
        <v>0</v>
      </c>
      <c r="AW769" s="3" t="n">
        <v>0</v>
      </c>
      <c r="AX769" s="3" t="n">
        <v>7</v>
      </c>
      <c r="AY769" s="3" t="n">
        <v>0</v>
      </c>
      <c r="AZ769" s="3" t="n">
        <f aca="false">SUM(AV769:AY769)</f>
        <v>7</v>
      </c>
      <c r="BA769" s="3" t="n">
        <v>0</v>
      </c>
      <c r="BB769" s="3" t="n">
        <v>0</v>
      </c>
      <c r="BC769" s="3" t="n">
        <v>15</v>
      </c>
      <c r="BD769" s="3" t="n">
        <v>0</v>
      </c>
      <c r="BE769" s="3" t="n">
        <f aca="false">SUM(BA769:BD769)</f>
        <v>15</v>
      </c>
      <c r="BF769" s="3" t="n">
        <v>0</v>
      </c>
      <c r="BG769" s="3" t="n">
        <v>0</v>
      </c>
      <c r="BH769" s="3" t="n">
        <v>0</v>
      </c>
      <c r="BI769" s="3" t="n">
        <v>0</v>
      </c>
      <c r="BJ769" s="3" t="n">
        <f aca="false">SUM(BF769:BI769)</f>
        <v>0</v>
      </c>
      <c r="BK769" s="3" t="n">
        <v>0</v>
      </c>
      <c r="BL769" s="3" t="n">
        <v>0</v>
      </c>
      <c r="BM769" s="3" t="n">
        <v>0</v>
      </c>
      <c r="BN769" s="3" t="n">
        <v>0</v>
      </c>
      <c r="BO769" s="3" t="n">
        <f aca="false">SUM(BK769:BN769)</f>
        <v>0</v>
      </c>
      <c r="BP769" s="3" t="n">
        <v>0</v>
      </c>
      <c r="BQ769" s="3" t="n">
        <v>26</v>
      </c>
      <c r="BR769" s="3" t="n">
        <v>83</v>
      </c>
      <c r="BS769" s="3" t="n">
        <v>14</v>
      </c>
      <c r="BT769" s="3" t="n">
        <f aca="false">SUM(BP769:BS769)</f>
        <v>123</v>
      </c>
      <c r="BU769" s="3" t="n">
        <f aca="false">+C769+H769+M769+R769+W769+AB769+AG769+AL769+CK769</f>
        <v>3783</v>
      </c>
      <c r="BV769" s="3" t="n">
        <f aca="false">+D769+I769+N769+S769+X769+AC769+AH769+AM769+CL769</f>
        <v>4602</v>
      </c>
      <c r="BW769" s="3" t="n">
        <f aca="false">+E769+J769+O769+T769+Y769+AD769+AI769+AN769+CM769</f>
        <v>6859</v>
      </c>
      <c r="BX769" s="3" t="n">
        <f aca="false">+F769+K769+P769+U769+Z769+AE769+AJ769+AO769+CN769</f>
        <v>59</v>
      </c>
      <c r="BY769" s="3" t="n">
        <f aca="false">SUM(BU769:BX769)</f>
        <v>15303</v>
      </c>
      <c r="BZ769" s="3" t="n">
        <f aca="false">AQ769+AV769+BA769+BF769+BK769+BP769</f>
        <v>0</v>
      </c>
      <c r="CA769" s="3" t="n">
        <f aca="false">AR769+AW769+BB769+BG769+BL769+BQ769</f>
        <v>26</v>
      </c>
      <c r="CB769" s="3" t="n">
        <f aca="false">AS769+AX769+BC769+BH769+BM769+BR769</f>
        <v>105</v>
      </c>
      <c r="CC769" s="3" t="n">
        <f aca="false">AT769+AY769+BD769+BI769+BN769+BS769</f>
        <v>14</v>
      </c>
      <c r="CD769" s="3" t="n">
        <f aca="false">SUM(BZ769:CC769)</f>
        <v>145</v>
      </c>
      <c r="CE769" s="3" t="n">
        <v>2087</v>
      </c>
      <c r="CF769" s="3" t="n">
        <v>2357</v>
      </c>
      <c r="CG769" s="3" t="n">
        <v>378</v>
      </c>
      <c r="CH769" s="3" t="n">
        <v>5</v>
      </c>
      <c r="CI769" s="3" t="n">
        <v>314</v>
      </c>
      <c r="CJ769" s="3" t="n">
        <f aca="false">SUM(CE769:CI769)</f>
        <v>5141</v>
      </c>
    </row>
    <row r="770" customFormat="false" ht="12.75" hidden="false" customHeight="false" outlineLevel="0" collapsed="false">
      <c r="A770" s="1" t="n">
        <v>2006</v>
      </c>
      <c r="B770" s="2" t="s">
        <v>97</v>
      </c>
      <c r="C770" s="3" t="n">
        <v>34321</v>
      </c>
      <c r="D770" s="3" t="n">
        <v>5819</v>
      </c>
      <c r="E770" s="3" t="n">
        <v>-133</v>
      </c>
      <c r="F770" s="3" t="n">
        <v>3132</v>
      </c>
      <c r="G770" s="3" t="n">
        <f aca="false">SUM(C770:F770)</f>
        <v>43139</v>
      </c>
      <c r="H770" s="3" t="n">
        <v>9595</v>
      </c>
      <c r="I770" s="3" t="n">
        <v>7770</v>
      </c>
      <c r="J770" s="3" t="n">
        <v>1267</v>
      </c>
      <c r="K770" s="3" t="n">
        <v>1044</v>
      </c>
      <c r="L770" s="3" t="n">
        <f aca="false">SUM(H770:K770)</f>
        <v>19676</v>
      </c>
      <c r="M770" s="3" t="n">
        <v>1963</v>
      </c>
      <c r="N770" s="3" t="n">
        <v>2974</v>
      </c>
      <c r="O770" s="3" t="n">
        <v>0</v>
      </c>
      <c r="P770" s="3" t="n">
        <v>0</v>
      </c>
      <c r="Q770" s="3" t="n">
        <f aca="false">SUM(M770:P770)</f>
        <v>4937</v>
      </c>
      <c r="R770" s="3" t="n">
        <v>4095</v>
      </c>
      <c r="S770" s="3" t="n">
        <v>720</v>
      </c>
      <c r="T770" s="3" t="n">
        <v>0</v>
      </c>
      <c r="U770" s="3" t="n">
        <v>0</v>
      </c>
      <c r="V770" s="3" t="n">
        <f aca="false">SUM(R770:U770)</f>
        <v>4815</v>
      </c>
      <c r="W770" s="3" t="n">
        <v>12180</v>
      </c>
      <c r="X770" s="3" t="n">
        <v>17311</v>
      </c>
      <c r="Y770" s="3" t="n">
        <v>1683</v>
      </c>
      <c r="Z770" s="3" t="n">
        <v>0</v>
      </c>
      <c r="AA770" s="3" t="n">
        <f aca="false">SUM(W770:Z770)</f>
        <v>31174</v>
      </c>
      <c r="AB770" s="3" t="n">
        <v>7258</v>
      </c>
      <c r="AC770" s="3" t="n">
        <v>131</v>
      </c>
      <c r="AD770" s="3" t="n">
        <v>1</v>
      </c>
      <c r="AE770" s="3" t="n">
        <v>0</v>
      </c>
      <c r="AF770" s="3" t="n">
        <f aca="false">SUM(AB770:AE770)</f>
        <v>7390</v>
      </c>
      <c r="AG770" s="3" t="n">
        <v>1359</v>
      </c>
      <c r="AH770" s="3" t="n">
        <v>3274</v>
      </c>
      <c r="AI770" s="3" t="n">
        <v>4318</v>
      </c>
      <c r="AJ770" s="3" t="n">
        <v>0</v>
      </c>
      <c r="AK770" s="3" t="n">
        <f aca="false">SUM(AG770:AJ770)</f>
        <v>8951</v>
      </c>
      <c r="AL770" s="3" t="n">
        <v>20821</v>
      </c>
      <c r="AM770" s="3" t="n">
        <v>15570</v>
      </c>
      <c r="AN770" s="3" t="n">
        <v>15580</v>
      </c>
      <c r="AO770" s="3" t="n">
        <v>1128</v>
      </c>
      <c r="AP770" s="3" t="n">
        <f aca="false">SUM(AL770:AO770)</f>
        <v>53099</v>
      </c>
      <c r="AQ770" s="3" t="n">
        <v>0</v>
      </c>
      <c r="AR770" s="3" t="n">
        <v>1727</v>
      </c>
      <c r="AS770" s="3" t="n">
        <v>1555</v>
      </c>
      <c r="AT770" s="3" t="n">
        <v>15</v>
      </c>
      <c r="AU770" s="3" t="n">
        <f aca="false">SUM(AQ770:AT770)</f>
        <v>3297</v>
      </c>
      <c r="AV770" s="3" t="n">
        <v>30</v>
      </c>
      <c r="AW770" s="3" t="n">
        <v>0</v>
      </c>
      <c r="AX770" s="3" t="n">
        <v>0</v>
      </c>
      <c r="AY770" s="3" t="n">
        <v>0</v>
      </c>
      <c r="AZ770" s="3" t="n">
        <f aca="false">SUM(AV770:AY770)</f>
        <v>30</v>
      </c>
      <c r="BA770" s="3" t="n">
        <v>10</v>
      </c>
      <c r="BB770" s="3" t="n">
        <v>0</v>
      </c>
      <c r="BC770" s="3" t="n">
        <v>0</v>
      </c>
      <c r="BD770" s="3" t="n">
        <v>1044</v>
      </c>
      <c r="BE770" s="3" t="n">
        <f aca="false">SUM(BA770:BD770)</f>
        <v>1054</v>
      </c>
      <c r="BF770" s="3" t="n">
        <v>0</v>
      </c>
      <c r="BG770" s="3" t="n">
        <v>0</v>
      </c>
      <c r="BH770" s="3" t="n">
        <v>0</v>
      </c>
      <c r="BI770" s="3" t="n">
        <v>0</v>
      </c>
      <c r="BJ770" s="3" t="n">
        <f aca="false">SUM(BF770:BI770)</f>
        <v>0</v>
      </c>
      <c r="BK770" s="3" t="n">
        <v>144</v>
      </c>
      <c r="BL770" s="3" t="n">
        <v>2</v>
      </c>
      <c r="BM770" s="3" t="n">
        <v>45</v>
      </c>
      <c r="BN770" s="3" t="n">
        <v>222</v>
      </c>
      <c r="BO770" s="3" t="n">
        <f aca="false">SUM(BK770:BN770)</f>
        <v>413</v>
      </c>
      <c r="BP770" s="3" t="n">
        <v>5</v>
      </c>
      <c r="BQ770" s="3" t="n">
        <v>12</v>
      </c>
      <c r="BR770" s="3" t="n">
        <v>16</v>
      </c>
      <c r="BS770" s="3" t="n">
        <v>13</v>
      </c>
      <c r="BT770" s="3" t="n">
        <f aca="false">SUM(BP770:BS770)</f>
        <v>46</v>
      </c>
      <c r="BU770" s="3" t="n">
        <f aca="false">+C770+H770+M770+R770+W770+AB770+AG770+AL770+CK770</f>
        <v>91592</v>
      </c>
      <c r="BV770" s="3" t="n">
        <f aca="false">+D770+I770+N770+S770+X770+AC770+AH770+AM770+CL770</f>
        <v>53569</v>
      </c>
      <c r="BW770" s="3" t="n">
        <f aca="false">+E770+J770+O770+T770+Y770+AD770+AI770+AN770+CM770</f>
        <v>22716</v>
      </c>
      <c r="BX770" s="3" t="n">
        <f aca="false">+F770+K770+P770+U770+Z770+AE770+AJ770+AO770+CN770</f>
        <v>5304</v>
      </c>
      <c r="BY770" s="3" t="n">
        <f aca="false">SUM(BU770:BX770)</f>
        <v>173181</v>
      </c>
      <c r="BZ770" s="3" t="n">
        <f aca="false">AQ770+AV770+BA770+BF770+BK770+BP770</f>
        <v>189</v>
      </c>
      <c r="CA770" s="3" t="n">
        <f aca="false">AR770+AW770+BB770+BG770+BL770+BQ770</f>
        <v>1741</v>
      </c>
      <c r="CB770" s="3" t="n">
        <f aca="false">AS770+AX770+BC770+BH770+BM770+BR770</f>
        <v>1616</v>
      </c>
      <c r="CC770" s="3" t="n">
        <f aca="false">AT770+AY770+BD770+BI770+BN770+BS770</f>
        <v>1294</v>
      </c>
      <c r="CD770" s="3" t="n">
        <f aca="false">SUM(BZ770:CC770)</f>
        <v>4840</v>
      </c>
      <c r="CE770" s="3" t="n">
        <v>27581</v>
      </c>
      <c r="CF770" s="3" t="n">
        <v>49901</v>
      </c>
      <c r="CG770" s="3" t="n">
        <v>10316</v>
      </c>
      <c r="CH770" s="3" t="n">
        <v>2</v>
      </c>
      <c r="CI770" s="3" t="n">
        <v>5651</v>
      </c>
      <c r="CJ770" s="3" t="n">
        <f aca="false">SUM(CE770:CI770)</f>
        <v>93451</v>
      </c>
    </row>
    <row r="771" customFormat="false" ht="12.75" hidden="false" customHeight="false" outlineLevel="0" collapsed="false">
      <c r="A771" s="1" t="n">
        <v>2006</v>
      </c>
      <c r="B771" s="2" t="s">
        <v>98</v>
      </c>
      <c r="C771" s="3" t="n">
        <v>2719</v>
      </c>
      <c r="D771" s="3" t="n">
        <v>460</v>
      </c>
      <c r="E771" s="3" t="n">
        <v>484</v>
      </c>
      <c r="F771" s="3" t="n">
        <v>0</v>
      </c>
      <c r="G771" s="3" t="n">
        <f aca="false">SUM(C771:F771)</f>
        <v>3663</v>
      </c>
      <c r="H771" s="3" t="n">
        <v>636.5</v>
      </c>
      <c r="I771" s="3" t="n">
        <v>20.4</v>
      </c>
      <c r="J771" s="3" t="n">
        <v>1532</v>
      </c>
      <c r="K771" s="3" t="n">
        <v>0</v>
      </c>
      <c r="L771" s="3" t="n">
        <f aca="false">SUM(H771:K771)</f>
        <v>2188.9</v>
      </c>
      <c r="M771" s="3" t="n">
        <v>1</v>
      </c>
      <c r="N771" s="3" t="n">
        <v>105</v>
      </c>
      <c r="O771" s="3" t="n">
        <v>26</v>
      </c>
      <c r="P771" s="3" t="n">
        <v>0</v>
      </c>
      <c r="Q771" s="3" t="n">
        <f aca="false">SUM(M771:P771)</f>
        <v>132</v>
      </c>
      <c r="R771" s="3" t="n">
        <v>4</v>
      </c>
      <c r="S771" s="3" t="n">
        <v>0</v>
      </c>
      <c r="T771" s="3" t="n">
        <v>70</v>
      </c>
      <c r="U771" s="3" t="n">
        <v>0</v>
      </c>
      <c r="V771" s="3" t="n">
        <f aca="false">SUM(R771:U771)</f>
        <v>74</v>
      </c>
      <c r="W771" s="3" t="n">
        <v>1262</v>
      </c>
      <c r="X771" s="3" t="n">
        <v>1297</v>
      </c>
      <c r="Y771" s="3" t="n">
        <v>60</v>
      </c>
      <c r="Z771" s="3" t="n">
        <v>0</v>
      </c>
      <c r="AA771" s="3" t="n">
        <f aca="false">SUM(W771:Z771)</f>
        <v>2619</v>
      </c>
      <c r="AB771" s="3" t="n">
        <v>533</v>
      </c>
      <c r="AC771" s="3" t="n">
        <v>3</v>
      </c>
      <c r="AD771" s="3" t="n">
        <v>45.1</v>
      </c>
      <c r="AE771" s="3" t="n">
        <v>0</v>
      </c>
      <c r="AF771" s="3" t="n">
        <f aca="false">SUM(AB771:AE771)</f>
        <v>581.1</v>
      </c>
      <c r="AG771" s="3" t="n">
        <v>0</v>
      </c>
      <c r="AH771" s="3" t="n">
        <v>498.3</v>
      </c>
      <c r="AI771" s="3" t="n">
        <v>769.6</v>
      </c>
      <c r="AJ771" s="3" t="n">
        <v>0</v>
      </c>
      <c r="AK771" s="3" t="n">
        <f aca="false">SUM(AG771:AJ771)</f>
        <v>1267.9</v>
      </c>
      <c r="AL771" s="3" t="n">
        <v>1135.5</v>
      </c>
      <c r="AM771" s="3" t="n">
        <v>1187.3</v>
      </c>
      <c r="AN771" s="3" t="n">
        <v>2784.4</v>
      </c>
      <c r="AO771" s="3" t="n">
        <v>0</v>
      </c>
      <c r="AP771" s="3" t="n">
        <f aca="false">SUM(AL771:AO771)</f>
        <v>5107.2</v>
      </c>
      <c r="AQ771" s="3" t="n">
        <v>0</v>
      </c>
      <c r="AR771" s="3" t="n">
        <v>0</v>
      </c>
      <c r="AS771" s="3" t="n">
        <v>10</v>
      </c>
      <c r="AT771" s="3" t="n">
        <v>0</v>
      </c>
      <c r="AU771" s="3" t="n">
        <f aca="false">SUM(AQ771:AT771)</f>
        <v>10</v>
      </c>
      <c r="AV771" s="3" t="n">
        <v>0</v>
      </c>
      <c r="AW771" s="3" t="n">
        <v>1</v>
      </c>
      <c r="AX771" s="3" t="n">
        <v>4.8</v>
      </c>
      <c r="AY771" s="3" t="n">
        <v>0</v>
      </c>
      <c r="AZ771" s="3" t="n">
        <f aca="false">SUM(AV771:AY771)</f>
        <v>5.8</v>
      </c>
      <c r="BA771" s="3" t="n">
        <v>0</v>
      </c>
      <c r="BB771" s="3" t="n">
        <v>0</v>
      </c>
      <c r="BC771" s="3" t="n">
        <v>244</v>
      </c>
      <c r="BD771" s="3" t="n">
        <v>0</v>
      </c>
      <c r="BE771" s="3" t="n">
        <f aca="false">SUM(BA771:BD771)</f>
        <v>244</v>
      </c>
      <c r="BF771" s="3" t="n">
        <v>0</v>
      </c>
      <c r="BG771" s="3" t="n">
        <v>0</v>
      </c>
      <c r="BH771" s="3" t="n">
        <v>0</v>
      </c>
      <c r="BI771" s="3" t="n">
        <v>0</v>
      </c>
      <c r="BJ771" s="3" t="n">
        <f aca="false">SUM(BF771:BI771)</f>
        <v>0</v>
      </c>
      <c r="BK771" s="3" t="n">
        <v>0</v>
      </c>
      <c r="BL771" s="3" t="n">
        <v>8.5</v>
      </c>
      <c r="BM771" s="3" t="n">
        <v>53.8</v>
      </c>
      <c r="BN771" s="3" t="n">
        <v>0</v>
      </c>
      <c r="BO771" s="3" t="n">
        <f aca="false">SUM(BK771:BN771)</f>
        <v>62.3</v>
      </c>
      <c r="BP771" s="3" t="n">
        <v>0</v>
      </c>
      <c r="BQ771" s="3" t="n">
        <v>1.2</v>
      </c>
      <c r="BR771" s="3" t="n">
        <v>20.5</v>
      </c>
      <c r="BS771" s="3" t="n">
        <v>0</v>
      </c>
      <c r="BT771" s="3" t="n">
        <f aca="false">SUM(BP771:BS771)</f>
        <v>21.7</v>
      </c>
      <c r="BU771" s="3" t="n">
        <f aca="false">+C771+H771+M771+R771+W771+AB771+AG771+AL771+CK771</f>
        <v>6291</v>
      </c>
      <c r="BV771" s="3" t="n">
        <f aca="false">+D771+I771+N771+S771+X771+AC771+AH771+AM771+CL771</f>
        <v>3571</v>
      </c>
      <c r="BW771" s="3" t="n">
        <f aca="false">+E771+J771+O771+T771+Y771+AD771+AI771+AN771+CM771</f>
        <v>5771.1</v>
      </c>
      <c r="BX771" s="3" t="n">
        <f aca="false">+F771+K771+P771+U771+Z771+AE771+AJ771+AO771+CN771</f>
        <v>0</v>
      </c>
      <c r="BY771" s="3" t="n">
        <f aca="false">SUM(BU771:BX771)</f>
        <v>15633.1</v>
      </c>
      <c r="BZ771" s="3" t="n">
        <f aca="false">AQ771+AV771+BA771+BF771+BK771+BP771</f>
        <v>0</v>
      </c>
      <c r="CA771" s="3" t="n">
        <f aca="false">AR771+AW771+BB771+BG771+BL771+BQ771</f>
        <v>10.7</v>
      </c>
      <c r="CB771" s="3" t="n">
        <f aca="false">AS771+AX771+BC771+BH771+BM771+BR771</f>
        <v>333.1</v>
      </c>
      <c r="CC771" s="3" t="n">
        <f aca="false">AT771+AY771+BD771+BI771+BN771+BS771</f>
        <v>0</v>
      </c>
      <c r="CD771" s="3" t="n">
        <f aca="false">SUM(BZ771:CC771)</f>
        <v>343.8</v>
      </c>
      <c r="CE771" s="3" t="n">
        <v>2123.2</v>
      </c>
      <c r="CF771" s="3" t="n">
        <v>4018.9</v>
      </c>
      <c r="CG771" s="3" t="n">
        <v>447.4</v>
      </c>
      <c r="CH771" s="3" t="n">
        <v>17.6</v>
      </c>
      <c r="CI771" s="3" t="n">
        <v>357.5</v>
      </c>
      <c r="CJ771" s="3" t="n">
        <f aca="false">SUM(CE771:CI771)</f>
        <v>6964.6</v>
      </c>
    </row>
    <row r="772" customFormat="false" ht="12.75" hidden="false" customHeight="false" outlineLevel="0" collapsed="false">
      <c r="A772" s="1" t="n">
        <v>2006</v>
      </c>
      <c r="B772" s="2" t="s">
        <v>99</v>
      </c>
      <c r="C772" s="33" t="n">
        <v>2233</v>
      </c>
      <c r="D772" s="3" t="n">
        <v>414</v>
      </c>
      <c r="E772" s="3" t="n">
        <v>4</v>
      </c>
      <c r="F772" s="3" t="n">
        <v>741</v>
      </c>
      <c r="G772" s="3" t="n">
        <f aca="false">SUM(C772:F772)</f>
        <v>3392</v>
      </c>
      <c r="H772" s="3" t="n">
        <v>614</v>
      </c>
      <c r="I772" s="3" t="n">
        <v>220</v>
      </c>
      <c r="J772" s="3" t="n">
        <v>1470</v>
      </c>
      <c r="K772" s="3" t="n">
        <v>157</v>
      </c>
      <c r="L772" s="3" t="n">
        <f aca="false">SUM(H772:K772)</f>
        <v>2461</v>
      </c>
      <c r="M772" s="3" t="n">
        <v>120</v>
      </c>
      <c r="N772" s="3" t="n">
        <v>267</v>
      </c>
      <c r="O772" s="3" t="n">
        <v>0</v>
      </c>
      <c r="P772" s="3" t="n">
        <v>0</v>
      </c>
      <c r="Q772" s="3" t="n">
        <f aca="false">SUM(M772:P772)</f>
        <v>387</v>
      </c>
      <c r="R772" s="3" t="n">
        <v>94</v>
      </c>
      <c r="S772" s="3" t="n">
        <v>0</v>
      </c>
      <c r="T772" s="3" t="n">
        <v>0</v>
      </c>
      <c r="U772" s="3" t="n">
        <v>0</v>
      </c>
      <c r="V772" s="3" t="n">
        <f aca="false">SUM(R772:U772)</f>
        <v>94</v>
      </c>
      <c r="W772" s="3" t="n">
        <v>3141</v>
      </c>
      <c r="X772" s="3" t="n">
        <v>0</v>
      </c>
      <c r="Y772" s="3" t="n">
        <v>780</v>
      </c>
      <c r="Z772" s="3" t="n">
        <v>0</v>
      </c>
      <c r="AA772" s="3" t="n">
        <f aca="false">SUM(W772:Z772)</f>
        <v>3921</v>
      </c>
      <c r="AB772" s="3" t="n">
        <v>624</v>
      </c>
      <c r="AC772" s="3" t="n">
        <v>4</v>
      </c>
      <c r="AD772" s="3" t="n">
        <v>1</v>
      </c>
      <c r="AE772" s="3" t="n">
        <v>4</v>
      </c>
      <c r="AF772" s="3" t="n">
        <f aca="false">SUM(AB772:AE772)</f>
        <v>633</v>
      </c>
      <c r="AG772" s="3" t="n">
        <v>2</v>
      </c>
      <c r="AH772" s="3" t="n">
        <v>75</v>
      </c>
      <c r="AI772" s="3" t="n">
        <v>410</v>
      </c>
      <c r="AJ772" s="3" t="n">
        <v>264</v>
      </c>
      <c r="AK772" s="3" t="n">
        <f aca="false">SUM(AG772:AJ772)</f>
        <v>751</v>
      </c>
      <c r="AL772" s="3" t="n">
        <v>7674</v>
      </c>
      <c r="AM772" s="3" t="n">
        <v>209</v>
      </c>
      <c r="AN772" s="3" t="n">
        <v>517</v>
      </c>
      <c r="AO772" s="3" t="n">
        <v>443</v>
      </c>
      <c r="AP772" s="3" t="n">
        <f aca="false">SUM(AL772:AO772)</f>
        <v>8843</v>
      </c>
      <c r="AQ772" s="3" t="n">
        <v>0</v>
      </c>
      <c r="AR772" s="3" t="n">
        <v>0</v>
      </c>
      <c r="AS772" s="3" t="n">
        <v>0</v>
      </c>
      <c r="AT772" s="3" t="n">
        <v>264</v>
      </c>
      <c r="AU772" s="3" t="n">
        <f aca="false">SUM(AQ772:AT772)</f>
        <v>264</v>
      </c>
      <c r="AV772" s="3" t="n">
        <v>0</v>
      </c>
      <c r="AW772" s="3" t="n">
        <v>0</v>
      </c>
      <c r="AX772" s="3" t="n">
        <v>0</v>
      </c>
      <c r="AY772" s="3" t="n">
        <v>4</v>
      </c>
      <c r="AZ772" s="3" t="n">
        <f aca="false">SUM(AV772:AY772)</f>
        <v>4</v>
      </c>
      <c r="BA772" s="3" t="n">
        <v>0</v>
      </c>
      <c r="BB772" s="3" t="n">
        <v>0</v>
      </c>
      <c r="BC772" s="3" t="n">
        <v>0</v>
      </c>
      <c r="BD772" s="3" t="n">
        <v>157</v>
      </c>
      <c r="BE772" s="3" t="n">
        <f aca="false">SUM(BA772:BD772)</f>
        <v>157</v>
      </c>
      <c r="BF772" s="3" t="n">
        <v>0</v>
      </c>
      <c r="BG772" s="3" t="n">
        <v>0</v>
      </c>
      <c r="BH772" s="3" t="n">
        <v>0</v>
      </c>
      <c r="BI772" s="3" t="n">
        <v>26</v>
      </c>
      <c r="BJ772" s="3" t="n">
        <f aca="false">SUM(BF772:BI772)</f>
        <v>26</v>
      </c>
      <c r="BK772" s="3" t="n">
        <v>0</v>
      </c>
      <c r="BL772" s="3" t="n">
        <v>0</v>
      </c>
      <c r="BM772" s="3" t="n">
        <v>0</v>
      </c>
      <c r="BN772" s="3" t="n">
        <v>173</v>
      </c>
      <c r="BO772" s="3" t="n">
        <f aca="false">SUM(BK772:BN772)</f>
        <v>173</v>
      </c>
      <c r="BP772" s="3" t="n">
        <v>0</v>
      </c>
      <c r="BQ772" s="3" t="n">
        <v>0</v>
      </c>
      <c r="BR772" s="3" t="n">
        <v>0</v>
      </c>
      <c r="BS772" s="3" t="n">
        <v>985</v>
      </c>
      <c r="BT772" s="3" t="n">
        <f aca="false">SUM(BP772:BS772)</f>
        <v>985</v>
      </c>
      <c r="BU772" s="3" t="n">
        <f aca="false">+C772+H772+M772+R772+W772+AB772+AG772+AL772+CK772</f>
        <v>14502</v>
      </c>
      <c r="BV772" s="3" t="n">
        <f aca="false">+D772+I772+N772+S772+X772+AC772+AH772+AM772+CL772</f>
        <v>1189</v>
      </c>
      <c r="BW772" s="3" t="n">
        <f aca="false">+E772+J772+O772+T772+Y772+AD772+AI772+AN772+CM772</f>
        <v>3182</v>
      </c>
      <c r="BX772" s="3" t="n">
        <f aca="false">+F772+K772+P772+U772+Z772+AE772+AJ772+AO772+CN772</f>
        <v>1609</v>
      </c>
      <c r="BY772" s="3" t="n">
        <f aca="false">SUM(BU772:BX772)</f>
        <v>20482</v>
      </c>
      <c r="BZ772" s="3" t="n">
        <f aca="false">AQ772+AV772+BA772+BF772+BK772+BP772</f>
        <v>0</v>
      </c>
      <c r="CA772" s="3" t="n">
        <f aca="false">AR772+AW772+BB772+BG772+BL772+BQ772</f>
        <v>0</v>
      </c>
      <c r="CB772" s="3" t="n">
        <f aca="false">AS772+AX772+BC772+BH772+BM772+BR772</f>
        <v>0</v>
      </c>
      <c r="CC772" s="3" t="n">
        <f aca="false">AT772+AY772+BD772+BI772+BN772+BS772</f>
        <v>1609</v>
      </c>
      <c r="CD772" s="3" t="n">
        <f aca="false">SUM(BZ772:CC772)</f>
        <v>1609</v>
      </c>
      <c r="CE772" s="3" t="n">
        <v>3402</v>
      </c>
      <c r="CF772" s="3" t="n">
        <v>6156</v>
      </c>
      <c r="CG772" s="3" t="n">
        <v>788</v>
      </c>
      <c r="CH772" s="3" t="n">
        <v>718</v>
      </c>
      <c r="CI772" s="3" t="n">
        <v>3935</v>
      </c>
      <c r="CJ772" s="3" t="n">
        <f aca="false">SUM(CE772:CI772)</f>
        <v>14999</v>
      </c>
    </row>
    <row r="773" customFormat="false" ht="12.75" hidden="false" customHeight="false" outlineLevel="0" collapsed="false">
      <c r="A773" s="1" t="n">
        <v>2006</v>
      </c>
      <c r="B773" s="2" t="s">
        <v>100</v>
      </c>
      <c r="C773" s="3" t="n">
        <v>1016</v>
      </c>
      <c r="D773" s="3" t="n">
        <v>142</v>
      </c>
      <c r="E773" s="3" t="n">
        <v>461</v>
      </c>
      <c r="F773" s="3" t="n">
        <v>207</v>
      </c>
      <c r="G773" s="3" t="n">
        <f aca="false">SUM(C773:F773)</f>
        <v>1826</v>
      </c>
      <c r="H773" s="3" t="n">
        <v>239</v>
      </c>
      <c r="I773" s="3" t="n">
        <v>28</v>
      </c>
      <c r="J773" s="3" t="n">
        <v>61</v>
      </c>
      <c r="K773" s="3" t="n">
        <v>3</v>
      </c>
      <c r="L773" s="3" t="n">
        <f aca="false">SUM(H773:K773)</f>
        <v>331</v>
      </c>
      <c r="M773" s="3" t="n">
        <v>2</v>
      </c>
      <c r="N773" s="3" t="n">
        <v>15</v>
      </c>
      <c r="O773" s="3" t="n">
        <v>1</v>
      </c>
      <c r="P773" s="3" t="n">
        <v>0</v>
      </c>
      <c r="Q773" s="3" t="n">
        <f aca="false">SUM(M773:P773)</f>
        <v>18</v>
      </c>
      <c r="R773" s="3" t="n">
        <v>5</v>
      </c>
      <c r="S773" s="3" t="n">
        <v>0</v>
      </c>
      <c r="T773" s="3" t="n">
        <v>1</v>
      </c>
      <c r="U773" s="3" t="n">
        <v>0</v>
      </c>
      <c r="V773" s="3" t="n">
        <f aca="false">SUM(R773:U773)</f>
        <v>6</v>
      </c>
      <c r="W773" s="3" t="n">
        <v>459</v>
      </c>
      <c r="X773" s="3" t="n">
        <v>464</v>
      </c>
      <c r="Y773" s="3" t="n">
        <v>0</v>
      </c>
      <c r="Z773" s="3" t="n">
        <v>0</v>
      </c>
      <c r="AA773" s="3" t="n">
        <f aca="false">SUM(W773:Z773)</f>
        <v>923</v>
      </c>
      <c r="AB773" s="3" t="n">
        <v>227</v>
      </c>
      <c r="AC773" s="3" t="n">
        <v>1</v>
      </c>
      <c r="AD773" s="3" t="n">
        <v>5</v>
      </c>
      <c r="AE773" s="3" t="n">
        <v>0</v>
      </c>
      <c r="AF773" s="3" t="n">
        <f aca="false">SUM(AB773:AE773)</f>
        <v>233</v>
      </c>
      <c r="AG773" s="3" t="n">
        <v>12</v>
      </c>
      <c r="AH773" s="3" t="n">
        <v>115</v>
      </c>
      <c r="AI773" s="3" t="n">
        <v>597</v>
      </c>
      <c r="AJ773" s="3" t="n">
        <v>0</v>
      </c>
      <c r="AK773" s="3" t="n">
        <f aca="false">SUM(AG773:AJ773)</f>
        <v>724</v>
      </c>
      <c r="AL773" s="3" t="n">
        <v>1233</v>
      </c>
      <c r="AM773" s="3" t="n">
        <v>264</v>
      </c>
      <c r="AN773" s="3" t="n">
        <v>1995</v>
      </c>
      <c r="AO773" s="3" t="n">
        <v>12</v>
      </c>
      <c r="AP773" s="3" t="n">
        <f aca="false">SUM(AL773:AO773)</f>
        <v>3504</v>
      </c>
      <c r="AQ773" s="3" t="n">
        <v>0</v>
      </c>
      <c r="AR773" s="3" t="n">
        <v>115</v>
      </c>
      <c r="AS773" s="3" t="n">
        <v>266</v>
      </c>
      <c r="AT773" s="3" t="n">
        <v>0</v>
      </c>
      <c r="AU773" s="3" t="n">
        <f aca="false">SUM(AQ773:AT773)</f>
        <v>381</v>
      </c>
      <c r="AV773" s="3" t="n">
        <v>1</v>
      </c>
      <c r="AW773" s="3" t="n">
        <v>1</v>
      </c>
      <c r="AX773" s="3" t="n">
        <v>4</v>
      </c>
      <c r="AY773" s="3" t="n">
        <v>0</v>
      </c>
      <c r="AZ773" s="3" t="n">
        <f aca="false">SUM(AV773:AY773)</f>
        <v>6</v>
      </c>
      <c r="BA773" s="3" t="n">
        <v>7</v>
      </c>
      <c r="BB773" s="3" t="n">
        <v>0</v>
      </c>
      <c r="BC773" s="3" t="n">
        <v>0</v>
      </c>
      <c r="BD773" s="3" t="n">
        <v>1</v>
      </c>
      <c r="BE773" s="3" t="n">
        <f aca="false">SUM(BA773:BD773)</f>
        <v>8</v>
      </c>
      <c r="BF773" s="3" t="n">
        <v>4</v>
      </c>
      <c r="BG773" s="3" t="n">
        <v>0</v>
      </c>
      <c r="BH773" s="3" t="n">
        <v>0</v>
      </c>
      <c r="BI773" s="3" t="n">
        <v>0</v>
      </c>
      <c r="BJ773" s="3" t="n">
        <f aca="false">SUM(BF773:BI773)</f>
        <v>4</v>
      </c>
      <c r="BK773" s="3" t="n">
        <v>13</v>
      </c>
      <c r="BL773" s="3" t="n">
        <v>0</v>
      </c>
      <c r="BM773" s="3" t="n">
        <v>0</v>
      </c>
      <c r="BN773" s="3" t="n">
        <v>0</v>
      </c>
      <c r="BO773" s="3" t="n">
        <f aca="false">SUM(BK773:BN773)</f>
        <v>13</v>
      </c>
      <c r="BP773" s="3" t="n">
        <v>211</v>
      </c>
      <c r="BQ773" s="3" t="n">
        <v>0</v>
      </c>
      <c r="BR773" s="3" t="n">
        <v>0</v>
      </c>
      <c r="BS773" s="3" t="n">
        <v>0</v>
      </c>
      <c r="BT773" s="3" t="n">
        <f aca="false">SUM(BP773:BS773)</f>
        <v>211</v>
      </c>
      <c r="BU773" s="3" t="n">
        <f aca="false">+C773+H773+M773+R773+W773+AB773+AG773+AL773+CK773</f>
        <v>3193</v>
      </c>
      <c r="BV773" s="3" t="n">
        <f aca="false">+D773+I773+N773+S773+X773+AC773+AH773+AM773+CL773</f>
        <v>1029</v>
      </c>
      <c r="BW773" s="3" t="n">
        <f aca="false">+E773+J773+O773+T773+Y773+AD773+AI773+AN773+CM773</f>
        <v>3121</v>
      </c>
      <c r="BX773" s="3" t="n">
        <f aca="false">+F773+K773+P773+U773+Z773+AE773+AJ773+AO773+CN773</f>
        <v>222</v>
      </c>
      <c r="BY773" s="3" t="n">
        <f aca="false">SUM(BU773:BX773)</f>
        <v>7565</v>
      </c>
      <c r="BZ773" s="3" t="n">
        <f aca="false">AQ773+AV773+BA773+BF773+BK773+BP773</f>
        <v>236</v>
      </c>
      <c r="CA773" s="3" t="n">
        <f aca="false">AR773+AW773+BB773+BG773+BL773+BQ773</f>
        <v>116</v>
      </c>
      <c r="CB773" s="3" t="n">
        <f aca="false">AS773+AX773+BC773+BH773+BM773+BR773</f>
        <v>270</v>
      </c>
      <c r="CC773" s="3" t="n">
        <f aca="false">AT773+AY773+BD773+BI773+BN773+BS773</f>
        <v>1</v>
      </c>
      <c r="CD773" s="3" t="n">
        <f aca="false">SUM(BZ773:CC773)</f>
        <v>623</v>
      </c>
      <c r="CE773" s="3" t="n">
        <v>0</v>
      </c>
      <c r="CF773" s="3" t="n">
        <v>1015</v>
      </c>
      <c r="CG773" s="3" t="n">
        <v>163</v>
      </c>
      <c r="CH773" s="3" t="n">
        <v>0</v>
      </c>
      <c r="CI773" s="3" t="n">
        <v>1992</v>
      </c>
      <c r="CJ773" s="3" t="n">
        <f aca="false">SUM(CE773:CI773)</f>
        <v>3170</v>
      </c>
    </row>
    <row r="774" customFormat="false" ht="12.75" hidden="false" customHeight="false" outlineLevel="0" collapsed="false">
      <c r="A774" s="1" t="n">
        <v>2006</v>
      </c>
      <c r="B774" s="2" t="s">
        <v>101</v>
      </c>
      <c r="C774" s="3" t="n">
        <v>9467</v>
      </c>
      <c r="D774" s="3" t="n">
        <v>2413</v>
      </c>
      <c r="E774" s="3" t="n">
        <v>464</v>
      </c>
      <c r="F774" s="3" t="n">
        <v>0</v>
      </c>
      <c r="G774" s="3" t="n">
        <f aca="false">SUM(C774:F774)</f>
        <v>12344</v>
      </c>
      <c r="H774" s="3" t="n">
        <v>3713</v>
      </c>
      <c r="I774" s="3" t="n">
        <v>141</v>
      </c>
      <c r="J774" s="3" t="n">
        <v>643</v>
      </c>
      <c r="K774" s="3" t="n">
        <v>467</v>
      </c>
      <c r="L774" s="3" t="n">
        <f aca="false">SUM(H774:K774)</f>
        <v>4964</v>
      </c>
      <c r="M774" s="3" t="n">
        <v>178</v>
      </c>
      <c r="N774" s="3" t="n">
        <v>0</v>
      </c>
      <c r="O774" s="3" t="n">
        <v>0</v>
      </c>
      <c r="P774" s="3" t="n">
        <v>0</v>
      </c>
      <c r="Q774" s="3" t="n">
        <f aca="false">SUM(M774:P774)</f>
        <v>178</v>
      </c>
      <c r="R774" s="3" t="n">
        <v>0</v>
      </c>
      <c r="S774" s="3" t="n">
        <v>0</v>
      </c>
      <c r="T774" s="3" t="n">
        <v>0</v>
      </c>
      <c r="U774" s="3" t="n">
        <v>0</v>
      </c>
      <c r="V774" s="3" t="n">
        <f aca="false">SUM(R774:U774)</f>
        <v>0</v>
      </c>
      <c r="W774" s="3" t="n">
        <v>4167</v>
      </c>
      <c r="X774" s="3" t="n">
        <v>8135</v>
      </c>
      <c r="Y774" s="3" t="n">
        <v>1543</v>
      </c>
      <c r="Z774" s="3" t="n">
        <v>0</v>
      </c>
      <c r="AA774" s="3" t="n">
        <f aca="false">SUM(W774:Z774)</f>
        <v>13845</v>
      </c>
      <c r="AB774" s="3" t="n">
        <v>2425</v>
      </c>
      <c r="AC774" s="3" t="n">
        <v>91</v>
      </c>
      <c r="AD774" s="3" t="n">
        <v>124</v>
      </c>
      <c r="AE774" s="3" t="n">
        <v>0</v>
      </c>
      <c r="AF774" s="3" t="n">
        <f aca="false">SUM(AB774:AE774)</f>
        <v>2640</v>
      </c>
      <c r="AG774" s="3" t="n">
        <v>578</v>
      </c>
      <c r="AH774" s="3" t="n">
        <v>1767</v>
      </c>
      <c r="AI774" s="3" t="n">
        <v>5052</v>
      </c>
      <c r="AJ774" s="3" t="n">
        <v>514</v>
      </c>
      <c r="AK774" s="3" t="n">
        <f aca="false">SUM(AG774:AJ774)</f>
        <v>7911</v>
      </c>
      <c r="AL774" s="3" t="n">
        <v>5376</v>
      </c>
      <c r="AM774" s="3" t="n">
        <v>6203</v>
      </c>
      <c r="AN774" s="3" t="n">
        <v>7448</v>
      </c>
      <c r="AO774" s="3" t="n">
        <v>670</v>
      </c>
      <c r="AP774" s="3" t="n">
        <f aca="false">SUM(AL774:AO774)</f>
        <v>19697</v>
      </c>
      <c r="AQ774" s="3" t="n">
        <v>0</v>
      </c>
      <c r="AR774" s="3" t="n">
        <v>1767</v>
      </c>
      <c r="AS774" s="3" t="n">
        <v>4198</v>
      </c>
      <c r="AT774" s="3" t="n">
        <v>514</v>
      </c>
      <c r="AU774" s="3" t="n">
        <f aca="false">SUM(AQ774:AT774)</f>
        <v>6479</v>
      </c>
      <c r="AV774" s="3" t="n">
        <v>39</v>
      </c>
      <c r="AW774" s="3" t="n">
        <v>3</v>
      </c>
      <c r="AX774" s="3" t="n">
        <v>1</v>
      </c>
      <c r="AY774" s="3" t="n">
        <v>0</v>
      </c>
      <c r="AZ774" s="3" t="n">
        <f aca="false">SUM(AV774:AY774)</f>
        <v>43</v>
      </c>
      <c r="BA774" s="3" t="n">
        <v>70</v>
      </c>
      <c r="BB774" s="3" t="n">
        <v>0</v>
      </c>
      <c r="BC774" s="3" t="n">
        <v>61</v>
      </c>
      <c r="BD774" s="3" t="n">
        <v>467</v>
      </c>
      <c r="BE774" s="3" t="n">
        <f aca="false">SUM(BA774:BD774)</f>
        <v>598</v>
      </c>
      <c r="BF774" s="3" t="n">
        <v>0</v>
      </c>
      <c r="BG774" s="3" t="n">
        <v>0</v>
      </c>
      <c r="BH774" s="3" t="n">
        <v>443</v>
      </c>
      <c r="BI774" s="3" t="n">
        <v>0</v>
      </c>
      <c r="BJ774" s="3" t="n">
        <f aca="false">SUM(BF774:BI774)</f>
        <v>443</v>
      </c>
      <c r="BK774" s="3" t="n">
        <v>82</v>
      </c>
      <c r="BL774" s="3" t="n">
        <v>247</v>
      </c>
      <c r="BM774" s="3" t="n">
        <v>1100</v>
      </c>
      <c r="BN774" s="3" t="n">
        <v>365</v>
      </c>
      <c r="BO774" s="3" t="n">
        <f aca="false">SUM(BK774:BN774)</f>
        <v>1794</v>
      </c>
      <c r="BP774" s="3" t="n">
        <v>71</v>
      </c>
      <c r="BQ774" s="3" t="n">
        <v>0</v>
      </c>
      <c r="BR774" s="3" t="n">
        <v>1487</v>
      </c>
      <c r="BS774" s="3" t="n">
        <v>305</v>
      </c>
      <c r="BT774" s="3" t="n">
        <f aca="false">SUM(BP774:BS774)</f>
        <v>1863</v>
      </c>
      <c r="BU774" s="3" t="n">
        <f aca="false">+C774+H774+M774+R774+W774+AB774+AG774+AL774+CK774</f>
        <v>25904</v>
      </c>
      <c r="BV774" s="3" t="n">
        <f aca="false">+D774+I774+N774+S774+X774+AC774+AH774+AM774+CL774</f>
        <v>18750</v>
      </c>
      <c r="BW774" s="3" t="n">
        <f aca="false">+E774+J774+O774+T774+Y774+AD774+AI774+AN774+CM774</f>
        <v>15274</v>
      </c>
      <c r="BX774" s="3" t="n">
        <f aca="false">+F774+K774+P774+U774+Z774+AE774+AJ774+AO774+CN774</f>
        <v>1651</v>
      </c>
      <c r="BY774" s="3" t="n">
        <f aca="false">SUM(BU774:BX774)</f>
        <v>61579</v>
      </c>
      <c r="BZ774" s="3" t="n">
        <f aca="false">AQ774+AV774+BA774+BF774+BK774+BP774</f>
        <v>262</v>
      </c>
      <c r="CA774" s="3" t="n">
        <f aca="false">AR774+AW774+BB774+BG774+BL774+BQ774</f>
        <v>2017</v>
      </c>
      <c r="CB774" s="3" t="n">
        <f aca="false">AS774+AX774+BC774+BH774+BM774+BR774</f>
        <v>7290</v>
      </c>
      <c r="CC774" s="3" t="n">
        <f aca="false">AT774+AY774+BD774+BI774+BN774+BS774</f>
        <v>1651</v>
      </c>
      <c r="CD774" s="3" t="n">
        <f aca="false">SUM(BZ774:CC774)</f>
        <v>11220</v>
      </c>
      <c r="CE774" s="3" t="n">
        <v>19377.7</v>
      </c>
      <c r="CF774" s="3" t="n">
        <v>0</v>
      </c>
      <c r="CG774" s="3" t="n">
        <v>2405.4</v>
      </c>
      <c r="CH774" s="3" t="n">
        <v>16</v>
      </c>
      <c r="CI774" s="3" t="n">
        <v>5275.7</v>
      </c>
      <c r="CJ774" s="3" t="n">
        <f aca="false">SUM(CE774:CI774)</f>
        <v>27074.8</v>
      </c>
    </row>
    <row r="775" customFormat="false" ht="12.75" hidden="false" customHeight="false" outlineLevel="0" collapsed="false">
      <c r="A775" s="1" t="n">
        <v>2006</v>
      </c>
      <c r="B775" s="2" t="s">
        <v>102</v>
      </c>
      <c r="C775" s="3" t="n">
        <v>6602</v>
      </c>
      <c r="D775" s="3" t="n">
        <v>1594</v>
      </c>
      <c r="E775" s="3" t="n">
        <v>0</v>
      </c>
      <c r="F775" s="3" t="n">
        <v>134</v>
      </c>
      <c r="G775" s="3" t="n">
        <f aca="false">SUM(C775:F775)</f>
        <v>8330</v>
      </c>
      <c r="H775" s="3" t="n">
        <v>2158</v>
      </c>
      <c r="I775" s="3" t="n">
        <v>55</v>
      </c>
      <c r="J775" s="3" t="n">
        <v>0</v>
      </c>
      <c r="K775" s="3" t="n">
        <v>205</v>
      </c>
      <c r="L775" s="3" t="n">
        <f aca="false">SUM(H775:K775)</f>
        <v>2418</v>
      </c>
      <c r="M775" s="3" t="n">
        <v>161</v>
      </c>
      <c r="N775" s="3" t="n">
        <v>410</v>
      </c>
      <c r="O775" s="3" t="n">
        <v>0</v>
      </c>
      <c r="P775" s="3" t="n">
        <v>0</v>
      </c>
      <c r="Q775" s="3" t="n">
        <f aca="false">SUM(M775:P775)</f>
        <v>571</v>
      </c>
      <c r="R775" s="3" t="n">
        <v>0</v>
      </c>
      <c r="S775" s="3" t="n">
        <v>0</v>
      </c>
      <c r="T775" s="3" t="n">
        <v>0</v>
      </c>
      <c r="U775" s="3" t="n">
        <v>0</v>
      </c>
      <c r="V775" s="3" t="n">
        <f aca="false">SUM(R775:U775)</f>
        <v>0</v>
      </c>
      <c r="W775" s="3" t="n">
        <v>2040</v>
      </c>
      <c r="X775" s="3" t="n">
        <v>3692</v>
      </c>
      <c r="Y775" s="3" t="n">
        <v>416</v>
      </c>
      <c r="Z775" s="3" t="n">
        <v>0</v>
      </c>
      <c r="AA775" s="3" t="n">
        <f aca="false">SUM(W775:Z775)</f>
        <v>6148</v>
      </c>
      <c r="AB775" s="3" t="n">
        <v>979</v>
      </c>
      <c r="AC775" s="3" t="n">
        <v>10</v>
      </c>
      <c r="AD775" s="3" t="n">
        <v>28</v>
      </c>
      <c r="AE775" s="3" t="n">
        <v>31.8</v>
      </c>
      <c r="AF775" s="3" t="n">
        <f aca="false">SUM(AB775:AE775)</f>
        <v>1048.8</v>
      </c>
      <c r="AG775" s="3" t="n">
        <v>15</v>
      </c>
      <c r="AH775" s="3" t="n">
        <v>1836</v>
      </c>
      <c r="AI775" s="3" t="n">
        <v>690</v>
      </c>
      <c r="AJ775" s="3" t="n">
        <v>410.27</v>
      </c>
      <c r="AK775" s="3" t="n">
        <f aca="false">SUM(AG775:AJ775)</f>
        <v>2951.27</v>
      </c>
      <c r="AL775" s="3" t="n">
        <v>3676.6</v>
      </c>
      <c r="AM775" s="3" t="n">
        <v>2178</v>
      </c>
      <c r="AN775" s="3" t="n">
        <v>7057</v>
      </c>
      <c r="AO775" s="3" t="n">
        <v>142</v>
      </c>
      <c r="AP775" s="3" t="n">
        <f aca="false">SUM(AL775:AO775)</f>
        <v>13053.6</v>
      </c>
      <c r="AQ775" s="3" t="n">
        <v>11</v>
      </c>
      <c r="AR775" s="3" t="n">
        <v>1765</v>
      </c>
      <c r="AS775" s="3" t="n">
        <v>575</v>
      </c>
      <c r="AT775" s="3" t="n">
        <v>410</v>
      </c>
      <c r="AU775" s="3" t="n">
        <f aca="false">SUM(AQ775:AT775)</f>
        <v>2761</v>
      </c>
      <c r="AV775" s="3" t="n">
        <v>0</v>
      </c>
      <c r="AW775" s="3" t="n">
        <v>1</v>
      </c>
      <c r="AX775" s="3" t="n">
        <v>1</v>
      </c>
      <c r="AY775" s="3" t="n">
        <v>32</v>
      </c>
      <c r="AZ775" s="3" t="n">
        <f aca="false">SUM(AV775:AY775)</f>
        <v>34</v>
      </c>
      <c r="BA775" s="3" t="n">
        <v>2</v>
      </c>
      <c r="BB775" s="3" t="n">
        <v>0</v>
      </c>
      <c r="BC775" s="3" t="n">
        <v>0</v>
      </c>
      <c r="BD775" s="3" t="n">
        <v>205</v>
      </c>
      <c r="BE775" s="3" t="n">
        <f aca="false">SUM(BA775:BD775)</f>
        <v>207</v>
      </c>
      <c r="BF775" s="3" t="n">
        <v>0</v>
      </c>
      <c r="BG775" s="3" t="n">
        <v>0</v>
      </c>
      <c r="BH775" s="3" t="n">
        <v>0</v>
      </c>
      <c r="BI775" s="3" t="n">
        <v>0</v>
      </c>
      <c r="BJ775" s="3" t="n">
        <f aca="false">SUM(BF775:BI775)</f>
        <v>0</v>
      </c>
      <c r="BK775" s="3" t="n">
        <v>6</v>
      </c>
      <c r="BL775" s="3" t="n">
        <v>5</v>
      </c>
      <c r="BM775" s="3" t="n">
        <v>0</v>
      </c>
      <c r="BN775" s="3" t="n">
        <v>55.5</v>
      </c>
      <c r="BO775" s="3" t="n">
        <f aca="false">SUM(BK775:BN775)</f>
        <v>66.5</v>
      </c>
      <c r="BP775" s="3" t="n">
        <v>0</v>
      </c>
      <c r="BQ775" s="3" t="n">
        <v>0</v>
      </c>
      <c r="BR775" s="3" t="n">
        <v>0</v>
      </c>
      <c r="BS775" s="3" t="n">
        <v>220</v>
      </c>
      <c r="BT775" s="3" t="n">
        <f aca="false">SUM(BP775:BS775)</f>
        <v>220</v>
      </c>
      <c r="BU775" s="3" t="n">
        <f aca="false">+C775+H775+M775+R775+W775+AB775+AG775+AL775+CK775</f>
        <v>15631.6</v>
      </c>
      <c r="BV775" s="3" t="n">
        <f aca="false">+D775+I775+N775+S775+X775+AC775+AH775+AM775+CL775</f>
        <v>9775</v>
      </c>
      <c r="BW775" s="3" t="n">
        <f aca="false">+E775+J775+O775+T775+Y775+AD775+AI775+AN775+CM775</f>
        <v>8191</v>
      </c>
      <c r="BX775" s="3" t="n">
        <f aca="false">+F775+K775+P775+U775+Z775+AE775+AJ775+AO775+CN775</f>
        <v>923.07</v>
      </c>
      <c r="BY775" s="3" t="n">
        <f aca="false">SUM(BU775:BX775)</f>
        <v>34520.67</v>
      </c>
      <c r="BZ775" s="3" t="n">
        <f aca="false">AQ775+AV775+BA775+BF775+BK775+BP775</f>
        <v>19</v>
      </c>
      <c r="CA775" s="3" t="n">
        <f aca="false">AR775+AW775+BB775+BG775+BL775+BQ775</f>
        <v>1771</v>
      </c>
      <c r="CB775" s="3" t="n">
        <f aca="false">AS775+AX775+BC775+BH775+BM775+BR775</f>
        <v>576</v>
      </c>
      <c r="CC775" s="3" t="n">
        <f aca="false">AT775+AY775+BD775+BI775+BN775+BS775</f>
        <v>922.5</v>
      </c>
      <c r="CD775" s="3" t="n">
        <f aca="false">SUM(BZ775:CC775)</f>
        <v>3288.5</v>
      </c>
      <c r="CE775" s="3" t="n">
        <v>5711.9</v>
      </c>
      <c r="CF775" s="3" t="n">
        <v>8021.9</v>
      </c>
      <c r="CG775" s="3" t="n">
        <v>862.7</v>
      </c>
      <c r="CH775" s="3" t="n">
        <v>0</v>
      </c>
      <c r="CI775" s="3" t="n">
        <v>2742.3</v>
      </c>
      <c r="CJ775" s="3" t="n">
        <f aca="false">SUM(CE775:CI775)</f>
        <v>17338.8</v>
      </c>
    </row>
    <row r="776" customFormat="false" ht="12.75" hidden="false" customHeight="false" outlineLevel="0" collapsed="false">
      <c r="A776" s="1" t="n">
        <v>2006</v>
      </c>
      <c r="B776" s="2" t="s">
        <v>103</v>
      </c>
      <c r="C776" s="3" t="n">
        <v>1844</v>
      </c>
      <c r="D776" s="3" t="n">
        <v>210</v>
      </c>
      <c r="E776" s="3" t="n">
        <v>177</v>
      </c>
      <c r="F776" s="3" t="n">
        <v>137</v>
      </c>
      <c r="G776" s="3" t="n">
        <f aca="false">SUM(C776:F776)</f>
        <v>2368</v>
      </c>
      <c r="H776" s="3" t="n">
        <v>601</v>
      </c>
      <c r="I776" s="3" t="n">
        <v>33</v>
      </c>
      <c r="J776" s="3" t="n">
        <v>268</v>
      </c>
      <c r="K776" s="3" t="n">
        <v>68</v>
      </c>
      <c r="L776" s="3" t="n">
        <f aca="false">SUM(H776:K776)</f>
        <v>970</v>
      </c>
      <c r="M776" s="3" t="n">
        <v>38</v>
      </c>
      <c r="N776" s="3" t="n">
        <v>26</v>
      </c>
      <c r="O776" s="3" t="n">
        <v>0</v>
      </c>
      <c r="P776" s="3" t="n">
        <v>0</v>
      </c>
      <c r="Q776" s="3" t="n">
        <f aca="false">SUM(M776:P776)</f>
        <v>64</v>
      </c>
      <c r="R776" s="3" t="n">
        <v>36</v>
      </c>
      <c r="S776" s="3" t="n">
        <v>0</v>
      </c>
      <c r="T776" s="3" t="n">
        <v>0</v>
      </c>
      <c r="U776" s="3" t="n">
        <v>0</v>
      </c>
      <c r="V776" s="3" t="n">
        <f aca="false">SUM(R776:U776)</f>
        <v>36</v>
      </c>
      <c r="W776" s="3" t="n">
        <v>390</v>
      </c>
      <c r="X776" s="3" t="n">
        <v>582</v>
      </c>
      <c r="Y776" s="3" t="n">
        <v>3</v>
      </c>
      <c r="Z776" s="3" t="n">
        <v>0</v>
      </c>
      <c r="AA776" s="3" t="n">
        <f aca="false">SUM(W776:Z776)</f>
        <v>975</v>
      </c>
      <c r="AB776" s="3" t="n">
        <v>182</v>
      </c>
      <c r="AC776" s="3" t="n">
        <v>3</v>
      </c>
      <c r="AD776" s="3" t="n">
        <v>10</v>
      </c>
      <c r="AE776" s="3" t="n">
        <v>1</v>
      </c>
      <c r="AF776" s="3" t="n">
        <f aca="false">SUM(AB776:AE776)</f>
        <v>196</v>
      </c>
      <c r="AG776" s="3" t="n">
        <v>0</v>
      </c>
      <c r="AH776" s="3" t="n">
        <v>143</v>
      </c>
      <c r="AI776" s="3" t="n">
        <v>656</v>
      </c>
      <c r="AJ776" s="3" t="n">
        <v>40</v>
      </c>
      <c r="AK776" s="3" t="n">
        <f aca="false">SUM(AG776:AJ776)</f>
        <v>839</v>
      </c>
      <c r="AL776" s="3" t="n">
        <v>1588</v>
      </c>
      <c r="AM776" s="3" t="n">
        <v>542</v>
      </c>
      <c r="AN776" s="3" t="n">
        <v>1740</v>
      </c>
      <c r="AO776" s="3" t="n">
        <v>157</v>
      </c>
      <c r="AP776" s="3" t="n">
        <f aca="false">SUM(AL776:AO776)</f>
        <v>4027</v>
      </c>
      <c r="AQ776" s="3" t="n">
        <v>0</v>
      </c>
      <c r="AR776" s="3" t="n">
        <v>112</v>
      </c>
      <c r="AS776" s="3" t="n">
        <v>59</v>
      </c>
      <c r="AT776" s="3" t="n">
        <v>40</v>
      </c>
      <c r="AU776" s="3" t="n">
        <f aca="false">SUM(AQ776:AT776)</f>
        <v>211</v>
      </c>
      <c r="AV776" s="3" t="n">
        <v>0</v>
      </c>
      <c r="AW776" s="3" t="n">
        <v>0</v>
      </c>
      <c r="AX776" s="3" t="n">
        <v>0</v>
      </c>
      <c r="AY776" s="3" t="n">
        <v>1</v>
      </c>
      <c r="AZ776" s="3" t="n">
        <f aca="false">SUM(AV776:AY776)</f>
        <v>1</v>
      </c>
      <c r="BA776" s="3" t="n">
        <v>0</v>
      </c>
      <c r="BB776" s="3" t="n">
        <v>0</v>
      </c>
      <c r="BC776" s="3" t="n">
        <v>0</v>
      </c>
      <c r="BD776" s="3" t="n">
        <v>68</v>
      </c>
      <c r="BE776" s="3" t="n">
        <f aca="false">SUM(BA776:BD776)</f>
        <v>68</v>
      </c>
      <c r="BF776" s="3" t="n">
        <v>0</v>
      </c>
      <c r="BG776" s="3" t="n">
        <v>0</v>
      </c>
      <c r="BH776" s="3" t="n">
        <v>0</v>
      </c>
      <c r="BI776" s="3" t="n">
        <v>0</v>
      </c>
      <c r="BJ776" s="3" t="n">
        <f aca="false">SUM(BF776:BI776)</f>
        <v>0</v>
      </c>
      <c r="BK776" s="3" t="n">
        <v>0</v>
      </c>
      <c r="BL776" s="3" t="n">
        <v>0</v>
      </c>
      <c r="BM776" s="3" t="n">
        <v>0</v>
      </c>
      <c r="BN776" s="3" t="n">
        <v>11</v>
      </c>
      <c r="BO776" s="3" t="n">
        <f aca="false">SUM(BK776:BN776)</f>
        <v>11</v>
      </c>
      <c r="BP776" s="3" t="n">
        <v>0</v>
      </c>
      <c r="BQ776" s="3" t="n">
        <v>13</v>
      </c>
      <c r="BR776" s="3" t="n">
        <v>133</v>
      </c>
      <c r="BS776" s="3" t="n">
        <v>284</v>
      </c>
      <c r="BT776" s="3" t="n">
        <f aca="false">SUM(BP776:BS776)</f>
        <v>430</v>
      </c>
      <c r="BU776" s="3" t="n">
        <f aca="false">+C776+H776+M776+R776+W776+AB776+AG776+AL776+CK776</f>
        <v>4679</v>
      </c>
      <c r="BV776" s="3" t="n">
        <f aca="false">+D776+I776+N776+S776+X776+AC776+AH776+AM776+CL776</f>
        <v>1539</v>
      </c>
      <c r="BW776" s="3" t="n">
        <f aca="false">+E776+J776+O776+T776+Y776+AD776+AI776+AN776+CM776</f>
        <v>2854</v>
      </c>
      <c r="BX776" s="3" t="n">
        <f aca="false">+F776+K776+P776+U776+Z776+AE776+AJ776+AO776+CN776</f>
        <v>403</v>
      </c>
      <c r="BY776" s="3" t="n">
        <f aca="false">SUM(BU776:BX776)</f>
        <v>9475</v>
      </c>
      <c r="BZ776" s="3" t="n">
        <f aca="false">AQ776+AV776+BA776+BF776+BK776+BP776</f>
        <v>0</v>
      </c>
      <c r="CA776" s="3" t="n">
        <f aca="false">AR776+AW776+BB776+BG776+BL776+BQ776</f>
        <v>125</v>
      </c>
      <c r="CB776" s="3" t="n">
        <f aca="false">AS776+AX776+BC776+BH776+BM776+BR776</f>
        <v>192</v>
      </c>
      <c r="CC776" s="3" t="n">
        <f aca="false">AT776+AY776+BD776+BI776+BN776+BS776</f>
        <v>404</v>
      </c>
      <c r="CD776" s="3" t="n">
        <f aca="false">SUM(BZ776:CC776)</f>
        <v>721</v>
      </c>
      <c r="CE776" s="3" t="n">
        <v>2355</v>
      </c>
      <c r="CF776" s="3" t="n">
        <v>1551</v>
      </c>
      <c r="CG776" s="3" t="n">
        <v>130</v>
      </c>
      <c r="CH776" s="3" t="n">
        <v>0</v>
      </c>
      <c r="CI776" s="3" t="n">
        <v>889</v>
      </c>
      <c r="CJ776" s="3" t="n">
        <f aca="false">SUM(CE776:CI776)</f>
        <v>4925</v>
      </c>
    </row>
    <row r="777" customFormat="false" ht="12.75" hidden="false" customHeight="false" outlineLevel="0" collapsed="false">
      <c r="A777" s="1" t="n">
        <v>2006</v>
      </c>
      <c r="B777" s="2" t="s">
        <v>104</v>
      </c>
      <c r="C777" s="3" t="n">
        <v>1019</v>
      </c>
      <c r="D777" s="3" t="n">
        <v>186</v>
      </c>
      <c r="E777" s="3" t="n">
        <v>50</v>
      </c>
      <c r="F777" s="3" t="n">
        <v>0</v>
      </c>
      <c r="G777" s="3" t="n">
        <f aca="false">SUM(C777:F777)</f>
        <v>1255</v>
      </c>
      <c r="H777" s="3" t="n">
        <v>309</v>
      </c>
      <c r="I777" s="3" t="n">
        <v>2.8</v>
      </c>
      <c r="J777" s="3" t="n">
        <v>155</v>
      </c>
      <c r="K777" s="3" t="n">
        <v>5</v>
      </c>
      <c r="L777" s="3" t="n">
        <f aca="false">SUM(H777:K777)</f>
        <v>471.8</v>
      </c>
      <c r="M777" s="3" t="n">
        <v>0</v>
      </c>
      <c r="N777" s="3" t="n">
        <v>7</v>
      </c>
      <c r="O777" s="3" t="n">
        <v>0</v>
      </c>
      <c r="P777" s="3" t="n">
        <v>0</v>
      </c>
      <c r="Q777" s="3" t="n">
        <f aca="false">SUM(M777:P777)</f>
        <v>7</v>
      </c>
      <c r="R777" s="3" t="n">
        <v>8</v>
      </c>
      <c r="S777" s="3" t="n">
        <v>0</v>
      </c>
      <c r="T777" s="3" t="n">
        <v>0</v>
      </c>
      <c r="U777" s="3" t="n">
        <v>0</v>
      </c>
      <c r="V777" s="3" t="n">
        <f aca="false">SUM(R777:U777)</f>
        <v>8</v>
      </c>
      <c r="W777" s="3" t="n">
        <v>308</v>
      </c>
      <c r="X777" s="3" t="n">
        <v>709</v>
      </c>
      <c r="Y777" s="3" t="n">
        <v>79</v>
      </c>
      <c r="Z777" s="3" t="n">
        <v>0</v>
      </c>
      <c r="AA777" s="3" t="n">
        <f aca="false">SUM(W777:Z777)</f>
        <v>1096</v>
      </c>
      <c r="AB777" s="3" t="n">
        <v>162</v>
      </c>
      <c r="AC777" s="3" t="n">
        <v>7</v>
      </c>
      <c r="AD777" s="3" t="n">
        <v>31.6</v>
      </c>
      <c r="AE777" s="3" t="n">
        <v>2.6</v>
      </c>
      <c r="AF777" s="3" t="n">
        <f aca="false">SUM(AB777:AE777)</f>
        <v>203.2</v>
      </c>
      <c r="AG777" s="3" t="n">
        <v>0</v>
      </c>
      <c r="AH777" s="3" t="n">
        <v>269</v>
      </c>
      <c r="AI777" s="3" t="n">
        <v>339.5</v>
      </c>
      <c r="AJ777" s="3" t="n">
        <v>0</v>
      </c>
      <c r="AK777" s="3" t="n">
        <f aca="false">SUM(AG777:AJ777)</f>
        <v>608.5</v>
      </c>
      <c r="AL777" s="3" t="n">
        <v>410.8</v>
      </c>
      <c r="AM777" s="3" t="n">
        <v>629.7</v>
      </c>
      <c r="AN777" s="3" t="n">
        <v>338</v>
      </c>
      <c r="AO777" s="3" t="n">
        <v>1.6</v>
      </c>
      <c r="AP777" s="3" t="n">
        <f aca="false">SUM(AL777:AO777)</f>
        <v>1380.1</v>
      </c>
      <c r="AQ777" s="3" t="n">
        <v>0</v>
      </c>
      <c r="AR777" s="3" t="n">
        <v>248</v>
      </c>
      <c r="AS777" s="3" t="n">
        <v>58</v>
      </c>
      <c r="AT777" s="3" t="n">
        <v>0</v>
      </c>
      <c r="AU777" s="3" t="n">
        <f aca="false">SUM(AQ777:AT777)</f>
        <v>306</v>
      </c>
      <c r="AV777" s="3" t="n">
        <v>0</v>
      </c>
      <c r="AW777" s="3" t="n">
        <v>0</v>
      </c>
      <c r="AX777" s="3" t="n">
        <v>3.4</v>
      </c>
      <c r="AY777" s="3" t="n">
        <v>2.6</v>
      </c>
      <c r="AZ777" s="3" t="n">
        <f aca="false">SUM(AV777:AY777)</f>
        <v>6</v>
      </c>
      <c r="BA777" s="3" t="n">
        <v>0</v>
      </c>
      <c r="BB777" s="3" t="n">
        <v>0</v>
      </c>
      <c r="BC777" s="3" t="n">
        <v>9.2</v>
      </c>
      <c r="BD777" s="3" t="n">
        <v>5</v>
      </c>
      <c r="BE777" s="3" t="n">
        <f aca="false">SUM(BA777:BD777)</f>
        <v>14.2</v>
      </c>
      <c r="BF777" s="3" t="n">
        <v>0</v>
      </c>
      <c r="BG777" s="3" t="n">
        <v>0</v>
      </c>
      <c r="BH777" s="3" t="n">
        <v>0</v>
      </c>
      <c r="BI777" s="3" t="n">
        <v>0</v>
      </c>
      <c r="BJ777" s="3" t="n">
        <f aca="false">SUM(BF777:BI777)</f>
        <v>0</v>
      </c>
      <c r="BK777" s="3" t="n">
        <v>0</v>
      </c>
      <c r="BL777" s="3" t="n">
        <v>0</v>
      </c>
      <c r="BM777" s="3" t="n">
        <v>0</v>
      </c>
      <c r="BN777" s="3" t="n">
        <v>0</v>
      </c>
      <c r="BO777" s="3" t="n">
        <f aca="false">SUM(BK777:BN777)</f>
        <v>0</v>
      </c>
      <c r="BP777" s="3" t="n">
        <v>0</v>
      </c>
      <c r="BQ777" s="3" t="n">
        <v>0</v>
      </c>
      <c r="BR777" s="3" t="n">
        <v>8.4</v>
      </c>
      <c r="BS777" s="3" t="n">
        <v>1.6</v>
      </c>
      <c r="BT777" s="3" t="n">
        <f aca="false">SUM(BP777:BS777)</f>
        <v>10</v>
      </c>
      <c r="BU777" s="3" t="n">
        <f aca="false">+C777+H777+M777+R777+W777+AB777+AG777+AL777+CK777</f>
        <v>2216.8</v>
      </c>
      <c r="BV777" s="3" t="n">
        <f aca="false">+D777+I777+N777+S777+X777+AC777+AH777+AM777+CL777</f>
        <v>1810.5</v>
      </c>
      <c r="BW777" s="3" t="n">
        <f aca="false">+E777+J777+O777+T777+Y777+AD777+AI777+AN777+CM777</f>
        <v>993.1</v>
      </c>
      <c r="BX777" s="3" t="n">
        <f aca="false">+F777+K777+P777+U777+Z777+AE777+AJ777+AO777+CN777</f>
        <v>9.2</v>
      </c>
      <c r="BY777" s="3" t="n">
        <f aca="false">SUM(BU777:BX777)</f>
        <v>5029.6</v>
      </c>
      <c r="BZ777" s="3" t="n">
        <f aca="false">AQ777+AV777+BA777+BF777+BK777+BP777</f>
        <v>0</v>
      </c>
      <c r="CA777" s="3" t="n">
        <f aca="false">AR777+AW777+BB777+BG777+BL777+BQ777</f>
        <v>248</v>
      </c>
      <c r="CB777" s="3" t="n">
        <f aca="false">AS777+AX777+BC777+BH777+BM777+BR777</f>
        <v>79</v>
      </c>
      <c r="CC777" s="3" t="n">
        <f aca="false">AT777+AY777+BD777+BI777+BN777+BS777</f>
        <v>9.2</v>
      </c>
      <c r="CD777" s="3" t="n">
        <f aca="false">SUM(BZ777:CC777)</f>
        <v>336.2</v>
      </c>
      <c r="CE777" s="3" t="n">
        <v>881</v>
      </c>
      <c r="CF777" s="3" t="n">
        <v>1216</v>
      </c>
      <c r="CG777" s="3" t="n">
        <v>194</v>
      </c>
      <c r="CH777" s="3" t="n">
        <v>0</v>
      </c>
      <c r="CI777" s="3" t="n">
        <v>141</v>
      </c>
      <c r="CJ777" s="3" t="n">
        <f aca="false">SUM(CE777:CI777)</f>
        <v>2432</v>
      </c>
    </row>
    <row r="778" customFormat="false" ht="12.75" hidden="false" customHeight="false" outlineLevel="0" collapsed="false">
      <c r="A778" s="1" t="n">
        <v>2006</v>
      </c>
      <c r="B778" s="2" t="s">
        <v>105</v>
      </c>
      <c r="C778" s="3" t="n">
        <v>6730</v>
      </c>
      <c r="D778" s="3" t="n">
        <v>1952</v>
      </c>
      <c r="E778" s="3" t="n">
        <v>40</v>
      </c>
      <c r="F778" s="3" t="n">
        <v>193</v>
      </c>
      <c r="G778" s="3" t="n">
        <f aca="false">SUM(C778:F778)</f>
        <v>8915</v>
      </c>
      <c r="H778" s="3" t="n">
        <v>2199</v>
      </c>
      <c r="I778" s="3" t="n">
        <v>229</v>
      </c>
      <c r="J778" s="3" t="n">
        <v>111</v>
      </c>
      <c r="K778" s="3" t="n">
        <v>133</v>
      </c>
      <c r="L778" s="3" t="n">
        <f aca="false">SUM(H778:K778)</f>
        <v>2672</v>
      </c>
      <c r="M778" s="3" t="n">
        <v>52</v>
      </c>
      <c r="N778" s="3" t="n">
        <v>76</v>
      </c>
      <c r="O778" s="3" t="n">
        <v>0</v>
      </c>
      <c r="P778" s="3" t="n">
        <v>0</v>
      </c>
      <c r="Q778" s="3" t="n">
        <f aca="false">SUM(M778:P778)</f>
        <v>128</v>
      </c>
      <c r="R778" s="3" t="n">
        <v>39</v>
      </c>
      <c r="S778" s="3" t="n">
        <v>3</v>
      </c>
      <c r="T778" s="3" t="n">
        <v>0</v>
      </c>
      <c r="U778" s="3" t="n">
        <v>0</v>
      </c>
      <c r="V778" s="3" t="n">
        <f aca="false">SUM(R778:U778)</f>
        <v>42</v>
      </c>
      <c r="W778" s="3" t="n">
        <v>3778</v>
      </c>
      <c r="X778" s="3" t="n">
        <v>5479</v>
      </c>
      <c r="Y778" s="3" t="n">
        <v>2135</v>
      </c>
      <c r="Z778" s="3" t="n">
        <v>0</v>
      </c>
      <c r="AA778" s="3" t="n">
        <f aca="false">SUM(W778:Z778)</f>
        <v>11392</v>
      </c>
      <c r="AB778" s="3" t="n">
        <v>1057</v>
      </c>
      <c r="AC778" s="3" t="n">
        <v>0</v>
      </c>
      <c r="AD778" s="3" t="n">
        <v>63</v>
      </c>
      <c r="AE778" s="3" t="n">
        <v>11</v>
      </c>
      <c r="AF778" s="3" t="n">
        <f aca="false">SUM(AB778:AE778)</f>
        <v>1131</v>
      </c>
      <c r="AG778" s="3" t="n">
        <v>106</v>
      </c>
      <c r="AH778" s="3" t="n">
        <v>125</v>
      </c>
      <c r="AI778" s="3" t="n">
        <v>3316</v>
      </c>
      <c r="AJ778" s="3" t="n">
        <v>240</v>
      </c>
      <c r="AK778" s="3" t="n">
        <f aca="false">SUM(AG778:AJ778)</f>
        <v>3787</v>
      </c>
      <c r="AL778" s="3" t="n">
        <v>5509</v>
      </c>
      <c r="AM778" s="3" t="n">
        <v>2821</v>
      </c>
      <c r="AN778" s="3" t="n">
        <v>6708</v>
      </c>
      <c r="AO778" s="3" t="n">
        <v>317</v>
      </c>
      <c r="AP778" s="3" t="n">
        <f aca="false">SUM(AL778:AO778)</f>
        <v>15355</v>
      </c>
      <c r="AQ778" s="3" t="n">
        <v>0</v>
      </c>
      <c r="AR778" s="3" t="n">
        <v>117</v>
      </c>
      <c r="AS778" s="3" t="n">
        <v>1691</v>
      </c>
      <c r="AT778" s="3" t="n">
        <v>240</v>
      </c>
      <c r="AU778" s="3" t="n">
        <f aca="false">SUM(AQ778:AT778)</f>
        <v>2048</v>
      </c>
      <c r="AV778" s="3" t="n">
        <v>0</v>
      </c>
      <c r="AW778" s="3" t="n">
        <v>0</v>
      </c>
      <c r="AX778" s="3" t="n">
        <v>0</v>
      </c>
      <c r="AY778" s="3" t="n">
        <v>6</v>
      </c>
      <c r="AZ778" s="3" t="n">
        <f aca="false">SUM(AV778:AY778)</f>
        <v>6</v>
      </c>
      <c r="BA778" s="3" t="n">
        <v>0</v>
      </c>
      <c r="BB778" s="3" t="n">
        <v>0</v>
      </c>
      <c r="BC778" s="3" t="n">
        <v>0</v>
      </c>
      <c r="BD778" s="3" t="n">
        <v>133</v>
      </c>
      <c r="BE778" s="3" t="n">
        <f aca="false">SUM(BA778:BD778)</f>
        <v>133</v>
      </c>
      <c r="BF778" s="3" t="n">
        <v>0</v>
      </c>
      <c r="BG778" s="3" t="n">
        <v>0</v>
      </c>
      <c r="BH778" s="3" t="n">
        <v>0</v>
      </c>
      <c r="BI778" s="3" t="n">
        <v>0</v>
      </c>
      <c r="BJ778" s="3" t="n">
        <f aca="false">SUM(BF778:BI778)</f>
        <v>0</v>
      </c>
      <c r="BK778" s="3" t="n">
        <v>0</v>
      </c>
      <c r="BL778" s="3" t="n">
        <v>7</v>
      </c>
      <c r="BM778" s="3" t="n">
        <v>161</v>
      </c>
      <c r="BN778" s="3" t="n">
        <v>74</v>
      </c>
      <c r="BO778" s="3" t="n">
        <f aca="false">SUM(BK778:BN778)</f>
        <v>242</v>
      </c>
      <c r="BP778" s="3" t="n">
        <v>0</v>
      </c>
      <c r="BQ778" s="3" t="n">
        <v>0</v>
      </c>
      <c r="BR778" s="3" t="n">
        <v>24</v>
      </c>
      <c r="BS778" s="3" t="n">
        <v>435</v>
      </c>
      <c r="BT778" s="3" t="n">
        <f aca="false">SUM(BP778:BS778)</f>
        <v>459</v>
      </c>
      <c r="BU778" s="3" t="n">
        <f aca="false">+C778+H778+M778+R778+W778+AB778+AG778+AL778+CK778</f>
        <v>19470</v>
      </c>
      <c r="BV778" s="3" t="n">
        <f aca="false">+D778+I778+N778+S778+X778+AC778+AH778+AM778+CL778</f>
        <v>10685</v>
      </c>
      <c r="BW778" s="3" t="n">
        <f aca="false">+E778+J778+O778+T778+Y778+AD778+AI778+AN778+CM778</f>
        <v>12373</v>
      </c>
      <c r="BX778" s="3" t="n">
        <f aca="false">+F778+K778+P778+U778+Z778+AE778+AJ778+AO778+CN778</f>
        <v>894</v>
      </c>
      <c r="BY778" s="3" t="n">
        <f aca="false">SUM(BU778:BX778)</f>
        <v>43422</v>
      </c>
      <c r="BZ778" s="3" t="n">
        <f aca="false">AQ778+AV778+BA778+BF778+BK778+BP778</f>
        <v>0</v>
      </c>
      <c r="CA778" s="3" t="n">
        <f aca="false">AR778+AW778+BB778+BG778+BL778+BQ778</f>
        <v>124</v>
      </c>
      <c r="CB778" s="3" t="n">
        <f aca="false">AS778+AX778+BC778+BH778+BM778+BR778</f>
        <v>1876</v>
      </c>
      <c r="CC778" s="3" t="n">
        <f aca="false">AT778+AY778+BD778+BI778+BN778+BS778</f>
        <v>888</v>
      </c>
      <c r="CD778" s="3" t="n">
        <f aca="false">SUM(BZ778:CC778)</f>
        <v>2888</v>
      </c>
      <c r="CE778" s="3" t="n">
        <v>7092</v>
      </c>
      <c r="CF778" s="3" t="n">
        <v>8635</v>
      </c>
      <c r="CG778" s="3" t="n">
        <v>1428</v>
      </c>
      <c r="CH778" s="3" t="n">
        <v>689</v>
      </c>
      <c r="CI778" s="3" t="n">
        <v>4790</v>
      </c>
      <c r="CJ778" s="3" t="n">
        <f aca="false">SUM(CE778:CI778)</f>
        <v>22634</v>
      </c>
    </row>
    <row r="779" customFormat="false" ht="12.75" hidden="false" customHeight="false" outlineLevel="0" collapsed="false">
      <c r="A779" s="1" t="n">
        <v>2006</v>
      </c>
      <c r="B779" s="2" t="s">
        <v>106</v>
      </c>
      <c r="C779" s="3" t="n">
        <v>4558</v>
      </c>
      <c r="D779" s="3" t="n">
        <v>781</v>
      </c>
      <c r="E779" s="3" t="n">
        <v>17</v>
      </c>
      <c r="F779" s="3" t="n">
        <v>0</v>
      </c>
      <c r="G779" s="3" t="n">
        <f aca="false">SUM(C779:F779)</f>
        <v>5356</v>
      </c>
      <c r="H779" s="3" t="n">
        <v>1568</v>
      </c>
      <c r="I779" s="3" t="n">
        <v>5</v>
      </c>
      <c r="J779" s="3" t="n">
        <v>3</v>
      </c>
      <c r="K779" s="3" t="n">
        <v>192</v>
      </c>
      <c r="L779" s="3" t="n">
        <f aca="false">SUM(H779:K779)</f>
        <v>1768</v>
      </c>
      <c r="M779" s="3" t="n">
        <v>40</v>
      </c>
      <c r="N779" s="3" t="n">
        <v>137</v>
      </c>
      <c r="O779" s="3" t="n">
        <v>4</v>
      </c>
      <c r="P779" s="3" t="n">
        <v>0</v>
      </c>
      <c r="Q779" s="3" t="n">
        <f aca="false">SUM(M779:P779)</f>
        <v>181</v>
      </c>
      <c r="R779" s="3" t="n">
        <v>43</v>
      </c>
      <c r="S779" s="3" t="n">
        <v>157</v>
      </c>
      <c r="T779" s="3" t="n">
        <v>0</v>
      </c>
      <c r="U779" s="3" t="n">
        <v>0</v>
      </c>
      <c r="V779" s="3" t="n">
        <f aca="false">SUM(R779:U779)</f>
        <v>200</v>
      </c>
      <c r="W779" s="3" t="n">
        <v>1400</v>
      </c>
      <c r="X779" s="3" t="n">
        <v>3034</v>
      </c>
      <c r="Y779" s="3" t="n">
        <v>388</v>
      </c>
      <c r="Z779" s="3" t="n">
        <v>0</v>
      </c>
      <c r="AA779" s="3" t="n">
        <f aca="false">SUM(W779:Z779)</f>
        <v>4822</v>
      </c>
      <c r="AB779" s="3" t="n">
        <v>613</v>
      </c>
      <c r="AC779" s="3" t="n">
        <v>0</v>
      </c>
      <c r="AD779" s="3" t="n">
        <v>54</v>
      </c>
      <c r="AE779" s="3" t="n">
        <v>0</v>
      </c>
      <c r="AF779" s="3" t="n">
        <f aca="false">SUM(AB779:AE779)</f>
        <v>667</v>
      </c>
      <c r="AG779" s="3" t="n">
        <v>2</v>
      </c>
      <c r="AH779" s="3" t="n">
        <v>561</v>
      </c>
      <c r="AI779" s="3" t="n">
        <v>1033</v>
      </c>
      <c r="AJ779" s="3" t="n">
        <v>0</v>
      </c>
      <c r="AK779" s="3" t="n">
        <f aca="false">SUM(AG779:AJ779)</f>
        <v>1596</v>
      </c>
      <c r="AL779" s="3" t="n">
        <v>3687</v>
      </c>
      <c r="AM779" s="3" t="n">
        <v>2008</v>
      </c>
      <c r="AN779" s="3" t="n">
        <v>1345</v>
      </c>
      <c r="AO779" s="3" t="n">
        <v>0</v>
      </c>
      <c r="AP779" s="3" t="n">
        <f aca="false">SUM(AL779:AO779)</f>
        <v>7040</v>
      </c>
      <c r="AQ779" s="3" t="n">
        <v>2</v>
      </c>
      <c r="AR779" s="3" t="n">
        <v>0</v>
      </c>
      <c r="AS779" s="3" t="n">
        <v>1</v>
      </c>
      <c r="AT779" s="3" t="n">
        <v>0</v>
      </c>
      <c r="AU779" s="3" t="n">
        <f aca="false">SUM(AQ779:AT779)</f>
        <v>3</v>
      </c>
      <c r="AV779" s="3" t="n">
        <v>60</v>
      </c>
      <c r="AW779" s="3" t="n">
        <v>0</v>
      </c>
      <c r="AX779" s="3" t="n">
        <v>10</v>
      </c>
      <c r="AY779" s="3" t="n">
        <v>0</v>
      </c>
      <c r="AZ779" s="3" t="n">
        <f aca="false">SUM(AV779:AY779)</f>
        <v>70</v>
      </c>
      <c r="BA779" s="3" t="n">
        <v>28</v>
      </c>
      <c r="BB779" s="3" t="n">
        <v>0</v>
      </c>
      <c r="BC779" s="3" t="n">
        <v>0</v>
      </c>
      <c r="BD779" s="3" t="n">
        <v>192</v>
      </c>
      <c r="BE779" s="3" t="n">
        <f aca="false">SUM(BA779:BD779)</f>
        <v>220</v>
      </c>
      <c r="BF779" s="3" t="n">
        <v>0</v>
      </c>
      <c r="BG779" s="3" t="n">
        <v>0</v>
      </c>
      <c r="BH779" s="3" t="n">
        <v>0</v>
      </c>
      <c r="BI779" s="3" t="n">
        <v>0</v>
      </c>
      <c r="BJ779" s="3" t="n">
        <f aca="false">SUM(BF779:BI779)</f>
        <v>0</v>
      </c>
      <c r="BK779" s="3" t="n">
        <v>48</v>
      </c>
      <c r="BL779" s="3" t="n">
        <v>0</v>
      </c>
      <c r="BM779" s="3" t="n">
        <v>4</v>
      </c>
      <c r="BN779" s="3" t="n">
        <v>0</v>
      </c>
      <c r="BO779" s="3" t="n">
        <f aca="false">SUM(BK779:BN779)</f>
        <v>52</v>
      </c>
      <c r="BP779" s="3" t="n">
        <v>72</v>
      </c>
      <c r="BQ779" s="3" t="n">
        <v>0</v>
      </c>
      <c r="BR779" s="3" t="n">
        <v>12</v>
      </c>
      <c r="BS779" s="3" t="n">
        <v>0</v>
      </c>
      <c r="BT779" s="3" t="n">
        <f aca="false">SUM(BP779:BS779)</f>
        <v>84</v>
      </c>
      <c r="BU779" s="3" t="n">
        <f aca="false">+C779+H779+M779+R779+W779+AB779+AG779+AL779+CK779</f>
        <v>11911</v>
      </c>
      <c r="BV779" s="3" t="n">
        <f aca="false">+D779+I779+N779+S779+X779+AC779+AH779+AM779+CL779</f>
        <v>6683</v>
      </c>
      <c r="BW779" s="3" t="n">
        <f aca="false">+E779+J779+O779+T779+Y779+AD779+AI779+AN779+CM779</f>
        <v>2844</v>
      </c>
      <c r="BX779" s="3" t="n">
        <f aca="false">+F779+K779+P779+U779+Z779+AE779+AJ779+AO779+CN779</f>
        <v>192</v>
      </c>
      <c r="BY779" s="3" t="n">
        <f aca="false">SUM(BU779:BX779)</f>
        <v>21630</v>
      </c>
      <c r="BZ779" s="3" t="n">
        <f aca="false">AQ779+AV779+BA779+BF779+BK779+BP779</f>
        <v>210</v>
      </c>
      <c r="CA779" s="3" t="n">
        <f aca="false">AR779+AW779+BB779+BG779+BL779+BQ779</f>
        <v>0</v>
      </c>
      <c r="CB779" s="3" t="n">
        <f aca="false">AS779+AX779+BC779+BH779+BM779+BR779</f>
        <v>27</v>
      </c>
      <c r="CC779" s="3" t="n">
        <f aca="false">AT779+AY779+BD779+BI779+BN779+BS779</f>
        <v>192</v>
      </c>
      <c r="CD779" s="3" t="n">
        <f aca="false">SUM(BZ779:CC779)</f>
        <v>429</v>
      </c>
      <c r="CE779" s="3" t="n">
        <v>5226.3</v>
      </c>
      <c r="CF779" s="3" t="n">
        <v>4322.4</v>
      </c>
      <c r="CG779" s="3" t="n">
        <v>925.4</v>
      </c>
      <c r="CH779" s="3" t="n">
        <v>589.9</v>
      </c>
      <c r="CI779" s="3" t="n">
        <v>996.6</v>
      </c>
      <c r="CJ779" s="3" t="n">
        <f aca="false">SUM(CE779:CI779)</f>
        <v>12060.6</v>
      </c>
    </row>
    <row r="780" customFormat="false" ht="12.75" hidden="false" customHeight="false" outlineLevel="0" collapsed="false">
      <c r="A780" s="1" t="n">
        <v>2006</v>
      </c>
      <c r="B780" s="2" t="s">
        <v>107</v>
      </c>
      <c r="C780" s="3" t="n">
        <v>2191</v>
      </c>
      <c r="D780" s="3" t="n">
        <v>378</v>
      </c>
      <c r="E780" s="3" t="n">
        <v>0</v>
      </c>
      <c r="F780" s="3" t="n">
        <v>0</v>
      </c>
      <c r="G780" s="3" t="n">
        <f aca="false">SUM(C780:F780)</f>
        <v>2569</v>
      </c>
      <c r="H780" s="3" t="n">
        <v>805</v>
      </c>
      <c r="I780" s="3" t="n">
        <v>420</v>
      </c>
      <c r="J780" s="3" t="n">
        <v>2362</v>
      </c>
      <c r="K780" s="3" t="n">
        <v>23</v>
      </c>
      <c r="L780" s="3" t="n">
        <f aca="false">SUM(H780:K780)</f>
        <v>3610</v>
      </c>
      <c r="M780" s="3" t="n">
        <v>44</v>
      </c>
      <c r="N780" s="3" t="n">
        <v>58</v>
      </c>
      <c r="O780" s="3" t="n">
        <v>11</v>
      </c>
      <c r="P780" s="3" t="n">
        <v>0</v>
      </c>
      <c r="Q780" s="3" t="n">
        <f aca="false">SUM(M780:P780)</f>
        <v>113</v>
      </c>
      <c r="R780" s="3" t="n">
        <v>18</v>
      </c>
      <c r="S780" s="3" t="n">
        <v>0</v>
      </c>
      <c r="T780" s="3" t="n">
        <v>0</v>
      </c>
      <c r="U780" s="3" t="n">
        <v>0</v>
      </c>
      <c r="V780" s="3" t="n">
        <f aca="false">SUM(R780:U780)</f>
        <v>18</v>
      </c>
      <c r="W780" s="3" t="n">
        <v>599</v>
      </c>
      <c r="X780" s="3" t="n">
        <v>1538</v>
      </c>
      <c r="Y780" s="3" t="n">
        <v>521</v>
      </c>
      <c r="Z780" s="3" t="n">
        <v>0</v>
      </c>
      <c r="AA780" s="3" t="n">
        <f aca="false">SUM(W780:Z780)</f>
        <v>2658</v>
      </c>
      <c r="AB780" s="3" t="n">
        <v>296</v>
      </c>
      <c r="AC780" s="3" t="n">
        <v>1</v>
      </c>
      <c r="AD780" s="3" t="n">
        <v>55</v>
      </c>
      <c r="AE780" s="3" t="n">
        <v>15</v>
      </c>
      <c r="AF780" s="3" t="n">
        <f aca="false">SUM(AB780:AE780)</f>
        <v>367</v>
      </c>
      <c r="AG780" s="3" t="n">
        <v>0</v>
      </c>
      <c r="AH780" s="3" t="n">
        <v>295</v>
      </c>
      <c r="AI780" s="3" t="n">
        <v>828</v>
      </c>
      <c r="AJ780" s="3" t="n">
        <v>0</v>
      </c>
      <c r="AK780" s="3" t="n">
        <f aca="false">SUM(AG780:AJ780)</f>
        <v>1123</v>
      </c>
      <c r="AL780" s="3" t="n">
        <v>1036</v>
      </c>
      <c r="AM780" s="3" t="n">
        <v>1232</v>
      </c>
      <c r="AN780" s="3" t="n">
        <v>1903</v>
      </c>
      <c r="AO780" s="3" t="n">
        <v>40</v>
      </c>
      <c r="AP780" s="3" t="n">
        <f aca="false">SUM(AL780:AO780)</f>
        <v>4211</v>
      </c>
      <c r="AQ780" s="3" t="n">
        <v>0</v>
      </c>
      <c r="AR780" s="3" t="n">
        <v>158</v>
      </c>
      <c r="AS780" s="3" t="n">
        <v>395</v>
      </c>
      <c r="AT780" s="3" t="n">
        <v>0</v>
      </c>
      <c r="AU780" s="3" t="n">
        <f aca="false">SUM(AQ780:AT780)</f>
        <v>553</v>
      </c>
      <c r="AV780" s="3" t="n">
        <v>0</v>
      </c>
      <c r="AW780" s="3" t="n">
        <v>0</v>
      </c>
      <c r="AX780" s="3" t="n">
        <v>1</v>
      </c>
      <c r="AY780" s="3" t="n">
        <v>15</v>
      </c>
      <c r="AZ780" s="3" t="n">
        <f aca="false">SUM(AV780:AY780)</f>
        <v>16</v>
      </c>
      <c r="BA780" s="3" t="n">
        <v>0</v>
      </c>
      <c r="BB780" s="3" t="n">
        <v>0</v>
      </c>
      <c r="BC780" s="3" t="n">
        <v>8</v>
      </c>
      <c r="BD780" s="3" t="n">
        <v>13</v>
      </c>
      <c r="BE780" s="3" t="n">
        <f aca="false">SUM(BA780:BD780)</f>
        <v>21</v>
      </c>
      <c r="BF780" s="3" t="n">
        <v>0</v>
      </c>
      <c r="BG780" s="3" t="n">
        <v>0</v>
      </c>
      <c r="BH780" s="3" t="n">
        <v>0</v>
      </c>
      <c r="BI780" s="3" t="n">
        <v>0</v>
      </c>
      <c r="BJ780" s="3" t="n">
        <f aca="false">SUM(BF780:BI780)</f>
        <v>0</v>
      </c>
      <c r="BK780" s="3" t="n">
        <v>0</v>
      </c>
      <c r="BL780" s="3" t="n">
        <v>0</v>
      </c>
      <c r="BM780" s="3" t="n">
        <v>12</v>
      </c>
      <c r="BN780" s="3" t="n">
        <v>3</v>
      </c>
      <c r="BO780" s="3" t="n">
        <f aca="false">SUM(BK780:BN780)</f>
        <v>15</v>
      </c>
      <c r="BP780" s="3" t="n">
        <v>0</v>
      </c>
      <c r="BQ780" s="3" t="n">
        <v>0</v>
      </c>
      <c r="BR780" s="3" t="n">
        <v>30</v>
      </c>
      <c r="BS780" s="3" t="n">
        <v>16</v>
      </c>
      <c r="BT780" s="3" t="n">
        <f aca="false">SUM(BP780:BS780)</f>
        <v>46</v>
      </c>
      <c r="BU780" s="3" t="n">
        <f aca="false">+C780+H780+M780+R780+W780+AB780+AG780+AL780+CK780</f>
        <v>4989</v>
      </c>
      <c r="BV780" s="3" t="n">
        <f aca="false">+D780+I780+N780+S780+X780+AC780+AH780+AM780+CL780</f>
        <v>3922</v>
      </c>
      <c r="BW780" s="3" t="n">
        <f aca="false">+E780+J780+O780+T780+Y780+AD780+AI780+AN780+CM780</f>
        <v>5680</v>
      </c>
      <c r="BX780" s="3" t="n">
        <f aca="false">+F780+K780+P780+U780+Z780+AE780+AJ780+AO780+CN780</f>
        <v>78</v>
      </c>
      <c r="BY780" s="3" t="n">
        <f aca="false">SUM(BU780:BX780)</f>
        <v>14669</v>
      </c>
      <c r="BZ780" s="3" t="n">
        <f aca="false">AQ780+AV780+BA780+BF780+BK780+BP780</f>
        <v>0</v>
      </c>
      <c r="CA780" s="3" t="n">
        <f aca="false">AR780+AW780+BB780+BG780+BL780+BQ780</f>
        <v>158</v>
      </c>
      <c r="CB780" s="3" t="n">
        <f aca="false">AS780+AX780+BC780+BH780+BM780+BR780</f>
        <v>446</v>
      </c>
      <c r="CC780" s="3" t="n">
        <f aca="false">AT780+AY780+BD780+BI780+BN780+BS780</f>
        <v>47</v>
      </c>
      <c r="CD780" s="3" t="n">
        <f aca="false">SUM(BZ780:CC780)</f>
        <v>651</v>
      </c>
      <c r="CE780" s="3" t="n">
        <v>1836</v>
      </c>
      <c r="CF780" s="3" t="n">
        <v>2398</v>
      </c>
      <c r="CG780" s="3" t="n">
        <v>264</v>
      </c>
      <c r="CH780" s="3" t="n">
        <v>140</v>
      </c>
      <c r="CI780" s="3" t="n">
        <v>690</v>
      </c>
      <c r="CJ780" s="3" t="n">
        <f aca="false">SUM(CE780:CI780)</f>
        <v>5328</v>
      </c>
    </row>
    <row r="781" customFormat="false" ht="12.75" hidden="false" customHeight="false" outlineLevel="0" collapsed="false">
      <c r="A781" s="1" t="n">
        <v>2006</v>
      </c>
      <c r="B781" s="2" t="s">
        <v>108</v>
      </c>
      <c r="C781" s="3" t="n">
        <v>2594</v>
      </c>
      <c r="D781" s="3" t="n">
        <v>381</v>
      </c>
      <c r="E781" s="3" t="n">
        <v>107</v>
      </c>
      <c r="F781" s="3" t="n">
        <v>0</v>
      </c>
      <c r="G781" s="3" t="n">
        <f aca="false">SUM(C781:F781)</f>
        <v>3082</v>
      </c>
      <c r="H781" s="3" t="n">
        <v>747</v>
      </c>
      <c r="I781" s="3" t="n">
        <v>360</v>
      </c>
      <c r="J781" s="3" t="n">
        <v>822</v>
      </c>
      <c r="K781" s="3" t="n">
        <v>29</v>
      </c>
      <c r="L781" s="3" t="n">
        <f aca="false">SUM(H781:K781)</f>
        <v>1958</v>
      </c>
      <c r="M781" s="3" t="n">
        <v>30</v>
      </c>
      <c r="N781" s="3" t="n">
        <v>34</v>
      </c>
      <c r="O781" s="3" t="n">
        <v>0</v>
      </c>
      <c r="P781" s="3" t="n">
        <v>0</v>
      </c>
      <c r="Q781" s="3" t="n">
        <f aca="false">SUM(M781:P781)</f>
        <v>64</v>
      </c>
      <c r="R781" s="3" t="n">
        <v>9</v>
      </c>
      <c r="S781" s="3" t="n">
        <v>0</v>
      </c>
      <c r="T781" s="3" t="n">
        <v>0</v>
      </c>
      <c r="U781" s="3" t="n">
        <v>0</v>
      </c>
      <c r="V781" s="3" t="n">
        <f aca="false">SUM(R781:U781)</f>
        <v>9</v>
      </c>
      <c r="W781" s="32" t="n">
        <v>763</v>
      </c>
      <c r="X781" s="3" t="n">
        <v>1331</v>
      </c>
      <c r="Y781" s="3" t="n">
        <v>72</v>
      </c>
      <c r="Z781" s="3" t="n">
        <v>0</v>
      </c>
      <c r="AA781" s="3" t="n">
        <f aca="false">SUM(W781:Z781)</f>
        <v>2166</v>
      </c>
      <c r="AB781" s="3" t="n">
        <v>301</v>
      </c>
      <c r="AC781" s="3" t="n">
        <v>3</v>
      </c>
      <c r="AD781" s="3" t="n">
        <v>52</v>
      </c>
      <c r="AE781" s="3" t="n">
        <v>6</v>
      </c>
      <c r="AF781" s="3" t="n">
        <f aca="false">SUM(AB781:AE781)</f>
        <v>362</v>
      </c>
      <c r="AG781" s="3" t="n">
        <v>0</v>
      </c>
      <c r="AH781" s="3" t="n">
        <v>374</v>
      </c>
      <c r="AI781" s="3" t="n">
        <v>872</v>
      </c>
      <c r="AJ781" s="3" t="n">
        <v>114</v>
      </c>
      <c r="AK781" s="3" t="n">
        <f aca="false">SUM(AG781:AJ781)</f>
        <v>1360</v>
      </c>
      <c r="AL781" s="3" t="n">
        <v>695</v>
      </c>
      <c r="AM781" s="3" t="n">
        <v>782</v>
      </c>
      <c r="AN781" s="3" t="n">
        <v>896</v>
      </c>
      <c r="AO781" s="3" t="n">
        <v>59</v>
      </c>
      <c r="AP781" s="3" t="n">
        <f aca="false">SUM(AL781:AO781)</f>
        <v>2432</v>
      </c>
      <c r="AQ781" s="3" t="n">
        <v>0</v>
      </c>
      <c r="AR781" s="3" t="n">
        <v>351</v>
      </c>
      <c r="AS781" s="3" t="n">
        <v>510</v>
      </c>
      <c r="AT781" s="3" t="n">
        <v>47</v>
      </c>
      <c r="AU781" s="3" t="n">
        <f aca="false">SUM(AQ781:AT781)</f>
        <v>908</v>
      </c>
      <c r="AV781" s="3" t="n">
        <v>5</v>
      </c>
      <c r="AW781" s="3" t="n">
        <v>0</v>
      </c>
      <c r="AX781" s="3" t="n">
        <v>4</v>
      </c>
      <c r="AY781" s="3" t="n">
        <v>3</v>
      </c>
      <c r="AZ781" s="3" t="n">
        <f aca="false">SUM(AV781:AY781)</f>
        <v>12</v>
      </c>
      <c r="BA781" s="3" t="n">
        <v>4</v>
      </c>
      <c r="BB781" s="3" t="n">
        <v>3</v>
      </c>
      <c r="BC781" s="3" t="n">
        <v>29</v>
      </c>
      <c r="BD781" s="3" t="n">
        <v>19</v>
      </c>
      <c r="BE781" s="3" t="n">
        <f aca="false">SUM(BA781:BD781)</f>
        <v>55</v>
      </c>
      <c r="BF781" s="10" t="n">
        <v>0</v>
      </c>
      <c r="BG781" s="10" t="n">
        <v>0</v>
      </c>
      <c r="BH781" s="10" t="n">
        <v>0</v>
      </c>
      <c r="BI781" s="10" t="n">
        <v>0</v>
      </c>
      <c r="BJ781" s="10" t="n">
        <f aca="false">SUM(BF781:BI781)</f>
        <v>0</v>
      </c>
      <c r="BK781" s="10" t="n">
        <v>0</v>
      </c>
      <c r="BL781" s="10" t="n">
        <v>0</v>
      </c>
      <c r="BM781" s="10" t="n">
        <v>0</v>
      </c>
      <c r="BN781" s="10" t="n">
        <v>0</v>
      </c>
      <c r="BO781" s="10" t="n">
        <f aca="false">SUM(BK781:BN781)</f>
        <v>0</v>
      </c>
      <c r="BP781" s="3" t="n">
        <v>7</v>
      </c>
      <c r="BQ781" s="3" t="n">
        <v>4</v>
      </c>
      <c r="BR781" s="3" t="n">
        <v>10</v>
      </c>
      <c r="BS781" s="3" t="n">
        <v>4</v>
      </c>
      <c r="BT781" s="3" t="n">
        <f aca="false">SUM(BP781:BS781)</f>
        <v>25</v>
      </c>
      <c r="BU781" s="3" t="n">
        <f aca="false">+C781+H781+M781+R781+W781+AB781+AG781+AL781+CK781</f>
        <v>5139</v>
      </c>
      <c r="BV781" s="3" t="n">
        <f aca="false">+D781+I781+N781+S781+X781+AC781+AH781+AM781+CL781</f>
        <v>3265</v>
      </c>
      <c r="BW781" s="3" t="n">
        <f aca="false">+E781+J781+O781+T781+Y781+AD781+AI781+AN781+CM781</f>
        <v>2821</v>
      </c>
      <c r="BX781" s="3" t="n">
        <f aca="false">+F781+K781+P781+U781+Z781+AE781+AJ781+AO781+CN781</f>
        <v>208</v>
      </c>
      <c r="BY781" s="3" t="n">
        <f aca="false">SUM(BU781:BX781)</f>
        <v>11433</v>
      </c>
      <c r="BZ781" s="3" t="n">
        <f aca="false">AQ781+AV781+BA781+BF781+BK781+BP781</f>
        <v>16</v>
      </c>
      <c r="CA781" s="3" t="n">
        <f aca="false">AR781+AW781+BB781+BG781+BL781+BQ781</f>
        <v>358</v>
      </c>
      <c r="CB781" s="3" t="n">
        <f aca="false">AS781+AX781+BC781+BH781+BM781+BR781</f>
        <v>553</v>
      </c>
      <c r="CC781" s="3" t="n">
        <f aca="false">AT781+AY781+BD781+BI781+BN781+BS781</f>
        <v>73</v>
      </c>
      <c r="CD781" s="3" t="n">
        <f aca="false">SUM(BZ781:CC781)</f>
        <v>1000</v>
      </c>
      <c r="CE781" s="3" t="n">
        <v>2005</v>
      </c>
      <c r="CF781" s="3" t="n">
        <v>2371</v>
      </c>
      <c r="CG781" s="3" t="n">
        <v>350</v>
      </c>
      <c r="CH781" s="3" t="n">
        <v>0</v>
      </c>
      <c r="CI781" s="3" t="n">
        <v>598</v>
      </c>
      <c r="CJ781" s="3" t="n">
        <f aca="false">SUM(CE781:CI781)</f>
        <v>5324</v>
      </c>
    </row>
    <row r="782" customFormat="false" ht="12.75" hidden="false" customHeight="false" outlineLevel="0" collapsed="false">
      <c r="A782" s="1" t="n">
        <v>2006</v>
      </c>
      <c r="B782" s="2" t="s">
        <v>109</v>
      </c>
      <c r="C782" s="3" t="n">
        <v>3595</v>
      </c>
      <c r="D782" s="3" t="n">
        <v>677</v>
      </c>
      <c r="E782" s="3" t="n">
        <v>14</v>
      </c>
      <c r="F782" s="3" t="n">
        <v>0</v>
      </c>
      <c r="G782" s="3" t="n">
        <f aca="false">SUM(C782:F782)</f>
        <v>4286</v>
      </c>
      <c r="H782" s="3" t="n">
        <v>1250</v>
      </c>
      <c r="I782" s="3" t="n">
        <v>635</v>
      </c>
      <c r="J782" s="3" t="n">
        <v>2367</v>
      </c>
      <c r="K782" s="3" t="n">
        <v>0</v>
      </c>
      <c r="L782" s="3" t="n">
        <f aca="false">SUM(H782:K782)</f>
        <v>4252</v>
      </c>
      <c r="M782" s="3" t="n">
        <v>72</v>
      </c>
      <c r="N782" s="3" t="n">
        <v>108</v>
      </c>
      <c r="O782" s="3" t="n">
        <v>0</v>
      </c>
      <c r="P782" s="3" t="n">
        <v>0</v>
      </c>
      <c r="Q782" s="3" t="n">
        <f aca="false">SUM(M782:P782)</f>
        <v>180</v>
      </c>
      <c r="R782" s="3" t="n">
        <v>0</v>
      </c>
      <c r="S782" s="3" t="n">
        <v>0</v>
      </c>
      <c r="T782" s="3" t="n">
        <v>0</v>
      </c>
      <c r="U782" s="3" t="n">
        <v>0</v>
      </c>
      <c r="V782" s="3" t="n">
        <f aca="false">SUM(R782:U782)</f>
        <v>0</v>
      </c>
      <c r="W782" s="3" t="n">
        <v>967</v>
      </c>
      <c r="X782" s="3" t="n">
        <v>3126</v>
      </c>
      <c r="Y782" s="3" t="n">
        <v>397</v>
      </c>
      <c r="Z782" s="3" t="n">
        <v>0</v>
      </c>
      <c r="AA782" s="3" t="n">
        <f aca="false">SUM(W782:Z782)</f>
        <v>4490</v>
      </c>
      <c r="AB782" s="3" t="n">
        <v>431</v>
      </c>
      <c r="AC782" s="3" t="n">
        <v>16</v>
      </c>
      <c r="AD782" s="3" t="n">
        <v>52</v>
      </c>
      <c r="AE782" s="3" t="n">
        <v>0</v>
      </c>
      <c r="AF782" s="3" t="n">
        <f aca="false">SUM(AB782:AE782)</f>
        <v>499</v>
      </c>
      <c r="AG782" s="3" t="n">
        <v>4</v>
      </c>
      <c r="AH782" s="3" t="n">
        <v>573</v>
      </c>
      <c r="AI782" s="3" t="n">
        <v>1220</v>
      </c>
      <c r="AJ782" s="3" t="n">
        <v>0</v>
      </c>
      <c r="AK782" s="3" t="n">
        <f aca="false">SUM(AG782:AJ782)</f>
        <v>1797</v>
      </c>
      <c r="AL782" s="3" t="n">
        <v>2014</v>
      </c>
      <c r="AM782" s="3" t="n">
        <v>1632</v>
      </c>
      <c r="AN782" s="3" t="n">
        <v>1342</v>
      </c>
      <c r="AO782" s="3" t="n">
        <v>0</v>
      </c>
      <c r="AP782" s="3" t="n">
        <f aca="false">SUM(AL782:AO782)</f>
        <v>4988</v>
      </c>
      <c r="AQ782" s="3" t="n">
        <v>0</v>
      </c>
      <c r="AR782" s="3" t="n">
        <v>0</v>
      </c>
      <c r="AS782" s="3" t="n">
        <v>8</v>
      </c>
      <c r="AT782" s="3" t="n">
        <v>0</v>
      </c>
      <c r="AU782" s="3" t="n">
        <f aca="false">SUM(AQ782:AT782)</f>
        <v>8</v>
      </c>
      <c r="AV782" s="3" t="n">
        <v>0</v>
      </c>
      <c r="AW782" s="3" t="n">
        <v>0</v>
      </c>
      <c r="AX782" s="3" t="n">
        <v>15</v>
      </c>
      <c r="AY782" s="3" t="n">
        <v>0</v>
      </c>
      <c r="AZ782" s="3" t="n">
        <f aca="false">SUM(AV782:AY782)</f>
        <v>15</v>
      </c>
      <c r="BA782" s="3" t="n">
        <v>0</v>
      </c>
      <c r="BB782" s="3" t="n">
        <v>0</v>
      </c>
      <c r="BC782" s="3" t="n">
        <v>208</v>
      </c>
      <c r="BD782" s="3" t="n">
        <v>0</v>
      </c>
      <c r="BE782" s="3" t="n">
        <f aca="false">SUM(BA782:BD782)</f>
        <v>208</v>
      </c>
      <c r="BF782" s="3" t="n">
        <v>0</v>
      </c>
      <c r="BG782" s="3" t="n">
        <v>0</v>
      </c>
      <c r="BH782" s="3" t="n">
        <v>0</v>
      </c>
      <c r="BI782" s="3" t="n">
        <v>0</v>
      </c>
      <c r="BJ782" s="3" t="n">
        <f aca="false">SUM(BF782:BI782)</f>
        <v>0</v>
      </c>
      <c r="BK782" s="3" t="n">
        <v>0</v>
      </c>
      <c r="BL782" s="3" t="n">
        <v>0</v>
      </c>
      <c r="BM782" s="3" t="n">
        <v>36</v>
      </c>
      <c r="BN782" s="3" t="n">
        <v>0</v>
      </c>
      <c r="BO782" s="3" t="n">
        <v>36</v>
      </c>
      <c r="BP782" s="3" t="n">
        <v>0</v>
      </c>
      <c r="BQ782" s="3" t="n">
        <v>0</v>
      </c>
      <c r="BR782" s="3" t="n">
        <v>240</v>
      </c>
      <c r="BS782" s="3" t="n">
        <v>0</v>
      </c>
      <c r="BT782" s="3" t="n">
        <f aca="false">SUM(BP782:BS782)</f>
        <v>240</v>
      </c>
      <c r="BU782" s="3" t="n">
        <f aca="false">+C782+H782+M782+R782+W782+AB782+AG782+AL782+CK782</f>
        <v>8333</v>
      </c>
      <c r="BV782" s="3" t="n">
        <f aca="false">+D782+I782+N782+S782+X782+AC782+AH782+AM782+CL782</f>
        <v>6767</v>
      </c>
      <c r="BW782" s="3" t="n">
        <f aca="false">+E782+J782+O782+T782+Y782+AD782+AI782+AN782+CM782</f>
        <v>5392</v>
      </c>
      <c r="BX782" s="3" t="n">
        <f aca="false">+F782+K782+P782+U782+Z782+AE782+AJ782+AO782+CN782</f>
        <v>0</v>
      </c>
      <c r="BY782" s="3" t="n">
        <f aca="false">SUM(BU782:BX782)</f>
        <v>20492</v>
      </c>
      <c r="BZ782" s="3" t="n">
        <f aca="false">AQ782+AV782+BA782+BF782+BK782+BP782</f>
        <v>0</v>
      </c>
      <c r="CA782" s="3" t="n">
        <f aca="false">AR782+AW782+BB782+BG782+BL782+BQ782</f>
        <v>0</v>
      </c>
      <c r="CB782" s="3" t="n">
        <f aca="false">AS782+AX782+BC782+BH782+BM782+BR782</f>
        <v>507</v>
      </c>
      <c r="CC782" s="3" t="n">
        <f aca="false">AT782+AY782+BD782+BI782+BN782+BS782</f>
        <v>0</v>
      </c>
      <c r="CD782" s="3" t="n">
        <f aca="false">SUM(BZ782:CC782)</f>
        <v>507</v>
      </c>
      <c r="CE782" s="3" t="n">
        <v>2749</v>
      </c>
      <c r="CF782" s="3" t="n">
        <v>2919</v>
      </c>
      <c r="CG782" s="3" t="n">
        <v>1002</v>
      </c>
      <c r="CH782" s="3" t="n">
        <v>0</v>
      </c>
      <c r="CI782" s="3" t="n">
        <v>1706</v>
      </c>
      <c r="CJ782" s="3" t="n">
        <f aca="false">SUM(CE782:CI782)</f>
        <v>8376</v>
      </c>
    </row>
    <row r="783" customFormat="false" ht="12.75" hidden="false" customHeight="false" outlineLevel="0" collapsed="false">
      <c r="A783" s="1" t="n">
        <v>2006</v>
      </c>
      <c r="B783" s="2" t="s">
        <v>110</v>
      </c>
      <c r="C783" s="3" t="n">
        <v>2600.302242</v>
      </c>
      <c r="D783" s="3" t="n">
        <v>970.451287</v>
      </c>
      <c r="E783" s="3" t="n">
        <v>331.932215</v>
      </c>
      <c r="F783" s="3" t="n">
        <v>0</v>
      </c>
      <c r="G783" s="3" t="n">
        <f aca="false">SUM(C783:F783)</f>
        <v>3902.685744</v>
      </c>
      <c r="H783" s="3" t="n">
        <v>1074</v>
      </c>
      <c r="I783" s="3" t="n">
        <v>202</v>
      </c>
      <c r="J783" s="3" t="n">
        <v>1225</v>
      </c>
      <c r="K783" s="3" t="n">
        <v>68</v>
      </c>
      <c r="L783" s="3" t="n">
        <f aca="false">SUM(H783:K783)</f>
        <v>2569</v>
      </c>
      <c r="M783" s="3" t="n">
        <v>7</v>
      </c>
      <c r="N783" s="3" t="n">
        <v>35</v>
      </c>
      <c r="O783" s="3" t="n">
        <v>0</v>
      </c>
      <c r="P783" s="3" t="n">
        <v>0</v>
      </c>
      <c r="Q783" s="3" t="n">
        <f aca="false">SUM(M783:P783)</f>
        <v>42</v>
      </c>
      <c r="R783" s="3" t="n">
        <v>0</v>
      </c>
      <c r="S783" s="3" t="n">
        <v>0</v>
      </c>
      <c r="T783" s="3" t="n">
        <v>0</v>
      </c>
      <c r="U783" s="3" t="n">
        <v>0</v>
      </c>
      <c r="V783" s="3" t="n">
        <f aca="false">SUM(R783:U783)</f>
        <v>0</v>
      </c>
      <c r="W783" s="3" t="n">
        <v>791</v>
      </c>
      <c r="X783" s="3" t="n">
        <v>3716</v>
      </c>
      <c r="Y783" s="3" t="n">
        <v>240</v>
      </c>
      <c r="Z783" s="3" t="n">
        <v>0</v>
      </c>
      <c r="AA783" s="3" t="n">
        <f aca="false">SUM(W783:Z783)</f>
        <v>4747</v>
      </c>
      <c r="AB783" s="3" t="n">
        <v>538</v>
      </c>
      <c r="AC783" s="3" t="n">
        <v>2</v>
      </c>
      <c r="AD783" s="3" t="n">
        <v>82</v>
      </c>
      <c r="AE783" s="3" t="n">
        <v>4</v>
      </c>
      <c r="AF783" s="3" t="n">
        <f aca="false">SUM(AB783:AE783)</f>
        <v>626</v>
      </c>
      <c r="AG783" s="3" t="n">
        <v>0.75</v>
      </c>
      <c r="AH783" s="3" t="n">
        <v>23.2</v>
      </c>
      <c r="AI783" s="3" t="n">
        <v>1499.997997</v>
      </c>
      <c r="AJ783" s="3" t="n">
        <v>24</v>
      </c>
      <c r="AK783" s="3" t="n">
        <f aca="false">SUM(AG783:AJ783)</f>
        <v>1547.947997</v>
      </c>
      <c r="AL783" s="3" t="n">
        <v>2738.947758</v>
      </c>
      <c r="AM783" s="3" t="n">
        <v>3217.348713</v>
      </c>
      <c r="AN783" s="3" t="n">
        <v>3512.069788</v>
      </c>
      <c r="AO783" s="3" t="n">
        <v>93</v>
      </c>
      <c r="AP783" s="3" t="n">
        <f aca="false">SUM(AL783:AO783)</f>
        <v>9561.366259</v>
      </c>
      <c r="AQ783" s="3" t="n">
        <v>0.05</v>
      </c>
      <c r="AR783" s="3" t="n">
        <v>6</v>
      </c>
      <c r="AS783" s="3" t="n">
        <v>1034.797997</v>
      </c>
      <c r="AT783" s="3" t="n">
        <v>384</v>
      </c>
      <c r="AU783" s="3" t="n">
        <f aca="false">SUM(AQ783:AT783)</f>
        <v>1424.847997</v>
      </c>
      <c r="AV783" s="3" t="n">
        <v>17.6</v>
      </c>
      <c r="AW783" s="3" t="n">
        <v>14</v>
      </c>
      <c r="AX783" s="3" t="n">
        <v>1.5</v>
      </c>
      <c r="AY783" s="3" t="n">
        <v>5</v>
      </c>
      <c r="AZ783" s="3" t="n">
        <f aca="false">SUM(AV783:AY783)</f>
        <v>38.1</v>
      </c>
      <c r="BA783" s="3" t="n">
        <v>33</v>
      </c>
      <c r="BB783" s="3" t="n">
        <v>10</v>
      </c>
      <c r="BC783" s="3" t="n">
        <v>118</v>
      </c>
      <c r="BD783" s="3" t="n">
        <v>67</v>
      </c>
      <c r="BE783" s="3" t="n">
        <f aca="false">SUM(BA783:BD783)</f>
        <v>228</v>
      </c>
      <c r="BF783" s="3" t="n">
        <v>0</v>
      </c>
      <c r="BG783" s="3" t="n">
        <v>0</v>
      </c>
      <c r="BH783" s="3" t="n">
        <v>0</v>
      </c>
      <c r="BI783" s="3" t="n">
        <v>0</v>
      </c>
      <c r="BJ783" s="3" t="n">
        <f aca="false">SUM(BF783:BI783)</f>
        <v>0</v>
      </c>
      <c r="BK783" s="3" t="n">
        <v>0.051786</v>
      </c>
      <c r="BL783" s="3" t="n">
        <v>0.12277</v>
      </c>
      <c r="BM783" s="3" t="n">
        <v>0.948588</v>
      </c>
      <c r="BN783" s="3" t="n">
        <v>0</v>
      </c>
      <c r="BO783" s="3" t="n">
        <f aca="false">SUM(BK783:BN783)</f>
        <v>1.123144</v>
      </c>
      <c r="BP783" s="3" t="n">
        <v>17.298214</v>
      </c>
      <c r="BQ783" s="3" t="n">
        <v>64.87723</v>
      </c>
      <c r="BR783" s="3" t="n">
        <v>24.7534150000001</v>
      </c>
      <c r="BS783" s="3" t="n">
        <v>111</v>
      </c>
      <c r="BT783" s="3" t="n">
        <f aca="false">SUM(BP783:BS783)</f>
        <v>217.928859</v>
      </c>
      <c r="BU783" s="3" t="n">
        <f aca="false">+C783+H783+M783+R783+W783+AB783+AG783+AL783+CK783</f>
        <v>7750</v>
      </c>
      <c r="BV783" s="3" t="n">
        <f aca="false">+D783+I783+N783+S783+X783+AC783+AH783+AM783+CL783</f>
        <v>8166</v>
      </c>
      <c r="BW783" s="3" t="n">
        <f aca="false">+E783+J783+O783+T783+Y783+AD783+AI783+AN783+CM783</f>
        <v>6891</v>
      </c>
      <c r="BX783" s="3" t="n">
        <f aca="false">+F783+K783+P783+U783+Z783+AE783+AJ783+AO783+CN783</f>
        <v>189</v>
      </c>
      <c r="BY783" s="3" t="n">
        <f aca="false">SUM(BU783:BX783)</f>
        <v>22996</v>
      </c>
      <c r="BZ783" s="3" t="n">
        <f aca="false">AQ783+AV783+BA783+BF783+BK783+BP783</f>
        <v>68</v>
      </c>
      <c r="CA783" s="3" t="n">
        <f aca="false">AR783+AW783+BB783+BG783+BL783+BQ783</f>
        <v>95</v>
      </c>
      <c r="CB783" s="3" t="n">
        <f aca="false">AS783+AX783+BC783+BH783+BM783+BR783</f>
        <v>1180</v>
      </c>
      <c r="CC783" s="3" t="n">
        <f aca="false">AT783+AY783+BD783+BI783+BN783+BS783</f>
        <v>567</v>
      </c>
      <c r="CD783" s="3" t="n">
        <f aca="false">SUM(BZ783:CC783)</f>
        <v>1910</v>
      </c>
      <c r="CE783" s="3" t="n">
        <v>3073.4</v>
      </c>
      <c r="CF783" s="3" t="n">
        <v>2512</v>
      </c>
      <c r="CG783" s="3" t="n">
        <v>768.6</v>
      </c>
      <c r="CH783" s="3" t="n">
        <v>434.7</v>
      </c>
      <c r="CI783" s="3" t="n">
        <v>1516</v>
      </c>
      <c r="CJ783" s="3" t="n">
        <f aca="false">SUM(CE783:CI783)</f>
        <v>8304.7</v>
      </c>
    </row>
    <row r="784" customFormat="false" ht="12.75" hidden="false" customHeight="false" outlineLevel="0" collapsed="false">
      <c r="A784" s="1" t="n">
        <v>2006</v>
      </c>
      <c r="B784" s="2" t="s">
        <v>111</v>
      </c>
      <c r="C784" s="3" t="n">
        <v>1044</v>
      </c>
      <c r="D784" s="3" t="n">
        <v>182</v>
      </c>
      <c r="E784" s="3" t="n">
        <v>2</v>
      </c>
      <c r="F784" s="3" t="n">
        <v>14</v>
      </c>
      <c r="G784" s="3" t="n">
        <f aca="false">SUM(C784:F784)</f>
        <v>1242</v>
      </c>
      <c r="H784" s="3" t="n">
        <v>234</v>
      </c>
      <c r="I784" s="3" t="n">
        <v>0</v>
      </c>
      <c r="J784" s="3" t="n">
        <v>2</v>
      </c>
      <c r="K784" s="3" t="n">
        <v>18</v>
      </c>
      <c r="L784" s="3" t="n">
        <f aca="false">SUM(H784:K784)</f>
        <v>254</v>
      </c>
      <c r="M784" s="3" t="n">
        <v>18</v>
      </c>
      <c r="N784" s="3" t="n">
        <v>48</v>
      </c>
      <c r="O784" s="3" t="n">
        <v>89</v>
      </c>
      <c r="P784" s="3" t="n">
        <v>0</v>
      </c>
      <c r="Q784" s="3" t="n">
        <f aca="false">SUM(M784:P784)</f>
        <v>155</v>
      </c>
      <c r="R784" s="3" t="n">
        <v>17</v>
      </c>
      <c r="S784" s="3" t="n">
        <v>1</v>
      </c>
      <c r="T784" s="3" t="n">
        <v>0</v>
      </c>
      <c r="U784" s="3" t="n">
        <v>0</v>
      </c>
      <c r="V784" s="3" t="n">
        <f aca="false">SUM(R784:U784)</f>
        <v>18</v>
      </c>
      <c r="W784" s="3" t="n">
        <v>677</v>
      </c>
      <c r="X784" s="3" t="n">
        <v>1429</v>
      </c>
      <c r="Y784" s="3" t="n">
        <v>166</v>
      </c>
      <c r="Z784" s="3" t="n">
        <v>0</v>
      </c>
      <c r="AA784" s="3" t="n">
        <f aca="false">SUM(W784:Z784)</f>
        <v>2272</v>
      </c>
      <c r="AB784" s="3" t="n">
        <v>132</v>
      </c>
      <c r="AC784" s="3" t="n">
        <v>3</v>
      </c>
      <c r="AD784" s="3" t="n">
        <v>2</v>
      </c>
      <c r="AE784" s="3" t="n">
        <v>0</v>
      </c>
      <c r="AF784" s="3" t="n">
        <f aca="false">SUM(AB784:AE784)</f>
        <v>137</v>
      </c>
      <c r="AG784" s="3" t="n">
        <v>0</v>
      </c>
      <c r="AH784" s="3" t="n">
        <v>205</v>
      </c>
      <c r="AI784" s="3" t="n">
        <v>369</v>
      </c>
      <c r="AJ784" s="3" t="n">
        <v>12</v>
      </c>
      <c r="AK784" s="3" t="n">
        <f aca="false">SUM(AG784:AJ784)</f>
        <v>586</v>
      </c>
      <c r="AL784" s="3" t="n">
        <v>702</v>
      </c>
      <c r="AM784" s="3" t="n">
        <v>493</v>
      </c>
      <c r="AN784" s="3" t="n">
        <v>1215</v>
      </c>
      <c r="AO784" s="3" t="n">
        <v>26</v>
      </c>
      <c r="AP784" s="3" t="n">
        <f aca="false">SUM(AL784:AO784)</f>
        <v>2436</v>
      </c>
      <c r="AQ784" s="3" t="n">
        <v>0</v>
      </c>
      <c r="AR784" s="3" t="n">
        <v>152</v>
      </c>
      <c r="AS784" s="3" t="n">
        <v>107</v>
      </c>
      <c r="AT784" s="3" t="n">
        <v>7</v>
      </c>
      <c r="AU784" s="3" t="n">
        <f aca="false">SUM(AQ784:AT784)</f>
        <v>266</v>
      </c>
      <c r="AV784" s="3" t="n">
        <v>0</v>
      </c>
      <c r="AW784" s="3" t="n">
        <v>0</v>
      </c>
      <c r="AX784" s="3" t="n">
        <v>0</v>
      </c>
      <c r="AY784" s="3" t="n">
        <v>0</v>
      </c>
      <c r="AZ784" s="3" t="n">
        <f aca="false">SUM(AV784:AY784)</f>
        <v>0</v>
      </c>
      <c r="BA784" s="3" t="n">
        <v>0</v>
      </c>
      <c r="BB784" s="3" t="n">
        <v>0</v>
      </c>
      <c r="BC784" s="3" t="n">
        <v>0</v>
      </c>
      <c r="BD784" s="3" t="n">
        <v>0</v>
      </c>
      <c r="BE784" s="3" t="n">
        <f aca="false">SUM(BA784:BD784)</f>
        <v>0</v>
      </c>
      <c r="BF784" s="3" t="n">
        <v>0</v>
      </c>
      <c r="BG784" s="3" t="n">
        <v>0</v>
      </c>
      <c r="BH784" s="3" t="n">
        <v>0</v>
      </c>
      <c r="BI784" s="3" t="n">
        <v>0</v>
      </c>
      <c r="BJ784" s="3" t="n">
        <f aca="false">SUM(BF784:BI784)</f>
        <v>0</v>
      </c>
      <c r="BK784" s="3" t="n">
        <v>0</v>
      </c>
      <c r="BL784" s="3" t="n">
        <v>0</v>
      </c>
      <c r="BM784" s="3" t="n">
        <v>0</v>
      </c>
      <c r="BN784" s="3" t="n">
        <v>0</v>
      </c>
      <c r="BO784" s="3" t="n">
        <f aca="false">SUM(BK784:BN784)</f>
        <v>0</v>
      </c>
      <c r="BP784" s="3" t="n">
        <v>3</v>
      </c>
      <c r="BQ784" s="3" t="n">
        <v>17</v>
      </c>
      <c r="BR784" s="3" t="n">
        <v>5</v>
      </c>
      <c r="BS784" s="3" t="n">
        <v>10</v>
      </c>
      <c r="BT784" s="3" t="n">
        <f aca="false">SUM(BP784:BS784)</f>
        <v>35</v>
      </c>
      <c r="BU784" s="3" t="n">
        <f aca="false">+C784+H784+M784+R784+W784+AB784+AG784+AL784+CK784</f>
        <v>2824</v>
      </c>
      <c r="BV784" s="3" t="n">
        <f aca="false">+D784+I784+N784+S784+X784+AC784+AH784+AM784+CL784</f>
        <v>2361</v>
      </c>
      <c r="BW784" s="3" t="n">
        <f aca="false">+E784+J784+O784+T784+Y784+AD784+AI784+AN784+CM784</f>
        <v>1845</v>
      </c>
      <c r="BX784" s="3" t="n">
        <f aca="false">+F784+K784+P784+U784+Z784+AE784+AJ784+AO784+CN784</f>
        <v>70</v>
      </c>
      <c r="BY784" s="3" t="n">
        <f aca="false">SUM(BU784:BX784)</f>
        <v>7100</v>
      </c>
      <c r="BZ784" s="3" t="n">
        <f aca="false">AQ784+AV784+BA784+BF784+BK784+BP784</f>
        <v>3</v>
      </c>
      <c r="CA784" s="3" t="n">
        <f aca="false">AR784+AW784+BB784+BG784+BL784+BQ784</f>
        <v>169</v>
      </c>
      <c r="CB784" s="3" t="n">
        <f aca="false">AS784+AX784+BC784+BH784+BM784+BR784</f>
        <v>112</v>
      </c>
      <c r="CC784" s="3" t="n">
        <f aca="false">AT784+AY784+BD784+BI784+BN784+BS784</f>
        <v>17</v>
      </c>
      <c r="CD784" s="3" t="n">
        <f aca="false">SUM(BZ784:CC784)</f>
        <v>301</v>
      </c>
      <c r="CE784" s="3" t="n">
        <v>993</v>
      </c>
      <c r="CF784" s="3" t="n">
        <v>1255</v>
      </c>
      <c r="CG784" s="3" t="n">
        <v>188</v>
      </c>
      <c r="CH784" s="3" t="n">
        <v>0</v>
      </c>
      <c r="CI784" s="3" t="n">
        <v>496</v>
      </c>
      <c r="CJ784" s="3" t="n">
        <f aca="false">SUM(CE784:CI784)</f>
        <v>2932</v>
      </c>
    </row>
    <row r="785" customFormat="false" ht="12.75" hidden="false" customHeight="false" outlineLevel="0" collapsed="false">
      <c r="A785" s="1" t="n">
        <v>2006</v>
      </c>
      <c r="B785" s="2" t="s">
        <v>112</v>
      </c>
      <c r="C785" s="3" t="n">
        <v>4128.604964</v>
      </c>
      <c r="D785" s="3" t="n">
        <v>866.846387</v>
      </c>
      <c r="E785" s="3" t="n">
        <v>9.575752</v>
      </c>
      <c r="F785" s="3" t="n">
        <v>0</v>
      </c>
      <c r="G785" s="3" t="n">
        <f aca="false">SUM(C785:F785)</f>
        <v>5005.027103</v>
      </c>
      <c r="H785" s="3" t="n">
        <v>1271</v>
      </c>
      <c r="I785" s="3" t="n">
        <v>227</v>
      </c>
      <c r="J785" s="3" t="n">
        <v>2123</v>
      </c>
      <c r="K785" s="3" t="n">
        <v>206</v>
      </c>
      <c r="L785" s="3" t="n">
        <f aca="false">SUM(H785:K785)</f>
        <v>3827</v>
      </c>
      <c r="M785" s="3" t="n">
        <v>13</v>
      </c>
      <c r="N785" s="3" t="n">
        <v>80</v>
      </c>
      <c r="O785" s="3" t="n">
        <v>10</v>
      </c>
      <c r="P785" s="3" t="n">
        <v>0</v>
      </c>
      <c r="Q785" s="3" t="n">
        <f aca="false">SUM(M785:P785)</f>
        <v>103</v>
      </c>
      <c r="R785" s="3" t="n">
        <v>34</v>
      </c>
      <c r="S785" s="3" t="n">
        <v>315</v>
      </c>
      <c r="T785" s="3" t="n">
        <v>7</v>
      </c>
      <c r="U785" s="3" t="n">
        <v>0</v>
      </c>
      <c r="V785" s="3" t="n">
        <f aca="false">SUM(R785:U785)</f>
        <v>356</v>
      </c>
      <c r="W785" s="3" t="n">
        <v>2479</v>
      </c>
      <c r="X785" s="3" t="n">
        <v>2609</v>
      </c>
      <c r="Y785" s="3" t="n">
        <v>103</v>
      </c>
      <c r="Z785" s="3" t="n">
        <v>0</v>
      </c>
      <c r="AA785" s="3" t="n">
        <f aca="false">SUM(W785:Z785)</f>
        <v>5191</v>
      </c>
      <c r="AB785" s="3" t="n">
        <v>967</v>
      </c>
      <c r="AC785" s="3" t="n">
        <v>22</v>
      </c>
      <c r="AD785" s="3" t="n">
        <v>110</v>
      </c>
      <c r="AE785" s="3" t="n">
        <v>23</v>
      </c>
      <c r="AF785" s="3" t="n">
        <f aca="false">SUM(AB785:AE785)</f>
        <v>1122</v>
      </c>
      <c r="AG785" s="3" t="n">
        <v>0</v>
      </c>
      <c r="AH785" s="3" t="n">
        <v>860</v>
      </c>
      <c r="AI785" s="3" t="n">
        <v>2686</v>
      </c>
      <c r="AJ785" s="3" t="n">
        <v>0</v>
      </c>
      <c r="AK785" s="3" t="n">
        <f aca="false">SUM(AG785:AJ785)</f>
        <v>3546</v>
      </c>
      <c r="AL785" s="3" t="n">
        <v>3463.395036</v>
      </c>
      <c r="AM785" s="3" t="n">
        <v>1234.153613</v>
      </c>
      <c r="AN785" s="3" t="n">
        <v>2569.424248</v>
      </c>
      <c r="AO785" s="3" t="n">
        <v>451</v>
      </c>
      <c r="AP785" s="3" t="n">
        <f aca="false">SUM(AL785:AO785)</f>
        <v>7717.972897</v>
      </c>
      <c r="AQ785" s="3" t="n">
        <v>0</v>
      </c>
      <c r="AR785" s="3" t="n">
        <v>773</v>
      </c>
      <c r="AS785" s="3" t="n">
        <v>746</v>
      </c>
      <c r="AT785" s="3" t="n">
        <v>0</v>
      </c>
      <c r="AU785" s="3" t="n">
        <f aca="false">SUM(AQ785:AT785)</f>
        <v>1519</v>
      </c>
      <c r="AV785" s="3" t="n">
        <v>3</v>
      </c>
      <c r="AW785" s="3" t="n">
        <v>0</v>
      </c>
      <c r="AX785" s="3" t="n">
        <v>38</v>
      </c>
      <c r="AY785" s="3" t="n">
        <v>23</v>
      </c>
      <c r="AZ785" s="3" t="n">
        <f aca="false">SUM(AV785:AY785)</f>
        <v>64</v>
      </c>
      <c r="BA785" s="3" t="n">
        <v>2</v>
      </c>
      <c r="BB785" s="3" t="n">
        <v>0</v>
      </c>
      <c r="BC785" s="3" t="n">
        <v>25</v>
      </c>
      <c r="BD785" s="3" t="n">
        <v>206</v>
      </c>
      <c r="BE785" s="3" t="n">
        <f aca="false">SUM(BA785:BD785)</f>
        <v>233</v>
      </c>
      <c r="BF785" s="3" t="n">
        <v>0</v>
      </c>
      <c r="BG785" s="3" t="n">
        <v>18</v>
      </c>
      <c r="BH785" s="3" t="n">
        <v>26</v>
      </c>
      <c r="BI785" s="3" t="n">
        <v>23</v>
      </c>
      <c r="BJ785" s="3" t="n">
        <f aca="false">SUM(BF785:BI785)</f>
        <v>67</v>
      </c>
      <c r="BK785" s="3" t="n">
        <v>0</v>
      </c>
      <c r="BL785" s="3" t="n">
        <v>54</v>
      </c>
      <c r="BM785" s="3" t="n">
        <v>263</v>
      </c>
      <c r="BN785" s="3" t="n">
        <v>51</v>
      </c>
      <c r="BO785" s="3" t="n">
        <f aca="false">SUM(BK785:BN785)</f>
        <v>368</v>
      </c>
      <c r="BP785" s="3" t="n">
        <v>1</v>
      </c>
      <c r="BQ785" s="3" t="n">
        <v>0</v>
      </c>
      <c r="BR785" s="3" t="n">
        <v>6</v>
      </c>
      <c r="BS785" s="3" t="n">
        <v>377</v>
      </c>
      <c r="BT785" s="3" t="n">
        <f aca="false">SUM(BP785:BS785)</f>
        <v>384</v>
      </c>
      <c r="BU785" s="3" t="n">
        <f aca="false">+C785+H785+M785+R785+W785+AB785+AG785+AL785+CK785</f>
        <v>12356</v>
      </c>
      <c r="BV785" s="3" t="n">
        <f aca="false">+D785+I785+N785+S785+X785+AC785+AH785+AM785+CL785</f>
        <v>6214</v>
      </c>
      <c r="BW785" s="3" t="n">
        <f aca="false">+E785+J785+O785+T785+Y785+AD785+AI785+AN785+CM785</f>
        <v>7618</v>
      </c>
      <c r="BX785" s="3" t="n">
        <f aca="false">+F785+K785+P785+U785+Z785+AE785+AJ785+AO785+CN785</f>
        <v>680</v>
      </c>
      <c r="BY785" s="3" t="n">
        <f aca="false">SUM(BU785:BX785)</f>
        <v>26868</v>
      </c>
      <c r="BZ785" s="3" t="n">
        <f aca="false">AQ785+AV785+BA785+BF785+BK785+BP785</f>
        <v>6</v>
      </c>
      <c r="CA785" s="3" t="n">
        <f aca="false">AR785+AW785+BB785+BG785+BL785+BQ785</f>
        <v>845</v>
      </c>
      <c r="CB785" s="3" t="n">
        <f aca="false">AS785+AX785+BC785+BH785+BM785+BR785</f>
        <v>1104</v>
      </c>
      <c r="CC785" s="3" t="n">
        <f aca="false">AT785+AY785+BD785+BI785+BN785+BS785</f>
        <v>680</v>
      </c>
      <c r="CD785" s="3" t="n">
        <f aca="false">SUM(BZ785:CC785)</f>
        <v>2635</v>
      </c>
      <c r="CE785" s="3" t="n">
        <v>3355</v>
      </c>
      <c r="CF785" s="3" t="n">
        <v>6200</v>
      </c>
      <c r="CG785" s="3" t="n">
        <v>623</v>
      </c>
      <c r="CH785" s="3" t="n">
        <v>0</v>
      </c>
      <c r="CI785" s="3" t="n">
        <v>2212</v>
      </c>
      <c r="CJ785" s="3" t="n">
        <f aca="false">SUM(CE785:CI785)</f>
        <v>12390</v>
      </c>
    </row>
    <row r="786" customFormat="false" ht="12.75" hidden="false" customHeight="false" outlineLevel="0" collapsed="false">
      <c r="A786" s="1" t="n">
        <v>2006</v>
      </c>
      <c r="B786" s="2" t="s">
        <v>113</v>
      </c>
      <c r="C786" s="3" t="n">
        <v>4142</v>
      </c>
      <c r="D786" s="3" t="n">
        <v>840</v>
      </c>
      <c r="E786" s="3" t="n">
        <v>479</v>
      </c>
      <c r="F786" s="3" t="n">
        <v>0</v>
      </c>
      <c r="G786" s="3" t="n">
        <f aca="false">SUM(C786:F786)</f>
        <v>5461</v>
      </c>
      <c r="H786" s="3" t="n">
        <v>980</v>
      </c>
      <c r="I786" s="3" t="n">
        <v>9</v>
      </c>
      <c r="J786" s="3" t="n">
        <v>2572</v>
      </c>
      <c r="K786" s="3" t="n">
        <v>48</v>
      </c>
      <c r="L786" s="3" t="n">
        <f aca="false">SUM(H786:K786)</f>
        <v>3609</v>
      </c>
      <c r="M786" s="3" t="n">
        <v>467</v>
      </c>
      <c r="N786" s="3" t="n">
        <v>0</v>
      </c>
      <c r="O786" s="3" t="n">
        <v>0</v>
      </c>
      <c r="P786" s="3" t="n">
        <v>0</v>
      </c>
      <c r="Q786" s="3" t="n">
        <f aca="false">SUM(M786:P786)</f>
        <v>467</v>
      </c>
      <c r="R786" s="3" t="n">
        <v>793</v>
      </c>
      <c r="S786" s="3" t="n">
        <v>12</v>
      </c>
      <c r="T786" s="3" t="n">
        <v>0</v>
      </c>
      <c r="U786" s="3" t="n">
        <v>0</v>
      </c>
      <c r="V786" s="3" t="n">
        <f aca="false">SUM(R786:U786)</f>
        <v>805</v>
      </c>
      <c r="W786" s="3" t="n">
        <v>6889</v>
      </c>
      <c r="X786" s="3" t="n">
        <v>0</v>
      </c>
      <c r="Y786" s="3" t="n">
        <v>28</v>
      </c>
      <c r="Z786" s="3" t="n">
        <v>0</v>
      </c>
      <c r="AA786" s="3" t="n">
        <f aca="false">SUM(W786:Z786)</f>
        <v>6917</v>
      </c>
      <c r="AB786" s="3" t="n">
        <v>1058</v>
      </c>
      <c r="AC786" s="3" t="n">
        <v>1</v>
      </c>
      <c r="AD786" s="3" t="n">
        <v>0</v>
      </c>
      <c r="AE786" s="3" t="n">
        <v>0</v>
      </c>
      <c r="AF786" s="3" t="n">
        <f aca="false">SUM(AB786:AE786)</f>
        <v>1059</v>
      </c>
      <c r="AG786" s="3" t="n">
        <v>181</v>
      </c>
      <c r="AH786" s="3" t="n">
        <v>428</v>
      </c>
      <c r="AI786" s="3" t="n">
        <v>1213</v>
      </c>
      <c r="AJ786" s="3" t="n">
        <v>542</v>
      </c>
      <c r="AK786" s="3" t="n">
        <f aca="false">SUM(AG786:AJ786)</f>
        <v>2364</v>
      </c>
      <c r="AL786" s="3" t="n">
        <v>11091</v>
      </c>
      <c r="AM786" s="3" t="n">
        <v>1176</v>
      </c>
      <c r="AN786" s="3" t="n">
        <v>5138</v>
      </c>
      <c r="AO786" s="3" t="n">
        <v>1092</v>
      </c>
      <c r="AP786" s="3" t="n">
        <f aca="false">SUM(AL786:AO786)</f>
        <v>18497</v>
      </c>
      <c r="AQ786" s="3" t="n">
        <v>0</v>
      </c>
      <c r="AR786" s="3" t="n">
        <v>422</v>
      </c>
      <c r="AS786" s="3" t="n">
        <v>274</v>
      </c>
      <c r="AT786" s="3" t="n">
        <v>542</v>
      </c>
      <c r="AU786" s="3" t="n">
        <f aca="false">SUM(AQ786:AT786)</f>
        <v>1238</v>
      </c>
      <c r="AV786" s="3" t="n">
        <v>0</v>
      </c>
      <c r="AW786" s="3" t="n">
        <v>0</v>
      </c>
      <c r="AX786" s="3" t="n">
        <v>0</v>
      </c>
      <c r="AY786" s="3" t="n">
        <v>0</v>
      </c>
      <c r="AZ786" s="3" t="n">
        <f aca="false">SUM(AV786:AY786)</f>
        <v>0</v>
      </c>
      <c r="BA786" s="3" t="n">
        <v>0</v>
      </c>
      <c r="BB786" s="3" t="n">
        <v>0</v>
      </c>
      <c r="BC786" s="3" t="n">
        <v>0</v>
      </c>
      <c r="BD786" s="3" t="n">
        <v>48</v>
      </c>
      <c r="BE786" s="3" t="n">
        <f aca="false">SUM(BA786:BD786)</f>
        <v>48</v>
      </c>
      <c r="BF786" s="3" t="n">
        <v>0</v>
      </c>
      <c r="BG786" s="3" t="n">
        <v>0</v>
      </c>
      <c r="BH786" s="3" t="n">
        <v>0</v>
      </c>
      <c r="BI786" s="3" t="n">
        <v>129</v>
      </c>
      <c r="BJ786" s="3" t="n">
        <f aca="false">SUM(BF786:BI786)</f>
        <v>129</v>
      </c>
      <c r="BK786" s="3" t="n">
        <v>0</v>
      </c>
      <c r="BL786" s="3" t="n">
        <v>0</v>
      </c>
      <c r="BM786" s="3" t="n">
        <v>0</v>
      </c>
      <c r="BN786" s="3" t="n">
        <v>142</v>
      </c>
      <c r="BO786" s="3" t="n">
        <f aca="false">SUM(BK786:BN786)</f>
        <v>142</v>
      </c>
      <c r="BP786" s="3" t="n">
        <v>0</v>
      </c>
      <c r="BQ786" s="3" t="n">
        <v>0</v>
      </c>
      <c r="BR786" s="3" t="n">
        <v>0</v>
      </c>
      <c r="BS786" s="3" t="n">
        <v>820</v>
      </c>
      <c r="BT786" s="3" t="n">
        <f aca="false">SUM(BP786:BS786)</f>
        <v>820</v>
      </c>
      <c r="BU786" s="3" t="n">
        <f aca="false">+C786+H786+M786+R786+W786+AB786+AG786+AL786+CK786</f>
        <v>25601</v>
      </c>
      <c r="BV786" s="3" t="n">
        <f aca="false">+D786+I786+N786+S786+X786+AC786+AH786+AM786+CL786</f>
        <v>2466</v>
      </c>
      <c r="BW786" s="3" t="n">
        <f aca="false">+E786+J786+O786+T786+Y786+AD786+AI786+AN786+CM786</f>
        <v>9430</v>
      </c>
      <c r="BX786" s="3" t="n">
        <f aca="false">+F786+K786+P786+U786+Z786+AE786+AJ786+AO786+CN786</f>
        <v>1682</v>
      </c>
      <c r="BY786" s="3" t="n">
        <f aca="false">SUM(BU786:BX786)</f>
        <v>39179</v>
      </c>
      <c r="BZ786" s="3" t="n">
        <f aca="false">AQ786+AV786+BA786+BF786+BK786+BP786</f>
        <v>0</v>
      </c>
      <c r="CA786" s="3" t="n">
        <f aca="false">AR786+AW786+BB786+BG786+BL786+BQ786</f>
        <v>422</v>
      </c>
      <c r="CB786" s="3" t="n">
        <f aca="false">AS786+AX786+BC786+BH786+BM786+BR786</f>
        <v>274</v>
      </c>
      <c r="CC786" s="3" t="n">
        <f aca="false">AT786+AY786+BD786+BI786+BN786+BS786</f>
        <v>1681</v>
      </c>
      <c r="CD786" s="3" t="n">
        <f aca="false">SUM(BZ786:CC786)</f>
        <v>2377</v>
      </c>
      <c r="CE786" s="3" t="n">
        <v>4004</v>
      </c>
      <c r="CF786" s="3" t="n">
        <v>10483</v>
      </c>
      <c r="CG786" s="3" t="n">
        <v>1391</v>
      </c>
      <c r="CH786" s="3" t="n">
        <v>0</v>
      </c>
      <c r="CI786" s="3" t="n">
        <v>2610</v>
      </c>
      <c r="CJ786" s="3" t="n">
        <f aca="false">SUM(CE786:CI786)</f>
        <v>18488</v>
      </c>
    </row>
    <row r="787" customFormat="false" ht="12.75" hidden="false" customHeight="false" outlineLevel="0" collapsed="false">
      <c r="A787" s="1" t="n">
        <v>2006</v>
      </c>
      <c r="B787" s="2" t="s">
        <v>114</v>
      </c>
      <c r="C787" s="3" t="n">
        <v>81.7</v>
      </c>
      <c r="D787" s="3" t="n">
        <v>1463.6</v>
      </c>
      <c r="E787" s="3" t="n">
        <v>11279</v>
      </c>
      <c r="F787" s="3" t="n">
        <v>0</v>
      </c>
      <c r="G787" s="3" t="n">
        <f aca="false">SUM(C787:F787)</f>
        <v>12824.3</v>
      </c>
      <c r="H787" s="3" t="n">
        <v>1988.9</v>
      </c>
      <c r="I787" s="3" t="n">
        <v>19.9</v>
      </c>
      <c r="J787" s="3" t="n">
        <v>138.3</v>
      </c>
      <c r="K787" s="3" t="n">
        <v>66.6</v>
      </c>
      <c r="L787" s="3" t="n">
        <f aca="false">SUM(H787:K787)</f>
        <v>2213.7</v>
      </c>
      <c r="M787" s="3" t="n">
        <v>237</v>
      </c>
      <c r="N787" s="3" t="n">
        <v>127.4</v>
      </c>
      <c r="O787" s="3" t="n">
        <v>37.9</v>
      </c>
      <c r="P787" s="3" t="n">
        <v>0</v>
      </c>
      <c r="Q787" s="3" t="n">
        <f aca="false">SUM(M787:P787)</f>
        <v>402.3</v>
      </c>
      <c r="R787" s="3" t="n">
        <v>103.4</v>
      </c>
      <c r="S787" s="3" t="n">
        <v>15.4</v>
      </c>
      <c r="T787" s="3" t="n">
        <v>9.1</v>
      </c>
      <c r="U787" s="3" t="n">
        <v>0</v>
      </c>
      <c r="V787" s="3" t="n">
        <f aca="false">SUM(R787:U787)</f>
        <v>127.9</v>
      </c>
      <c r="W787" s="3" t="n">
        <v>2219</v>
      </c>
      <c r="X787" s="3" t="n">
        <v>4698</v>
      </c>
      <c r="Y787" s="3" t="n">
        <v>1480</v>
      </c>
      <c r="Z787" s="3" t="n">
        <v>0</v>
      </c>
      <c r="AA787" s="3" t="n">
        <f aca="false">SUM(W787:Z787)</f>
        <v>8397</v>
      </c>
      <c r="AB787" s="3" t="n">
        <v>2012.3</v>
      </c>
      <c r="AC787" s="3" t="n">
        <v>96</v>
      </c>
      <c r="AD787" s="3" t="n">
        <v>79.2</v>
      </c>
      <c r="AE787" s="3" t="n">
        <v>1.5</v>
      </c>
      <c r="AF787" s="3" t="n">
        <f aca="false">SUM(AB787:AE787)</f>
        <v>2189</v>
      </c>
      <c r="AG787" s="3" t="n">
        <v>0</v>
      </c>
      <c r="AH787" s="3" t="n">
        <v>1124</v>
      </c>
      <c r="AI787" s="3" t="n">
        <v>2022</v>
      </c>
      <c r="AJ787" s="3" t="n">
        <v>158</v>
      </c>
      <c r="AK787" s="3" t="n">
        <f aca="false">SUM(AG787:AJ787)</f>
        <v>3304</v>
      </c>
      <c r="AL787" s="3" t="n">
        <v>2605.8</v>
      </c>
      <c r="AM787" s="3" t="n">
        <v>3954.3</v>
      </c>
      <c r="AN787" s="3" t="n">
        <v>5489.7</v>
      </c>
      <c r="AO787" s="3" t="n">
        <v>221.3</v>
      </c>
      <c r="AP787" s="3" t="n">
        <f aca="false">SUM(AL787:AO787)</f>
        <v>12271.1</v>
      </c>
      <c r="AQ787" s="3" t="n">
        <v>0</v>
      </c>
      <c r="AR787" s="3" t="n">
        <v>698</v>
      </c>
      <c r="AS787" s="3" t="n">
        <v>341</v>
      </c>
      <c r="AT787" s="3" t="n">
        <v>156</v>
      </c>
      <c r="AU787" s="3" t="n">
        <f aca="false">SUM(AQ787:AT787)</f>
        <v>1195</v>
      </c>
      <c r="AV787" s="3" t="n">
        <v>64.7</v>
      </c>
      <c r="AW787" s="3" t="n">
        <v>0</v>
      </c>
      <c r="AX787" s="3" t="n">
        <v>0.2</v>
      </c>
      <c r="AY787" s="3" t="n">
        <v>1.5</v>
      </c>
      <c r="AZ787" s="3" t="n">
        <f aca="false">SUM(AV787:AY787)</f>
        <v>66.4</v>
      </c>
      <c r="BA787" s="3" t="n">
        <v>129.3</v>
      </c>
      <c r="BB787" s="3" t="n">
        <v>0</v>
      </c>
      <c r="BC787" s="3" t="n">
        <v>0</v>
      </c>
      <c r="BD787" s="3" t="n">
        <v>66.6</v>
      </c>
      <c r="BE787" s="3" t="n">
        <f aca="false">SUM(BA787:BD787)</f>
        <v>195.9</v>
      </c>
      <c r="BF787" s="3" t="n">
        <v>0</v>
      </c>
      <c r="BG787" s="3" t="n">
        <v>130</v>
      </c>
      <c r="BH787" s="3" t="n">
        <v>23.5</v>
      </c>
      <c r="BI787" s="3" t="n">
        <v>0.6</v>
      </c>
      <c r="BJ787" s="3" t="n">
        <f aca="false">SUM(BF787:BI787)</f>
        <v>154.1</v>
      </c>
      <c r="BK787" s="3" t="n">
        <v>9.4</v>
      </c>
      <c r="BL787" s="3" t="n">
        <v>10.8</v>
      </c>
      <c r="BM787" s="3" t="n">
        <v>67.8</v>
      </c>
      <c r="BN787" s="3" t="n">
        <v>48.7</v>
      </c>
      <c r="BO787" s="3" t="n">
        <f aca="false">SUM(BK787:BN787)</f>
        <v>136.7</v>
      </c>
      <c r="BP787" s="3" t="n">
        <v>46</v>
      </c>
      <c r="BQ787" s="3" t="n">
        <v>30</v>
      </c>
      <c r="BR787" s="3" t="n">
        <v>32</v>
      </c>
      <c r="BS787" s="3" t="n">
        <v>174</v>
      </c>
      <c r="BT787" s="3" t="n">
        <f aca="false">SUM(BP787:BS787)</f>
        <v>282</v>
      </c>
      <c r="BU787" s="3" t="n">
        <f aca="false">+C787+H787+M787+R787+W787+AB787+AG787+AL787+CK787</f>
        <v>9248.1</v>
      </c>
      <c r="BV787" s="3" t="n">
        <f aca="false">+D787+I787+N787+S787+X787+AC787+AH787+AM787+CL787</f>
        <v>11498.6</v>
      </c>
      <c r="BW787" s="3" t="n">
        <f aca="false">+E787+J787+O787+T787+Y787+AD787+AI787+AN787+CM787</f>
        <v>20535.2</v>
      </c>
      <c r="BX787" s="3" t="n">
        <f aca="false">+F787+K787+P787+U787+Z787+AE787+AJ787+AO787+CN787</f>
        <v>447.4</v>
      </c>
      <c r="BY787" s="3" t="n">
        <f aca="false">SUM(BU787:BX787)</f>
        <v>41729.3</v>
      </c>
      <c r="BZ787" s="3" t="n">
        <f aca="false">AQ787+AV787+BA787+BF787+BK787+BP787</f>
        <v>249.4</v>
      </c>
      <c r="CA787" s="3" t="n">
        <f aca="false">AR787+AW787+BB787+BG787+BL787+BQ787</f>
        <v>868.8</v>
      </c>
      <c r="CB787" s="3" t="n">
        <f aca="false">AS787+AX787+BC787+BH787+BM787+BR787</f>
        <v>464.5</v>
      </c>
      <c r="CC787" s="3" t="n">
        <f aca="false">AT787+AY787+BD787+BI787+BN787+BS787</f>
        <v>447.4</v>
      </c>
      <c r="CD787" s="3" t="n">
        <f aca="false">SUM(BZ787:CC787)</f>
        <v>2030.1</v>
      </c>
      <c r="CE787" s="3" t="n">
        <v>1003</v>
      </c>
      <c r="CF787" s="3" t="n">
        <v>4184</v>
      </c>
      <c r="CG787" s="3" t="n">
        <v>1842</v>
      </c>
      <c r="CH787" s="3" t="n">
        <v>47</v>
      </c>
      <c r="CI787" s="3" t="n">
        <v>1190</v>
      </c>
      <c r="CJ787" s="3" t="n">
        <f aca="false">SUM(CE787:CI787)</f>
        <v>8266</v>
      </c>
    </row>
    <row r="788" customFormat="false" ht="12.75" hidden="false" customHeight="false" outlineLevel="0" collapsed="false">
      <c r="A788" s="1" t="n">
        <v>2006</v>
      </c>
      <c r="B788" s="2" t="s">
        <v>115</v>
      </c>
      <c r="C788" s="3" t="n">
        <v>6871</v>
      </c>
      <c r="D788" s="3" t="n">
        <v>590</v>
      </c>
      <c r="E788" s="3" t="n">
        <v>36</v>
      </c>
      <c r="F788" s="3" t="n">
        <v>7</v>
      </c>
      <c r="G788" s="3" t="n">
        <f aca="false">SUM(C788:F788)</f>
        <v>7504</v>
      </c>
      <c r="H788" s="3" t="n">
        <v>2409</v>
      </c>
      <c r="I788" s="3" t="n">
        <v>4</v>
      </c>
      <c r="J788" s="3" t="n">
        <v>19</v>
      </c>
      <c r="K788" s="3" t="n">
        <v>141</v>
      </c>
      <c r="L788" s="3" t="n">
        <f aca="false">SUM(H788:K788)</f>
        <v>2573</v>
      </c>
      <c r="M788" s="3" t="n">
        <v>34</v>
      </c>
      <c r="N788" s="3" t="n">
        <v>257</v>
      </c>
      <c r="O788" s="3" t="n">
        <v>0</v>
      </c>
      <c r="P788" s="3" t="n">
        <v>0</v>
      </c>
      <c r="Q788" s="3" t="n">
        <f aca="false">SUM(M788:P788)</f>
        <v>291</v>
      </c>
      <c r="R788" s="3" t="n">
        <v>61</v>
      </c>
      <c r="S788" s="3" t="n">
        <v>0</v>
      </c>
      <c r="T788" s="3" t="n">
        <v>0</v>
      </c>
      <c r="U788" s="3" t="n">
        <v>0</v>
      </c>
      <c r="V788" s="3" t="n">
        <f aca="false">SUM(R788:U788)</f>
        <v>61</v>
      </c>
      <c r="W788" s="3" t="n">
        <v>2704</v>
      </c>
      <c r="X788" s="3" t="n">
        <v>2833</v>
      </c>
      <c r="Y788" s="3" t="n">
        <v>0</v>
      </c>
      <c r="Z788" s="3" t="n">
        <v>0</v>
      </c>
      <c r="AA788" s="3" t="n">
        <f aca="false">SUM(W788:Z788)</f>
        <v>5537</v>
      </c>
      <c r="AB788" s="3" t="n">
        <v>403</v>
      </c>
      <c r="AC788" s="3" t="n">
        <v>3</v>
      </c>
      <c r="AD788" s="3" t="n">
        <v>14</v>
      </c>
      <c r="AE788" s="3" t="n">
        <v>13</v>
      </c>
      <c r="AF788" s="3" t="n">
        <f aca="false">SUM(AB788:AE788)</f>
        <v>433</v>
      </c>
      <c r="AG788" s="3" t="n">
        <v>97</v>
      </c>
      <c r="AH788" s="3" t="n">
        <v>229</v>
      </c>
      <c r="AI788" s="3" t="n">
        <v>1954</v>
      </c>
      <c r="AJ788" s="3" t="n">
        <v>178</v>
      </c>
      <c r="AK788" s="3" t="n">
        <f aca="false">SUM(AG788:AJ788)</f>
        <v>2458</v>
      </c>
      <c r="AL788" s="3" t="n">
        <v>3538</v>
      </c>
      <c r="AM788" s="3" t="n">
        <v>1712</v>
      </c>
      <c r="AN788" s="3" t="n">
        <v>1495</v>
      </c>
      <c r="AO788" s="3" t="n">
        <v>155</v>
      </c>
      <c r="AP788" s="3" t="n">
        <f aca="false">SUM(AL788:AO788)</f>
        <v>6900</v>
      </c>
      <c r="AQ788" s="3" t="n">
        <v>0</v>
      </c>
      <c r="AR788" s="3" t="n">
        <v>11</v>
      </c>
      <c r="AS788" s="3" t="n">
        <v>624</v>
      </c>
      <c r="AT788" s="3" t="n">
        <v>178</v>
      </c>
      <c r="AU788" s="3" t="n">
        <f aca="false">SUM(AQ788:AT788)</f>
        <v>813</v>
      </c>
      <c r="AV788" s="3" t="n">
        <v>5</v>
      </c>
      <c r="AW788" s="3" t="n">
        <v>0</v>
      </c>
      <c r="AX788" s="3" t="n">
        <v>0</v>
      </c>
      <c r="AY788" s="3" t="n">
        <v>13</v>
      </c>
      <c r="AZ788" s="3" t="n">
        <f aca="false">SUM(AV788:AY788)</f>
        <v>18</v>
      </c>
      <c r="BA788" s="3" t="n">
        <v>0</v>
      </c>
      <c r="BB788" s="3" t="n">
        <v>0</v>
      </c>
      <c r="BC788" s="3" t="n">
        <v>0</v>
      </c>
      <c r="BD788" s="3" t="n">
        <v>141</v>
      </c>
      <c r="BE788" s="3" t="n">
        <f aca="false">SUM(BA788:BD788)</f>
        <v>141</v>
      </c>
      <c r="BF788" s="3" t="n">
        <v>0</v>
      </c>
      <c r="BG788" s="3" t="n">
        <v>0</v>
      </c>
      <c r="BH788" s="3" t="n">
        <v>0</v>
      </c>
      <c r="BI788" s="3" t="n">
        <v>0</v>
      </c>
      <c r="BJ788" s="3" t="n">
        <f aca="false">SUM(BF788:BI788)</f>
        <v>0</v>
      </c>
      <c r="BK788" s="3" t="n">
        <v>6</v>
      </c>
      <c r="BL788" s="3" t="n">
        <v>7</v>
      </c>
      <c r="BM788" s="3" t="n">
        <v>21</v>
      </c>
      <c r="BN788" s="3" t="n">
        <v>10</v>
      </c>
      <c r="BO788" s="3" t="n">
        <f aca="false">SUM(BK788:BN788)</f>
        <v>44</v>
      </c>
      <c r="BP788" s="3" t="n">
        <v>15</v>
      </c>
      <c r="BQ788" s="3" t="n">
        <v>6</v>
      </c>
      <c r="BR788" s="3" t="n">
        <v>12</v>
      </c>
      <c r="BS788" s="3" t="n">
        <v>152</v>
      </c>
      <c r="BT788" s="3" t="n">
        <f aca="false">SUM(BP788:BS788)</f>
        <v>185</v>
      </c>
      <c r="BU788" s="3" t="n">
        <f aca="false">+C788+H788+M788+R788+W788+AB788+AG788+AL788+CK788</f>
        <v>16117</v>
      </c>
      <c r="BV788" s="3" t="n">
        <f aca="false">+D788+I788+N788+S788+X788+AC788+AH788+AM788+CL788</f>
        <v>5628</v>
      </c>
      <c r="BW788" s="3" t="n">
        <f aca="false">+E788+J788+O788+T788+Y788+AD788+AI788+AN788+CM788</f>
        <v>3518</v>
      </c>
      <c r="BX788" s="3" t="n">
        <f aca="false">+F788+K788+P788+U788+Z788+AE788+AJ788+AO788+CN788</f>
        <v>494</v>
      </c>
      <c r="BY788" s="3" t="n">
        <f aca="false">SUM(BU788:BX788)</f>
        <v>25757</v>
      </c>
      <c r="BZ788" s="3" t="n">
        <f aca="false">AQ788+AV788+BA788+BF788+BK788+BP788</f>
        <v>26</v>
      </c>
      <c r="CA788" s="3" t="n">
        <f aca="false">AR788+AW788+BB788+BG788+BL788+BQ788</f>
        <v>24</v>
      </c>
      <c r="CB788" s="3" t="n">
        <f aca="false">AS788+AX788+BC788+BH788+BM788+BR788</f>
        <v>657</v>
      </c>
      <c r="CC788" s="3" t="n">
        <f aca="false">AT788+AY788+BD788+BI788+BN788+BS788</f>
        <v>494</v>
      </c>
      <c r="CD788" s="3" t="n">
        <f aca="false">SUM(BZ788:CC788)</f>
        <v>1201</v>
      </c>
      <c r="CE788" s="3" t="n">
        <v>4464</v>
      </c>
      <c r="CF788" s="3" t="n">
        <v>6863</v>
      </c>
      <c r="CG788" s="3" t="n">
        <v>1062</v>
      </c>
      <c r="CH788" s="3" t="n">
        <v>56</v>
      </c>
      <c r="CI788" s="3" t="n">
        <v>3065</v>
      </c>
      <c r="CJ788" s="3" t="n">
        <f aca="false">SUM(CE788:CI788)</f>
        <v>15510</v>
      </c>
    </row>
    <row r="789" customFormat="false" ht="12.75" hidden="false" customHeight="false" outlineLevel="0" collapsed="false">
      <c r="A789" s="1" t="n">
        <v>2006</v>
      </c>
      <c r="B789" s="2" t="s">
        <v>116</v>
      </c>
      <c r="C789" s="3" t="n">
        <v>1836.9</v>
      </c>
      <c r="D789" s="3" t="n">
        <v>775.8</v>
      </c>
      <c r="E789" s="3" t="n">
        <v>335.7</v>
      </c>
      <c r="F789" s="3" t="n">
        <v>7.4</v>
      </c>
      <c r="G789" s="3" t="n">
        <f aca="false">SUM(C789:F789)</f>
        <v>2955.8</v>
      </c>
      <c r="H789" s="3" t="n">
        <v>338.7</v>
      </c>
      <c r="I789" s="3" t="n">
        <v>188.5</v>
      </c>
      <c r="J789" s="3" t="n">
        <v>854.6</v>
      </c>
      <c r="K789" s="3" t="n">
        <v>13</v>
      </c>
      <c r="L789" s="3" t="n">
        <f aca="false">SUM(H789:K789)</f>
        <v>1394.8</v>
      </c>
      <c r="M789" s="3" t="n">
        <v>1.2</v>
      </c>
      <c r="N789" s="3" t="n">
        <v>20.3</v>
      </c>
      <c r="O789" s="3" t="n">
        <v>0.3</v>
      </c>
      <c r="P789" s="3" t="n">
        <v>0</v>
      </c>
      <c r="Q789" s="3" t="n">
        <f aca="false">SUM(M789:P789)</f>
        <v>21.8</v>
      </c>
      <c r="R789" s="3" t="n">
        <v>0</v>
      </c>
      <c r="S789" s="3" t="n">
        <v>0</v>
      </c>
      <c r="T789" s="3" t="n">
        <v>0</v>
      </c>
      <c r="U789" s="3" t="n">
        <v>0</v>
      </c>
      <c r="V789" s="3" t="n">
        <f aca="false">SUM(R789:U789)</f>
        <v>0</v>
      </c>
      <c r="W789" s="3" t="n">
        <v>314.5</v>
      </c>
      <c r="X789" s="3" t="n">
        <v>2576.8</v>
      </c>
      <c r="Y789" s="3" t="n">
        <v>422.38</v>
      </c>
      <c r="Z789" s="3" t="n">
        <v>0</v>
      </c>
      <c r="AA789" s="3" t="n">
        <f aca="false">SUM(W789:Z789)</f>
        <v>3313.68</v>
      </c>
      <c r="AB789" s="3" t="n">
        <v>217.7</v>
      </c>
      <c r="AC789" s="3" t="n">
        <v>0.5</v>
      </c>
      <c r="AD789" s="3" t="n">
        <v>74.4</v>
      </c>
      <c r="AE789" s="3" t="n">
        <v>0</v>
      </c>
      <c r="AF789" s="3" t="n">
        <f aca="false">SUM(AB789:AE789)</f>
        <v>292.6</v>
      </c>
      <c r="AG789" s="3" t="n">
        <v>0</v>
      </c>
      <c r="AH789" s="3" t="n">
        <v>755.2</v>
      </c>
      <c r="AI789" s="3" t="n">
        <v>601</v>
      </c>
      <c r="AJ789" s="3" t="n">
        <v>61.1</v>
      </c>
      <c r="AK789" s="3" t="n">
        <f aca="false">SUM(AG789:AJ789)</f>
        <v>1417.3</v>
      </c>
      <c r="AL789" s="3" t="n">
        <v>945</v>
      </c>
      <c r="AM789" s="3" t="n">
        <v>1510.4</v>
      </c>
      <c r="AN789" s="3" t="n">
        <v>997.1</v>
      </c>
      <c r="AO789" s="3" t="n">
        <v>163.2</v>
      </c>
      <c r="AP789" s="3" t="n">
        <f aca="false">SUM(AL789:AO789)</f>
        <v>3615.7</v>
      </c>
      <c r="AQ789" s="3" t="n">
        <v>0</v>
      </c>
      <c r="AR789" s="3" t="n">
        <v>465.6</v>
      </c>
      <c r="AS789" s="3" t="n">
        <v>230.8</v>
      </c>
      <c r="AT789" s="3" t="n">
        <v>61.1</v>
      </c>
      <c r="AU789" s="3" t="n">
        <f aca="false">SUM(AQ789:AT789)</f>
        <v>757.5</v>
      </c>
      <c r="AV789" s="3" t="n">
        <v>1.3</v>
      </c>
      <c r="AW789" s="3" t="n">
        <v>0</v>
      </c>
      <c r="AX789" s="3" t="n">
        <v>1</v>
      </c>
      <c r="AY789" s="3" t="n">
        <v>0</v>
      </c>
      <c r="AZ789" s="3" t="n">
        <f aca="false">SUM(AV789:AY789)</f>
        <v>2.3</v>
      </c>
      <c r="BA789" s="3" t="n">
        <v>5.2</v>
      </c>
      <c r="BB789" s="3" t="n">
        <v>3.4</v>
      </c>
      <c r="BC789" s="3" t="n">
        <v>54.2</v>
      </c>
      <c r="BD789" s="3" t="n">
        <v>13</v>
      </c>
      <c r="BE789" s="3" t="n">
        <f aca="false">SUM(BA789:BD789)</f>
        <v>75.8</v>
      </c>
      <c r="BF789" s="3" t="n">
        <v>0</v>
      </c>
      <c r="BG789" s="3" t="n">
        <v>0</v>
      </c>
      <c r="BH789" s="3" t="n">
        <v>0</v>
      </c>
      <c r="BI789" s="3" t="n">
        <v>0.5</v>
      </c>
      <c r="BJ789" s="3" t="n">
        <f aca="false">SUM(BF789:BI789)</f>
        <v>0.5</v>
      </c>
      <c r="BK789" s="3" t="n">
        <v>0.1</v>
      </c>
      <c r="BL789" s="3" t="n">
        <v>2.1</v>
      </c>
      <c r="BM789" s="3" t="n">
        <v>3.5</v>
      </c>
      <c r="BN789" s="3" t="n">
        <v>3.7</v>
      </c>
      <c r="BO789" s="3" t="n">
        <f aca="false">SUM(BK789:BN789)</f>
        <v>9.4</v>
      </c>
      <c r="BP789" s="3" t="n">
        <v>5.5</v>
      </c>
      <c r="BQ789" s="3" t="n">
        <v>29.6</v>
      </c>
      <c r="BR789" s="3" t="n">
        <v>34.12</v>
      </c>
      <c r="BS789" s="3" t="n">
        <v>166.49</v>
      </c>
      <c r="BT789" s="3" t="n">
        <f aca="false">SUM(BP789:BS789)</f>
        <v>235.71</v>
      </c>
      <c r="BU789" s="3" t="n">
        <f aca="false">+C789+H789+M789+R789+W789+AB789+AG789+AL789+CK789</f>
        <v>3654</v>
      </c>
      <c r="BV789" s="3" t="n">
        <f aca="false">+D789+I789+N789+S789+X789+AC789+AH789+AM789+CL789</f>
        <v>5827.5</v>
      </c>
      <c r="BW789" s="3" t="n">
        <f aca="false">+E789+J789+O789+T789+Y789+AD789+AI789+AN789+CM789</f>
        <v>3285.48</v>
      </c>
      <c r="BX789" s="3" t="n">
        <f aca="false">+F789+K789+P789+U789+Z789+AE789+AJ789+AO789+CN789</f>
        <v>244.7</v>
      </c>
      <c r="BY789" s="3" t="n">
        <f aca="false">SUM(BU789:BX789)</f>
        <v>13011.68</v>
      </c>
      <c r="BZ789" s="3" t="n">
        <f aca="false">AQ789+AV789+BA789+BF789+BK789+BP789</f>
        <v>12.1</v>
      </c>
      <c r="CA789" s="3" t="n">
        <f aca="false">AR789+AW789+BB789+BG789+BL789+BQ789</f>
        <v>500.7</v>
      </c>
      <c r="CB789" s="3" t="n">
        <f aca="false">AS789+AX789+BC789+BH789+BM789+BR789</f>
        <v>323.62</v>
      </c>
      <c r="CC789" s="3" t="n">
        <f aca="false">AT789+AY789+BD789+BI789+BN789+BS789</f>
        <v>244.79</v>
      </c>
      <c r="CD789" s="3" t="n">
        <f aca="false">SUM(BZ789:CC789)</f>
        <v>1081.21</v>
      </c>
      <c r="CE789" s="3" t="n">
        <v>2069</v>
      </c>
      <c r="CF789" s="3" t="n">
        <v>1246.1</v>
      </c>
      <c r="CG789" s="3" t="n">
        <v>412.1</v>
      </c>
      <c r="CH789" s="3" t="n">
        <v>145.7</v>
      </c>
      <c r="CI789" s="3" t="n">
        <v>459.7</v>
      </c>
      <c r="CJ789" s="3" t="n">
        <f aca="false">SUM(CE789:CI789)</f>
        <v>4332.6</v>
      </c>
    </row>
    <row r="790" customFormat="false" ht="12.75" hidden="false" customHeight="false" outlineLevel="0" collapsed="false">
      <c r="A790" s="1" t="n">
        <v>2006</v>
      </c>
      <c r="B790" s="2" t="s">
        <v>117</v>
      </c>
      <c r="C790" s="3" t="n">
        <v>2566</v>
      </c>
      <c r="D790" s="3" t="n">
        <v>852</v>
      </c>
      <c r="E790" s="3" t="n">
        <v>1334</v>
      </c>
      <c r="F790" s="3" t="n">
        <v>0</v>
      </c>
      <c r="G790" s="3" t="n">
        <f aca="false">SUM(C790:F790)</f>
        <v>4752</v>
      </c>
      <c r="H790" s="3" t="n">
        <v>831</v>
      </c>
      <c r="I790" s="3" t="n">
        <v>3</v>
      </c>
      <c r="J790" s="3" t="n">
        <v>169</v>
      </c>
      <c r="K790" s="3" t="n">
        <v>0</v>
      </c>
      <c r="L790" s="3" t="n">
        <f aca="false">SUM(H790:K790)</f>
        <v>1003</v>
      </c>
      <c r="M790" s="3" t="n">
        <v>17</v>
      </c>
      <c r="N790" s="3" t="n">
        <v>112</v>
      </c>
      <c r="O790" s="3" t="n">
        <v>0</v>
      </c>
      <c r="P790" s="3" t="n">
        <v>0</v>
      </c>
      <c r="Q790" s="3" t="n">
        <f aca="false">SUM(M790:P790)</f>
        <v>129</v>
      </c>
      <c r="R790" s="3" t="n">
        <v>26</v>
      </c>
      <c r="S790" s="3" t="n">
        <v>0</v>
      </c>
      <c r="T790" s="3" t="n">
        <v>22</v>
      </c>
      <c r="U790" s="3" t="n">
        <v>0</v>
      </c>
      <c r="V790" s="3" t="n">
        <f aca="false">SUM(R790:U790)</f>
        <v>48</v>
      </c>
      <c r="W790" s="3" t="n">
        <v>1328</v>
      </c>
      <c r="X790" s="3" t="n">
        <v>4024</v>
      </c>
      <c r="Y790" s="3" t="n">
        <v>1526</v>
      </c>
      <c r="Z790" s="3" t="n">
        <v>0</v>
      </c>
      <c r="AA790" s="3" t="n">
        <f aca="false">SUM(W790:Z790)</f>
        <v>6878</v>
      </c>
      <c r="AB790" s="3" t="n">
        <v>506</v>
      </c>
      <c r="AC790" s="3" t="n">
        <v>7</v>
      </c>
      <c r="AD790" s="3" t="n">
        <v>28</v>
      </c>
      <c r="AE790" s="3" t="n">
        <v>0</v>
      </c>
      <c r="AF790" s="3" t="n">
        <f aca="false">SUM(AB790:AE790)</f>
        <v>541</v>
      </c>
      <c r="AG790" s="3" t="n">
        <v>11</v>
      </c>
      <c r="AH790" s="3" t="n">
        <v>67</v>
      </c>
      <c r="AI790" s="3" t="n">
        <v>1644</v>
      </c>
      <c r="AJ790" s="3" t="n">
        <v>372</v>
      </c>
      <c r="AK790" s="3" t="n">
        <f aca="false">SUM(AG790:AJ790)</f>
        <v>2094</v>
      </c>
      <c r="AL790" s="3" t="n">
        <v>1841</v>
      </c>
      <c r="AM790" s="3" t="n">
        <v>474</v>
      </c>
      <c r="AN790" s="3" t="n">
        <v>1918</v>
      </c>
      <c r="AO790" s="3" t="n">
        <v>11</v>
      </c>
      <c r="AP790" s="3" t="n">
        <f aca="false">SUM(AL790:AO790)</f>
        <v>4244</v>
      </c>
      <c r="AQ790" s="3" t="n">
        <v>0</v>
      </c>
      <c r="AR790" s="3" t="n">
        <v>0</v>
      </c>
      <c r="AS790" s="3" t="n">
        <v>1644</v>
      </c>
      <c r="AT790" s="3" t="n">
        <v>372</v>
      </c>
      <c r="AU790" s="3" t="n">
        <f aca="false">SUM(AQ790:AT790)</f>
        <v>2016</v>
      </c>
      <c r="AV790" s="3" t="n">
        <v>0</v>
      </c>
      <c r="AW790" s="3" t="n">
        <v>3</v>
      </c>
      <c r="AX790" s="3" t="n">
        <v>0</v>
      </c>
      <c r="AY790" s="3" t="n">
        <v>0</v>
      </c>
      <c r="AZ790" s="3" t="n">
        <f aca="false">SUM(AV790:AY790)</f>
        <v>3</v>
      </c>
      <c r="BA790" s="3" t="n">
        <v>0</v>
      </c>
      <c r="BB790" s="3" t="n">
        <v>0</v>
      </c>
      <c r="BC790" s="3" t="n">
        <v>0</v>
      </c>
      <c r="BD790" s="3" t="n">
        <v>0</v>
      </c>
      <c r="BE790" s="3" t="n">
        <f aca="false">SUM(BA790:BD790)</f>
        <v>0</v>
      </c>
      <c r="BF790" s="3" t="n">
        <v>0</v>
      </c>
      <c r="BG790" s="3" t="n">
        <v>0</v>
      </c>
      <c r="BH790" s="3" t="n">
        <v>0</v>
      </c>
      <c r="BI790" s="3" t="n">
        <v>0</v>
      </c>
      <c r="BJ790" s="3" t="n">
        <f aca="false">SUM(BF790:BI790)</f>
        <v>0</v>
      </c>
      <c r="BK790" s="3" t="n">
        <v>0</v>
      </c>
      <c r="BL790" s="3" t="n">
        <v>0</v>
      </c>
      <c r="BM790" s="3" t="n">
        <v>7</v>
      </c>
      <c r="BN790" s="3" t="n">
        <v>11</v>
      </c>
      <c r="BO790" s="3" t="n">
        <f aca="false">SUM(BK790:BN790)</f>
        <v>18</v>
      </c>
      <c r="BP790" s="3" t="n">
        <v>21</v>
      </c>
      <c r="BQ790" s="3" t="n">
        <v>73</v>
      </c>
      <c r="BR790" s="3" t="n">
        <v>43</v>
      </c>
      <c r="BS790" s="3" t="n">
        <v>0</v>
      </c>
      <c r="BT790" s="3" t="n">
        <f aca="false">SUM(BP790:BS790)</f>
        <v>137</v>
      </c>
      <c r="BU790" s="3" t="n">
        <f aca="false">+C790+H790+M790+R790+W790+AB790+AG790+AL790+CK790</f>
        <v>7126</v>
      </c>
      <c r="BV790" s="3" t="n">
        <f aca="false">+D790+I790+N790+S790+X790+AC790+AH790+AM790+CL790</f>
        <v>5539</v>
      </c>
      <c r="BW790" s="3" t="n">
        <f aca="false">+E790+J790+O790+T790+Y790+AD790+AI790+AN790+CM790</f>
        <v>6641</v>
      </c>
      <c r="BX790" s="3" t="n">
        <f aca="false">+F790+K790+P790+U790+Z790+AE790+AJ790+AO790+CN790</f>
        <v>383</v>
      </c>
      <c r="BY790" s="3" t="n">
        <f aca="false">SUM(BU790:BX790)</f>
        <v>19689</v>
      </c>
      <c r="BZ790" s="3" t="n">
        <f aca="false">AQ790+AV790+BA790+BF790+BK790+BP790</f>
        <v>21</v>
      </c>
      <c r="CA790" s="3" t="n">
        <f aca="false">AR790+AW790+BB790+BG790+BL790+BQ790</f>
        <v>76</v>
      </c>
      <c r="CB790" s="3" t="n">
        <f aca="false">AS790+AX790+BC790+BH790+BM790+BR790</f>
        <v>1694</v>
      </c>
      <c r="CC790" s="3" t="n">
        <f aca="false">AT790+AY790+BD790+BI790+BN790+BS790</f>
        <v>383</v>
      </c>
      <c r="CD790" s="3" t="n">
        <f aca="false">SUM(BZ790:CC790)</f>
        <v>2174</v>
      </c>
      <c r="CE790" s="3" t="n">
        <v>1961.5</v>
      </c>
      <c r="CF790" s="3" t="n">
        <v>4578.9</v>
      </c>
      <c r="CG790" s="3" t="n">
        <v>404.7</v>
      </c>
      <c r="CH790" s="3" t="n">
        <v>0</v>
      </c>
      <c r="CI790" s="3" t="n">
        <v>387.1</v>
      </c>
      <c r="CJ790" s="3" t="n">
        <f aca="false">SUM(CE790:CI790)</f>
        <v>7332.2</v>
      </c>
    </row>
    <row r="791" customFormat="false" ht="12.75" hidden="false" customHeight="false" outlineLevel="0" collapsed="false">
      <c r="A791" s="1" t="n">
        <v>2006</v>
      </c>
      <c r="B791" s="2" t="s">
        <v>118</v>
      </c>
      <c r="C791" s="3" t="n">
        <v>539.067</v>
      </c>
      <c r="D791" s="3" t="n">
        <v>144.6</v>
      </c>
      <c r="E791" s="3" t="n">
        <v>73.63</v>
      </c>
      <c r="F791" s="3" t="n">
        <v>0</v>
      </c>
      <c r="G791" s="3" t="n">
        <f aca="false">SUM(C791:F791)</f>
        <v>757.297</v>
      </c>
      <c r="H791" s="3" t="n">
        <v>154.3</v>
      </c>
      <c r="I791" s="3" t="n">
        <v>43.3</v>
      </c>
      <c r="J791" s="3" t="n">
        <v>265.9</v>
      </c>
      <c r="K791" s="3" t="n">
        <v>0</v>
      </c>
      <c r="L791" s="3" t="n">
        <f aca="false">SUM(H791:K791)</f>
        <v>463.5</v>
      </c>
      <c r="M791" s="3" t="n">
        <v>14.2</v>
      </c>
      <c r="N791" s="3" t="n">
        <v>29</v>
      </c>
      <c r="O791" s="3" t="n">
        <v>0</v>
      </c>
      <c r="P791" s="3" t="n">
        <v>0</v>
      </c>
      <c r="Q791" s="3" t="n">
        <f aca="false">SUM(M791:P791)</f>
        <v>43.2</v>
      </c>
      <c r="R791" s="3" t="n">
        <v>0</v>
      </c>
      <c r="S791" s="3" t="n">
        <v>0</v>
      </c>
      <c r="T791" s="3" t="n">
        <v>0</v>
      </c>
      <c r="U791" s="3" t="n">
        <v>0</v>
      </c>
      <c r="V791" s="3" t="n">
        <f aca="false">SUM(R791:U791)</f>
        <v>0</v>
      </c>
      <c r="W791" s="3" t="n">
        <v>162.4</v>
      </c>
      <c r="X791" s="3" t="n">
        <v>522.1</v>
      </c>
      <c r="Y791" s="3" t="n">
        <v>34.9</v>
      </c>
      <c r="Z791" s="3" t="n">
        <v>0</v>
      </c>
      <c r="AA791" s="3" t="n">
        <f aca="false">SUM(W791:Z791)</f>
        <v>719.4</v>
      </c>
      <c r="AB791" s="3" t="n">
        <v>130.8</v>
      </c>
      <c r="AC791" s="3" t="n">
        <v>1.1</v>
      </c>
      <c r="AD791" s="3" t="n">
        <v>8.6</v>
      </c>
      <c r="AE791" s="3" t="n">
        <v>0</v>
      </c>
      <c r="AF791" s="3" t="n">
        <f aca="false">SUM(AB791:AE791)</f>
        <v>140.5</v>
      </c>
      <c r="AG791" s="3" t="n">
        <v>5.8</v>
      </c>
      <c r="AH791" s="3" t="n">
        <v>259</v>
      </c>
      <c r="AI791" s="3" t="n">
        <v>303.531</v>
      </c>
      <c r="AJ791" s="3" t="n">
        <v>0</v>
      </c>
      <c r="AK791" s="3" t="n">
        <f aca="false">SUM(AG791:AJ791)</f>
        <v>568.331</v>
      </c>
      <c r="AL791" s="3" t="n">
        <v>551</v>
      </c>
      <c r="AM791" s="3" t="n">
        <v>529.28</v>
      </c>
      <c r="AN791" s="3" t="n">
        <v>697.49</v>
      </c>
      <c r="AO791" s="3" t="n">
        <v>0</v>
      </c>
      <c r="AP791" s="3" t="n">
        <f aca="false">SUM(AL791:AO791)</f>
        <v>1777.77</v>
      </c>
      <c r="AQ791" s="3" t="n">
        <v>0</v>
      </c>
      <c r="AR791" s="3" t="n">
        <v>0</v>
      </c>
      <c r="AS791" s="3" t="n">
        <v>0</v>
      </c>
      <c r="AT791" s="3" t="n">
        <v>0</v>
      </c>
      <c r="AU791" s="3" t="n">
        <f aca="false">SUM(AQ791:AT791)</f>
        <v>0</v>
      </c>
      <c r="AV791" s="3" t="n">
        <v>0</v>
      </c>
      <c r="AW791" s="3" t="n">
        <v>0</v>
      </c>
      <c r="AX791" s="3" t="n">
        <v>0</v>
      </c>
      <c r="AY791" s="3" t="n">
        <v>0</v>
      </c>
      <c r="AZ791" s="3" t="n">
        <f aca="false">SUM(AV791:AY791)</f>
        <v>0</v>
      </c>
      <c r="BA791" s="3" t="n">
        <v>0</v>
      </c>
      <c r="BB791" s="3" t="n">
        <v>0</v>
      </c>
      <c r="BC791" s="3" t="n">
        <v>0</v>
      </c>
      <c r="BD791" s="3" t="n">
        <v>0</v>
      </c>
      <c r="BE791" s="3" t="n">
        <f aca="false">SUM(BA791:BD791)</f>
        <v>0</v>
      </c>
      <c r="BF791" s="3" t="n">
        <v>0</v>
      </c>
      <c r="BG791" s="3" t="n">
        <v>0</v>
      </c>
      <c r="BH791" s="3" t="n">
        <v>0</v>
      </c>
      <c r="BI791" s="3" t="n">
        <v>0</v>
      </c>
      <c r="BJ791" s="3" t="n">
        <f aca="false">SUM(BF791:BI791)</f>
        <v>0</v>
      </c>
      <c r="BK791" s="3" t="n">
        <v>0</v>
      </c>
      <c r="BL791" s="3" t="n">
        <v>0</v>
      </c>
      <c r="BM791" s="3" t="n">
        <v>0</v>
      </c>
      <c r="BN791" s="3" t="n">
        <v>0</v>
      </c>
      <c r="BO791" s="3" t="n">
        <f aca="false">SUM(BK791:BN791)</f>
        <v>0</v>
      </c>
      <c r="BP791" s="3" t="n">
        <v>0</v>
      </c>
      <c r="BQ791" s="3" t="n">
        <v>0</v>
      </c>
      <c r="BR791" s="3" t="n">
        <v>0</v>
      </c>
      <c r="BS791" s="3" t="n">
        <v>0</v>
      </c>
      <c r="BT791" s="3" t="n">
        <f aca="false">SUM(BP791:BS791)</f>
        <v>0</v>
      </c>
      <c r="BU791" s="3" t="n">
        <f aca="false">+C791+H791+M791+R791+W791+AB791+AG791+AL791+CK791</f>
        <v>1557.567</v>
      </c>
      <c r="BV791" s="3" t="n">
        <f aca="false">+D791+I791+N791+S791+X791+AC791+AH791+AM791+CL791</f>
        <v>1528.38</v>
      </c>
      <c r="BW791" s="3" t="n">
        <f aca="false">+E791+J791+O791+T791+Y791+AD791+AI791+AN791+CM791</f>
        <v>1384.051</v>
      </c>
      <c r="BX791" s="3" t="n">
        <f aca="false">+F791+K791+P791+U791+Z791+AE791+AJ791+AO791+CN791</f>
        <v>0</v>
      </c>
      <c r="BY791" s="3" t="n">
        <f aca="false">SUM(BU791:BX791)</f>
        <v>4469.998</v>
      </c>
      <c r="BZ791" s="3" t="n">
        <f aca="false">AQ791+AV791+BA791+BF791+BK791+BP791</f>
        <v>0</v>
      </c>
      <c r="CA791" s="3" t="n">
        <f aca="false">AR791+AW791+BB791+BG791+BL791+BQ791</f>
        <v>0</v>
      </c>
      <c r="CB791" s="3" t="n">
        <f aca="false">AS791+AX791+BC791+BH791+BM791+BR791</f>
        <v>0</v>
      </c>
      <c r="CC791" s="3" t="n">
        <f aca="false">AT791+AY791+BD791+BI791+BN791+BS791</f>
        <v>0</v>
      </c>
      <c r="CD791" s="3" t="n">
        <f aca="false">SUM(BZ791:CC791)</f>
        <v>0</v>
      </c>
      <c r="CE791" s="3" t="n">
        <v>13</v>
      </c>
      <c r="CF791" s="3" t="n">
        <v>769</v>
      </c>
      <c r="CG791" s="3" t="n">
        <v>154</v>
      </c>
      <c r="CH791" s="3" t="n">
        <v>66</v>
      </c>
      <c r="CI791" s="3" t="n">
        <v>715</v>
      </c>
      <c r="CJ791" s="3" t="n">
        <f aca="false">SUM(CE791:CI791)</f>
        <v>1717</v>
      </c>
    </row>
    <row r="792" customFormat="false" ht="12.75" hidden="false" customHeight="false" outlineLevel="0" collapsed="false">
      <c r="A792" s="1" t="n">
        <v>2006</v>
      </c>
      <c r="B792" s="2" t="s">
        <v>119</v>
      </c>
      <c r="C792" s="3" t="n">
        <v>894.1</v>
      </c>
      <c r="D792" s="3" t="n">
        <v>249.5</v>
      </c>
      <c r="E792" s="3" t="n">
        <v>29.1</v>
      </c>
      <c r="F792" s="3" t="n">
        <v>0</v>
      </c>
      <c r="G792" s="3" t="n">
        <f aca="false">SUM(C792:F792)</f>
        <v>1172.7</v>
      </c>
      <c r="H792" s="3" t="n">
        <v>549</v>
      </c>
      <c r="I792" s="3" t="n">
        <v>139.2</v>
      </c>
      <c r="J792" s="3" t="n">
        <v>993.9</v>
      </c>
      <c r="K792" s="3" t="n">
        <v>0</v>
      </c>
      <c r="L792" s="3" t="n">
        <f aca="false">SUM(H792:K792)</f>
        <v>1682.1</v>
      </c>
      <c r="M792" s="3" t="n">
        <v>24.2</v>
      </c>
      <c r="N792" s="3" t="n">
        <v>34.4</v>
      </c>
      <c r="O792" s="3" t="n">
        <v>0</v>
      </c>
      <c r="P792" s="3" t="n">
        <v>0</v>
      </c>
      <c r="Q792" s="3" t="n">
        <f aca="false">SUM(M792:P792)</f>
        <v>58.6</v>
      </c>
      <c r="R792" s="3" t="n">
        <v>6.7</v>
      </c>
      <c r="S792" s="3" t="n">
        <v>0.5</v>
      </c>
      <c r="T792" s="3" t="n">
        <v>0</v>
      </c>
      <c r="U792" s="3" t="n">
        <v>0</v>
      </c>
      <c r="V792" s="3" t="n">
        <f aca="false">SUM(R792:U792)</f>
        <v>7.2</v>
      </c>
      <c r="W792" s="3" t="n">
        <v>578.7</v>
      </c>
      <c r="X792" s="3" t="n">
        <v>854.7</v>
      </c>
      <c r="Y792" s="3" t="n">
        <v>17.9</v>
      </c>
      <c r="Z792" s="3" t="n">
        <v>0</v>
      </c>
      <c r="AA792" s="3" t="n">
        <f aca="false">SUM(W792:Z792)</f>
        <v>1451.3</v>
      </c>
      <c r="AB792" s="3" t="n">
        <v>155.2</v>
      </c>
      <c r="AC792" s="3" t="n">
        <v>2.9</v>
      </c>
      <c r="AD792" s="3" t="n">
        <v>20.3</v>
      </c>
      <c r="AE792" s="3" t="n">
        <v>0</v>
      </c>
      <c r="AF792" s="3" t="n">
        <f aca="false">SUM(AB792:AE792)</f>
        <v>178.4</v>
      </c>
      <c r="AG792" s="3" t="n">
        <v>0.5</v>
      </c>
      <c r="AH792" s="3" t="n">
        <v>269.8</v>
      </c>
      <c r="AI792" s="3" t="n">
        <v>418.1</v>
      </c>
      <c r="AJ792" s="3" t="n">
        <v>0</v>
      </c>
      <c r="AK792" s="3" t="n">
        <f aca="false">SUM(AG792:AJ792)</f>
        <v>688.4</v>
      </c>
      <c r="AL792" s="3" t="n">
        <v>707</v>
      </c>
      <c r="AM792" s="3" t="n">
        <v>751.8</v>
      </c>
      <c r="AN792" s="3" t="n">
        <v>1275.6</v>
      </c>
      <c r="AO792" s="3" t="n">
        <v>0</v>
      </c>
      <c r="AP792" s="3" t="n">
        <f aca="false">SUM(AL792:AO792)</f>
        <v>2734.4</v>
      </c>
      <c r="AQ792" s="3" t="n">
        <v>0</v>
      </c>
      <c r="AR792" s="3" t="n">
        <v>265.4</v>
      </c>
      <c r="AS792" s="3" t="n">
        <v>359.7</v>
      </c>
      <c r="AT792" s="3" t="n">
        <v>0</v>
      </c>
      <c r="AU792" s="3" t="n">
        <f aca="false">SUM(AQ792:AT792)</f>
        <v>625.1</v>
      </c>
      <c r="AV792" s="3" t="n">
        <v>0.5</v>
      </c>
      <c r="AW792" s="3" t="n">
        <v>0</v>
      </c>
      <c r="AX792" s="3" t="n">
        <v>0.5</v>
      </c>
      <c r="AY792" s="3" t="n">
        <v>0</v>
      </c>
      <c r="AZ792" s="3" t="n">
        <f aca="false">SUM(AV792:AY792)</f>
        <v>1</v>
      </c>
      <c r="BA792" s="3" t="n">
        <v>8.3</v>
      </c>
      <c r="BB792" s="3" t="n">
        <v>4</v>
      </c>
      <c r="BC792" s="3" t="n">
        <v>88.9</v>
      </c>
      <c r="BD792" s="3" t="n">
        <v>0</v>
      </c>
      <c r="BE792" s="3" t="n">
        <f aca="false">SUM(BA792:BD792)</f>
        <v>101.2</v>
      </c>
      <c r="BF792" s="3" t="n">
        <v>0</v>
      </c>
      <c r="BG792" s="3" t="n">
        <v>0</v>
      </c>
      <c r="BH792" s="3" t="n">
        <v>0</v>
      </c>
      <c r="BI792" s="3" t="n">
        <v>0</v>
      </c>
      <c r="BJ792" s="3" t="n">
        <f aca="false">SUM(BF792:BI792)</f>
        <v>0</v>
      </c>
      <c r="BK792" s="3" t="n">
        <v>0</v>
      </c>
      <c r="BL792" s="3" t="n">
        <v>0</v>
      </c>
      <c r="BM792" s="3" t="n">
        <v>0</v>
      </c>
      <c r="BN792" s="3" t="n">
        <v>0</v>
      </c>
      <c r="BO792" s="3" t="n">
        <f aca="false">SUM(BK792:BN792)</f>
        <v>0</v>
      </c>
      <c r="BP792" s="3" t="n">
        <v>11</v>
      </c>
      <c r="BQ792" s="3" t="n">
        <v>11.9</v>
      </c>
      <c r="BR792" s="3" t="n">
        <v>21</v>
      </c>
      <c r="BS792" s="3" t="n">
        <v>0</v>
      </c>
      <c r="BT792" s="3" t="n">
        <f aca="false">SUM(BP792:BS792)</f>
        <v>43.9</v>
      </c>
      <c r="BU792" s="3" t="n">
        <f aca="false">+C792+H792+M792+R792+W792+AB792+AG792+AL792+CK792</f>
        <v>2915.4</v>
      </c>
      <c r="BV792" s="3" t="n">
        <f aca="false">+D792+I792+N792+S792+X792+AC792+AH792+AM792+CL792</f>
        <v>2302.8</v>
      </c>
      <c r="BW792" s="3" t="n">
        <f aca="false">+E792+J792+O792+T792+Y792+AD792+AI792+AN792+CM792</f>
        <v>2754.9</v>
      </c>
      <c r="BX792" s="3" t="n">
        <f aca="false">+F792+K792+P792+U792+Z792+AE792+AJ792+AO792+CN792</f>
        <v>0</v>
      </c>
      <c r="BY792" s="3" t="n">
        <f aca="false">SUM(BU792:BX792)</f>
        <v>7973.1</v>
      </c>
      <c r="BZ792" s="3" t="n">
        <f aca="false">AQ792+AV792+BA792+BF792+BK792+BP792</f>
        <v>19.8</v>
      </c>
      <c r="CA792" s="3" t="n">
        <f aca="false">AR792+AW792+BB792+BG792+BL792+BQ792</f>
        <v>281.3</v>
      </c>
      <c r="CB792" s="3" t="n">
        <f aca="false">AS792+AX792+BC792+BH792+BM792+BR792</f>
        <v>470.1</v>
      </c>
      <c r="CC792" s="3" t="n">
        <f aca="false">AT792+AY792+BD792+BI792+BN792+BS792</f>
        <v>0</v>
      </c>
      <c r="CD792" s="3" t="n">
        <f aca="false">SUM(BZ792:CC792)</f>
        <v>771.2</v>
      </c>
      <c r="CE792" s="3" t="n">
        <v>1264</v>
      </c>
      <c r="CF792" s="3" t="n">
        <v>1545</v>
      </c>
      <c r="CG792" s="3" t="n">
        <v>262</v>
      </c>
      <c r="CH792" s="3" t="n">
        <v>1</v>
      </c>
      <c r="CI792" s="3" t="n">
        <v>280</v>
      </c>
      <c r="CJ792" s="3" t="n">
        <f aca="false">SUM(CE792:CI792)</f>
        <v>3352</v>
      </c>
    </row>
    <row r="793" customFormat="false" ht="12.75" hidden="false" customHeight="false" outlineLevel="0" collapsed="false">
      <c r="A793" s="1" t="n">
        <v>2006</v>
      </c>
      <c r="B793" s="2" t="s">
        <v>120</v>
      </c>
      <c r="C793" s="3" t="n">
        <v>824.097063</v>
      </c>
      <c r="D793" s="3" t="n">
        <v>199.6</v>
      </c>
      <c r="E793" s="3" t="n">
        <v>161.2132078</v>
      </c>
      <c r="F793" s="3" t="n">
        <v>0</v>
      </c>
      <c r="G793" s="3" t="n">
        <f aca="false">SUM(C793:F793)</f>
        <v>1184.9102708</v>
      </c>
      <c r="H793" s="3" t="n">
        <v>498.150995</v>
      </c>
      <c r="I793" s="3" t="n">
        <v>0.1</v>
      </c>
      <c r="J793" s="3" t="n">
        <v>194.47323785</v>
      </c>
      <c r="K793" s="3" t="n">
        <v>3.74627388</v>
      </c>
      <c r="L793" s="3" t="n">
        <f aca="false">SUM(H793:K793)</f>
        <v>696.47050673</v>
      </c>
      <c r="M793" s="3" t="n">
        <v>20.128851</v>
      </c>
      <c r="N793" s="3" t="n">
        <v>22.1</v>
      </c>
      <c r="O793" s="3" t="n">
        <v>0</v>
      </c>
      <c r="P793" s="3" t="n">
        <v>0</v>
      </c>
      <c r="Q793" s="3" t="n">
        <f aca="false">SUM(M793:P793)</f>
        <v>42.228851</v>
      </c>
      <c r="R793" s="3" t="n">
        <v>6.462422</v>
      </c>
      <c r="S793" s="3" t="n">
        <v>0</v>
      </c>
      <c r="T793" s="3" t="n">
        <v>0</v>
      </c>
      <c r="U793" s="3" t="n">
        <v>0</v>
      </c>
      <c r="V793" s="3" t="n">
        <f aca="false">SUM(R793:U793)</f>
        <v>6.462422</v>
      </c>
      <c r="W793" s="3" t="n">
        <v>387.429417</v>
      </c>
      <c r="X793" s="3" t="n">
        <v>673.3</v>
      </c>
      <c r="Y793" s="3" t="n">
        <v>103.29595541</v>
      </c>
      <c r="Z793" s="3" t="n">
        <v>0</v>
      </c>
      <c r="AA793" s="3" t="n">
        <f aca="false">SUM(W793:Z793)</f>
        <v>1164.02537241</v>
      </c>
      <c r="AB793" s="3" t="n">
        <v>197.864972</v>
      </c>
      <c r="AC793" s="3" t="n">
        <v>3.196</v>
      </c>
      <c r="AD793" s="3" t="n">
        <v>49.17960656</v>
      </c>
      <c r="AE793" s="3" t="n">
        <v>6.66584674</v>
      </c>
      <c r="AF793" s="3" t="n">
        <f aca="false">SUM(AB793:AE793)</f>
        <v>256.9064253</v>
      </c>
      <c r="AG793" s="3" t="n">
        <v>16.56176501</v>
      </c>
      <c r="AH793" s="3" t="n">
        <v>222.879</v>
      </c>
      <c r="AI793" s="3" t="n">
        <v>265.29463953</v>
      </c>
      <c r="AJ793" s="3" t="n">
        <v>199.31453179</v>
      </c>
      <c r="AK793" s="3" t="n">
        <f aca="false">SUM(AG793:AJ793)</f>
        <v>704.04993633</v>
      </c>
      <c r="AL793" s="3" t="n">
        <v>940</v>
      </c>
      <c r="AM793" s="3" t="n">
        <v>624</v>
      </c>
      <c r="AN793" s="3" t="n">
        <v>1934</v>
      </c>
      <c r="AO793" s="3" t="n">
        <v>20</v>
      </c>
      <c r="AP793" s="3" t="n">
        <f aca="false">SUM(AL793:AO793)</f>
        <v>3518</v>
      </c>
      <c r="AQ793" s="3" t="n">
        <v>16.56176501</v>
      </c>
      <c r="AR793" s="3" t="n">
        <v>223</v>
      </c>
      <c r="AS793" s="3" t="n">
        <v>175.48971409</v>
      </c>
      <c r="AT793" s="3" t="n">
        <v>199.31453179</v>
      </c>
      <c r="AU793" s="3" t="n">
        <f aca="false">SUM(AQ793:AT793)</f>
        <v>614.36601089</v>
      </c>
      <c r="AV793" s="3" t="n">
        <v>0</v>
      </c>
      <c r="AW793" s="3" t="n">
        <v>0</v>
      </c>
      <c r="AX793" s="3" t="n">
        <v>0</v>
      </c>
      <c r="AY793" s="3" t="n">
        <v>6.66584674</v>
      </c>
      <c r="AZ793" s="3" t="n">
        <f aca="false">SUM(AV793:AY793)</f>
        <v>6.66584674</v>
      </c>
      <c r="BA793" s="3" t="n">
        <v>47</v>
      </c>
      <c r="BB793" s="3" t="n">
        <v>0</v>
      </c>
      <c r="BC793" s="3" t="n">
        <v>5.77246673</v>
      </c>
      <c r="BD793" s="3" t="n">
        <v>3.74627388</v>
      </c>
      <c r="BE793" s="3" t="n">
        <f aca="false">SUM(BA793:BD793)</f>
        <v>56.51874061</v>
      </c>
      <c r="BF793" s="3" t="n">
        <v>0</v>
      </c>
      <c r="BG793" s="3" t="n">
        <v>0</v>
      </c>
      <c r="BH793" s="3" t="n">
        <v>0</v>
      </c>
      <c r="BI793" s="3" t="n">
        <v>0</v>
      </c>
      <c r="BJ793" s="3" t="n">
        <f aca="false">SUM(BF793:BI793)</f>
        <v>0</v>
      </c>
      <c r="BK793" s="3" t="n">
        <v>0.11</v>
      </c>
      <c r="BL793" s="3" t="n">
        <v>0</v>
      </c>
      <c r="BM793" s="3" t="n">
        <v>0</v>
      </c>
      <c r="BN793" s="3" t="n">
        <v>7.3</v>
      </c>
      <c r="BO793" s="3" t="n">
        <f aca="false">SUM(BK793:BN793)</f>
        <v>7.41</v>
      </c>
      <c r="BP793" s="3" t="n">
        <v>5.74380382</v>
      </c>
      <c r="BQ793" s="3" t="n">
        <v>9.57354581</v>
      </c>
      <c r="BR793" s="3" t="n">
        <v>38</v>
      </c>
      <c r="BS793" s="3" t="n">
        <v>13</v>
      </c>
      <c r="BT793" s="3" t="n">
        <f aca="false">SUM(BP793:BS793)</f>
        <v>66.31734963</v>
      </c>
      <c r="BU793" s="3" t="n">
        <f aca="false">+C793+H793+M793+R793+W793+AB793+AG793+AL793+CK793</f>
        <v>2890.69548501</v>
      </c>
      <c r="BV793" s="3" t="n">
        <f aca="false">+D793+I793+N793+S793+X793+AC793+AH793+AM793+CL793</f>
        <v>1745.175</v>
      </c>
      <c r="BW793" s="3" t="n">
        <f aca="false">+E793+J793+O793+T793+Y793+AD793+AI793+AN793+CM793</f>
        <v>2707.45664715</v>
      </c>
      <c r="BX793" s="3" t="n">
        <f aca="false">+F793+K793+P793+U793+Z793+AE793+AJ793+AO793+CN793</f>
        <v>229.72665241</v>
      </c>
      <c r="BY793" s="3" t="n">
        <f aca="false">SUM(BU793:BX793)</f>
        <v>7573.05378457</v>
      </c>
      <c r="BZ793" s="3" t="n">
        <f aca="false">AQ793+AV793+BA793+BF793+BK793+BP793</f>
        <v>69.41556883</v>
      </c>
      <c r="CA793" s="3" t="n">
        <f aca="false">AR793+AW793+BB793+BG793+BL793+BQ793</f>
        <v>232.57354581</v>
      </c>
      <c r="CB793" s="3" t="n">
        <f aca="false">AS793+AX793+BC793+BH793+BM793+BR793</f>
        <v>219.26218082</v>
      </c>
      <c r="CC793" s="3" t="n">
        <f aca="false">AT793+AY793+BD793+BI793+BN793+BS793</f>
        <v>230.02665241</v>
      </c>
      <c r="CD793" s="3" t="n">
        <f aca="false">SUM(BZ793:CC793)</f>
        <v>751.27794787</v>
      </c>
      <c r="CE793" s="3" t="n">
        <v>1005.054</v>
      </c>
      <c r="CF793" s="3" t="n">
        <v>0</v>
      </c>
      <c r="CG793" s="3" t="n">
        <v>0</v>
      </c>
      <c r="CH793" s="3" t="n">
        <v>838.094</v>
      </c>
      <c r="CI793" s="3" t="n">
        <v>1215.654</v>
      </c>
      <c r="CJ793" s="3" t="n">
        <f aca="false">SUM(CE793:CI793)</f>
        <v>3058.802</v>
      </c>
    </row>
    <row r="794" customFormat="false" ht="12.75" hidden="false" customHeight="false" outlineLevel="0" collapsed="false">
      <c r="A794" s="1" t="n">
        <v>2006</v>
      </c>
      <c r="B794" s="2" t="s">
        <v>121</v>
      </c>
      <c r="C794" s="3" t="n">
        <v>0</v>
      </c>
      <c r="D794" s="3" t="n">
        <v>159</v>
      </c>
      <c r="E794" s="3" t="n">
        <v>844</v>
      </c>
      <c r="F794" s="3" t="n">
        <v>3</v>
      </c>
      <c r="G794" s="3" t="n">
        <f aca="false">SUM(C794:F794)</f>
        <v>1006</v>
      </c>
      <c r="H794" s="3" t="n">
        <v>119</v>
      </c>
      <c r="I794" s="3" t="n">
        <v>12</v>
      </c>
      <c r="J794" s="3" t="n">
        <v>51</v>
      </c>
      <c r="K794" s="3" t="n">
        <v>34</v>
      </c>
      <c r="L794" s="3" t="n">
        <f aca="false">SUM(H794:K794)</f>
        <v>216</v>
      </c>
      <c r="M794" s="3" t="n">
        <v>26</v>
      </c>
      <c r="N794" s="3" t="n">
        <v>37</v>
      </c>
      <c r="O794" s="3" t="n">
        <v>0</v>
      </c>
      <c r="P794" s="3" t="n">
        <v>0</v>
      </c>
      <c r="Q794" s="3" t="n">
        <f aca="false">SUM(M794:P794)</f>
        <v>63</v>
      </c>
      <c r="R794" s="3" t="n">
        <v>7</v>
      </c>
      <c r="S794" s="3" t="n">
        <v>0</v>
      </c>
      <c r="T794" s="3" t="n">
        <v>6</v>
      </c>
      <c r="U794" s="3" t="n">
        <v>0</v>
      </c>
      <c r="V794" s="3" t="n">
        <f aca="false">SUM(R794:U794)</f>
        <v>13</v>
      </c>
      <c r="W794" s="3" t="n">
        <v>409</v>
      </c>
      <c r="X794" s="3" t="n">
        <v>553</v>
      </c>
      <c r="Y794" s="3" t="n">
        <v>153</v>
      </c>
      <c r="Z794" s="3" t="n">
        <v>0</v>
      </c>
      <c r="AA794" s="3" t="n">
        <f aca="false">SUM(W794:Z794)</f>
        <v>1115</v>
      </c>
      <c r="AB794" s="3" t="n">
        <v>88</v>
      </c>
      <c r="AC794" s="3" t="n">
        <v>1</v>
      </c>
      <c r="AD794" s="3" t="n">
        <v>3</v>
      </c>
      <c r="AE794" s="3" t="n">
        <v>1</v>
      </c>
      <c r="AF794" s="3" t="n">
        <f aca="false">SUM(AB794:AE794)</f>
        <v>93</v>
      </c>
      <c r="AG794" s="3" t="n">
        <v>1</v>
      </c>
      <c r="AH794" s="3" t="n">
        <v>211</v>
      </c>
      <c r="AI794" s="3" t="n">
        <v>318</v>
      </c>
      <c r="AJ794" s="3" t="n">
        <v>0</v>
      </c>
      <c r="AK794" s="3" t="n">
        <f aca="false">SUM(AG794:AJ794)</f>
        <v>530</v>
      </c>
      <c r="AL794" s="3" t="n">
        <v>696</v>
      </c>
      <c r="AM794" s="3" t="n">
        <v>442</v>
      </c>
      <c r="AN794" s="3" t="n">
        <v>245</v>
      </c>
      <c r="AO794" s="3" t="n">
        <v>52</v>
      </c>
      <c r="AP794" s="3" t="n">
        <f aca="false">SUM(AL794:AO794)</f>
        <v>1435</v>
      </c>
      <c r="AQ794" s="3" t="n">
        <v>0</v>
      </c>
      <c r="AR794" s="3" t="n">
        <v>35</v>
      </c>
      <c r="AS794" s="3" t="n">
        <v>176</v>
      </c>
      <c r="AT794" s="3" t="n">
        <v>0</v>
      </c>
      <c r="AU794" s="3" t="n">
        <f aca="false">SUM(AQ794:AT794)</f>
        <v>211</v>
      </c>
      <c r="AV794" s="3" t="n">
        <v>0</v>
      </c>
      <c r="AW794" s="3" t="n">
        <v>0</v>
      </c>
      <c r="AX794" s="3" t="n">
        <v>0</v>
      </c>
      <c r="AY794" s="3" t="n">
        <v>1</v>
      </c>
      <c r="AZ794" s="3" t="n">
        <f aca="false">SUM(AV794:AY794)</f>
        <v>1</v>
      </c>
      <c r="BA794" s="3" t="n">
        <v>0</v>
      </c>
      <c r="BB794" s="3" t="n">
        <v>0</v>
      </c>
      <c r="BC794" s="3" t="n">
        <v>0</v>
      </c>
      <c r="BD794" s="3" t="n">
        <v>34</v>
      </c>
      <c r="BE794" s="3" t="n">
        <f aca="false">SUM(BA794:BD794)</f>
        <v>34</v>
      </c>
      <c r="BF794" s="3" t="n">
        <v>0</v>
      </c>
      <c r="BG794" s="3" t="n">
        <v>0</v>
      </c>
      <c r="BH794" s="3" t="n">
        <v>0</v>
      </c>
      <c r="BI794" s="3" t="n">
        <v>0</v>
      </c>
      <c r="BJ794" s="3" t="n">
        <f aca="false">SUM(BF794:BI794)</f>
        <v>0</v>
      </c>
      <c r="BK794" s="3" t="n">
        <v>0</v>
      </c>
      <c r="BL794" s="3" t="n">
        <v>0</v>
      </c>
      <c r="BM794" s="3" t="n">
        <v>0</v>
      </c>
      <c r="BN794" s="3" t="n">
        <v>5</v>
      </c>
      <c r="BO794" s="3" t="n">
        <f aca="false">SUM(BK794:BN794)</f>
        <v>5</v>
      </c>
      <c r="BP794" s="3" t="n">
        <v>0</v>
      </c>
      <c r="BQ794" s="3" t="n">
        <v>0</v>
      </c>
      <c r="BR794" s="3" t="n">
        <v>0</v>
      </c>
      <c r="BS794" s="3" t="n">
        <v>50</v>
      </c>
      <c r="BT794" s="3" t="n">
        <f aca="false">SUM(BP794:BS794)</f>
        <v>50</v>
      </c>
      <c r="BU794" s="3" t="n">
        <f aca="false">+C794+H794+M794+R794+W794+AB794+AG794+AL794+CK794</f>
        <v>1346</v>
      </c>
      <c r="BV794" s="3" t="n">
        <f aca="false">+D794+I794+N794+S794+X794+AC794+AH794+AM794+CL794</f>
        <v>1415</v>
      </c>
      <c r="BW794" s="3" t="n">
        <f aca="false">+E794+J794+O794+T794+Y794+AD794+AI794+AN794+CM794</f>
        <v>1620</v>
      </c>
      <c r="BX794" s="3" t="n">
        <f aca="false">+F794+K794+P794+U794+Z794+AE794+AJ794+AO794+CN794</f>
        <v>90</v>
      </c>
      <c r="BY794" s="3" t="n">
        <f aca="false">SUM(BU794:BX794)</f>
        <v>4471</v>
      </c>
      <c r="BZ794" s="3" t="n">
        <f aca="false">AQ794+AV794+BA794+BF794+BK794+BP794</f>
        <v>0</v>
      </c>
      <c r="CA794" s="3" t="n">
        <f aca="false">AR794+AW794+BB794+BG794+BL794+BQ794</f>
        <v>35</v>
      </c>
      <c r="CB794" s="3" t="n">
        <f aca="false">AS794+AX794+BC794+BH794+BM794+BR794</f>
        <v>176</v>
      </c>
      <c r="CC794" s="3" t="n">
        <f aca="false">AT794+AY794+BD794+BI794+BN794+BS794</f>
        <v>90</v>
      </c>
      <c r="CD794" s="3" t="n">
        <f aca="false">SUM(BZ794:CC794)</f>
        <v>301</v>
      </c>
      <c r="CE794" s="3" t="n">
        <v>0</v>
      </c>
      <c r="CF794" s="3" t="n">
        <v>0</v>
      </c>
      <c r="CG794" s="3" t="n">
        <v>546</v>
      </c>
      <c r="CH794" s="3" t="n">
        <v>3</v>
      </c>
      <c r="CI794" s="3" t="n">
        <v>1633</v>
      </c>
      <c r="CJ794" s="3" t="n">
        <f aca="false">SUM(CE794:CI794)</f>
        <v>2182</v>
      </c>
    </row>
    <row r="795" customFormat="false" ht="12.75" hidden="false" customHeight="false" outlineLevel="0" collapsed="false">
      <c r="A795" s="1" t="n">
        <v>2006</v>
      </c>
      <c r="B795" s="2" t="s">
        <v>122</v>
      </c>
      <c r="C795" s="3" t="n">
        <v>9438</v>
      </c>
      <c r="D795" s="3" t="n">
        <v>811</v>
      </c>
      <c r="E795" s="3" t="n">
        <v>29</v>
      </c>
      <c r="F795" s="3" t="n">
        <v>0</v>
      </c>
      <c r="G795" s="3" t="n">
        <f aca="false">SUM(C795:F795)</f>
        <v>10278</v>
      </c>
      <c r="H795" s="3" t="n">
        <v>2165</v>
      </c>
      <c r="I795" s="3" t="n">
        <v>21</v>
      </c>
      <c r="J795" s="3" t="n">
        <v>1111</v>
      </c>
      <c r="K795" s="3" t="n">
        <v>0</v>
      </c>
      <c r="L795" s="3" t="n">
        <f aca="false">SUM(H795:K795)</f>
        <v>3297</v>
      </c>
      <c r="M795" s="3" t="n">
        <v>51</v>
      </c>
      <c r="N795" s="3" t="n">
        <v>85</v>
      </c>
      <c r="O795" s="3" t="n">
        <v>0</v>
      </c>
      <c r="P795" s="3" t="n">
        <v>0</v>
      </c>
      <c r="Q795" s="3" t="n">
        <f aca="false">SUM(M795:P795)</f>
        <v>136</v>
      </c>
      <c r="R795" s="3" t="n">
        <v>220</v>
      </c>
      <c r="S795" s="3" t="n">
        <v>48</v>
      </c>
      <c r="T795" s="3" t="n">
        <v>0</v>
      </c>
      <c r="U795" s="3" t="n">
        <v>0</v>
      </c>
      <c r="V795" s="3" t="n">
        <f aca="false">SUM(R795:U795)</f>
        <v>268</v>
      </c>
      <c r="W795" s="3" t="n">
        <v>4274</v>
      </c>
      <c r="X795" s="3" t="n">
        <v>4519</v>
      </c>
      <c r="Y795" s="3" t="n">
        <v>185</v>
      </c>
      <c r="Z795" s="3" t="n">
        <v>0</v>
      </c>
      <c r="AA795" s="3" t="n">
        <f aca="false">SUM(W795:Z795)</f>
        <v>8978</v>
      </c>
      <c r="AB795" s="3" t="n">
        <v>1401</v>
      </c>
      <c r="AC795" s="3" t="n">
        <v>18</v>
      </c>
      <c r="AD795" s="3" t="n">
        <v>98</v>
      </c>
      <c r="AE795" s="3" t="n">
        <v>0</v>
      </c>
      <c r="AF795" s="3" t="n">
        <f aca="false">SUM(AB795:AE795)</f>
        <v>1517</v>
      </c>
      <c r="AG795" s="3" t="n">
        <v>1234</v>
      </c>
      <c r="AH795" s="3" t="n">
        <v>1506</v>
      </c>
      <c r="AI795" s="3" t="n">
        <v>316</v>
      </c>
      <c r="AJ795" s="3" t="n">
        <v>994</v>
      </c>
      <c r="AK795" s="3" t="n">
        <f aca="false">SUM(AG795:AJ795)</f>
        <v>4050</v>
      </c>
      <c r="AL795" s="3" t="n">
        <v>9250</v>
      </c>
      <c r="AM795" s="3" t="n">
        <v>1412</v>
      </c>
      <c r="AN795" s="3" t="n">
        <v>3052</v>
      </c>
      <c r="AO795" s="3" t="n">
        <v>66</v>
      </c>
      <c r="AP795" s="3" t="n">
        <f aca="false">SUM(AL795:AO795)</f>
        <v>13780</v>
      </c>
      <c r="AQ795" s="3" t="n">
        <v>805</v>
      </c>
      <c r="AR795" s="3" t="n">
        <v>1459</v>
      </c>
      <c r="AS795" s="3" t="n">
        <v>5</v>
      </c>
      <c r="AT795" s="3" t="n">
        <v>994</v>
      </c>
      <c r="AU795" s="3" t="n">
        <f aca="false">SUM(AQ795:AT795)</f>
        <v>3263</v>
      </c>
      <c r="AV795" s="3" t="n">
        <v>3</v>
      </c>
      <c r="AW795" s="3" t="n">
        <v>0</v>
      </c>
      <c r="AX795" s="3" t="n">
        <v>0</v>
      </c>
      <c r="AY795" s="3" t="n">
        <v>0</v>
      </c>
      <c r="AZ795" s="3" t="n">
        <f aca="false">SUM(AV795:AY795)</f>
        <v>3</v>
      </c>
      <c r="BA795" s="3" t="n">
        <v>0</v>
      </c>
      <c r="BB795" s="3" t="n">
        <v>0</v>
      </c>
      <c r="BC795" s="3" t="n">
        <v>0</v>
      </c>
      <c r="BD795" s="3" t="n">
        <v>0</v>
      </c>
      <c r="BE795" s="3" t="n">
        <f aca="false">SUM(BA795:BD795)</f>
        <v>0</v>
      </c>
      <c r="BF795" s="3" t="n">
        <v>0</v>
      </c>
      <c r="BG795" s="3" t="n">
        <v>0</v>
      </c>
      <c r="BH795" s="3" t="n">
        <v>0</v>
      </c>
      <c r="BI795" s="3" t="n">
        <v>0</v>
      </c>
      <c r="BJ795" s="3" t="n">
        <f aca="false">SUM(BF795:BI795)</f>
        <v>0</v>
      </c>
      <c r="BK795" s="3" t="n">
        <v>78</v>
      </c>
      <c r="BL795" s="3" t="n">
        <v>0</v>
      </c>
      <c r="BM795" s="3" t="n">
        <v>0</v>
      </c>
      <c r="BN795" s="3" t="n">
        <v>40</v>
      </c>
      <c r="BO795" s="3" t="n">
        <f aca="false">SUM(BK795:BN795)</f>
        <v>118</v>
      </c>
      <c r="BP795" s="3" t="n">
        <v>216</v>
      </c>
      <c r="BQ795" s="3" t="n">
        <v>0</v>
      </c>
      <c r="BR795" s="3" t="n">
        <v>0</v>
      </c>
      <c r="BS795" s="3" t="n">
        <v>26</v>
      </c>
      <c r="BT795" s="3" t="n">
        <f aca="false">SUM(BP795:BS795)</f>
        <v>242</v>
      </c>
      <c r="BU795" s="3" t="n">
        <f aca="false">+C795+H795+M795+R795+W795+AB795+AG795+AL795+CK795</f>
        <v>28033</v>
      </c>
      <c r="BV795" s="3" t="n">
        <f aca="false">+D795+I795+N795+S795+X795+AC795+AH795+AM795+CL795</f>
        <v>8420</v>
      </c>
      <c r="BW795" s="3" t="n">
        <f aca="false">+E795+J795+O795+T795+Y795+AD795+AI795+AN795+CM795</f>
        <v>4791</v>
      </c>
      <c r="BX795" s="3" t="n">
        <f aca="false">+F795+K795+P795+U795+Z795+AE795+AJ795+AO795+CN795</f>
        <v>1060</v>
      </c>
      <c r="BY795" s="3" t="n">
        <f aca="false">SUM(BU795:BX795)</f>
        <v>42304</v>
      </c>
      <c r="BZ795" s="3" t="n">
        <f aca="false">AQ795+AV795+BA795+BF795+BK795+BP795</f>
        <v>1102</v>
      </c>
      <c r="CA795" s="3" t="n">
        <f aca="false">AR795+AW795+BB795+BG795+BL795+BQ795</f>
        <v>1459</v>
      </c>
      <c r="CB795" s="3" t="n">
        <f aca="false">AS795+AX795+BC795+BH795+BM795+BR795</f>
        <v>5</v>
      </c>
      <c r="CC795" s="3" t="n">
        <f aca="false">AT795+AY795+BD795+BI795+BN795+BS795</f>
        <v>1060</v>
      </c>
      <c r="CD795" s="3" t="n">
        <f aca="false">SUM(BZ795:CC795)</f>
        <v>3626</v>
      </c>
      <c r="CE795" s="3" t="n">
        <v>6853</v>
      </c>
      <c r="CF795" s="3" t="n">
        <v>10507</v>
      </c>
      <c r="CG795" s="3" t="n">
        <v>3162</v>
      </c>
      <c r="CH795" s="3" t="n">
        <v>867</v>
      </c>
      <c r="CI795" s="3" t="n">
        <v>7316</v>
      </c>
      <c r="CJ795" s="3" t="n">
        <f aca="false">SUM(CE795:CI795)</f>
        <v>28705</v>
      </c>
    </row>
    <row r="796" customFormat="false" ht="12.75" hidden="false" customHeight="false" outlineLevel="0" collapsed="false">
      <c r="A796" s="1" t="n">
        <v>2006</v>
      </c>
      <c r="B796" s="2" t="s">
        <v>123</v>
      </c>
      <c r="C796" s="3" t="n">
        <v>2290</v>
      </c>
      <c r="D796" s="3" t="n">
        <v>415</v>
      </c>
      <c r="E796" s="3" t="n">
        <v>47</v>
      </c>
      <c r="F796" s="3" t="n">
        <v>0</v>
      </c>
      <c r="G796" s="3" t="n">
        <f aca="false">SUM(C796:F796)</f>
        <v>2752</v>
      </c>
      <c r="H796" s="3" t="n">
        <v>811</v>
      </c>
      <c r="I796" s="3" t="n">
        <v>510</v>
      </c>
      <c r="J796" s="3" t="n">
        <v>1137</v>
      </c>
      <c r="K796" s="3" t="n">
        <v>188</v>
      </c>
      <c r="L796" s="3" t="n">
        <f aca="false">SUM(H796:K796)</f>
        <v>2646</v>
      </c>
      <c r="M796" s="3" t="n">
        <v>15</v>
      </c>
      <c r="N796" s="3" t="n">
        <v>87</v>
      </c>
      <c r="O796" s="3" t="n">
        <v>0</v>
      </c>
      <c r="P796" s="3" t="n">
        <v>0</v>
      </c>
      <c r="Q796" s="3" t="n">
        <f aca="false">SUM(M796:P796)</f>
        <v>102</v>
      </c>
      <c r="R796" s="3" t="n">
        <v>7</v>
      </c>
      <c r="S796" s="3" t="n">
        <v>0</v>
      </c>
      <c r="T796" s="3" t="n">
        <v>0</v>
      </c>
      <c r="U796" s="3" t="n">
        <v>0</v>
      </c>
      <c r="V796" s="3" t="n">
        <f aca="false">SUM(R796:U796)</f>
        <v>7</v>
      </c>
      <c r="W796" s="3" t="n">
        <v>703</v>
      </c>
      <c r="X796" s="3" t="n">
        <v>1810</v>
      </c>
      <c r="Y796" s="3" t="n">
        <v>51</v>
      </c>
      <c r="Z796" s="3" t="n">
        <v>0</v>
      </c>
      <c r="AA796" s="3" t="n">
        <f aca="false">SUM(W796:Z796)</f>
        <v>2564</v>
      </c>
      <c r="AB796" s="3" t="n">
        <v>228</v>
      </c>
      <c r="AC796" s="3" t="n">
        <v>3</v>
      </c>
      <c r="AD796" s="3" t="n">
        <v>19</v>
      </c>
      <c r="AE796" s="3" t="n">
        <v>1</v>
      </c>
      <c r="AF796" s="3" t="n">
        <f aca="false">SUM(AB796:AE796)</f>
        <v>251</v>
      </c>
      <c r="AG796" s="3" t="n">
        <v>23</v>
      </c>
      <c r="AH796" s="3" t="n">
        <v>323</v>
      </c>
      <c r="AI796" s="3" t="n">
        <v>455</v>
      </c>
      <c r="AJ796" s="3" t="n">
        <v>259</v>
      </c>
      <c r="AK796" s="3" t="n">
        <f aca="false">SUM(AG796:AJ796)</f>
        <v>1060</v>
      </c>
      <c r="AL796" s="3" t="n">
        <v>1338</v>
      </c>
      <c r="AM796" s="3" t="n">
        <v>950</v>
      </c>
      <c r="AN796" s="3" t="n">
        <v>1185</v>
      </c>
      <c r="AO796" s="3" t="n">
        <v>42</v>
      </c>
      <c r="AP796" s="3" t="n">
        <f aca="false">SUM(AL796:AO796)</f>
        <v>3515</v>
      </c>
      <c r="AQ796" s="3" t="n">
        <v>19</v>
      </c>
      <c r="AR796" s="3" t="n">
        <v>0</v>
      </c>
      <c r="AS796" s="3" t="n">
        <v>0</v>
      </c>
      <c r="AT796" s="3" t="n">
        <v>259</v>
      </c>
      <c r="AU796" s="3" t="n">
        <f aca="false">SUM(AQ796:AT796)</f>
        <v>278</v>
      </c>
      <c r="AV796" s="3" t="n">
        <v>1</v>
      </c>
      <c r="AW796" s="3" t="n">
        <v>0</v>
      </c>
      <c r="AX796" s="3" t="n">
        <v>0</v>
      </c>
      <c r="AY796" s="3" t="n">
        <v>1</v>
      </c>
      <c r="AZ796" s="3" t="n">
        <f aca="false">SUM(AV796:AY796)</f>
        <v>2</v>
      </c>
      <c r="BA796" s="3" t="n">
        <v>60</v>
      </c>
      <c r="BB796" s="3" t="n">
        <v>0</v>
      </c>
      <c r="BC796" s="3" t="n">
        <v>0</v>
      </c>
      <c r="BD796" s="3" t="n">
        <v>188</v>
      </c>
      <c r="BE796" s="3" t="n">
        <f aca="false">SUM(BA796:BD796)</f>
        <v>248</v>
      </c>
      <c r="BF796" s="3" t="n">
        <v>0</v>
      </c>
      <c r="BG796" s="3" t="n">
        <v>0</v>
      </c>
      <c r="BH796" s="3" t="n">
        <v>0</v>
      </c>
      <c r="BI796" s="3" t="n">
        <v>0</v>
      </c>
      <c r="BJ796" s="3" t="n">
        <f aca="false">SUM(BF796:BI796)</f>
        <v>0</v>
      </c>
      <c r="BK796" s="3" t="n">
        <v>0</v>
      </c>
      <c r="BL796" s="3" t="n">
        <v>0</v>
      </c>
      <c r="BM796" s="3" t="n">
        <v>0</v>
      </c>
      <c r="BN796" s="3" t="n">
        <v>29</v>
      </c>
      <c r="BO796" s="3" t="n">
        <f aca="false">SUM(BK796:BN796)</f>
        <v>29</v>
      </c>
      <c r="BP796" s="3" t="n">
        <v>0</v>
      </c>
      <c r="BQ796" s="3" t="n">
        <v>0</v>
      </c>
      <c r="BR796" s="3" t="n">
        <v>0</v>
      </c>
      <c r="BS796" s="3" t="n">
        <v>13</v>
      </c>
      <c r="BT796" s="3" t="n">
        <f aca="false">SUM(BP796:BS796)</f>
        <v>13</v>
      </c>
      <c r="BU796" s="3" t="n">
        <f aca="false">+C796+H796+M796+R796+W796+AB796+AG796+AL796+CK796</f>
        <v>5415</v>
      </c>
      <c r="BV796" s="3" t="n">
        <f aca="false">+D796+I796+N796+S796+X796+AC796+AH796+AM796+CL796</f>
        <v>4098</v>
      </c>
      <c r="BW796" s="3" t="n">
        <f aca="false">+E796+J796+O796+T796+Y796+AD796+AI796+AN796+CM796</f>
        <v>2894</v>
      </c>
      <c r="BX796" s="3" t="n">
        <f aca="false">+F796+K796+P796+U796+Z796+AE796+AJ796+AO796+CN796</f>
        <v>490</v>
      </c>
      <c r="BY796" s="3" t="n">
        <f aca="false">SUM(BU796:BX796)</f>
        <v>12897</v>
      </c>
      <c r="BZ796" s="3" t="n">
        <f aca="false">AQ796+AV796+BA796+BF796+BK796+BP796</f>
        <v>80</v>
      </c>
      <c r="CA796" s="3" t="n">
        <f aca="false">AR796+AW796+BB796+BG796+BL796+BQ796</f>
        <v>0</v>
      </c>
      <c r="CB796" s="3" t="n">
        <f aca="false">AS796+AX796+BC796+BH796+BM796+BR796</f>
        <v>0</v>
      </c>
      <c r="CC796" s="3" t="n">
        <f aca="false">AT796+AY796+BD796+BI796+BN796+BS796</f>
        <v>490</v>
      </c>
      <c r="CD796" s="3" t="n">
        <f aca="false">SUM(BZ796:CC796)</f>
        <v>570</v>
      </c>
      <c r="CE796" s="3" t="n">
        <v>1742</v>
      </c>
      <c r="CF796" s="3" t="n">
        <v>1124</v>
      </c>
      <c r="CG796" s="3" t="n">
        <v>377</v>
      </c>
      <c r="CH796" s="3" t="n">
        <v>57</v>
      </c>
      <c r="CI796" s="3" t="n">
        <v>2259</v>
      </c>
      <c r="CJ796" s="3" t="n">
        <f aca="false">SUM(CE796:CI796)</f>
        <v>5559</v>
      </c>
    </row>
    <row r="797" customFormat="false" ht="12.75" hidden="false" customHeight="false" outlineLevel="0" collapsed="false">
      <c r="A797" s="1" t="n">
        <v>2006</v>
      </c>
      <c r="B797" s="2" t="s">
        <v>124</v>
      </c>
      <c r="C797" s="3" t="n">
        <v>14991.665</v>
      </c>
      <c r="D797" s="3" t="n">
        <v>3686.557</v>
      </c>
      <c r="E797" s="3" t="n">
        <v>2389.644</v>
      </c>
      <c r="F797" s="3" t="n">
        <v>5</v>
      </c>
      <c r="G797" s="3" t="n">
        <f aca="false">SUM(C797:F797)</f>
        <v>21072.866</v>
      </c>
      <c r="H797" s="3" t="n">
        <v>2894.622</v>
      </c>
      <c r="I797" s="3" t="n">
        <v>162.356</v>
      </c>
      <c r="J797" s="3" t="n">
        <v>3513.82</v>
      </c>
      <c r="K797" s="3" t="n">
        <v>366</v>
      </c>
      <c r="L797" s="3" t="n">
        <f aca="false">SUM(H797:K797)</f>
        <v>6936.798</v>
      </c>
      <c r="M797" s="3" t="n">
        <v>243</v>
      </c>
      <c r="N797" s="3" t="n">
        <v>2097</v>
      </c>
      <c r="O797" s="3" t="n">
        <v>0</v>
      </c>
      <c r="P797" s="3" t="n">
        <v>0</v>
      </c>
      <c r="Q797" s="3" t="n">
        <f aca="false">SUM(M797:P797)</f>
        <v>2340</v>
      </c>
      <c r="R797" s="3" t="n">
        <v>1008</v>
      </c>
      <c r="S797" s="3" t="n">
        <v>0</v>
      </c>
      <c r="T797" s="3" t="n">
        <v>0</v>
      </c>
      <c r="U797" s="3" t="n">
        <v>0</v>
      </c>
      <c r="V797" s="3" t="n">
        <f aca="false">SUM(R797:U797)</f>
        <v>1008</v>
      </c>
      <c r="W797" s="3" t="n">
        <v>8291</v>
      </c>
      <c r="X797" s="3" t="n">
        <v>18687</v>
      </c>
      <c r="Y797" s="3" t="n">
        <v>3231.398</v>
      </c>
      <c r="Z797" s="3" t="n">
        <v>0</v>
      </c>
      <c r="AA797" s="3" t="n">
        <f aca="false">SUM(W797:Z797)</f>
        <v>30209.398</v>
      </c>
      <c r="AB797" s="3" t="n">
        <v>2407.143</v>
      </c>
      <c r="AC797" s="3" t="n">
        <v>151.152</v>
      </c>
      <c r="AD797" s="3" t="n">
        <v>38.834</v>
      </c>
      <c r="AE797" s="3" t="n">
        <v>250</v>
      </c>
      <c r="AF797" s="3" t="n">
        <f aca="false">SUM(AB797:AE797)</f>
        <v>2847.129</v>
      </c>
      <c r="AG797" s="3" t="n">
        <v>151.805</v>
      </c>
      <c r="AH797" s="3" t="n">
        <v>1448.963</v>
      </c>
      <c r="AI797" s="3" t="n">
        <v>3519.707</v>
      </c>
      <c r="AJ797" s="3" t="n">
        <v>445</v>
      </c>
      <c r="AK797" s="3" t="n">
        <f aca="false">SUM(AG797:AJ797)</f>
        <v>5565.475</v>
      </c>
      <c r="AL797" s="3" t="n">
        <v>16507.765</v>
      </c>
      <c r="AM797" s="3" t="n">
        <v>8384.972</v>
      </c>
      <c r="AN797" s="3" t="n">
        <v>8679.597</v>
      </c>
      <c r="AO797" s="3" t="n">
        <v>789</v>
      </c>
      <c r="AP797" s="3" t="n">
        <f aca="false">SUM(AL797:AO797)</f>
        <v>34361.334</v>
      </c>
      <c r="AQ797" s="3" t="n">
        <v>0</v>
      </c>
      <c r="AR797" s="3" t="n">
        <v>1393</v>
      </c>
      <c r="AS797" s="3" t="n">
        <v>1210</v>
      </c>
      <c r="AT797" s="3" t="n">
        <v>445</v>
      </c>
      <c r="AU797" s="3" t="n">
        <f aca="false">SUM(AQ797:AT797)</f>
        <v>3048</v>
      </c>
      <c r="AV797" s="3" t="n">
        <v>0</v>
      </c>
      <c r="AW797" s="3" t="n">
        <v>4</v>
      </c>
      <c r="AX797" s="3" t="n">
        <v>3</v>
      </c>
      <c r="AY797" s="3" t="n">
        <v>250</v>
      </c>
      <c r="AZ797" s="3" t="n">
        <f aca="false">SUM(AV797:AY797)</f>
        <v>257</v>
      </c>
      <c r="BA797" s="3" t="n">
        <v>0</v>
      </c>
      <c r="BB797" s="3" t="n">
        <v>0</v>
      </c>
      <c r="BC797" s="3" t="n">
        <v>59</v>
      </c>
      <c r="BD797" s="3" t="n">
        <v>366</v>
      </c>
      <c r="BE797" s="3" t="n">
        <f aca="false">SUM(BA797:BD797)</f>
        <v>425</v>
      </c>
      <c r="BF797" s="3" t="n">
        <v>0</v>
      </c>
      <c r="BG797" s="3" t="n">
        <v>2</v>
      </c>
      <c r="BH797" s="3" t="n">
        <v>2</v>
      </c>
      <c r="BI797" s="3" t="n">
        <v>129</v>
      </c>
      <c r="BJ797" s="3" t="n">
        <f aca="false">SUM(BF797:BI797)</f>
        <v>133</v>
      </c>
      <c r="BK797" s="3" t="n">
        <v>0</v>
      </c>
      <c r="BL797" s="3" t="n">
        <v>137</v>
      </c>
      <c r="BM797" s="3" t="n">
        <v>103</v>
      </c>
      <c r="BN797" s="3" t="n">
        <v>247</v>
      </c>
      <c r="BO797" s="3" t="n">
        <f aca="false">SUM(BK797:BN797)</f>
        <v>487</v>
      </c>
      <c r="BP797" s="3" t="n">
        <v>0</v>
      </c>
      <c r="BQ797" s="3" t="n">
        <v>170</v>
      </c>
      <c r="BR797" s="3" t="n">
        <v>194</v>
      </c>
      <c r="BS797" s="3" t="n">
        <v>418</v>
      </c>
      <c r="BT797" s="3" t="n">
        <f aca="false">SUM(BP797:BS797)</f>
        <v>782</v>
      </c>
      <c r="BU797" s="3" t="n">
        <f aca="false">+C797+H797+M797+R797+W797+AB797+AG797+AL797+CK797</f>
        <v>46495</v>
      </c>
      <c r="BV797" s="3" t="n">
        <f aca="false">+D797+I797+N797+S797+X797+AC797+AH797+AM797+CL797</f>
        <v>34618</v>
      </c>
      <c r="BW797" s="3" t="n">
        <f aca="false">+E797+J797+O797+T797+Y797+AD797+AI797+AN797+CM797</f>
        <v>21373</v>
      </c>
      <c r="BX797" s="3" t="n">
        <f aca="false">+F797+K797+P797+U797+Z797+AE797+AJ797+AO797+CN797</f>
        <v>1855</v>
      </c>
      <c r="BY797" s="3" t="n">
        <f aca="false">SUM(BU797:BX797)</f>
        <v>104341</v>
      </c>
      <c r="BZ797" s="3" t="n">
        <f aca="false">AQ797+AV797+BA797+BF797+BK797+BP797</f>
        <v>0</v>
      </c>
      <c r="CA797" s="3" t="n">
        <f aca="false">AR797+AW797+BB797+BG797+BL797+BQ797</f>
        <v>1706</v>
      </c>
      <c r="CB797" s="3" t="n">
        <f aca="false">AS797+AX797+BC797+BH797+BM797+BR797</f>
        <v>1571</v>
      </c>
      <c r="CC797" s="3" t="n">
        <f aca="false">AT797+AY797+BD797+BI797+BN797+BS797</f>
        <v>1855</v>
      </c>
      <c r="CD797" s="3" t="n">
        <f aca="false">SUM(BZ797:CC797)</f>
        <v>5132</v>
      </c>
      <c r="CE797" s="3" t="n">
        <v>10593</v>
      </c>
      <c r="CF797" s="3" t="n">
        <v>30813</v>
      </c>
      <c r="CG797" s="3" t="n">
        <v>5084</v>
      </c>
      <c r="CH797" s="3" t="n">
        <v>23</v>
      </c>
      <c r="CI797" s="3" t="n">
        <v>2458</v>
      </c>
      <c r="CJ797" s="3" t="n">
        <f aca="false">SUM(CE797:CI797)</f>
        <v>48971</v>
      </c>
    </row>
    <row r="798" customFormat="false" ht="12.75" hidden="false" customHeight="false" outlineLevel="0" collapsed="false">
      <c r="A798" s="1" t="n">
        <v>2006</v>
      </c>
      <c r="B798" s="2" t="s">
        <v>125</v>
      </c>
      <c r="C798" s="3" t="n">
        <v>6867</v>
      </c>
      <c r="D798" s="3" t="n">
        <v>1143</v>
      </c>
      <c r="E798" s="3" t="n">
        <v>177</v>
      </c>
      <c r="F798" s="3" t="n">
        <v>0</v>
      </c>
      <c r="G798" s="3" t="n">
        <f aca="false">SUM(C798:F798)</f>
        <v>8187</v>
      </c>
      <c r="H798" s="3" t="n">
        <v>3113</v>
      </c>
      <c r="I798" s="3" t="n">
        <v>42</v>
      </c>
      <c r="J798" s="3" t="n">
        <v>1647</v>
      </c>
      <c r="K798" s="3" t="n">
        <v>300</v>
      </c>
      <c r="L798" s="3" t="n">
        <f aca="false">SUM(H798:K798)</f>
        <v>5102</v>
      </c>
      <c r="M798" s="3" t="n">
        <v>70</v>
      </c>
      <c r="N798" s="3" t="n">
        <v>196</v>
      </c>
      <c r="O798" s="3" t="n">
        <v>0</v>
      </c>
      <c r="P798" s="3" t="n">
        <v>0</v>
      </c>
      <c r="Q798" s="3" t="n">
        <f aca="false">SUM(M798:P798)</f>
        <v>266</v>
      </c>
      <c r="R798" s="3" t="n">
        <v>0</v>
      </c>
      <c r="S798" s="3" t="n">
        <v>0</v>
      </c>
      <c r="T798" s="3" t="n">
        <v>0</v>
      </c>
      <c r="U798" s="3" t="n">
        <v>0</v>
      </c>
      <c r="V798" s="3" t="n">
        <f aca="false">SUM(R798:U798)</f>
        <v>0</v>
      </c>
      <c r="W798" s="3" t="n">
        <v>2508</v>
      </c>
      <c r="X798" s="3" t="n">
        <v>5466</v>
      </c>
      <c r="Y798" s="3" t="n">
        <v>865</v>
      </c>
      <c r="Z798" s="3" t="n">
        <v>0</v>
      </c>
      <c r="AA798" s="3" t="n">
        <f aca="false">SUM(W798:Z798)</f>
        <v>8839</v>
      </c>
      <c r="AB798" s="3" t="n">
        <v>1077</v>
      </c>
      <c r="AC798" s="3" t="n">
        <v>4</v>
      </c>
      <c r="AD798" s="3" t="n">
        <v>125</v>
      </c>
      <c r="AE798" s="3" t="n">
        <v>0</v>
      </c>
      <c r="AF798" s="3" t="n">
        <f aca="false">SUM(AB798:AE798)</f>
        <v>1206</v>
      </c>
      <c r="AG798" s="3" t="n">
        <v>0</v>
      </c>
      <c r="AH798" s="3" t="n">
        <v>982</v>
      </c>
      <c r="AI798" s="3" t="n">
        <v>2345</v>
      </c>
      <c r="AJ798" s="3" t="n">
        <v>0</v>
      </c>
      <c r="AK798" s="3" t="n">
        <f aca="false">SUM(AG798:AJ798)</f>
        <v>3327</v>
      </c>
      <c r="AL798" s="3" t="n">
        <v>3561</v>
      </c>
      <c r="AM798" s="3" t="n">
        <v>2330</v>
      </c>
      <c r="AN798" s="3" t="n">
        <v>2078</v>
      </c>
      <c r="AO798" s="3" t="n">
        <v>70</v>
      </c>
      <c r="AP798" s="3" t="n">
        <f aca="false">SUM(AL798:AO798)</f>
        <v>8039</v>
      </c>
      <c r="AQ798" s="3" t="n">
        <v>0</v>
      </c>
      <c r="AR798" s="3" t="n">
        <v>0</v>
      </c>
      <c r="AS798" s="3" t="n">
        <v>0</v>
      </c>
      <c r="AT798" s="3" t="n">
        <v>0</v>
      </c>
      <c r="AU798" s="3" t="n">
        <f aca="false">SUM(AQ798:AT798)</f>
        <v>0</v>
      </c>
      <c r="AV798" s="3" t="n">
        <v>0</v>
      </c>
      <c r="AW798" s="3" t="n">
        <v>0</v>
      </c>
      <c r="AX798" s="3" t="n">
        <v>0</v>
      </c>
      <c r="AY798" s="3" t="n">
        <v>0</v>
      </c>
      <c r="AZ798" s="3" t="n">
        <f aca="false">SUM(AV798:AY798)</f>
        <v>0</v>
      </c>
      <c r="BA798" s="3" t="n">
        <v>142</v>
      </c>
      <c r="BB798" s="3" t="n">
        <v>0</v>
      </c>
      <c r="BC798" s="3" t="n">
        <v>0</v>
      </c>
      <c r="BD798" s="3" t="n">
        <v>300</v>
      </c>
      <c r="BE798" s="3" t="n">
        <f aca="false">SUM(BA798:BD798)</f>
        <v>442</v>
      </c>
      <c r="BF798" s="3" t="n">
        <v>0</v>
      </c>
      <c r="BG798" s="3" t="n">
        <v>0</v>
      </c>
      <c r="BH798" s="3" t="n">
        <v>0</v>
      </c>
      <c r="BI798" s="3" t="n">
        <v>0</v>
      </c>
      <c r="BJ798" s="3" t="n">
        <f aca="false">SUM(BF798:BI798)</f>
        <v>0</v>
      </c>
      <c r="BK798" s="3" t="n">
        <v>19</v>
      </c>
      <c r="BL798" s="3" t="n">
        <v>0</v>
      </c>
      <c r="BM798" s="3" t="n">
        <v>0</v>
      </c>
      <c r="BN798" s="3" t="n">
        <v>70</v>
      </c>
      <c r="BO798" s="3" t="n">
        <f aca="false">SUM(BK798:BN798)</f>
        <v>89</v>
      </c>
      <c r="BP798" s="3" t="n">
        <v>19</v>
      </c>
      <c r="BQ798" s="3" t="n">
        <v>0</v>
      </c>
      <c r="BR798" s="3" t="n">
        <v>0</v>
      </c>
      <c r="BS798" s="3" t="n">
        <v>0</v>
      </c>
      <c r="BT798" s="3" t="n">
        <f aca="false">SUM(BP798:BS798)</f>
        <v>19</v>
      </c>
      <c r="BU798" s="3" t="n">
        <f aca="false">+C798+H798+M798+R798+W798+AB798+AG798+AL798+CK798</f>
        <v>17196</v>
      </c>
      <c r="BV798" s="3" t="n">
        <f aca="false">+D798+I798+N798+S798+X798+AC798+AH798+AM798+CL798</f>
        <v>10163</v>
      </c>
      <c r="BW798" s="3" t="n">
        <f aca="false">+E798+J798+O798+T798+Y798+AD798+AI798+AN798+CM798</f>
        <v>7237</v>
      </c>
      <c r="BX798" s="3" t="n">
        <f aca="false">+F798+K798+P798+U798+Z798+AE798+AJ798+AO798+CN798</f>
        <v>370</v>
      </c>
      <c r="BY798" s="3" t="n">
        <f aca="false">SUM(BU798:BX798)</f>
        <v>34966</v>
      </c>
      <c r="BZ798" s="3" t="n">
        <f aca="false">AQ798+AV798+BA798+BF798+BK798+BP798</f>
        <v>180</v>
      </c>
      <c r="CA798" s="3" t="n">
        <f aca="false">AR798+AW798+BB798+BG798+BL798+BQ798</f>
        <v>0</v>
      </c>
      <c r="CB798" s="3" t="n">
        <f aca="false">AS798+AX798+BC798+BH798+BM798+BR798</f>
        <v>0</v>
      </c>
      <c r="CC798" s="3" t="n">
        <f aca="false">AT798+AY798+BD798+BI798+BN798+BS798</f>
        <v>370</v>
      </c>
      <c r="CD798" s="3" t="n">
        <f aca="false">SUM(BZ798:CC798)</f>
        <v>550</v>
      </c>
      <c r="CE798" s="3" t="n">
        <v>4893.9</v>
      </c>
      <c r="CF798" s="3" t="n">
        <v>9400.2</v>
      </c>
      <c r="CG798" s="3" t="n">
        <v>1204.1</v>
      </c>
      <c r="CH798" s="3" t="n">
        <v>0</v>
      </c>
      <c r="CI798" s="3" t="n">
        <v>1522.5</v>
      </c>
      <c r="CJ798" s="3" t="n">
        <f aca="false">SUM(CE798:CI798)</f>
        <v>17020.7</v>
      </c>
    </row>
    <row r="799" customFormat="false" ht="12.75" hidden="false" customHeight="false" outlineLevel="0" collapsed="false">
      <c r="A799" s="1" t="n">
        <v>2006</v>
      </c>
      <c r="B799" s="2" t="s">
        <v>126</v>
      </c>
      <c r="C799" s="3" t="n">
        <v>322</v>
      </c>
      <c r="D799" s="3" t="n">
        <v>125</v>
      </c>
      <c r="E799" s="3" t="n">
        <v>37</v>
      </c>
      <c r="F799" s="3" t="n">
        <v>0</v>
      </c>
      <c r="G799" s="3" t="n">
        <f aca="false">SUM(C799:F799)</f>
        <v>484</v>
      </c>
      <c r="H799" s="3" t="n">
        <v>217</v>
      </c>
      <c r="I799" s="3" t="n">
        <v>148</v>
      </c>
      <c r="J799" s="3" t="n">
        <v>356</v>
      </c>
      <c r="K799" s="3" t="n">
        <v>20</v>
      </c>
      <c r="L799" s="3" t="n">
        <f aca="false">SUM(H799:K799)</f>
        <v>741</v>
      </c>
      <c r="M799" s="3" t="n">
        <v>4</v>
      </c>
      <c r="N799" s="3" t="n">
        <v>1</v>
      </c>
      <c r="O799" s="3" t="n">
        <v>6</v>
      </c>
      <c r="P799" s="3" t="n">
        <v>0</v>
      </c>
      <c r="Q799" s="3" t="n">
        <f aca="false">SUM(M799:P799)</f>
        <v>11</v>
      </c>
      <c r="R799" s="3" t="n">
        <v>0</v>
      </c>
      <c r="S799" s="3" t="n">
        <v>0</v>
      </c>
      <c r="T799" s="3" t="n">
        <v>0</v>
      </c>
      <c r="U799" s="3" t="n">
        <v>0</v>
      </c>
      <c r="V799" s="3" t="n">
        <f aca="false">SUM(R799:U799)</f>
        <v>0</v>
      </c>
      <c r="W799" s="3" t="n">
        <v>162</v>
      </c>
      <c r="X799" s="3" t="n">
        <v>342</v>
      </c>
      <c r="Y799" s="3" t="n">
        <v>5</v>
      </c>
      <c r="Z799" s="3" t="n">
        <v>0</v>
      </c>
      <c r="AA799" s="3" t="n">
        <f aca="false">SUM(W799:Z799)</f>
        <v>509</v>
      </c>
      <c r="AB799" s="3" t="n">
        <v>50</v>
      </c>
      <c r="AC799" s="3" t="n">
        <v>6</v>
      </c>
      <c r="AD799" s="3" t="n">
        <v>7</v>
      </c>
      <c r="AE799" s="3" t="n">
        <v>2</v>
      </c>
      <c r="AF799" s="3" t="n">
        <f aca="false">SUM(AB799:AE799)</f>
        <v>65</v>
      </c>
      <c r="AG799" s="3" t="n">
        <v>0</v>
      </c>
      <c r="AH799" s="3" t="n">
        <v>274</v>
      </c>
      <c r="AI799" s="3" t="n">
        <v>164</v>
      </c>
      <c r="AJ799" s="3" t="n">
        <v>13</v>
      </c>
      <c r="AK799" s="3" t="n">
        <f aca="false">SUM(AG799:AJ799)</f>
        <v>451</v>
      </c>
      <c r="AL799" s="3" t="n">
        <v>211</v>
      </c>
      <c r="AM799" s="3" t="n">
        <v>367</v>
      </c>
      <c r="AN799" s="3" t="n">
        <v>442</v>
      </c>
      <c r="AO799" s="3" t="n">
        <v>14</v>
      </c>
      <c r="AP799" s="3" t="n">
        <f aca="false">SUM(AL799:AO799)</f>
        <v>1034</v>
      </c>
      <c r="AQ799" s="3" t="n">
        <v>0</v>
      </c>
      <c r="AR799" s="3" t="n">
        <v>228</v>
      </c>
      <c r="AS799" s="3" t="n">
        <v>56</v>
      </c>
      <c r="AT799" s="3" t="n">
        <v>13</v>
      </c>
      <c r="AU799" s="3" t="n">
        <f aca="false">SUM(AQ799:AT799)</f>
        <v>297</v>
      </c>
      <c r="AV799" s="3" t="n">
        <v>0</v>
      </c>
      <c r="AW799" s="3" t="n">
        <v>0</v>
      </c>
      <c r="AX799" s="3" t="n">
        <v>0</v>
      </c>
      <c r="AY799" s="3" t="n">
        <v>2</v>
      </c>
      <c r="AZ799" s="3" t="n">
        <f aca="false">SUM(AV799:AY799)</f>
        <v>2</v>
      </c>
      <c r="BA799" s="3" t="n">
        <v>6</v>
      </c>
      <c r="BB799" s="3" t="n">
        <v>0</v>
      </c>
      <c r="BC799" s="3" t="n">
        <v>14</v>
      </c>
      <c r="BD799" s="3" t="n">
        <v>20</v>
      </c>
      <c r="BE799" s="3" t="n">
        <f aca="false">SUM(BA799:BD799)</f>
        <v>40</v>
      </c>
      <c r="BF799" s="3" t="n">
        <v>0</v>
      </c>
      <c r="BG799" s="3" t="n">
        <v>0</v>
      </c>
      <c r="BH799" s="3" t="n">
        <v>0</v>
      </c>
      <c r="BI799" s="3" t="n">
        <v>0</v>
      </c>
      <c r="BJ799" s="3" t="n">
        <f aca="false">SUM(BF799:BI799)</f>
        <v>0</v>
      </c>
      <c r="BK799" s="3" t="n">
        <v>0</v>
      </c>
      <c r="BL799" s="3" t="n">
        <v>5</v>
      </c>
      <c r="BM799" s="3" t="n">
        <v>16</v>
      </c>
      <c r="BN799" s="3" t="n">
        <v>0</v>
      </c>
      <c r="BO799" s="3" t="n">
        <f aca="false">SUM(BK799:BN799)</f>
        <v>21</v>
      </c>
      <c r="BP799" s="3" t="n">
        <v>5</v>
      </c>
      <c r="BQ799" s="3" t="n">
        <v>10</v>
      </c>
      <c r="BR799" s="3" t="n">
        <v>23</v>
      </c>
      <c r="BS799" s="3" t="n">
        <v>14</v>
      </c>
      <c r="BT799" s="3" t="n">
        <f aca="false">SUM(BP799:BS799)</f>
        <v>52</v>
      </c>
      <c r="BU799" s="3" t="n">
        <f aca="false">+C799+H799+M799+R799+W799+AB799+AG799+AL799+CK799</f>
        <v>966</v>
      </c>
      <c r="BV799" s="3" t="n">
        <f aca="false">+D799+I799+N799+S799+X799+AC799+AH799+AM799+CL799</f>
        <v>1263</v>
      </c>
      <c r="BW799" s="3" t="n">
        <f aca="false">+E799+J799+O799+T799+Y799+AD799+AI799+AN799+CM799</f>
        <v>1017</v>
      </c>
      <c r="BX799" s="3" t="n">
        <f aca="false">+F799+K799+P799+U799+Z799+AE799+AJ799+AO799+CN799</f>
        <v>49</v>
      </c>
      <c r="BY799" s="3" t="n">
        <f aca="false">SUM(BU799:BX799)</f>
        <v>3295</v>
      </c>
      <c r="BZ799" s="3" t="n">
        <f aca="false">AQ799+AV799+BA799+BF799+BK799+BP799</f>
        <v>11</v>
      </c>
      <c r="CA799" s="3" t="n">
        <f aca="false">AR799+AW799+BB799+BG799+BL799+BQ799</f>
        <v>243</v>
      </c>
      <c r="CB799" s="3" t="n">
        <f aca="false">AS799+AX799+BC799+BH799+BM799+BR799</f>
        <v>109</v>
      </c>
      <c r="CC799" s="3" t="n">
        <f aca="false">AT799+AY799+BD799+BI799+BN799+BS799</f>
        <v>49</v>
      </c>
      <c r="CD799" s="3" t="n">
        <f aca="false">SUM(BZ799:CC799)</f>
        <v>412</v>
      </c>
      <c r="CE799" s="3" t="n">
        <v>456</v>
      </c>
      <c r="CF799" s="3" t="n">
        <v>273</v>
      </c>
      <c r="CG799" s="3" t="n">
        <v>112</v>
      </c>
      <c r="CH799" s="3" t="n">
        <v>9</v>
      </c>
      <c r="CI799" s="3" t="n">
        <v>244</v>
      </c>
      <c r="CJ799" s="3" t="n">
        <f aca="false">SUM(CE799:CI799)</f>
        <v>1094</v>
      </c>
    </row>
    <row r="800" customFormat="false" ht="12.75" hidden="false" customHeight="false" outlineLevel="0" collapsed="false">
      <c r="A800" s="1" t="n">
        <v>2006</v>
      </c>
      <c r="B800" s="2" t="s">
        <v>127</v>
      </c>
      <c r="C800" s="3" t="n">
        <v>6861</v>
      </c>
      <c r="D800" s="3" t="n">
        <v>1620</v>
      </c>
      <c r="E800" s="3" t="n">
        <v>1060</v>
      </c>
      <c r="F800" s="3" t="n">
        <v>578</v>
      </c>
      <c r="G800" s="3" t="n">
        <f aca="false">SUM(C800:F800)</f>
        <v>10119</v>
      </c>
      <c r="H800" s="3" t="n">
        <v>2462</v>
      </c>
      <c r="I800" s="3" t="n">
        <v>26</v>
      </c>
      <c r="J800" s="3" t="n">
        <v>7</v>
      </c>
      <c r="K800" s="3" t="n">
        <v>274</v>
      </c>
      <c r="L800" s="3" t="n">
        <f aca="false">SUM(H800:K800)</f>
        <v>2769</v>
      </c>
      <c r="M800" s="3" t="n">
        <v>106</v>
      </c>
      <c r="N800" s="3" t="n">
        <v>207</v>
      </c>
      <c r="O800" s="3" t="n">
        <v>23</v>
      </c>
      <c r="P800" s="3" t="n">
        <v>0</v>
      </c>
      <c r="Q800" s="3" t="n">
        <f aca="false">SUM(M800:P800)</f>
        <v>336</v>
      </c>
      <c r="R800" s="3" t="n">
        <v>23</v>
      </c>
      <c r="S800" s="3" t="n">
        <v>0</v>
      </c>
      <c r="T800" s="3" t="n">
        <v>0</v>
      </c>
      <c r="U800" s="3" t="n">
        <v>0</v>
      </c>
      <c r="V800" s="3" t="n">
        <f aca="false">SUM(R800:U800)</f>
        <v>23</v>
      </c>
      <c r="W800" s="3" t="n">
        <v>9991</v>
      </c>
      <c r="X800" s="3" t="n">
        <v>1987</v>
      </c>
      <c r="Y800" s="3" t="n">
        <v>1461</v>
      </c>
      <c r="Z800" s="3" t="n">
        <v>0</v>
      </c>
      <c r="AA800" s="3" t="n">
        <f aca="false">SUM(W800:Z800)</f>
        <v>13439</v>
      </c>
      <c r="AB800" s="3" t="n">
        <v>1713</v>
      </c>
      <c r="AC800" s="3" t="n">
        <v>25</v>
      </c>
      <c r="AD800" s="3" t="n">
        <v>173</v>
      </c>
      <c r="AE800" s="3" t="n">
        <v>56</v>
      </c>
      <c r="AF800" s="3" t="n">
        <f aca="false">SUM(AB800:AE800)</f>
        <v>1967</v>
      </c>
      <c r="AG800" s="3" t="n">
        <v>26</v>
      </c>
      <c r="AH800" s="3" t="n">
        <v>1141</v>
      </c>
      <c r="AI800" s="3" t="n">
        <v>2683</v>
      </c>
      <c r="AJ800" s="3" t="n">
        <v>261</v>
      </c>
      <c r="AK800" s="3" t="n">
        <f aca="false">SUM(AG800:AJ800)</f>
        <v>4111</v>
      </c>
      <c r="AL800" s="3" t="n">
        <v>3684</v>
      </c>
      <c r="AM800" s="3" t="n">
        <v>3610</v>
      </c>
      <c r="AN800" s="3" t="n">
        <v>13129</v>
      </c>
      <c r="AO800" s="3" t="n">
        <v>261</v>
      </c>
      <c r="AP800" s="3" t="n">
        <f aca="false">SUM(AL800:AO800)</f>
        <v>20684</v>
      </c>
      <c r="AQ800" s="3" t="n">
        <v>3</v>
      </c>
      <c r="AR800" s="3" t="n">
        <v>1141</v>
      </c>
      <c r="AS800" s="3" t="n">
        <v>746</v>
      </c>
      <c r="AT800" s="3" t="n">
        <v>261</v>
      </c>
      <c r="AU800" s="3" t="n">
        <f aca="false">SUM(AQ800:AT800)</f>
        <v>2151</v>
      </c>
      <c r="AV800" s="3" t="n">
        <v>0</v>
      </c>
      <c r="AW800" s="3" t="n">
        <v>0</v>
      </c>
      <c r="AX800" s="3" t="n">
        <v>0</v>
      </c>
      <c r="AY800" s="3" t="n">
        <v>56</v>
      </c>
      <c r="AZ800" s="3" t="n">
        <f aca="false">SUM(AV800:AY800)</f>
        <v>56</v>
      </c>
      <c r="BA800" s="3" t="n">
        <v>0</v>
      </c>
      <c r="BB800" s="3" t="n">
        <v>0</v>
      </c>
      <c r="BC800" s="3" t="n">
        <v>0</v>
      </c>
      <c r="BD800" s="3" t="n">
        <v>274</v>
      </c>
      <c r="BE800" s="3" t="n">
        <f aca="false">SUM(BA800:BD800)</f>
        <v>274</v>
      </c>
      <c r="BF800" s="3" t="n">
        <v>0</v>
      </c>
      <c r="BG800" s="3" t="n">
        <v>130</v>
      </c>
      <c r="BH800" s="3" t="n">
        <v>24</v>
      </c>
      <c r="BI800" s="3" t="n">
        <v>1</v>
      </c>
      <c r="BJ800" s="3" t="n">
        <f aca="false">SUM(BF800:BI800)</f>
        <v>155</v>
      </c>
      <c r="BK800" s="3" t="n">
        <v>1</v>
      </c>
      <c r="BL800" s="3" t="n">
        <v>0</v>
      </c>
      <c r="BM800" s="3" t="n">
        <v>0</v>
      </c>
      <c r="BN800" s="3" t="n">
        <v>133</v>
      </c>
      <c r="BO800" s="3" t="n">
        <f aca="false">SUM(BK800:BN800)</f>
        <v>134</v>
      </c>
      <c r="BP800" s="3" t="n">
        <v>0</v>
      </c>
      <c r="BQ800" s="3" t="n">
        <v>0</v>
      </c>
      <c r="BR800" s="3" t="n">
        <v>280</v>
      </c>
      <c r="BS800" s="3" t="n">
        <v>705</v>
      </c>
      <c r="BT800" s="3" t="n">
        <f aca="false">SUM(BP800:BS800)</f>
        <v>985</v>
      </c>
      <c r="BU800" s="3" t="n">
        <f aca="false">+C800+H800+M800+R800+W800+AB800+AG800+AL800+CK800</f>
        <v>24866</v>
      </c>
      <c r="BV800" s="3" t="n">
        <f aca="false">+D800+I800+N800+S800+X800+AC800+AH800+AM800+CL800</f>
        <v>8616</v>
      </c>
      <c r="BW800" s="3" t="n">
        <f aca="false">+E800+J800+O800+T800+Y800+AD800+AI800+AN800+CM800</f>
        <v>18536</v>
      </c>
      <c r="BX800" s="3" t="n">
        <f aca="false">+F800+K800+P800+U800+Z800+AE800+AJ800+AO800+CN800</f>
        <v>1430</v>
      </c>
      <c r="BY800" s="3" t="n">
        <f aca="false">SUM(BU800:BX800)</f>
        <v>53448</v>
      </c>
      <c r="BZ800" s="3" t="n">
        <f aca="false">AQ800+AV800+BA800+BF800+BK800+BP800</f>
        <v>4</v>
      </c>
      <c r="CA800" s="3" t="n">
        <f aca="false">AR800+AW800+BB800+BG800+BL800+BQ800</f>
        <v>1271</v>
      </c>
      <c r="CB800" s="3" t="n">
        <f aca="false">AS800+AX800+BC800+BH800+BM800+BR800</f>
        <v>1050</v>
      </c>
      <c r="CC800" s="3" t="n">
        <f aca="false">AT800+AY800+BD800+BI800+BN800+BS800</f>
        <v>1430</v>
      </c>
      <c r="CD800" s="3" t="n">
        <f aca="false">SUM(BZ800:CC800)</f>
        <v>3755</v>
      </c>
      <c r="CE800" s="3" t="n">
        <v>7368</v>
      </c>
      <c r="CF800" s="3" t="n">
        <v>8786</v>
      </c>
      <c r="CG800" s="3" t="n">
        <v>1055</v>
      </c>
      <c r="CH800" s="3" t="n">
        <v>0</v>
      </c>
      <c r="CI800" s="3" t="n">
        <v>8637</v>
      </c>
      <c r="CJ800" s="3" t="n">
        <f aca="false">SUM(CE800:CI800)</f>
        <v>25846</v>
      </c>
    </row>
    <row r="801" customFormat="false" ht="12.75" hidden="false" customHeight="false" outlineLevel="0" collapsed="false">
      <c r="A801" s="1" t="n">
        <v>2006</v>
      </c>
      <c r="B801" s="2" t="s">
        <v>128</v>
      </c>
      <c r="C801" s="3" t="n">
        <v>2175</v>
      </c>
      <c r="D801" s="3" t="n">
        <v>563</v>
      </c>
      <c r="E801" s="3" t="n">
        <v>642</v>
      </c>
      <c r="F801" s="3" t="n">
        <v>0</v>
      </c>
      <c r="G801" s="3" t="n">
        <f aca="false">SUM(C801:F801)</f>
        <v>3380</v>
      </c>
      <c r="H801" s="3" t="n">
        <v>804</v>
      </c>
      <c r="I801" s="3" t="n">
        <v>506</v>
      </c>
      <c r="J801" s="3" t="n">
        <v>1179</v>
      </c>
      <c r="K801" s="3" t="n">
        <v>227</v>
      </c>
      <c r="L801" s="3" t="n">
        <f aca="false">SUM(H801:K801)</f>
        <v>2716</v>
      </c>
      <c r="M801" s="3" t="n">
        <v>54</v>
      </c>
      <c r="N801" s="3" t="n">
        <v>148</v>
      </c>
      <c r="O801" s="3" t="n">
        <v>0</v>
      </c>
      <c r="P801" s="3" t="n">
        <v>0</v>
      </c>
      <c r="Q801" s="3" t="n">
        <f aca="false">SUM(M801:P801)</f>
        <v>202</v>
      </c>
      <c r="R801" s="3" t="n">
        <v>28</v>
      </c>
      <c r="S801" s="3" t="n">
        <v>0</v>
      </c>
      <c r="T801" s="3" t="n">
        <v>0</v>
      </c>
      <c r="U801" s="3" t="n">
        <v>0</v>
      </c>
      <c r="V801" s="3" t="n">
        <f aca="false">SUM(R801:U801)</f>
        <v>28</v>
      </c>
      <c r="W801" s="3" t="n">
        <v>827</v>
      </c>
      <c r="X801" s="3" t="n">
        <v>1952</v>
      </c>
      <c r="Y801" s="3" t="n">
        <v>210</v>
      </c>
      <c r="Z801" s="3" t="n">
        <v>0</v>
      </c>
      <c r="AA801" s="3" t="n">
        <f aca="false">SUM(W801:Z801)</f>
        <v>2989</v>
      </c>
      <c r="AB801" s="3" t="n">
        <v>414</v>
      </c>
      <c r="AC801" s="3" t="n">
        <v>6</v>
      </c>
      <c r="AD801" s="3" t="n">
        <v>38</v>
      </c>
      <c r="AE801" s="3" t="n">
        <v>0</v>
      </c>
      <c r="AF801" s="3" t="n">
        <f aca="false">SUM(AB801:AE801)</f>
        <v>458</v>
      </c>
      <c r="AG801" s="3" t="n">
        <v>7</v>
      </c>
      <c r="AH801" s="3" t="n">
        <v>532</v>
      </c>
      <c r="AI801" s="3" t="n">
        <v>656</v>
      </c>
      <c r="AJ801" s="3" t="n">
        <v>0</v>
      </c>
      <c r="AK801" s="3" t="n">
        <f aca="false">SUM(AG801:AJ801)</f>
        <v>1195</v>
      </c>
      <c r="AL801" s="3" t="n">
        <v>1013</v>
      </c>
      <c r="AM801" s="3" t="n">
        <v>1629</v>
      </c>
      <c r="AN801" s="3" t="n">
        <v>2716</v>
      </c>
      <c r="AO801" s="3" t="n">
        <v>50</v>
      </c>
      <c r="AP801" s="3" t="n">
        <f aca="false">SUM(AL801:AO801)</f>
        <v>5408</v>
      </c>
      <c r="AQ801" s="3" t="n">
        <v>0</v>
      </c>
      <c r="AR801" s="3" t="n">
        <v>532</v>
      </c>
      <c r="AS801" s="3" t="n">
        <v>316</v>
      </c>
      <c r="AT801" s="3" t="n">
        <v>75</v>
      </c>
      <c r="AU801" s="3" t="n">
        <f aca="false">SUM(AQ801:AT801)</f>
        <v>923</v>
      </c>
      <c r="AV801" s="3" t="n">
        <v>0</v>
      </c>
      <c r="AW801" s="3" t="n">
        <v>0</v>
      </c>
      <c r="AX801" s="3" t="n">
        <v>0</v>
      </c>
      <c r="AY801" s="3" t="n">
        <v>0</v>
      </c>
      <c r="AZ801" s="3" t="n">
        <f aca="false">SUM(AV801:AY801)</f>
        <v>0</v>
      </c>
      <c r="BA801" s="3" t="n">
        <v>32</v>
      </c>
      <c r="BB801" s="3" t="n">
        <v>39</v>
      </c>
      <c r="BC801" s="3" t="n">
        <v>243</v>
      </c>
      <c r="BD801" s="3" t="n">
        <v>227</v>
      </c>
      <c r="BE801" s="3" t="n">
        <f aca="false">SUM(BA801:BD801)</f>
        <v>541</v>
      </c>
      <c r="BF801" s="3" t="n">
        <v>0</v>
      </c>
      <c r="BG801" s="3" t="n">
        <v>0</v>
      </c>
      <c r="BH801" s="3" t="n">
        <v>0</v>
      </c>
      <c r="BI801" s="3" t="n">
        <v>0</v>
      </c>
      <c r="BJ801" s="3" t="n">
        <f aca="false">SUM(BF801:BI801)</f>
        <v>0</v>
      </c>
      <c r="BK801" s="3" t="n">
        <v>3</v>
      </c>
      <c r="BL801" s="3" t="n">
        <v>6</v>
      </c>
      <c r="BM801" s="3" t="n">
        <v>82</v>
      </c>
      <c r="BN801" s="3" t="n">
        <v>0</v>
      </c>
      <c r="BO801" s="3" t="n">
        <f aca="false">SUM(BK801:BN801)</f>
        <v>91</v>
      </c>
      <c r="BP801" s="3" t="n">
        <v>16</v>
      </c>
      <c r="BQ801" s="3" t="n">
        <v>18</v>
      </c>
      <c r="BR801" s="3" t="n">
        <v>48</v>
      </c>
      <c r="BS801" s="3" t="n">
        <v>534</v>
      </c>
      <c r="BT801" s="3" t="n">
        <f aca="false">SUM(BP801:BS801)</f>
        <v>616</v>
      </c>
      <c r="BU801" s="3" t="n">
        <f aca="false">+C801+H801+M801+R801+W801+AB801+AG801+AL801+CK801</f>
        <v>5322</v>
      </c>
      <c r="BV801" s="3" t="n">
        <f aca="false">+D801+I801+N801+S801+X801+AC801+AH801+AM801+CL801</f>
        <v>5336</v>
      </c>
      <c r="BW801" s="3" t="n">
        <f aca="false">+E801+J801+O801+T801+Y801+AD801+AI801+AN801+CM801</f>
        <v>5441</v>
      </c>
      <c r="BX801" s="3" t="n">
        <f aca="false">+F801+K801+P801+U801+Z801+AE801+AJ801+AO801+CN801</f>
        <v>277</v>
      </c>
      <c r="BY801" s="3" t="n">
        <f aca="false">SUM(BU801:BX801)</f>
        <v>16376</v>
      </c>
      <c r="BZ801" s="3" t="n">
        <f aca="false">AQ801+AV801+BA801+BF801+BK801+BP801</f>
        <v>51</v>
      </c>
      <c r="CA801" s="3" t="n">
        <f aca="false">AR801+AW801+BB801+BG801+BL801+BQ801</f>
        <v>595</v>
      </c>
      <c r="CB801" s="3" t="n">
        <f aca="false">AS801+AX801+BC801+BH801+BM801+BR801</f>
        <v>689</v>
      </c>
      <c r="CC801" s="3" t="n">
        <f aca="false">AT801+AY801+BD801+BI801+BN801+BS801</f>
        <v>836</v>
      </c>
      <c r="CD801" s="3" t="n">
        <f aca="false">SUM(BZ801:CC801)</f>
        <v>2171</v>
      </c>
      <c r="CE801" s="3" t="n">
        <v>1570.4</v>
      </c>
      <c r="CF801" s="3" t="n">
        <v>2379.6</v>
      </c>
      <c r="CG801" s="3" t="n">
        <v>265.1</v>
      </c>
      <c r="CH801" s="3" t="n">
        <v>16.8</v>
      </c>
      <c r="CI801" s="3" t="n">
        <v>1499.2</v>
      </c>
      <c r="CJ801" s="3" t="n">
        <f aca="false">SUM(CE801:CI801)</f>
        <v>5731.1</v>
      </c>
    </row>
    <row r="802" customFormat="false" ht="12.75" hidden="false" customHeight="false" outlineLevel="0" collapsed="false">
      <c r="A802" s="1" t="n">
        <v>2006</v>
      </c>
      <c r="B802" s="2" t="s">
        <v>129</v>
      </c>
      <c r="C802" s="3" t="n">
        <v>2525</v>
      </c>
      <c r="D802" s="3" t="n">
        <v>529</v>
      </c>
      <c r="E802" s="3" t="n">
        <v>266</v>
      </c>
      <c r="F802" s="3" t="n">
        <v>0</v>
      </c>
      <c r="G802" s="3" t="n">
        <f aca="false">SUM(C802:F802)</f>
        <v>3320</v>
      </c>
      <c r="H802" s="3" t="n">
        <v>692</v>
      </c>
      <c r="I802" s="3" t="n">
        <v>403</v>
      </c>
      <c r="J802" s="3" t="n">
        <v>1173</v>
      </c>
      <c r="K802" s="3" t="n">
        <v>85</v>
      </c>
      <c r="L802" s="3" t="n">
        <f aca="false">SUM(H802:K802)</f>
        <v>2353</v>
      </c>
      <c r="M802" s="3" t="n">
        <v>46</v>
      </c>
      <c r="N802" s="3" t="n">
        <v>68</v>
      </c>
      <c r="O802" s="3" t="n">
        <v>4</v>
      </c>
      <c r="P802" s="3" t="n">
        <v>0</v>
      </c>
      <c r="Q802" s="3" t="n">
        <f aca="false">SUM(M802:P802)</f>
        <v>118</v>
      </c>
      <c r="R802" s="3" t="n">
        <v>0</v>
      </c>
      <c r="S802" s="3" t="n">
        <v>4</v>
      </c>
      <c r="T802" s="3" t="n">
        <v>0</v>
      </c>
      <c r="U802" s="3" t="n">
        <v>0</v>
      </c>
      <c r="V802" s="3" t="n">
        <f aca="false">SUM(R802:U802)</f>
        <v>4</v>
      </c>
      <c r="W802" s="3" t="n">
        <v>914</v>
      </c>
      <c r="X802" s="3" t="n">
        <v>1941</v>
      </c>
      <c r="Y802" s="3" t="n">
        <v>307</v>
      </c>
      <c r="Z802" s="3" t="n">
        <v>0</v>
      </c>
      <c r="AA802" s="3" t="n">
        <f aca="false">SUM(W802:Z802)</f>
        <v>3162</v>
      </c>
      <c r="AB802" s="3" t="n">
        <v>641</v>
      </c>
      <c r="AC802" s="3" t="n">
        <v>13</v>
      </c>
      <c r="AD802" s="3" t="n">
        <v>34</v>
      </c>
      <c r="AE802" s="3" t="n">
        <v>60</v>
      </c>
      <c r="AF802" s="3" t="n">
        <f aca="false">SUM(AB802:AE802)</f>
        <v>748</v>
      </c>
      <c r="AG802" s="3" t="n">
        <v>5</v>
      </c>
      <c r="AH802" s="3" t="n">
        <v>27</v>
      </c>
      <c r="AI802" s="3" t="n">
        <v>1238</v>
      </c>
      <c r="AJ802" s="3" t="n">
        <v>3</v>
      </c>
      <c r="AK802" s="3" t="n">
        <f aca="false">SUM(AG802:AJ802)</f>
        <v>1273</v>
      </c>
      <c r="AL802" s="3" t="n">
        <v>1262</v>
      </c>
      <c r="AM802" s="3" t="n">
        <v>1519</v>
      </c>
      <c r="AN802" s="3" t="n">
        <v>6402</v>
      </c>
      <c r="AO802" s="3" t="n">
        <v>61</v>
      </c>
      <c r="AP802" s="3" t="n">
        <f aca="false">SUM(AL802:AO802)</f>
        <v>9244</v>
      </c>
      <c r="AQ802" s="3" t="n">
        <v>0</v>
      </c>
      <c r="AR802" s="3" t="n">
        <v>0</v>
      </c>
      <c r="AS802" s="3" t="n">
        <v>0</v>
      </c>
      <c r="AT802" s="3" t="n">
        <v>3</v>
      </c>
      <c r="AU802" s="3" t="n">
        <f aca="false">SUM(AQ802:AT802)</f>
        <v>3</v>
      </c>
      <c r="AV802" s="3" t="n">
        <v>0</v>
      </c>
      <c r="AW802" s="3" t="n">
        <v>0</v>
      </c>
      <c r="AX802" s="3" t="n">
        <v>0</v>
      </c>
      <c r="AY802" s="3" t="n">
        <v>60</v>
      </c>
      <c r="AZ802" s="3" t="n">
        <f aca="false">SUM(AV802:AY802)</f>
        <v>60</v>
      </c>
      <c r="BA802" s="3" t="n">
        <v>15</v>
      </c>
      <c r="BB802" s="3" t="n">
        <v>0</v>
      </c>
      <c r="BC802" s="3" t="n">
        <v>49</v>
      </c>
      <c r="BD802" s="3" t="n">
        <v>85</v>
      </c>
      <c r="BE802" s="3" t="n">
        <f aca="false">SUM(BA802:BD802)</f>
        <v>149</v>
      </c>
      <c r="BF802" s="3" t="n">
        <v>0</v>
      </c>
      <c r="BG802" s="3" t="n">
        <v>0</v>
      </c>
      <c r="BH802" s="3" t="n">
        <v>0</v>
      </c>
      <c r="BI802" s="3" t="n">
        <v>0</v>
      </c>
      <c r="BJ802" s="3" t="n">
        <f aca="false">SUM(BF802:BI802)</f>
        <v>0</v>
      </c>
      <c r="BK802" s="3" t="n">
        <v>0</v>
      </c>
      <c r="BL802" s="3" t="n">
        <v>0</v>
      </c>
      <c r="BM802" s="3" t="n">
        <v>0</v>
      </c>
      <c r="BN802" s="3" t="n">
        <v>0</v>
      </c>
      <c r="BO802" s="3" t="n">
        <f aca="false">SUM(BK802:BN802)</f>
        <v>0</v>
      </c>
      <c r="BP802" s="3" t="n">
        <v>0</v>
      </c>
      <c r="BQ802" s="3" t="n">
        <v>5</v>
      </c>
      <c r="BR802" s="3" t="n">
        <v>11</v>
      </c>
      <c r="BS802" s="3" t="n">
        <v>61</v>
      </c>
      <c r="BT802" s="3" t="n">
        <f aca="false">SUM(BP802:BS802)</f>
        <v>77</v>
      </c>
      <c r="BU802" s="3" t="n">
        <f aca="false">+C802+H802+M802+R802+W802+AB802+AG802+AL802+CK802</f>
        <v>6085</v>
      </c>
      <c r="BV802" s="3" t="n">
        <f aca="false">+D802+I802+N802+S802+X802+AC802+AH802+AM802+CL802</f>
        <v>4504</v>
      </c>
      <c r="BW802" s="3" t="n">
        <f aca="false">+E802+J802+O802+T802+Y802+AD802+AI802+AN802+CM802</f>
        <v>9424</v>
      </c>
      <c r="BX802" s="3" t="n">
        <f aca="false">+F802+K802+P802+U802+Z802+AE802+AJ802+AO802+CN802</f>
        <v>209</v>
      </c>
      <c r="BY802" s="3" t="n">
        <f aca="false">SUM(BU802:BX802)</f>
        <v>20222</v>
      </c>
      <c r="BZ802" s="3" t="n">
        <f aca="false">AQ802+AV802+BA802+BF802+BK802+BP802</f>
        <v>15</v>
      </c>
      <c r="CA802" s="3" t="n">
        <f aca="false">AR802+AW802+BB802+BG802+BL802+BQ802</f>
        <v>5</v>
      </c>
      <c r="CB802" s="3" t="n">
        <f aca="false">AS802+AX802+BC802+BH802+BM802+BR802</f>
        <v>60</v>
      </c>
      <c r="CC802" s="3" t="n">
        <f aca="false">AT802+AY802+BD802+BI802+BN802+BS802</f>
        <v>209</v>
      </c>
      <c r="CD802" s="3" t="n">
        <f aca="false">SUM(BZ802:CC802)</f>
        <v>289</v>
      </c>
      <c r="CE802" s="3" t="n">
        <v>0</v>
      </c>
      <c r="CF802" s="3" t="n">
        <v>5444</v>
      </c>
      <c r="CG802" s="3" t="n">
        <v>438</v>
      </c>
      <c r="CH802" s="3" t="n">
        <v>0</v>
      </c>
      <c r="CI802" s="3" t="n">
        <v>430</v>
      </c>
      <c r="CJ802" s="3" t="n">
        <f aca="false">SUM(CE802:CI802)</f>
        <v>6312</v>
      </c>
    </row>
    <row r="803" customFormat="false" ht="12.75" hidden="false" customHeight="false" outlineLevel="0" collapsed="false">
      <c r="A803" s="1" t="n">
        <v>2006</v>
      </c>
      <c r="B803" s="2" t="s">
        <v>130</v>
      </c>
      <c r="C803" s="3" t="n">
        <v>8132</v>
      </c>
      <c r="D803" s="3" t="n">
        <v>1904</v>
      </c>
      <c r="E803" s="3" t="n">
        <v>15</v>
      </c>
      <c r="F803" s="3" t="n">
        <v>0</v>
      </c>
      <c r="G803" s="3" t="n">
        <f aca="false">SUM(C803:F803)</f>
        <v>10051</v>
      </c>
      <c r="H803" s="3" t="n">
        <v>1904</v>
      </c>
      <c r="I803" s="3" t="n">
        <v>5</v>
      </c>
      <c r="J803" s="3" t="n">
        <v>55</v>
      </c>
      <c r="K803" s="3" t="n">
        <v>185</v>
      </c>
      <c r="L803" s="3" t="n">
        <f aca="false">SUM(H803:K803)</f>
        <v>2149</v>
      </c>
      <c r="M803" s="3" t="n">
        <v>314</v>
      </c>
      <c r="N803" s="3" t="n">
        <v>253</v>
      </c>
      <c r="O803" s="3" t="n">
        <v>0</v>
      </c>
      <c r="P803" s="3" t="n">
        <v>0</v>
      </c>
      <c r="Q803" s="3" t="n">
        <f aca="false">SUM(M803:P803)</f>
        <v>567</v>
      </c>
      <c r="R803" s="3" t="n">
        <v>245</v>
      </c>
      <c r="S803" s="3" t="n">
        <v>315</v>
      </c>
      <c r="T803" s="3" t="n">
        <v>27</v>
      </c>
      <c r="U803" s="3" t="n">
        <v>0</v>
      </c>
      <c r="V803" s="3" t="n">
        <f aca="false">SUM(R803:U803)</f>
        <v>587</v>
      </c>
      <c r="W803" s="3" t="n">
        <v>6111</v>
      </c>
      <c r="X803" s="3" t="n">
        <v>9106</v>
      </c>
      <c r="Y803" s="3" t="n">
        <v>2005</v>
      </c>
      <c r="Z803" s="3" t="n">
        <v>0</v>
      </c>
      <c r="AA803" s="3" t="n">
        <f aca="false">SUM(W803:Z803)</f>
        <v>17222</v>
      </c>
      <c r="AB803" s="3" t="n">
        <v>1575</v>
      </c>
      <c r="AC803" s="3" t="n">
        <v>85</v>
      </c>
      <c r="AD803" s="3" t="n">
        <v>66</v>
      </c>
      <c r="AE803" s="3" t="n">
        <v>134</v>
      </c>
      <c r="AF803" s="3" t="n">
        <f aca="false">SUM(AB803:AE803)</f>
        <v>1860</v>
      </c>
      <c r="AG803" s="3" t="n">
        <v>325</v>
      </c>
      <c r="AH803" s="3" t="n">
        <v>1541</v>
      </c>
      <c r="AI803" s="3" t="n">
        <v>3193</v>
      </c>
      <c r="AJ803" s="3" t="n">
        <v>150</v>
      </c>
      <c r="AK803" s="3" t="n">
        <f aca="false">SUM(AG803:AJ803)</f>
        <v>5209</v>
      </c>
      <c r="AL803" s="3" t="n">
        <v>6059</v>
      </c>
      <c r="AM803" s="3" t="n">
        <v>4096</v>
      </c>
      <c r="AN803" s="3" t="n">
        <v>5901</v>
      </c>
      <c r="AO803" s="3" t="n">
        <v>211</v>
      </c>
      <c r="AP803" s="3" t="n">
        <f aca="false">SUM(AL803:AO803)</f>
        <v>16267</v>
      </c>
      <c r="AQ803" s="3" t="n">
        <v>0</v>
      </c>
      <c r="AR803" s="3" t="n">
        <v>0</v>
      </c>
      <c r="AS803" s="3" t="n">
        <v>0</v>
      </c>
      <c r="AT803" s="3" t="n">
        <v>150</v>
      </c>
      <c r="AU803" s="3" t="n">
        <f aca="false">SUM(AQ803:AT803)</f>
        <v>150</v>
      </c>
      <c r="AV803" s="3" t="n">
        <v>0</v>
      </c>
      <c r="AW803" s="3" t="n">
        <v>0</v>
      </c>
      <c r="AX803" s="3" t="n">
        <v>0</v>
      </c>
      <c r="AY803" s="3" t="n">
        <v>134</v>
      </c>
      <c r="AZ803" s="3" t="n">
        <f aca="false">SUM(AV803:AY803)</f>
        <v>134</v>
      </c>
      <c r="BA803" s="3" t="n">
        <v>0</v>
      </c>
      <c r="BB803" s="3" t="n">
        <v>0</v>
      </c>
      <c r="BC803" s="3" t="n">
        <v>0</v>
      </c>
      <c r="BD803" s="3" t="n">
        <v>185</v>
      </c>
      <c r="BE803" s="3" t="n">
        <f aca="false">SUM(BA803:BD803)</f>
        <v>185</v>
      </c>
      <c r="BF803" s="3" t="n">
        <v>0</v>
      </c>
      <c r="BG803" s="3" t="n">
        <v>0</v>
      </c>
      <c r="BH803" s="3" t="n">
        <v>0</v>
      </c>
      <c r="BI803" s="3" t="n">
        <v>0</v>
      </c>
      <c r="BJ803" s="3" t="n">
        <f aca="false">SUM(BF803:BI803)</f>
        <v>0</v>
      </c>
      <c r="BK803" s="3" t="n">
        <v>0</v>
      </c>
      <c r="BL803" s="3" t="n">
        <v>0</v>
      </c>
      <c r="BM803" s="3" t="n">
        <v>0</v>
      </c>
      <c r="BN803" s="3" t="n">
        <v>10</v>
      </c>
      <c r="BO803" s="3" t="n">
        <f aca="false">SUM(BK803:BN803)</f>
        <v>10</v>
      </c>
      <c r="BP803" s="3" t="n">
        <v>0</v>
      </c>
      <c r="BQ803" s="3" t="n">
        <v>0</v>
      </c>
      <c r="BR803" s="3" t="n">
        <v>0</v>
      </c>
      <c r="BS803" s="3" t="n">
        <v>201</v>
      </c>
      <c r="BT803" s="3" t="n">
        <f aca="false">SUM(BP803:BS803)</f>
        <v>201</v>
      </c>
      <c r="BU803" s="3" t="n">
        <f aca="false">+C803+H803+M803+R803+W803+AB803+AG803+AL803+CK803</f>
        <v>24665</v>
      </c>
      <c r="BV803" s="3" t="n">
        <f aca="false">+D803+I803+N803+S803+X803+AC803+AH803+AM803+CL803</f>
        <v>17305</v>
      </c>
      <c r="BW803" s="3" t="n">
        <f aca="false">+E803+J803+O803+T803+Y803+AD803+AI803+AN803+CM803</f>
        <v>11262</v>
      </c>
      <c r="BX803" s="3" t="n">
        <f aca="false">+F803+K803+P803+U803+Z803+AE803+AJ803+AO803+CN803</f>
        <v>680</v>
      </c>
      <c r="BY803" s="3" t="n">
        <f aca="false">SUM(BU803:BX803)</f>
        <v>53912</v>
      </c>
      <c r="BZ803" s="3" t="n">
        <f aca="false">AQ803+AV803+BA803+BF803+BK803+BP803</f>
        <v>0</v>
      </c>
      <c r="CA803" s="3" t="n">
        <f aca="false">AR803+AW803+BB803+BG803+BL803+BQ803</f>
        <v>0</v>
      </c>
      <c r="CB803" s="3" t="n">
        <f aca="false">AS803+AX803+BC803+BH803+BM803+BR803</f>
        <v>0</v>
      </c>
      <c r="CC803" s="3" t="n">
        <f aca="false">AT803+AY803+BD803+BI803+BN803+BS803</f>
        <v>680</v>
      </c>
      <c r="CD803" s="3" t="n">
        <f aca="false">SUM(BZ803:CC803)</f>
        <v>680</v>
      </c>
      <c r="CE803" s="3" t="n">
        <v>8334</v>
      </c>
      <c r="CF803" s="3" t="n">
        <v>9524</v>
      </c>
      <c r="CG803" s="3" t="n">
        <v>2302</v>
      </c>
      <c r="CH803" s="10" t="n">
        <v>0</v>
      </c>
      <c r="CI803" s="3" t="n">
        <v>5694</v>
      </c>
      <c r="CJ803" s="3" t="n">
        <f aca="false">SUM(CE803:CI803)</f>
        <v>25854</v>
      </c>
    </row>
    <row r="804" customFormat="false" ht="12.75" hidden="false" customHeight="false" outlineLevel="0" collapsed="false">
      <c r="A804" s="1" t="n">
        <v>2006</v>
      </c>
      <c r="B804" s="2" t="s">
        <v>143</v>
      </c>
      <c r="C804" s="0"/>
      <c r="D804" s="0"/>
      <c r="E804" s="0"/>
      <c r="F804" s="0"/>
      <c r="G804" s="3" t="n">
        <f aca="false">SUM(C804:F804)</f>
        <v>0</v>
      </c>
      <c r="H804" s="0"/>
      <c r="I804" s="0"/>
      <c r="J804" s="0"/>
      <c r="K804" s="0"/>
      <c r="L804" s="3" t="n">
        <f aca="false">SUM(H804:K804)</f>
        <v>0</v>
      </c>
      <c r="M804" s="0"/>
      <c r="N804" s="0"/>
      <c r="O804" s="0"/>
      <c r="P804" s="0"/>
      <c r="Q804" s="3" t="n">
        <f aca="false">SUM(M804:P804)</f>
        <v>0</v>
      </c>
      <c r="R804" s="0"/>
      <c r="S804" s="0"/>
      <c r="T804" s="0"/>
      <c r="U804" s="0"/>
      <c r="V804" s="3" t="n">
        <f aca="false">SUM(R804:U804)</f>
        <v>0</v>
      </c>
      <c r="W804" s="0"/>
      <c r="X804" s="0"/>
      <c r="Y804" s="0"/>
      <c r="Z804" s="0"/>
      <c r="AA804" s="3" t="n">
        <f aca="false">SUM(W804:Z804)</f>
        <v>0</v>
      </c>
      <c r="AB804" s="0"/>
      <c r="AC804" s="0"/>
      <c r="AD804" s="0"/>
      <c r="AE804" s="0"/>
      <c r="AF804" s="3" t="n">
        <f aca="false">SUM(AB804:AE804)</f>
        <v>0</v>
      </c>
      <c r="AG804" s="0"/>
      <c r="AH804" s="0"/>
      <c r="AI804" s="0"/>
      <c r="AJ804" s="0"/>
      <c r="AK804" s="3" t="n">
        <f aca="false">SUM(AG804:AJ804)</f>
        <v>0</v>
      </c>
      <c r="AL804" s="0"/>
      <c r="AM804" s="0"/>
      <c r="AN804" s="0"/>
      <c r="AO804" s="0"/>
      <c r="AP804" s="3" t="n">
        <f aca="false">SUM(AL804:AO804)</f>
        <v>0</v>
      </c>
      <c r="AQ804" s="0"/>
      <c r="AR804" s="0"/>
      <c r="AS804" s="0"/>
      <c r="AT804" s="0"/>
      <c r="AU804" s="3" t="n">
        <f aca="false">SUM(AQ804:AT804)</f>
        <v>0</v>
      </c>
      <c r="AV804" s="0"/>
      <c r="AW804" s="0"/>
      <c r="AX804" s="0"/>
      <c r="AY804" s="0"/>
      <c r="AZ804" s="3" t="n">
        <f aca="false">SUM(AV804:AY804)</f>
        <v>0</v>
      </c>
      <c r="BA804" s="0"/>
      <c r="BB804" s="0"/>
      <c r="BC804" s="0"/>
      <c r="BD804" s="0"/>
      <c r="BE804" s="3" t="n">
        <f aca="false">SUM(BA804:BD804)</f>
        <v>0</v>
      </c>
      <c r="BF804" s="0"/>
      <c r="BG804" s="0"/>
      <c r="BH804" s="0"/>
      <c r="BI804" s="0"/>
      <c r="BJ804" s="3" t="n">
        <f aca="false">SUM(BF804:BI804)</f>
        <v>0</v>
      </c>
      <c r="BK804" s="0"/>
      <c r="BL804" s="0"/>
      <c r="BM804" s="0"/>
      <c r="BN804" s="0"/>
      <c r="BO804" s="3" t="n">
        <f aca="false">SUM(BK804:BN804)</f>
        <v>0</v>
      </c>
      <c r="BP804" s="0"/>
      <c r="BQ804" s="0"/>
      <c r="BR804" s="0"/>
      <c r="BS804" s="0"/>
      <c r="BT804" s="3" t="n">
        <f aca="false">SUM(BP804:BS804)</f>
        <v>0</v>
      </c>
      <c r="BU804" s="3" t="n">
        <f aca="false">+C804+H804+M804+R804+W804+AB804+AG804+AL804+CK804</f>
        <v>0</v>
      </c>
      <c r="BV804" s="3" t="n">
        <f aca="false">+D804+I804+N804+S804+X804+AC804+AH804+AM804+CL804</f>
        <v>0</v>
      </c>
      <c r="BW804" s="3" t="n">
        <f aca="false">+E804+J804+O804+T804+Y804+AD804+AI804+AN804+CM804</f>
        <v>0</v>
      </c>
      <c r="BX804" s="3" t="n">
        <f aca="false">+F804+K804+P804+U804+Z804+AE804+AJ804+AO804+CN804</f>
        <v>0</v>
      </c>
      <c r="BY804" s="3" t="n">
        <f aca="false">SUM(BU804:BX804)</f>
        <v>0</v>
      </c>
      <c r="BZ804" s="3" t="n">
        <f aca="false">AQ804+AV804+BA804+BF804+BK804+BP804</f>
        <v>0</v>
      </c>
      <c r="CA804" s="3" t="n">
        <f aca="false">AR804+AW804+BB804+BG804+BL804+BQ804</f>
        <v>0</v>
      </c>
      <c r="CB804" s="3" t="n">
        <f aca="false">AS804+AX804+BC804+BH804+BM804+BR804</f>
        <v>0</v>
      </c>
      <c r="CC804" s="3" t="n">
        <f aca="false">AT804+AY804+BD804+BI804+BN804+BS804</f>
        <v>0</v>
      </c>
      <c r="CD804" s="3" t="n">
        <f aca="false">SUM(BZ804:CC804)</f>
        <v>0</v>
      </c>
      <c r="CE804" s="0"/>
      <c r="CF804" s="0"/>
      <c r="CG804" s="0"/>
      <c r="CH804" s="0"/>
      <c r="CI804" s="0"/>
      <c r="CJ804" s="3" t="n">
        <f aca="false">SUM(CE804:CI804)</f>
        <v>0</v>
      </c>
    </row>
    <row r="805" customFormat="false" ht="12.75" hidden="false" customHeight="false" outlineLevel="0" collapsed="false">
      <c r="A805" s="1" t="n">
        <v>2006</v>
      </c>
      <c r="B805" s="2" t="s">
        <v>131</v>
      </c>
      <c r="C805" s="3" t="n">
        <v>834.2</v>
      </c>
      <c r="D805" s="3" t="n">
        <v>180</v>
      </c>
      <c r="E805" s="3" t="n">
        <v>3.708</v>
      </c>
      <c r="F805" s="3" t="n">
        <v>3</v>
      </c>
      <c r="G805" s="3" t="n">
        <f aca="false">SUM(C805:F805)</f>
        <v>1020.908</v>
      </c>
      <c r="H805" s="3" t="n">
        <v>180.4</v>
      </c>
      <c r="I805" s="3" t="n">
        <v>1.3</v>
      </c>
      <c r="J805" s="3" t="n">
        <v>498.362</v>
      </c>
      <c r="K805" s="3" t="n">
        <v>17</v>
      </c>
      <c r="L805" s="3" t="n">
        <f aca="false">SUM(H805:K805)</f>
        <v>697.062</v>
      </c>
      <c r="M805" s="3" t="n">
        <v>16.2</v>
      </c>
      <c r="N805" s="3" t="n">
        <v>51.1</v>
      </c>
      <c r="O805" s="3" t="n">
        <v>0</v>
      </c>
      <c r="P805" s="3" t="n">
        <v>0</v>
      </c>
      <c r="Q805" s="3" t="n">
        <f aca="false">SUM(M805:P805)</f>
        <v>67.3</v>
      </c>
      <c r="R805" s="3" t="n">
        <v>70</v>
      </c>
      <c r="S805" s="3" t="n">
        <v>39</v>
      </c>
      <c r="T805" s="3" t="n">
        <v>0</v>
      </c>
      <c r="U805" s="3" t="n">
        <v>0</v>
      </c>
      <c r="V805" s="3" t="n">
        <f aca="false">SUM(R805:U805)</f>
        <v>109</v>
      </c>
      <c r="W805" s="3" t="n">
        <v>775</v>
      </c>
      <c r="X805" s="3" t="n">
        <v>917</v>
      </c>
      <c r="Y805" s="3" t="n">
        <v>0</v>
      </c>
      <c r="Z805" s="3" t="n">
        <v>0</v>
      </c>
      <c r="AA805" s="3" t="n">
        <f aca="false">SUM(W805:Z805)</f>
        <v>1692</v>
      </c>
      <c r="AB805" s="3" t="n">
        <v>151</v>
      </c>
      <c r="AC805" s="3" t="n">
        <v>9</v>
      </c>
      <c r="AD805" s="3" t="n">
        <v>1.702</v>
      </c>
      <c r="AE805" s="3" t="n">
        <v>0</v>
      </c>
      <c r="AF805" s="3" t="n">
        <f aca="false">SUM(AB805:AE805)</f>
        <v>161.702</v>
      </c>
      <c r="AG805" s="3" t="n">
        <v>0</v>
      </c>
      <c r="AH805" s="3" t="n">
        <v>259</v>
      </c>
      <c r="AI805" s="3" t="n">
        <v>143.7</v>
      </c>
      <c r="AJ805" s="3" t="n">
        <v>44</v>
      </c>
      <c r="AK805" s="3" t="n">
        <f aca="false">SUM(AG805:AJ805)</f>
        <v>446.7</v>
      </c>
      <c r="AL805" s="3" t="n">
        <v>1046.6</v>
      </c>
      <c r="AM805" s="3" t="n">
        <v>524.9</v>
      </c>
      <c r="AN805" s="3" t="n">
        <v>805.328</v>
      </c>
      <c r="AO805" s="3" t="n">
        <v>69</v>
      </c>
      <c r="AP805" s="3" t="n">
        <f aca="false">SUM(AL805:AO805)</f>
        <v>2445.828</v>
      </c>
      <c r="AQ805" s="3" t="n">
        <v>0</v>
      </c>
      <c r="AR805" s="3" t="n">
        <v>194</v>
      </c>
      <c r="AS805" s="3" t="n">
        <v>6</v>
      </c>
      <c r="AT805" s="3" t="n">
        <v>44</v>
      </c>
      <c r="AU805" s="3" t="n">
        <f aca="false">SUM(AQ805:AT805)</f>
        <v>244</v>
      </c>
      <c r="AV805" s="3" t="n">
        <v>0</v>
      </c>
      <c r="AW805" s="3" t="n">
        <v>6</v>
      </c>
      <c r="AX805" s="3" t="n">
        <v>1</v>
      </c>
      <c r="AY805" s="3" t="n">
        <v>0</v>
      </c>
      <c r="AZ805" s="3" t="n">
        <f aca="false">SUM(AV805:AY805)</f>
        <v>7</v>
      </c>
      <c r="BA805" s="3" t="n">
        <v>0</v>
      </c>
      <c r="BB805" s="3" t="n">
        <v>0</v>
      </c>
      <c r="BC805" s="3" t="n">
        <v>20</v>
      </c>
      <c r="BD805" s="3" t="n">
        <v>17</v>
      </c>
      <c r="BE805" s="3" t="n">
        <f aca="false">SUM(BA805:BD805)</f>
        <v>37</v>
      </c>
      <c r="BF805" s="3" t="n">
        <v>0</v>
      </c>
      <c r="BG805" s="3" t="n">
        <v>0</v>
      </c>
      <c r="BH805" s="3" t="n">
        <v>0</v>
      </c>
      <c r="BI805" s="3" t="n">
        <v>0</v>
      </c>
      <c r="BJ805" s="3" t="n">
        <f aca="false">SUM(BF805:BI805)</f>
        <v>0</v>
      </c>
      <c r="BK805" s="3" t="n">
        <v>2</v>
      </c>
      <c r="BL805" s="3" t="n">
        <v>8</v>
      </c>
      <c r="BM805" s="3" t="n">
        <v>2</v>
      </c>
      <c r="BN805" s="3" t="n">
        <v>18</v>
      </c>
      <c r="BO805" s="3" t="n">
        <f aca="false">SUM(BK805:BN805)</f>
        <v>30</v>
      </c>
      <c r="BP805" s="3" t="n">
        <v>1</v>
      </c>
      <c r="BQ805" s="3" t="n">
        <v>0</v>
      </c>
      <c r="BR805" s="3" t="n">
        <v>65</v>
      </c>
      <c r="BS805" s="3" t="n">
        <v>54</v>
      </c>
      <c r="BT805" s="3" t="n">
        <f aca="false">SUM(BP805:BS805)</f>
        <v>120</v>
      </c>
      <c r="BU805" s="3" t="n">
        <f aca="false">+C805+H805+M805+R805+W805+AB805+AG805+AL805+CK805</f>
        <v>3073.4</v>
      </c>
      <c r="BV805" s="3" t="n">
        <f aca="false">+D805+I805+N805+S805+X805+AC805+AH805+AM805+CL805</f>
        <v>1981.3</v>
      </c>
      <c r="BW805" s="3" t="n">
        <f aca="false">+E805+J805+O805+T805+Y805+AD805+AI805+AN805+CM805</f>
        <v>1452.8</v>
      </c>
      <c r="BX805" s="3" t="n">
        <f aca="false">+F805+K805+P805+U805+Z805+AE805+AJ805+AO805+CN805</f>
        <v>133</v>
      </c>
      <c r="BY805" s="3" t="n">
        <f aca="false">SUM(BU805:BX805)</f>
        <v>6640.5</v>
      </c>
      <c r="BZ805" s="3" t="n">
        <f aca="false">AQ805+AV805+BA805+BF805+BK805+BP805</f>
        <v>3</v>
      </c>
      <c r="CA805" s="3" t="n">
        <f aca="false">AR805+AW805+BB805+BG805+BL805+BQ805</f>
        <v>208</v>
      </c>
      <c r="CB805" s="3" t="n">
        <f aca="false">AS805+AX805+BC805+BH805+BM805+BR805</f>
        <v>94</v>
      </c>
      <c r="CC805" s="3" t="n">
        <f aca="false">AT805+AY805+BD805+BI805+BN805+BS805</f>
        <v>133</v>
      </c>
      <c r="CD805" s="3" t="n">
        <f aca="false">SUM(BZ805:CC805)</f>
        <v>438</v>
      </c>
      <c r="CE805" s="3" t="n">
        <v>869.162931</v>
      </c>
      <c r="CF805" s="3" t="n">
        <v>996.792298</v>
      </c>
      <c r="CG805" s="3" t="n">
        <v>165.054033</v>
      </c>
      <c r="CH805" s="3" t="n">
        <v>327.389301</v>
      </c>
      <c r="CI805" s="3" t="n">
        <v>782.09776</v>
      </c>
      <c r="CJ805" s="3" t="n">
        <f aca="false">SUM(CE805:CI805)</f>
        <v>3140.496323</v>
      </c>
    </row>
    <row r="806" customFormat="false" ht="12.75" hidden="false" customHeight="false" outlineLevel="0" collapsed="false">
      <c r="A806" s="1" t="n">
        <v>2006</v>
      </c>
      <c r="B806" s="2" t="s">
        <v>132</v>
      </c>
      <c r="C806" s="3" t="n">
        <v>2046</v>
      </c>
      <c r="D806" s="3" t="n">
        <v>684</v>
      </c>
      <c r="E806" s="3" t="n">
        <v>735</v>
      </c>
      <c r="F806" s="3" t="n">
        <v>0</v>
      </c>
      <c r="G806" s="3" t="n">
        <f aca="false">SUM(C806:F806)</f>
        <v>3465</v>
      </c>
      <c r="H806" s="3" t="n">
        <v>760</v>
      </c>
      <c r="I806" s="3" t="n">
        <v>499</v>
      </c>
      <c r="J806" s="3" t="n">
        <v>2293</v>
      </c>
      <c r="K806" s="3" t="n">
        <v>115</v>
      </c>
      <c r="L806" s="3" t="n">
        <f aca="false">SUM(H806:K806)</f>
        <v>3667</v>
      </c>
      <c r="M806" s="3" t="n">
        <v>12</v>
      </c>
      <c r="N806" s="3" t="n">
        <v>26</v>
      </c>
      <c r="O806" s="3" t="n">
        <v>0</v>
      </c>
      <c r="P806" s="3" t="n">
        <v>0</v>
      </c>
      <c r="Q806" s="3" t="n">
        <f aca="false">SUM(M806:P806)</f>
        <v>38</v>
      </c>
      <c r="R806" s="3" t="n">
        <v>13</v>
      </c>
      <c r="S806" s="3" t="n">
        <v>0</v>
      </c>
      <c r="T806" s="3" t="n">
        <v>12</v>
      </c>
      <c r="U806" s="3" t="n">
        <v>0</v>
      </c>
      <c r="V806" s="3" t="n">
        <f aca="false">SUM(R806:U806)</f>
        <v>25</v>
      </c>
      <c r="W806" s="3" t="n">
        <v>721</v>
      </c>
      <c r="X806" s="3" t="n">
        <v>2695</v>
      </c>
      <c r="Y806" s="3" t="n">
        <v>488</v>
      </c>
      <c r="Z806" s="3" t="n">
        <v>0</v>
      </c>
      <c r="AA806" s="3" t="n">
        <f aca="false">SUM(W806:Z806)</f>
        <v>3904</v>
      </c>
      <c r="AB806" s="3" t="n">
        <v>403</v>
      </c>
      <c r="AC806" s="3" t="n">
        <v>18</v>
      </c>
      <c r="AD806" s="3" t="n">
        <v>111</v>
      </c>
      <c r="AE806" s="3" t="n">
        <v>1</v>
      </c>
      <c r="AF806" s="3" t="n">
        <f aca="false">SUM(AB806:AE806)</f>
        <v>533</v>
      </c>
      <c r="AG806" s="3" t="n">
        <v>0</v>
      </c>
      <c r="AH806" s="3" t="n">
        <v>770</v>
      </c>
      <c r="AI806" s="3" t="n">
        <v>1146</v>
      </c>
      <c r="AJ806" s="3" t="n">
        <v>0</v>
      </c>
      <c r="AK806" s="3" t="n">
        <f aca="false">SUM(AG806:AJ806)</f>
        <v>1916</v>
      </c>
      <c r="AL806" s="3" t="n">
        <v>1685</v>
      </c>
      <c r="AM806" s="3" t="n">
        <v>1829</v>
      </c>
      <c r="AN806" s="3" t="n">
        <v>895</v>
      </c>
      <c r="AO806" s="3" t="n">
        <v>3</v>
      </c>
      <c r="AP806" s="3" t="n">
        <f aca="false">SUM(AL806:AO806)</f>
        <v>4412</v>
      </c>
      <c r="AQ806" s="3" t="n">
        <v>3</v>
      </c>
      <c r="AR806" s="3" t="n">
        <v>0</v>
      </c>
      <c r="AS806" s="3" t="n">
        <v>8</v>
      </c>
      <c r="AT806" s="3" t="n">
        <v>0</v>
      </c>
      <c r="AU806" s="3" t="n">
        <f aca="false">SUM(AQ806:AT806)</f>
        <v>11</v>
      </c>
      <c r="AV806" s="3" t="n">
        <v>0</v>
      </c>
      <c r="AW806" s="3" t="n">
        <v>6</v>
      </c>
      <c r="AX806" s="3" t="n">
        <v>1</v>
      </c>
      <c r="AY806" s="3" t="n">
        <v>1</v>
      </c>
      <c r="AZ806" s="3" t="n">
        <f aca="false">SUM(AV806:AY806)</f>
        <v>8</v>
      </c>
      <c r="BA806" s="3" t="n">
        <v>4</v>
      </c>
      <c r="BB806" s="3" t="n">
        <v>1</v>
      </c>
      <c r="BC806" s="3" t="n">
        <v>172</v>
      </c>
      <c r="BD806" s="3" t="n">
        <v>115</v>
      </c>
      <c r="BE806" s="3" t="n">
        <f aca="false">SUM(BA806:BD806)</f>
        <v>292</v>
      </c>
      <c r="BF806" s="3" t="n">
        <v>0</v>
      </c>
      <c r="BG806" s="3" t="n">
        <v>0</v>
      </c>
      <c r="BH806" s="3" t="n">
        <v>0</v>
      </c>
      <c r="BI806" s="3" t="n">
        <v>0</v>
      </c>
      <c r="BJ806" s="3" t="n">
        <f aca="false">SUM(BF806:BI806)</f>
        <v>0</v>
      </c>
      <c r="BK806" s="3" t="n">
        <v>0</v>
      </c>
      <c r="BL806" s="3" t="n">
        <v>18</v>
      </c>
      <c r="BM806" s="3" t="n">
        <v>10</v>
      </c>
      <c r="BN806" s="3" t="n">
        <v>0</v>
      </c>
      <c r="BO806" s="3" t="n">
        <f aca="false">SUM(BK806:BN806)</f>
        <v>28</v>
      </c>
      <c r="BP806" s="3" t="n">
        <v>13</v>
      </c>
      <c r="BQ806" s="3" t="n">
        <v>18</v>
      </c>
      <c r="BR806" s="3" t="n">
        <v>18</v>
      </c>
      <c r="BS806" s="3" t="n">
        <v>3</v>
      </c>
      <c r="BT806" s="3" t="n">
        <f aca="false">SUM(BP806:BS806)</f>
        <v>52</v>
      </c>
      <c r="BU806" s="3" t="n">
        <f aca="false">+C806+H806+M806+R806+W806+AB806+AG806+AL806+CK806</f>
        <v>5640</v>
      </c>
      <c r="BV806" s="3" t="n">
        <f aca="false">+D806+I806+N806+S806+X806+AC806+AH806+AM806+CL806</f>
        <v>6521</v>
      </c>
      <c r="BW806" s="3" t="n">
        <f aca="false">+E806+J806+O806+T806+Y806+AD806+AI806+AN806+CM806</f>
        <v>5680</v>
      </c>
      <c r="BX806" s="3" t="n">
        <f aca="false">+F806+K806+P806+U806+Z806+AE806+AJ806+AO806+CN806</f>
        <v>119</v>
      </c>
      <c r="BY806" s="3" t="n">
        <f aca="false">SUM(BU806:BX806)</f>
        <v>17960</v>
      </c>
      <c r="BZ806" s="3" t="n">
        <f aca="false">AQ806+AV806+BA806+BF806+BK806+BP806</f>
        <v>20</v>
      </c>
      <c r="CA806" s="3" t="n">
        <f aca="false">AR806+AW806+BB806+BG806+BL806+BQ806</f>
        <v>43</v>
      </c>
      <c r="CB806" s="3" t="n">
        <f aca="false">AS806+AX806+BC806+BH806+BM806+BR806</f>
        <v>209</v>
      </c>
      <c r="CC806" s="3" t="n">
        <f aca="false">AT806+AY806+BD806+BI806+BN806+BS806</f>
        <v>119</v>
      </c>
      <c r="CD806" s="3" t="n">
        <f aca="false">SUM(BZ806:CC806)</f>
        <v>391</v>
      </c>
      <c r="CE806" s="3" t="n">
        <v>2545</v>
      </c>
      <c r="CF806" s="3" t="n">
        <v>2608</v>
      </c>
      <c r="CG806" s="3" t="n">
        <v>258</v>
      </c>
      <c r="CH806" s="3" t="n">
        <v>0</v>
      </c>
      <c r="CI806" s="3" t="n">
        <v>815</v>
      </c>
      <c r="CJ806" s="3" t="n">
        <f aca="false">SUM(CE806:CI806)</f>
        <v>6226</v>
      </c>
    </row>
    <row r="807" customFormat="false" ht="12.75" hidden="false" customHeight="false" outlineLevel="0" collapsed="false">
      <c r="A807" s="1" t="n">
        <v>2006</v>
      </c>
      <c r="B807" s="2" t="s">
        <v>133</v>
      </c>
      <c r="C807" s="3" t="n">
        <v>339</v>
      </c>
      <c r="D807" s="3" t="n">
        <v>147</v>
      </c>
      <c r="E807" s="3" t="n">
        <v>3</v>
      </c>
      <c r="F807" s="3" t="n">
        <v>0</v>
      </c>
      <c r="G807" s="3" t="n">
        <f aca="false">SUM(C807:F807)</f>
        <v>489</v>
      </c>
      <c r="H807" s="3" t="n">
        <v>172</v>
      </c>
      <c r="I807" s="3" t="n">
        <v>80</v>
      </c>
      <c r="J807" s="3" t="n">
        <v>240</v>
      </c>
      <c r="K807" s="3" t="n">
        <v>13</v>
      </c>
      <c r="L807" s="3" t="n">
        <f aca="false">SUM(H807:K807)</f>
        <v>505</v>
      </c>
      <c r="M807" s="3" t="n">
        <v>8</v>
      </c>
      <c r="N807" s="3" t="n">
        <v>21</v>
      </c>
      <c r="O807" s="3" t="n">
        <v>0</v>
      </c>
      <c r="P807" s="3" t="n">
        <v>0</v>
      </c>
      <c r="Q807" s="3" t="n">
        <f aca="false">SUM(M807:P807)</f>
        <v>29</v>
      </c>
      <c r="R807" s="3" t="n">
        <v>0</v>
      </c>
      <c r="S807" s="3" t="n">
        <v>0</v>
      </c>
      <c r="T807" s="3" t="n">
        <v>0</v>
      </c>
      <c r="U807" s="3" t="n">
        <v>0</v>
      </c>
      <c r="V807" s="3" t="n">
        <f aca="false">SUM(R807:U807)</f>
        <v>0</v>
      </c>
      <c r="W807" s="3" t="n">
        <v>209</v>
      </c>
      <c r="X807" s="3" t="n">
        <v>431</v>
      </c>
      <c r="Y807" s="3" t="n">
        <v>0</v>
      </c>
      <c r="Z807" s="3" t="n">
        <v>0</v>
      </c>
      <c r="AA807" s="3" t="n">
        <f aca="false">SUM(W807:Z807)</f>
        <v>640</v>
      </c>
      <c r="AB807" s="3" t="n">
        <v>70</v>
      </c>
      <c r="AC807" s="3" t="n">
        <v>13</v>
      </c>
      <c r="AD807" s="3" t="n">
        <v>9</v>
      </c>
      <c r="AE807" s="3" t="n">
        <v>0</v>
      </c>
      <c r="AF807" s="3" t="n">
        <f aca="false">SUM(AB807:AE807)</f>
        <v>92</v>
      </c>
      <c r="AG807" s="3" t="n">
        <v>0</v>
      </c>
      <c r="AH807" s="3" t="n">
        <v>250</v>
      </c>
      <c r="AI807" s="3" t="n">
        <v>224</v>
      </c>
      <c r="AJ807" s="3" t="n">
        <v>0</v>
      </c>
      <c r="AK807" s="3" t="n">
        <f aca="false">SUM(AG807:AJ807)</f>
        <v>474</v>
      </c>
      <c r="AL807" s="3" t="n">
        <v>208</v>
      </c>
      <c r="AM807" s="3" t="n">
        <v>235</v>
      </c>
      <c r="AN807" s="3" t="n">
        <v>300</v>
      </c>
      <c r="AO807" s="3" t="n">
        <v>7</v>
      </c>
      <c r="AP807" s="3" t="n">
        <f aca="false">SUM(AL807:AO807)</f>
        <v>750</v>
      </c>
      <c r="AQ807" s="3" t="n">
        <v>0</v>
      </c>
      <c r="AR807" s="3" t="n">
        <v>1</v>
      </c>
      <c r="AS807" s="3" t="n">
        <v>44</v>
      </c>
      <c r="AT807" s="3" t="n">
        <v>0</v>
      </c>
      <c r="AU807" s="3" t="n">
        <f aca="false">SUM(AQ807:AT807)</f>
        <v>45</v>
      </c>
      <c r="AV807" s="3" t="n">
        <v>0</v>
      </c>
      <c r="AW807" s="3" t="n">
        <v>0</v>
      </c>
      <c r="AX807" s="3" t="n">
        <v>0</v>
      </c>
      <c r="AY807" s="3" t="n">
        <v>0</v>
      </c>
      <c r="AZ807" s="3" t="n">
        <f aca="false">SUM(AV807:AY807)</f>
        <v>0</v>
      </c>
      <c r="BA807" s="3" t="n">
        <v>0</v>
      </c>
      <c r="BB807" s="3" t="n">
        <v>0</v>
      </c>
      <c r="BC807" s="3" t="n">
        <v>0</v>
      </c>
      <c r="BD807" s="3" t="n">
        <v>13</v>
      </c>
      <c r="BE807" s="3" t="n">
        <f aca="false">SUM(BA807:BD807)</f>
        <v>13</v>
      </c>
      <c r="BF807" s="3" t="n">
        <v>0</v>
      </c>
      <c r="BG807" s="3" t="n">
        <v>0</v>
      </c>
      <c r="BH807" s="3" t="n">
        <v>0</v>
      </c>
      <c r="BI807" s="3" t="n">
        <v>0</v>
      </c>
      <c r="BJ807" s="3" t="n">
        <f aca="false">SUM(BF807:BI807)</f>
        <v>0</v>
      </c>
      <c r="BK807" s="3" t="n">
        <v>0</v>
      </c>
      <c r="BL807" s="3" t="n">
        <v>0</v>
      </c>
      <c r="BM807" s="3" t="n">
        <v>0</v>
      </c>
      <c r="BN807" s="3" t="n">
        <v>0</v>
      </c>
      <c r="BO807" s="3" t="n">
        <f aca="false">SUM(BK807:BN807)</f>
        <v>0</v>
      </c>
      <c r="BP807" s="3" t="n">
        <v>29</v>
      </c>
      <c r="BQ807" s="3" t="n">
        <v>7</v>
      </c>
      <c r="BR807" s="3" t="n">
        <v>77</v>
      </c>
      <c r="BS807" s="3" t="n">
        <v>7</v>
      </c>
      <c r="BT807" s="3" t="n">
        <f aca="false">SUM(BP807:BS807)</f>
        <v>120</v>
      </c>
      <c r="BU807" s="3" t="n">
        <f aca="false">+C807+H807+M807+R807+W807+AB807+AG807+AL807+CK807</f>
        <v>1006</v>
      </c>
      <c r="BV807" s="3" t="n">
        <f aca="false">+D807+I807+N807+S807+X807+AC807+AH807+AM807+CL807</f>
        <v>1177</v>
      </c>
      <c r="BW807" s="3" t="n">
        <f aca="false">+E807+J807+O807+T807+Y807+AD807+AI807+AN807+CM807</f>
        <v>776</v>
      </c>
      <c r="BX807" s="3" t="n">
        <f aca="false">+F807+K807+P807+U807+Z807+AE807+AJ807+AO807+CN807</f>
        <v>20</v>
      </c>
      <c r="BY807" s="3" t="n">
        <f aca="false">SUM(BU807:BX807)</f>
        <v>2979</v>
      </c>
      <c r="BZ807" s="3" t="n">
        <f aca="false">AQ807+AV807+BA807+BF807+BK807+BP807</f>
        <v>29</v>
      </c>
      <c r="CA807" s="3" t="n">
        <f aca="false">AR807+AW807+BB807+BG807+BL807+BQ807</f>
        <v>8</v>
      </c>
      <c r="CB807" s="3" t="n">
        <f aca="false">AS807+AX807+BC807+BH807+BM807+BR807</f>
        <v>121</v>
      </c>
      <c r="CC807" s="3" t="n">
        <f aca="false">AT807+AY807+BD807+BI807+BN807+BS807</f>
        <v>20</v>
      </c>
      <c r="CD807" s="3" t="n">
        <f aca="false">SUM(BZ807:CC807)</f>
        <v>178</v>
      </c>
      <c r="CE807" s="3" t="n">
        <v>576.9</v>
      </c>
      <c r="CF807" s="3" t="n">
        <v>0</v>
      </c>
      <c r="CG807" s="3" t="n">
        <v>0</v>
      </c>
      <c r="CH807" s="3" t="n">
        <v>0</v>
      </c>
      <c r="CI807" s="3" t="n">
        <v>480</v>
      </c>
      <c r="CJ807" s="3" t="n">
        <f aca="false">SUM(CE807:CI807)</f>
        <v>1056.9</v>
      </c>
    </row>
    <row r="808" customFormat="false" ht="12.75" hidden="false" customHeight="false" outlineLevel="0" collapsed="false">
      <c r="A808" s="1" t="n">
        <v>2006</v>
      </c>
      <c r="B808" s="2" t="s">
        <v>134</v>
      </c>
      <c r="C808" s="3" t="n">
        <v>3136</v>
      </c>
      <c r="D808" s="3" t="n">
        <v>834</v>
      </c>
      <c r="E808" s="3" t="n">
        <v>37</v>
      </c>
      <c r="F808" s="3" t="n">
        <v>0</v>
      </c>
      <c r="G808" s="3" t="n">
        <f aca="false">SUM(C808:F808)</f>
        <v>4007</v>
      </c>
      <c r="H808" s="3" t="n">
        <v>1368</v>
      </c>
      <c r="I808" s="3" t="n">
        <v>185</v>
      </c>
      <c r="J808" s="3" t="n">
        <v>1371</v>
      </c>
      <c r="K808" s="3" t="n">
        <v>163</v>
      </c>
      <c r="L808" s="3" t="n">
        <f aca="false">SUM(H808:K808)</f>
        <v>3087</v>
      </c>
      <c r="M808" s="3" t="n">
        <v>38</v>
      </c>
      <c r="N808" s="3" t="n">
        <v>107</v>
      </c>
      <c r="O808" s="3" t="n">
        <v>3</v>
      </c>
      <c r="P808" s="3" t="n">
        <v>0</v>
      </c>
      <c r="Q808" s="3" t="n">
        <f aca="false">SUM(M808:P808)</f>
        <v>148</v>
      </c>
      <c r="R808" s="3" t="n">
        <v>0</v>
      </c>
      <c r="S808" s="3" t="n">
        <v>0</v>
      </c>
      <c r="T808" s="3" t="n">
        <v>0</v>
      </c>
      <c r="U808" s="3" t="n">
        <v>0</v>
      </c>
      <c r="V808" s="3" t="n">
        <f aca="false">SUM(R808:U808)</f>
        <v>0</v>
      </c>
      <c r="W808" s="3" t="n">
        <v>2058</v>
      </c>
      <c r="X808" s="3" t="n">
        <v>4458</v>
      </c>
      <c r="Y808" s="3" t="n">
        <v>400</v>
      </c>
      <c r="Z808" s="3" t="n">
        <v>0</v>
      </c>
      <c r="AA808" s="3" t="n">
        <f aca="false">SUM(W808:Z808)</f>
        <v>6916</v>
      </c>
      <c r="AB808" s="3" t="n">
        <v>541</v>
      </c>
      <c r="AC808" s="3" t="n">
        <v>1</v>
      </c>
      <c r="AD808" s="3" t="n">
        <v>34</v>
      </c>
      <c r="AE808" s="3" t="n">
        <v>73</v>
      </c>
      <c r="AF808" s="3" t="n">
        <f aca="false">SUM(AB808:AE808)</f>
        <v>649</v>
      </c>
      <c r="AG808" s="3" t="n">
        <v>0</v>
      </c>
      <c r="AH808" s="3" t="n">
        <v>616</v>
      </c>
      <c r="AI808" s="3" t="n">
        <v>828</v>
      </c>
      <c r="AJ808" s="3" t="n">
        <v>0</v>
      </c>
      <c r="AK808" s="3" t="n">
        <f aca="false">SUM(AG808:AJ808)</f>
        <v>1444</v>
      </c>
      <c r="AL808" s="3" t="n">
        <v>2280</v>
      </c>
      <c r="AM808" s="3" t="n">
        <v>2936</v>
      </c>
      <c r="AN808" s="3" t="n">
        <v>1890</v>
      </c>
      <c r="AO808" s="3" t="n">
        <v>21</v>
      </c>
      <c r="AP808" s="3" t="n">
        <f aca="false">SUM(AL808:AO808)</f>
        <v>7127</v>
      </c>
      <c r="AQ808" s="3" t="n">
        <v>0</v>
      </c>
      <c r="AR808" s="3" t="n">
        <v>996</v>
      </c>
      <c r="AS808" s="3" t="n">
        <v>366</v>
      </c>
      <c r="AT808" s="3" t="n">
        <v>156</v>
      </c>
      <c r="AU808" s="3" t="n">
        <f aca="false">SUM(AQ808:AT808)</f>
        <v>1518</v>
      </c>
      <c r="AV808" s="3" t="n">
        <v>0</v>
      </c>
      <c r="AW808" s="3" t="n">
        <v>0</v>
      </c>
      <c r="AX808" s="3" t="n">
        <v>18</v>
      </c>
      <c r="AY808" s="3" t="n">
        <v>73</v>
      </c>
      <c r="AZ808" s="3" t="n">
        <f aca="false">SUM(AV808:AY808)</f>
        <v>91</v>
      </c>
      <c r="BA808" s="3" t="n">
        <v>36</v>
      </c>
      <c r="BB808" s="3" t="n">
        <v>0</v>
      </c>
      <c r="BC808" s="3" t="n">
        <v>12</v>
      </c>
      <c r="BD808" s="3" t="n">
        <v>163</v>
      </c>
      <c r="BE808" s="3" t="n">
        <f aca="false">SUM(BA808:BD808)</f>
        <v>211</v>
      </c>
      <c r="BF808" s="3" t="n">
        <v>0</v>
      </c>
      <c r="BG808" s="3" t="n">
        <v>0</v>
      </c>
      <c r="BH808" s="3" t="n">
        <v>0</v>
      </c>
      <c r="BI808" s="3" t="n">
        <v>0</v>
      </c>
      <c r="BJ808" s="3" t="n">
        <f aca="false">SUM(BF808:BI808)</f>
        <v>0</v>
      </c>
      <c r="BK808" s="3" t="n">
        <v>0</v>
      </c>
      <c r="BL808" s="3" t="n">
        <v>0</v>
      </c>
      <c r="BM808" s="3" t="n">
        <v>0</v>
      </c>
      <c r="BN808" s="3" t="n">
        <v>0</v>
      </c>
      <c r="BO808" s="3" t="n">
        <f aca="false">SUM(BK808:BN808)</f>
        <v>0</v>
      </c>
      <c r="BP808" s="3" t="n">
        <v>33</v>
      </c>
      <c r="BQ808" s="3" t="n">
        <v>33</v>
      </c>
      <c r="BR808" s="3" t="n">
        <v>1</v>
      </c>
      <c r="BS808" s="3" t="n">
        <v>21</v>
      </c>
      <c r="BT808" s="3" t="n">
        <f aca="false">SUM(BP808:BS808)</f>
        <v>88</v>
      </c>
      <c r="BU808" s="3" t="n">
        <f aca="false">+C808+H808+M808+R808+W808+AB808+AG808+AL808+CK808</f>
        <v>9421</v>
      </c>
      <c r="BV808" s="3" t="n">
        <f aca="false">+D808+I808+N808+S808+X808+AC808+AH808+AM808+CL808</f>
        <v>9137</v>
      </c>
      <c r="BW808" s="3" t="n">
        <f aca="false">+E808+J808+O808+T808+Y808+AD808+AI808+AN808+CM808</f>
        <v>4563</v>
      </c>
      <c r="BX808" s="3" t="n">
        <f aca="false">+F808+K808+P808+U808+Z808+AE808+AJ808+AO808+CN808</f>
        <v>257</v>
      </c>
      <c r="BY808" s="3" t="n">
        <f aca="false">SUM(BU808:BX808)</f>
        <v>23378</v>
      </c>
      <c r="BZ808" s="3" t="n">
        <f aca="false">AQ808+AV808+BA808+BF808+BK808+BP808</f>
        <v>69</v>
      </c>
      <c r="CA808" s="3" t="n">
        <f aca="false">AR808+AW808+BB808+BG808+BL808+BQ808</f>
        <v>1029</v>
      </c>
      <c r="CB808" s="3" t="n">
        <f aca="false">AS808+AX808+BC808+BH808+BM808+BR808</f>
        <v>397</v>
      </c>
      <c r="CC808" s="3" t="n">
        <f aca="false">AT808+AY808+BD808+BI808+BN808+BS808</f>
        <v>413</v>
      </c>
      <c r="CD808" s="3" t="n">
        <f aca="false">SUM(BZ808:CC808)</f>
        <v>1908</v>
      </c>
      <c r="CE808" s="3" t="n">
        <v>6225</v>
      </c>
      <c r="CF808" s="3" t="n">
        <v>140</v>
      </c>
      <c r="CG808" s="3" t="n">
        <v>763</v>
      </c>
      <c r="CH808" s="3" t="n">
        <v>0</v>
      </c>
      <c r="CI808" s="3" t="n">
        <v>2386</v>
      </c>
      <c r="CJ808" s="3" t="n">
        <f aca="false">SUM(CE808:CI808)</f>
        <v>9514</v>
      </c>
    </row>
    <row r="809" customFormat="false" ht="12.75" hidden="false" customHeight="false" outlineLevel="0" collapsed="false">
      <c r="A809" s="1" t="n">
        <v>2006</v>
      </c>
      <c r="B809" s="2" t="s">
        <v>135</v>
      </c>
      <c r="C809" s="3" t="n">
        <v>13107</v>
      </c>
      <c r="D809" s="3" t="n">
        <v>4013</v>
      </c>
      <c r="E809" s="3" t="n">
        <v>1772</v>
      </c>
      <c r="F809" s="3" t="n">
        <v>39</v>
      </c>
      <c r="G809" s="3" t="n">
        <f aca="false">SUM(C809:F809)</f>
        <v>18931</v>
      </c>
      <c r="H809" s="3" t="n">
        <v>6529</v>
      </c>
      <c r="I809" s="3" t="n">
        <v>167</v>
      </c>
      <c r="J809" s="3" t="n">
        <v>2447</v>
      </c>
      <c r="K809" s="3" t="n">
        <v>1141</v>
      </c>
      <c r="L809" s="3" t="n">
        <f aca="false">SUM(H809:K809)</f>
        <v>10284</v>
      </c>
      <c r="M809" s="3" t="n">
        <v>67</v>
      </c>
      <c r="N809" s="3" t="n">
        <v>63</v>
      </c>
      <c r="O809" s="3" t="n">
        <v>0</v>
      </c>
      <c r="P809" s="3" t="n">
        <v>0</v>
      </c>
      <c r="Q809" s="3" t="n">
        <f aca="false">SUM(M809:P809)</f>
        <v>130</v>
      </c>
      <c r="R809" s="3" t="n">
        <v>0</v>
      </c>
      <c r="S809" s="3" t="n">
        <v>0</v>
      </c>
      <c r="T809" s="3" t="n">
        <v>0</v>
      </c>
      <c r="U809" s="3" t="n">
        <v>0</v>
      </c>
      <c r="V809" s="3" t="n">
        <f aca="false">SUM(R809:U809)</f>
        <v>0</v>
      </c>
      <c r="W809" s="3" t="n">
        <v>6216</v>
      </c>
      <c r="X809" s="3" t="n">
        <v>10782</v>
      </c>
      <c r="Y809" s="3" t="n">
        <v>856</v>
      </c>
      <c r="Z809" s="3" t="n">
        <v>0</v>
      </c>
      <c r="AA809" s="3" t="n">
        <f aca="false">SUM(W809:Z809)</f>
        <v>17854</v>
      </c>
      <c r="AB809" s="3" t="n">
        <v>2677</v>
      </c>
      <c r="AC809" s="3" t="n">
        <v>47</v>
      </c>
      <c r="AD809" s="3" t="n">
        <v>91</v>
      </c>
      <c r="AE809" s="3" t="n">
        <v>31</v>
      </c>
      <c r="AF809" s="3" t="n">
        <f aca="false">SUM(AB809:AE809)</f>
        <v>2846</v>
      </c>
      <c r="AG809" s="3" t="n">
        <v>8</v>
      </c>
      <c r="AH809" s="3" t="n">
        <v>2976</v>
      </c>
      <c r="AI809" s="3" t="n">
        <v>4462</v>
      </c>
      <c r="AJ809" s="3" t="n">
        <v>1350</v>
      </c>
      <c r="AK809" s="3" t="n">
        <f aca="false">SUM(AG809:AJ809)</f>
        <v>8796</v>
      </c>
      <c r="AL809" s="3" t="n">
        <v>6262</v>
      </c>
      <c r="AM809" s="3" t="n">
        <v>6662</v>
      </c>
      <c r="AN809" s="3" t="n">
        <v>756</v>
      </c>
      <c r="AO809" s="3" t="n">
        <v>849</v>
      </c>
      <c r="AP809" s="3" t="n">
        <f aca="false">SUM(AL809:AO809)</f>
        <v>14529</v>
      </c>
      <c r="AQ809" s="3" t="n">
        <v>0</v>
      </c>
      <c r="AR809" s="3" t="n">
        <v>0</v>
      </c>
      <c r="AS809" s="3" t="n">
        <v>4898</v>
      </c>
      <c r="AT809" s="3" t="n">
        <v>0</v>
      </c>
      <c r="AU809" s="3" t="n">
        <f aca="false">SUM(AQ809:AT809)</f>
        <v>4898</v>
      </c>
      <c r="AV809" s="3" t="n">
        <v>0</v>
      </c>
      <c r="AW809" s="3" t="n">
        <v>0</v>
      </c>
      <c r="AX809" s="3" t="n">
        <v>0</v>
      </c>
      <c r="AY809" s="3" t="n">
        <v>31</v>
      </c>
      <c r="AZ809" s="3" t="n">
        <f aca="false">SUM(AV809:AY809)</f>
        <v>31</v>
      </c>
      <c r="BA809" s="3" t="n">
        <v>175</v>
      </c>
      <c r="BB809" s="3" t="n">
        <v>0</v>
      </c>
      <c r="BC809" s="3" t="n">
        <v>0</v>
      </c>
      <c r="BD809" s="3" t="n">
        <v>1141</v>
      </c>
      <c r="BE809" s="3" t="n">
        <f aca="false">SUM(BA809:BD809)</f>
        <v>1316</v>
      </c>
      <c r="BF809" s="3" t="n">
        <v>0</v>
      </c>
      <c r="BG809" s="3" t="n">
        <v>0</v>
      </c>
      <c r="BH809" s="3" t="n">
        <v>0</v>
      </c>
      <c r="BI809" s="3" t="n">
        <v>0</v>
      </c>
      <c r="BJ809" s="3" t="n">
        <f aca="false">SUM(BF809:BI809)</f>
        <v>0</v>
      </c>
      <c r="BK809" s="3" t="n">
        <v>17</v>
      </c>
      <c r="BL809" s="3" t="n">
        <v>2</v>
      </c>
      <c r="BM809" s="3" t="n">
        <v>1</v>
      </c>
      <c r="BN809" s="3" t="n">
        <v>6</v>
      </c>
      <c r="BO809" s="3" t="n">
        <f aca="false">SUM(BK809:BN809)</f>
        <v>26</v>
      </c>
      <c r="BP809" s="3" t="n">
        <v>0</v>
      </c>
      <c r="BQ809" s="3" t="n">
        <v>0</v>
      </c>
      <c r="BR809" s="3" t="n">
        <v>0</v>
      </c>
      <c r="BS809" s="3" t="n">
        <v>0</v>
      </c>
      <c r="BT809" s="3" t="n">
        <f aca="false">SUM(BP809:BS809)</f>
        <v>0</v>
      </c>
      <c r="BU809" s="3" t="n">
        <f aca="false">+C809+H809+M809+R809+W809+AB809+AG809+AL809+CK809</f>
        <v>34866</v>
      </c>
      <c r="BV809" s="3" t="n">
        <f aca="false">+D809+I809+N809+S809+X809+AC809+AH809+AM809+CL809</f>
        <v>24710</v>
      </c>
      <c r="BW809" s="3" t="n">
        <f aca="false">+E809+J809+O809+T809+Y809+AD809+AI809+AN809+CM809</f>
        <v>10384</v>
      </c>
      <c r="BX809" s="3" t="n">
        <f aca="false">+F809+K809+P809+U809+Z809+AE809+AJ809+AO809+CN809</f>
        <v>3410</v>
      </c>
      <c r="BY809" s="3" t="n">
        <f aca="false">SUM(BU809:BX809)</f>
        <v>73370</v>
      </c>
      <c r="BZ809" s="3" t="n">
        <f aca="false">AQ809+AV809+BA809+BF809+BK809+BP809</f>
        <v>192</v>
      </c>
      <c r="CA809" s="3" t="n">
        <f aca="false">AR809+AW809+BB809+BG809+BL809+BQ809</f>
        <v>2</v>
      </c>
      <c r="CB809" s="3" t="n">
        <f aca="false">AS809+AX809+BC809+BH809+BM809+BR809</f>
        <v>4899</v>
      </c>
      <c r="CC809" s="3" t="n">
        <f aca="false">AT809+AY809+BD809+BI809+BN809+BS809</f>
        <v>1178</v>
      </c>
      <c r="CD809" s="3" t="n">
        <f aca="false">SUM(BZ809:CC809)</f>
        <v>6271</v>
      </c>
      <c r="CE809" s="3" t="n">
        <v>18201</v>
      </c>
      <c r="CF809" s="10" t="n">
        <v>0</v>
      </c>
      <c r="CG809" s="10" t="n">
        <v>0</v>
      </c>
      <c r="CH809" s="3" t="n">
        <v>0</v>
      </c>
      <c r="CI809" s="3" t="n">
        <v>18474</v>
      </c>
      <c r="CJ809" s="3" t="n">
        <f aca="false">SUM(CE809:CI809)</f>
        <v>36675</v>
      </c>
    </row>
    <row r="810" customFormat="false" ht="12.75" hidden="false" customHeight="false" outlineLevel="0" collapsed="false">
      <c r="A810" s="1" t="n">
        <v>2006</v>
      </c>
      <c r="B810" s="2" t="s">
        <v>136</v>
      </c>
      <c r="C810" s="3" t="n">
        <v>1873</v>
      </c>
      <c r="D810" s="3" t="n">
        <v>372</v>
      </c>
      <c r="E810" s="3" t="n">
        <v>50</v>
      </c>
      <c r="F810" s="3" t="n">
        <v>0</v>
      </c>
      <c r="G810" s="3" t="n">
        <f aca="false">SUM(C810:F810)</f>
        <v>2295</v>
      </c>
      <c r="H810" s="3" t="n">
        <v>722</v>
      </c>
      <c r="I810" s="3" t="n">
        <v>10</v>
      </c>
      <c r="J810" s="3" t="n">
        <v>320</v>
      </c>
      <c r="K810" s="3" t="n">
        <v>0</v>
      </c>
      <c r="L810" s="3" t="n">
        <f aca="false">SUM(H810:K810)</f>
        <v>1052</v>
      </c>
      <c r="M810" s="3" t="n">
        <v>22</v>
      </c>
      <c r="N810" s="3" t="n">
        <v>71</v>
      </c>
      <c r="O810" s="3" t="n">
        <v>0</v>
      </c>
      <c r="P810" s="3" t="n">
        <v>0</v>
      </c>
      <c r="Q810" s="3" t="n">
        <f aca="false">SUM(M810:P810)</f>
        <v>93</v>
      </c>
      <c r="R810" s="3" t="n">
        <v>10</v>
      </c>
      <c r="S810" s="3" t="n">
        <v>0</v>
      </c>
      <c r="T810" s="3" t="n">
        <v>0</v>
      </c>
      <c r="U810" s="3" t="n">
        <v>0</v>
      </c>
      <c r="V810" s="3" t="n">
        <f aca="false">SUM(R810:U810)</f>
        <v>10</v>
      </c>
      <c r="W810" s="3" t="n">
        <v>301</v>
      </c>
      <c r="X810" s="3" t="n">
        <v>1028</v>
      </c>
      <c r="Y810" s="3" t="n">
        <v>185</v>
      </c>
      <c r="Z810" s="3" t="n">
        <v>0</v>
      </c>
      <c r="AA810" s="3" t="n">
        <f aca="false">SUM(W810:Z810)</f>
        <v>1514</v>
      </c>
      <c r="AB810" s="3" t="n">
        <v>291</v>
      </c>
      <c r="AC810" s="3" t="n">
        <v>4</v>
      </c>
      <c r="AD810" s="3" t="n">
        <v>20</v>
      </c>
      <c r="AE810" s="3" t="n">
        <v>0</v>
      </c>
      <c r="AF810" s="3" t="n">
        <f aca="false">SUM(AB810:AE810)</f>
        <v>315</v>
      </c>
      <c r="AG810" s="3" t="n">
        <v>120</v>
      </c>
      <c r="AH810" s="3" t="n">
        <v>322</v>
      </c>
      <c r="AI810" s="3" t="n">
        <v>526</v>
      </c>
      <c r="AJ810" s="3" t="n">
        <v>0</v>
      </c>
      <c r="AK810" s="3" t="n">
        <f aca="false">SUM(AG810:AJ810)</f>
        <v>968</v>
      </c>
      <c r="AL810" s="3" t="n">
        <v>884</v>
      </c>
      <c r="AM810" s="3" t="n">
        <v>594</v>
      </c>
      <c r="AN810" s="3" t="n">
        <v>1174</v>
      </c>
      <c r="AO810" s="3" t="n">
        <v>5</v>
      </c>
      <c r="AP810" s="3" t="n">
        <f aca="false">SUM(AL810:AO810)</f>
        <v>2657</v>
      </c>
      <c r="AQ810" s="3" t="n">
        <v>120</v>
      </c>
      <c r="AR810" s="3" t="n">
        <v>262</v>
      </c>
      <c r="AS810" s="3" t="n">
        <v>328</v>
      </c>
      <c r="AT810" s="3" t="n">
        <v>0</v>
      </c>
      <c r="AU810" s="3" t="n">
        <f aca="false">SUM(AQ810:AT810)</f>
        <v>710</v>
      </c>
      <c r="AV810" s="3" t="n">
        <v>13</v>
      </c>
      <c r="AW810" s="3" t="n">
        <v>1</v>
      </c>
      <c r="AX810" s="3" t="n">
        <v>0</v>
      </c>
      <c r="AY810" s="3" t="n">
        <v>0</v>
      </c>
      <c r="AZ810" s="3" t="n">
        <f aca="false">SUM(AV810:AY810)</f>
        <v>14</v>
      </c>
      <c r="BA810" s="3" t="n">
        <v>31</v>
      </c>
      <c r="BB810" s="3" t="n">
        <v>0</v>
      </c>
      <c r="BC810" s="3" t="n">
        <v>0</v>
      </c>
      <c r="BD810" s="3" t="n">
        <v>0</v>
      </c>
      <c r="BE810" s="3" t="n">
        <f aca="false">SUM(BA810:BD810)</f>
        <v>31</v>
      </c>
      <c r="BF810" s="3" t="n">
        <v>0</v>
      </c>
      <c r="BG810" s="3" t="n">
        <v>0</v>
      </c>
      <c r="BH810" s="3" t="n">
        <v>0</v>
      </c>
      <c r="BI810" s="3" t="n">
        <v>0</v>
      </c>
      <c r="BJ810" s="3" t="n">
        <f aca="false">SUM(BF810:BI810)</f>
        <v>0</v>
      </c>
      <c r="BK810" s="3" t="n">
        <v>0</v>
      </c>
      <c r="BL810" s="3" t="n">
        <v>0</v>
      </c>
      <c r="BM810" s="3" t="n">
        <v>0</v>
      </c>
      <c r="BN810" s="3" t="n">
        <v>0</v>
      </c>
      <c r="BO810" s="3" t="n">
        <f aca="false">SUM(BK810:BN810)</f>
        <v>0</v>
      </c>
      <c r="BP810" s="3" t="n">
        <v>96</v>
      </c>
      <c r="BQ810" s="3" t="n">
        <v>4</v>
      </c>
      <c r="BR810" s="3" t="n">
        <v>17</v>
      </c>
      <c r="BS810" s="3" t="n">
        <v>5</v>
      </c>
      <c r="BT810" s="3" t="n">
        <f aca="false">SUM(BP810:BS810)</f>
        <v>122</v>
      </c>
      <c r="BU810" s="3" t="n">
        <f aca="false">+C810+H810+M810+R810+W810+AB810+AG810+AL810+CK810</f>
        <v>4223</v>
      </c>
      <c r="BV810" s="3" t="n">
        <f aca="false">+D810+I810+N810+S810+X810+AC810+AH810+AM810+CL810</f>
        <v>2401</v>
      </c>
      <c r="BW810" s="3" t="n">
        <f aca="false">+E810+J810+O810+T810+Y810+AD810+AI810+AN810+CM810</f>
        <v>2275</v>
      </c>
      <c r="BX810" s="3" t="n">
        <f aca="false">+F810+K810+P810+U810+Z810+AE810+AJ810+AO810+CN810</f>
        <v>5</v>
      </c>
      <c r="BY810" s="3" t="n">
        <f aca="false">SUM(BU810:BX810)</f>
        <v>8904</v>
      </c>
      <c r="BZ810" s="3" t="n">
        <f aca="false">AQ810+AV810+BA810+BF810+BK810+BP810</f>
        <v>260</v>
      </c>
      <c r="CA810" s="3" t="n">
        <f aca="false">AR810+AW810+BB810+BG810+BL810+BQ810</f>
        <v>267</v>
      </c>
      <c r="CB810" s="3" t="n">
        <f aca="false">AS810+AX810+BC810+BH810+BM810+BR810</f>
        <v>345</v>
      </c>
      <c r="CC810" s="3" t="n">
        <f aca="false">AT810+AY810+BD810+BI810+BN810+BS810</f>
        <v>5</v>
      </c>
      <c r="CD810" s="3" t="n">
        <f aca="false">SUM(BZ810:CC810)</f>
        <v>877</v>
      </c>
      <c r="CE810" s="3" t="n">
        <v>1806</v>
      </c>
      <c r="CF810" s="3" t="n">
        <v>2288</v>
      </c>
      <c r="CG810" s="3" t="n">
        <v>378</v>
      </c>
      <c r="CH810" s="3" t="n">
        <v>0</v>
      </c>
      <c r="CI810" s="3" t="n">
        <v>392</v>
      </c>
      <c r="CJ810" s="3" t="n">
        <f aca="false">SUM(CE810:CI810)</f>
        <v>4864</v>
      </c>
    </row>
    <row r="811" customFormat="false" ht="12.75" hidden="false" customHeight="false" outlineLevel="0" collapsed="false">
      <c r="A811" s="1" t="n">
        <v>2006</v>
      </c>
      <c r="B811" s="2" t="s">
        <v>137</v>
      </c>
      <c r="C811" s="3" t="n">
        <v>22</v>
      </c>
      <c r="D811" s="3" t="n">
        <v>111</v>
      </c>
      <c r="E811" s="3" t="n">
        <v>1127</v>
      </c>
      <c r="F811" s="3" t="n">
        <v>7</v>
      </c>
      <c r="G811" s="3" t="n">
        <f aca="false">SUM(C811:F811)</f>
        <v>1267</v>
      </c>
      <c r="H811" s="3" t="n">
        <v>79</v>
      </c>
      <c r="I811" s="3" t="n">
        <v>0</v>
      </c>
      <c r="J811" s="3" t="n">
        <v>3</v>
      </c>
      <c r="K811" s="3" t="n">
        <v>4</v>
      </c>
      <c r="L811" s="3" t="n">
        <f aca="false">SUM(H811:K811)</f>
        <v>86</v>
      </c>
      <c r="M811" s="3" t="n">
        <v>14</v>
      </c>
      <c r="N811" s="3" t="n">
        <v>24</v>
      </c>
      <c r="O811" s="3" t="n">
        <v>2</v>
      </c>
      <c r="P811" s="3" t="n">
        <v>0</v>
      </c>
      <c r="Q811" s="3" t="n">
        <f aca="false">SUM(M811:P811)</f>
        <v>40</v>
      </c>
      <c r="R811" s="3" t="n">
        <v>15</v>
      </c>
      <c r="S811" s="3" t="n">
        <v>25</v>
      </c>
      <c r="T811" s="3" t="n">
        <v>4</v>
      </c>
      <c r="U811" s="3" t="n">
        <v>0</v>
      </c>
      <c r="V811" s="3" t="n">
        <f aca="false">SUM(R811:U811)</f>
        <v>44</v>
      </c>
      <c r="W811" s="3" t="n">
        <v>168</v>
      </c>
      <c r="X811" s="3" t="n">
        <v>529</v>
      </c>
      <c r="Y811" s="3" t="n">
        <v>193</v>
      </c>
      <c r="Z811" s="3" t="n">
        <v>0</v>
      </c>
      <c r="AA811" s="3" t="n">
        <f aca="false">SUM(W811:Z811)</f>
        <v>890</v>
      </c>
      <c r="AB811" s="3" t="n">
        <v>103</v>
      </c>
      <c r="AC811" s="3" t="n">
        <v>3</v>
      </c>
      <c r="AD811" s="3" t="n">
        <v>6</v>
      </c>
      <c r="AE811" s="3" t="n">
        <v>2</v>
      </c>
      <c r="AF811" s="3" t="n">
        <f aca="false">SUM(AB811:AE811)</f>
        <v>114</v>
      </c>
      <c r="AG811" s="3" t="n">
        <v>0</v>
      </c>
      <c r="AH811" s="3" t="n">
        <v>149</v>
      </c>
      <c r="AI811" s="3" t="n">
        <v>188</v>
      </c>
      <c r="AJ811" s="3" t="n">
        <v>0</v>
      </c>
      <c r="AK811" s="3" t="n">
        <f aca="false">SUM(AG811:AJ811)</f>
        <v>337</v>
      </c>
      <c r="AL811" s="3" t="n">
        <v>735</v>
      </c>
      <c r="AM811" s="3" t="n">
        <v>373</v>
      </c>
      <c r="AN811" s="3" t="n">
        <v>1030</v>
      </c>
      <c r="AO811" s="3" t="n">
        <v>30</v>
      </c>
      <c r="AP811" s="3" t="n">
        <f aca="false">SUM(AL811:AO811)</f>
        <v>2168</v>
      </c>
      <c r="AQ811" s="3" t="n">
        <v>0</v>
      </c>
      <c r="AR811" s="3" t="n">
        <v>121</v>
      </c>
      <c r="AS811" s="3" t="n">
        <v>40</v>
      </c>
      <c r="AT811" s="3" t="n">
        <v>0</v>
      </c>
      <c r="AU811" s="3" t="n">
        <f aca="false">SUM(AQ811:AT811)</f>
        <v>161</v>
      </c>
      <c r="AV811" s="3" t="n">
        <v>0</v>
      </c>
      <c r="AW811" s="3" t="n">
        <v>0</v>
      </c>
      <c r="AX811" s="3" t="n">
        <v>0</v>
      </c>
      <c r="AY811" s="3" t="n">
        <v>2</v>
      </c>
      <c r="AZ811" s="3" t="n">
        <f aca="false">SUM(AV811:AY811)</f>
        <v>2</v>
      </c>
      <c r="BA811" s="3" t="n">
        <v>0</v>
      </c>
      <c r="BB811" s="3" t="n">
        <v>0</v>
      </c>
      <c r="BC811" s="3" t="n">
        <v>0</v>
      </c>
      <c r="BD811" s="3" t="n">
        <v>4</v>
      </c>
      <c r="BE811" s="3" t="n">
        <f aca="false">SUM(BA811:BD811)</f>
        <v>4</v>
      </c>
      <c r="BF811" s="3" t="n">
        <v>0</v>
      </c>
      <c r="BG811" s="3" t="n">
        <v>0</v>
      </c>
      <c r="BH811" s="3" t="n">
        <v>0</v>
      </c>
      <c r="BI811" s="3" t="n">
        <v>2</v>
      </c>
      <c r="BJ811" s="3" t="n">
        <f aca="false">SUM(BF811:BI811)</f>
        <v>2</v>
      </c>
      <c r="BK811" s="3" t="n">
        <v>0</v>
      </c>
      <c r="BL811" s="3" t="n">
        <v>0</v>
      </c>
      <c r="BM811" s="3" t="n">
        <v>0</v>
      </c>
      <c r="BN811" s="3" t="n">
        <v>9</v>
      </c>
      <c r="BO811" s="3" t="n">
        <f aca="false">SUM(BK811:BN811)</f>
        <v>9</v>
      </c>
      <c r="BP811" s="3" t="n">
        <v>0</v>
      </c>
      <c r="BQ811" s="3" t="n">
        <v>0</v>
      </c>
      <c r="BR811" s="3" t="n">
        <v>0</v>
      </c>
      <c r="BS811" s="3" t="n">
        <v>26</v>
      </c>
      <c r="BT811" s="3" t="n">
        <f aca="false">SUM(BP811:BS811)</f>
        <v>26</v>
      </c>
      <c r="BU811" s="3" t="n">
        <f aca="false">+C811+H811+M811+R811+W811+AB811+AG811+AL811+CK811</f>
        <v>1136</v>
      </c>
      <c r="BV811" s="3" t="n">
        <f aca="false">+D811+I811+N811+S811+X811+AC811+AH811+AM811+CL811</f>
        <v>1214</v>
      </c>
      <c r="BW811" s="3" t="n">
        <f aca="false">+E811+J811+O811+T811+Y811+AD811+AI811+AN811+CM811</f>
        <v>2553</v>
      </c>
      <c r="BX811" s="3" t="n">
        <f aca="false">+F811+K811+P811+U811+Z811+AE811+AJ811+AO811+CN811</f>
        <v>43</v>
      </c>
      <c r="BY811" s="3" t="n">
        <f aca="false">SUM(BU811:BX811)</f>
        <v>4946</v>
      </c>
      <c r="BZ811" s="3" t="n">
        <f aca="false">AQ811+AV811+BA811+BF811+BK811+BP811</f>
        <v>0</v>
      </c>
      <c r="CA811" s="3" t="n">
        <f aca="false">AR811+AW811+BB811+BG811+BL811+BQ811</f>
        <v>121</v>
      </c>
      <c r="CB811" s="3" t="n">
        <f aca="false">AS811+AX811+BC811+BH811+BM811+BR811</f>
        <v>40</v>
      </c>
      <c r="CC811" s="3" t="n">
        <f aca="false">AT811+AY811+BD811+BI811+BN811+BS811</f>
        <v>43</v>
      </c>
      <c r="CD811" s="3" t="n">
        <f aca="false">SUM(BZ811:CC811)</f>
        <v>204</v>
      </c>
      <c r="CE811" s="3" t="n">
        <v>217</v>
      </c>
      <c r="CF811" s="3" t="n">
        <v>542</v>
      </c>
      <c r="CG811" s="3" t="n">
        <v>76</v>
      </c>
      <c r="CH811" s="3" t="n">
        <v>0</v>
      </c>
      <c r="CI811" s="3" t="n">
        <v>277</v>
      </c>
      <c r="CJ811" s="3" t="n">
        <f aca="false">SUM(CE811:CI811)</f>
        <v>1112</v>
      </c>
    </row>
    <row r="812" customFormat="false" ht="12.75" hidden="false" customHeight="false" outlineLevel="0" collapsed="false">
      <c r="A812" s="1" t="n">
        <v>2006</v>
      </c>
      <c r="B812" s="2" t="s">
        <v>138</v>
      </c>
      <c r="C812" s="3" t="n">
        <v>5029.5</v>
      </c>
      <c r="D812" s="3" t="n">
        <v>570.4</v>
      </c>
      <c r="E812" s="3" t="n">
        <v>130.4</v>
      </c>
      <c r="F812" s="3" t="n">
        <v>0</v>
      </c>
      <c r="G812" s="3" t="n">
        <f aca="false">SUM(C812:F812)</f>
        <v>5730.3</v>
      </c>
      <c r="H812" s="3" t="n">
        <v>1573.8</v>
      </c>
      <c r="I812" s="3" t="n">
        <v>590.5</v>
      </c>
      <c r="J812" s="3" t="n">
        <v>1711.6</v>
      </c>
      <c r="K812" s="3" t="n">
        <v>444.6</v>
      </c>
      <c r="L812" s="3" t="n">
        <f aca="false">SUM(H812:K812)</f>
        <v>4320.5</v>
      </c>
      <c r="M812" s="3" t="n">
        <v>50.8</v>
      </c>
      <c r="N812" s="3" t="n">
        <v>67.2</v>
      </c>
      <c r="O812" s="3" t="n">
        <v>0</v>
      </c>
      <c r="P812" s="3" t="n">
        <v>0</v>
      </c>
      <c r="Q812" s="3" t="n">
        <f aca="false">SUM(M812:P812)</f>
        <v>118</v>
      </c>
      <c r="R812" s="3" t="n">
        <v>12.3</v>
      </c>
      <c r="S812" s="3" t="n">
        <v>47.4</v>
      </c>
      <c r="T812" s="3" t="n">
        <v>0.2</v>
      </c>
      <c r="U812" s="3" t="n">
        <v>0</v>
      </c>
      <c r="V812" s="3" t="n">
        <f aca="false">SUM(R812:U812)</f>
        <v>59.9</v>
      </c>
      <c r="W812" s="3" t="n">
        <v>2393.4</v>
      </c>
      <c r="X812" s="3" t="n">
        <v>2377.8</v>
      </c>
      <c r="Y812" s="3" t="n">
        <v>1.5</v>
      </c>
      <c r="Z812" s="3" t="n">
        <v>0</v>
      </c>
      <c r="AA812" s="3" t="n">
        <f aca="false">SUM(W812:Z812)</f>
        <v>4772.7</v>
      </c>
      <c r="AB812" s="3" t="n">
        <v>1165.6</v>
      </c>
      <c r="AC812" s="3" t="n">
        <v>38.1</v>
      </c>
      <c r="AD812" s="3" t="n">
        <v>18.5</v>
      </c>
      <c r="AE812" s="3" t="n">
        <v>173.2</v>
      </c>
      <c r="AF812" s="3" t="n">
        <f aca="false">SUM(AB812:AE812)</f>
        <v>1395.4</v>
      </c>
      <c r="AG812" s="3" t="n">
        <v>185.2</v>
      </c>
      <c r="AH812" s="3" t="n">
        <v>527.2</v>
      </c>
      <c r="AI812" s="3" t="n">
        <v>2734.9</v>
      </c>
      <c r="AJ812" s="3" t="n">
        <v>79.8</v>
      </c>
      <c r="AK812" s="3" t="n">
        <f aca="false">SUM(AG812:AJ812)</f>
        <v>3527.1</v>
      </c>
      <c r="AL812" s="3" t="n">
        <v>4101.5</v>
      </c>
      <c r="AM812" s="3" t="n">
        <v>1741.8</v>
      </c>
      <c r="AN812" s="3" t="n">
        <v>5959.6</v>
      </c>
      <c r="AO812" s="3" t="n">
        <v>195</v>
      </c>
      <c r="AP812" s="3" t="n">
        <f aca="false">SUM(AL812:AO812)</f>
        <v>11997.9</v>
      </c>
      <c r="AQ812" s="3" t="n">
        <v>0</v>
      </c>
      <c r="AR812" s="3" t="n">
        <v>0</v>
      </c>
      <c r="AS812" s="3" t="n">
        <v>48.6</v>
      </c>
      <c r="AT812" s="3" t="n">
        <v>4.1</v>
      </c>
      <c r="AU812" s="3" t="n">
        <f aca="false">SUM(AQ812:AT812)</f>
        <v>52.7</v>
      </c>
      <c r="AV812" s="3" t="n">
        <v>8.3</v>
      </c>
      <c r="AW812" s="3" t="n">
        <v>10.8</v>
      </c>
      <c r="AX812" s="3" t="n">
        <v>2.4</v>
      </c>
      <c r="AY812" s="3" t="n">
        <v>173.2</v>
      </c>
      <c r="AZ812" s="3" t="n">
        <f aca="false">SUM(AV812:AY812)</f>
        <v>194.7</v>
      </c>
      <c r="BA812" s="3" t="n">
        <v>57.6</v>
      </c>
      <c r="BB812" s="3" t="n">
        <v>2.4</v>
      </c>
      <c r="BC812" s="3" t="n">
        <v>160.5</v>
      </c>
      <c r="BD812" s="3" t="n">
        <v>439</v>
      </c>
      <c r="BE812" s="3" t="n">
        <f aca="false">SUM(BA812:BD812)</f>
        <v>659.5</v>
      </c>
      <c r="BF812" s="3" t="n">
        <v>0</v>
      </c>
      <c r="BG812" s="3" t="n">
        <v>0</v>
      </c>
      <c r="BH812" s="3" t="n">
        <v>0</v>
      </c>
      <c r="BI812" s="3" t="n">
        <v>0</v>
      </c>
      <c r="BJ812" s="3" t="n">
        <f aca="false">SUM(BF812:BI812)</f>
        <v>0</v>
      </c>
      <c r="BK812" s="3" t="n">
        <v>9.7</v>
      </c>
      <c r="BL812" s="3" t="n">
        <v>3.2</v>
      </c>
      <c r="BM812" s="3" t="n">
        <v>14.2</v>
      </c>
      <c r="BN812" s="3" t="n">
        <v>39.2</v>
      </c>
      <c r="BO812" s="3" t="n">
        <f aca="false">SUM(BK812:BN812)</f>
        <v>66.3</v>
      </c>
      <c r="BP812" s="3" t="n">
        <v>6.6</v>
      </c>
      <c r="BQ812" s="3" t="n">
        <v>7.4</v>
      </c>
      <c r="BR812" s="3" t="n">
        <v>8.1</v>
      </c>
      <c r="BS812" s="3" t="n">
        <v>61.4</v>
      </c>
      <c r="BT812" s="3" t="n">
        <f aca="false">SUM(BP812:BS812)</f>
        <v>83.5</v>
      </c>
      <c r="BU812" s="3" t="n">
        <f aca="false">+C812+H812+M812+R812+W812+AB812+AG812+AL812+CK812</f>
        <v>14512.1</v>
      </c>
      <c r="BV812" s="3" t="n">
        <f aca="false">+D812+I812+N812+S812+X812+AC812+AH812+AM812+CL812</f>
        <v>5960.4</v>
      </c>
      <c r="BW812" s="3" t="n">
        <f aca="false">+E812+J812+O812+T812+Y812+AD812+AI812+AN812+CM812</f>
        <v>10556.7</v>
      </c>
      <c r="BX812" s="3" t="n">
        <f aca="false">+F812+K812+P812+U812+Z812+AE812+AJ812+AO812+CN812</f>
        <v>892.6</v>
      </c>
      <c r="BY812" s="3" t="n">
        <f aca="false">SUM(BU812:BX812)</f>
        <v>31921.8</v>
      </c>
      <c r="BZ812" s="3" t="n">
        <f aca="false">AQ812+AV812+BA812+BF812+BK812+BP812</f>
        <v>82.2</v>
      </c>
      <c r="CA812" s="3" t="n">
        <f aca="false">AR812+AW812+BB812+BG812+BL812+BQ812</f>
        <v>23.8</v>
      </c>
      <c r="CB812" s="3" t="n">
        <f aca="false">AS812+AX812+BC812+BH812+BM812+BR812</f>
        <v>233.8</v>
      </c>
      <c r="CC812" s="3" t="n">
        <f aca="false">AT812+AY812+BD812+BI812+BN812+BS812</f>
        <v>716.9</v>
      </c>
      <c r="CD812" s="3" t="n">
        <f aca="false">SUM(BZ812:CC812)</f>
        <v>1056.7</v>
      </c>
      <c r="CE812" s="3" t="n">
        <v>2812.7</v>
      </c>
      <c r="CF812" s="3" t="n">
        <v>9308.6</v>
      </c>
      <c r="CG812" s="3" t="n">
        <v>871.6</v>
      </c>
      <c r="CH812" s="10" t="n">
        <v>0</v>
      </c>
      <c r="CI812" s="3" t="n">
        <v>1841</v>
      </c>
      <c r="CJ812" s="3" t="n">
        <f aca="false">SUM(CE812:CI812)</f>
        <v>14833.9</v>
      </c>
    </row>
    <row r="813" customFormat="false" ht="12.75" hidden="false" customHeight="false" outlineLevel="0" collapsed="false">
      <c r="A813" s="1" t="n">
        <v>2006</v>
      </c>
      <c r="B813" s="2" t="s">
        <v>139</v>
      </c>
      <c r="C813" s="3" t="n">
        <v>5373</v>
      </c>
      <c r="D813" s="3" t="n">
        <v>682</v>
      </c>
      <c r="E813" s="3" t="n">
        <v>566</v>
      </c>
      <c r="F813" s="3" t="n">
        <v>56</v>
      </c>
      <c r="G813" s="3" t="n">
        <f aca="false">SUM(C813:F813)</f>
        <v>6677</v>
      </c>
      <c r="H813" s="3" t="n">
        <v>1442</v>
      </c>
      <c r="I813" s="3" t="n">
        <v>6</v>
      </c>
      <c r="J813" s="3" t="n">
        <v>1959</v>
      </c>
      <c r="K813" s="3" t="n">
        <v>332</v>
      </c>
      <c r="L813" s="3" t="n">
        <f aca="false">SUM(H813:K813)</f>
        <v>3739</v>
      </c>
      <c r="M813" s="3" t="n">
        <v>173</v>
      </c>
      <c r="N813" s="3" t="n">
        <v>113</v>
      </c>
      <c r="O813" s="3" t="n">
        <v>0</v>
      </c>
      <c r="P813" s="3" t="n">
        <v>0</v>
      </c>
      <c r="Q813" s="3" t="n">
        <f aca="false">SUM(M813:P813)</f>
        <v>286</v>
      </c>
      <c r="R813" s="3" t="n">
        <v>103</v>
      </c>
      <c r="S813" s="3" t="n">
        <v>2</v>
      </c>
      <c r="T813" s="3" t="n">
        <v>0</v>
      </c>
      <c r="U813" s="3" t="n">
        <v>0</v>
      </c>
      <c r="V813" s="3" t="n">
        <f aca="false">SUM(R813:U813)</f>
        <v>105</v>
      </c>
      <c r="W813" s="3" t="n">
        <v>2956</v>
      </c>
      <c r="X813" s="3" t="n">
        <v>3103</v>
      </c>
      <c r="Y813" s="3" t="n">
        <v>0</v>
      </c>
      <c r="Z813" s="3" t="n">
        <v>0</v>
      </c>
      <c r="AA813" s="3" t="n">
        <f aca="false">SUM(W813:Z813)</f>
        <v>6059</v>
      </c>
      <c r="AB813" s="3" t="n">
        <v>778</v>
      </c>
      <c r="AC813" s="3" t="n">
        <v>5</v>
      </c>
      <c r="AD813" s="3" t="n">
        <v>33</v>
      </c>
      <c r="AE813" s="3" t="n">
        <v>86</v>
      </c>
      <c r="AF813" s="3" t="n">
        <f aca="false">SUM(AB813:AE813)</f>
        <v>902</v>
      </c>
      <c r="AG813" s="3" t="n">
        <v>2</v>
      </c>
      <c r="AH813" s="3" t="n">
        <v>403</v>
      </c>
      <c r="AI813" s="3" t="n">
        <v>1012</v>
      </c>
      <c r="AJ813" s="3" t="n">
        <v>602</v>
      </c>
      <c r="AK813" s="3" t="n">
        <f aca="false">SUM(AG813:AJ813)</f>
        <v>2019</v>
      </c>
      <c r="AL813" s="3" t="n">
        <v>2796</v>
      </c>
      <c r="AM813" s="3" t="n">
        <v>1783</v>
      </c>
      <c r="AN813" s="3" t="n">
        <v>3310</v>
      </c>
      <c r="AO813" s="3" t="n">
        <v>163</v>
      </c>
      <c r="AP813" s="3" t="n">
        <f aca="false">SUM(AL813:AO813)</f>
        <v>8052</v>
      </c>
      <c r="AQ813" s="3" t="n">
        <v>0</v>
      </c>
      <c r="AR813" s="3" t="n">
        <v>377</v>
      </c>
      <c r="AS813" s="3" t="n">
        <v>312</v>
      </c>
      <c r="AT813" s="3" t="n">
        <v>602</v>
      </c>
      <c r="AU813" s="3" t="n">
        <f aca="false">SUM(AQ813:AT813)</f>
        <v>1291</v>
      </c>
      <c r="AV813" s="3" t="n">
        <v>0</v>
      </c>
      <c r="AW813" s="3" t="n">
        <v>1</v>
      </c>
      <c r="AX813" s="3" t="n">
        <v>1</v>
      </c>
      <c r="AY813" s="3" t="n">
        <v>86</v>
      </c>
      <c r="AZ813" s="3" t="n">
        <f aca="false">SUM(AV813:AY813)</f>
        <v>88</v>
      </c>
      <c r="BA813" s="3" t="n">
        <v>0</v>
      </c>
      <c r="BB813" s="3" t="n">
        <v>0</v>
      </c>
      <c r="BC813" s="3" t="n">
        <v>122</v>
      </c>
      <c r="BD813" s="3" t="n">
        <v>332</v>
      </c>
      <c r="BE813" s="3" t="n">
        <f aca="false">SUM(BA813:BD813)</f>
        <v>454</v>
      </c>
      <c r="BF813" s="3" t="n">
        <v>0</v>
      </c>
      <c r="BG813" s="3" t="n">
        <v>0</v>
      </c>
      <c r="BH813" s="3" t="n">
        <v>4</v>
      </c>
      <c r="BI813" s="3" t="n">
        <v>42</v>
      </c>
      <c r="BJ813" s="3" t="n">
        <f aca="false">SUM(BF813:BI813)</f>
        <v>46</v>
      </c>
      <c r="BK813" s="3" t="n">
        <v>0</v>
      </c>
      <c r="BL813" s="3" t="n">
        <v>64</v>
      </c>
      <c r="BM813" s="3" t="n">
        <v>287</v>
      </c>
      <c r="BN813" s="3" t="n">
        <v>45</v>
      </c>
      <c r="BO813" s="3" t="n">
        <f aca="false">SUM(BK813:BN813)</f>
        <v>396</v>
      </c>
      <c r="BP813" s="3" t="n">
        <v>0</v>
      </c>
      <c r="BQ813" s="3" t="n">
        <v>33</v>
      </c>
      <c r="BR813" s="3" t="n">
        <v>252</v>
      </c>
      <c r="BS813" s="3" t="n">
        <v>132</v>
      </c>
      <c r="BT813" s="3" t="n">
        <f aca="false">SUM(BP813:BS813)</f>
        <v>417</v>
      </c>
      <c r="BU813" s="3" t="n">
        <f aca="false">+C813+H813+M813+R813+W813+AB813+AG813+AL813+CK813</f>
        <v>13623</v>
      </c>
      <c r="BV813" s="3" t="n">
        <f aca="false">+D813+I813+N813+S813+X813+AC813+AH813+AM813+CL813</f>
        <v>6097</v>
      </c>
      <c r="BW813" s="3" t="n">
        <f aca="false">+E813+J813+O813+T813+Y813+AD813+AI813+AN813+CM813</f>
        <v>6880</v>
      </c>
      <c r="BX813" s="3" t="n">
        <f aca="false">+F813+K813+P813+U813+Z813+AE813+AJ813+AO813+CN813</f>
        <v>1239</v>
      </c>
      <c r="BY813" s="3" t="n">
        <f aca="false">SUM(BU813:BX813)</f>
        <v>27839</v>
      </c>
      <c r="BZ813" s="3" t="n">
        <f aca="false">AQ813+AV813+BA813+BF813+BK813+BP813</f>
        <v>0</v>
      </c>
      <c r="CA813" s="3" t="n">
        <f aca="false">AR813+AW813+BB813+BG813+BL813+BQ813</f>
        <v>475</v>
      </c>
      <c r="CB813" s="3" t="n">
        <f aca="false">AS813+AX813+BC813+BH813+BM813+BR813</f>
        <v>978</v>
      </c>
      <c r="CC813" s="3" t="n">
        <f aca="false">AT813+AY813+BD813+BI813+BN813+BS813</f>
        <v>1239</v>
      </c>
      <c r="CD813" s="3" t="n">
        <f aca="false">SUM(BZ813:CC813)</f>
        <v>2692</v>
      </c>
      <c r="CE813" s="3" t="n">
        <v>7357</v>
      </c>
      <c r="CF813" s="3" t="n">
        <v>0</v>
      </c>
      <c r="CG813" s="3" t="n">
        <v>0</v>
      </c>
      <c r="CH813" s="3" t="n">
        <v>0</v>
      </c>
      <c r="CI813" s="3" t="n">
        <v>5782</v>
      </c>
      <c r="CJ813" s="3" t="n">
        <f aca="false">SUM(CE813:CI813)</f>
        <v>13139</v>
      </c>
    </row>
    <row r="814" customFormat="false" ht="12.75" hidden="false" customHeight="false" outlineLevel="0" collapsed="false">
      <c r="A814" s="1" t="n">
        <v>2006</v>
      </c>
      <c r="B814" s="2" t="s">
        <v>140</v>
      </c>
      <c r="C814" s="3" t="n">
        <v>1684</v>
      </c>
      <c r="D814" s="3" t="n">
        <v>337</v>
      </c>
      <c r="E814" s="3" t="n">
        <v>44</v>
      </c>
      <c r="F814" s="3" t="n">
        <v>72</v>
      </c>
      <c r="G814" s="3" t="n">
        <f aca="false">SUM(C814:F814)</f>
        <v>2137</v>
      </c>
      <c r="H814" s="3" t="n">
        <v>430</v>
      </c>
      <c r="I814" s="3" t="n">
        <v>195</v>
      </c>
      <c r="J814" s="3" t="n">
        <v>902</v>
      </c>
      <c r="K814" s="3" t="n">
        <v>118</v>
      </c>
      <c r="L814" s="3" t="n">
        <f aca="false">SUM(H814:K814)</f>
        <v>1645</v>
      </c>
      <c r="M814" s="3" t="n">
        <v>26</v>
      </c>
      <c r="N814" s="3" t="n">
        <v>91</v>
      </c>
      <c r="O814" s="3" t="n">
        <v>0</v>
      </c>
      <c r="P814" s="3" t="n">
        <v>0</v>
      </c>
      <c r="Q814" s="3" t="n">
        <f aca="false">SUM(M814:P814)</f>
        <v>117</v>
      </c>
      <c r="R814" s="3" t="n">
        <v>1</v>
      </c>
      <c r="S814" s="3" t="n">
        <v>0</v>
      </c>
      <c r="T814" s="3" t="n">
        <v>0</v>
      </c>
      <c r="U814" s="3" t="n">
        <v>0</v>
      </c>
      <c r="V814" s="3" t="n">
        <f aca="false">SUM(R814:U814)</f>
        <v>1</v>
      </c>
      <c r="W814" s="3" t="n">
        <v>315</v>
      </c>
      <c r="X814" s="3" t="n">
        <v>1542</v>
      </c>
      <c r="Y814" s="3" t="n">
        <v>258</v>
      </c>
      <c r="Z814" s="3" t="n">
        <v>0</v>
      </c>
      <c r="AA814" s="3" t="n">
        <f aca="false">SUM(W814:Z814)</f>
        <v>2115</v>
      </c>
      <c r="AB814" s="3" t="n">
        <v>150</v>
      </c>
      <c r="AC814" s="3" t="n">
        <v>1</v>
      </c>
      <c r="AD814" s="3" t="n">
        <v>9</v>
      </c>
      <c r="AE814" s="3" t="n">
        <v>23</v>
      </c>
      <c r="AF814" s="3" t="n">
        <f aca="false">SUM(AB814:AE814)</f>
        <v>183</v>
      </c>
      <c r="AG814" s="3" t="n">
        <v>7</v>
      </c>
      <c r="AH814" s="3" t="n">
        <v>419</v>
      </c>
      <c r="AI814" s="3" t="n">
        <v>609</v>
      </c>
      <c r="AJ814" s="3" t="n">
        <v>0</v>
      </c>
      <c r="AK814" s="3" t="n">
        <f aca="false">SUM(AG814:AJ814)</f>
        <v>1035</v>
      </c>
      <c r="AL814" s="3" t="n">
        <v>946</v>
      </c>
      <c r="AM814" s="3" t="n">
        <v>692</v>
      </c>
      <c r="AN814" s="3" t="n">
        <v>11532</v>
      </c>
      <c r="AO814" s="3" t="n">
        <v>0</v>
      </c>
      <c r="AP814" s="3" t="n">
        <f aca="false">SUM(AL814:AO814)</f>
        <v>13170</v>
      </c>
      <c r="AQ814" s="3" t="n">
        <v>4</v>
      </c>
      <c r="AR814" s="3" t="n">
        <v>412</v>
      </c>
      <c r="AS814" s="3" t="n">
        <v>265</v>
      </c>
      <c r="AT814" s="3" t="n">
        <v>0</v>
      </c>
      <c r="AU814" s="3" t="n">
        <f aca="false">SUM(AQ814:AT814)</f>
        <v>681</v>
      </c>
      <c r="AV814" s="3" t="n">
        <v>2</v>
      </c>
      <c r="AW814" s="3" t="n">
        <v>0</v>
      </c>
      <c r="AX814" s="3" t="n">
        <v>1</v>
      </c>
      <c r="AY814" s="3" t="n">
        <v>23</v>
      </c>
      <c r="AZ814" s="3" t="n">
        <f aca="false">SUM(AV814:AY814)</f>
        <v>26</v>
      </c>
      <c r="BA814" s="3" t="n">
        <v>0</v>
      </c>
      <c r="BB814" s="3" t="n">
        <v>0</v>
      </c>
      <c r="BC814" s="3" t="n">
        <v>236</v>
      </c>
      <c r="BD814" s="3" t="n">
        <v>118</v>
      </c>
      <c r="BE814" s="3" t="n">
        <f aca="false">SUM(BA814:BD814)</f>
        <v>354</v>
      </c>
      <c r="BF814" s="3" t="n">
        <v>0</v>
      </c>
      <c r="BG814" s="3" t="n">
        <v>0</v>
      </c>
      <c r="BH814" s="3" t="n">
        <v>0</v>
      </c>
      <c r="BI814" s="3" t="n">
        <v>0</v>
      </c>
      <c r="BJ814" s="3" t="n">
        <f aca="false">SUM(BF814:BI814)</f>
        <v>0</v>
      </c>
      <c r="BK814" s="3" t="n">
        <v>0</v>
      </c>
      <c r="BL814" s="3" t="n">
        <v>16</v>
      </c>
      <c r="BM814" s="3" t="n">
        <v>19</v>
      </c>
      <c r="BN814" s="3" t="n">
        <v>0</v>
      </c>
      <c r="BO814" s="3" t="n">
        <f aca="false">SUM(BK814:BN814)</f>
        <v>35</v>
      </c>
      <c r="BP814" s="3" t="n">
        <v>12</v>
      </c>
      <c r="BQ814" s="3" t="n">
        <v>29</v>
      </c>
      <c r="BR814" s="3" t="n">
        <v>37</v>
      </c>
      <c r="BS814" s="3" t="n">
        <v>0</v>
      </c>
      <c r="BT814" s="3" t="n">
        <f aca="false">SUM(BP814:BS814)</f>
        <v>78</v>
      </c>
      <c r="BU814" s="3" t="n">
        <f aca="false">+C814+H814+M814+R814+W814+AB814+AG814+AL814+CK814</f>
        <v>3559</v>
      </c>
      <c r="BV814" s="3" t="n">
        <f aca="false">+D814+I814+N814+S814+X814+AC814+AH814+AM814+CL814</f>
        <v>3277</v>
      </c>
      <c r="BW814" s="3" t="n">
        <f aca="false">+E814+J814+O814+T814+Y814+AD814+AI814+AN814+CM814</f>
        <v>13354</v>
      </c>
      <c r="BX814" s="3" t="n">
        <f aca="false">+F814+K814+P814+U814+Z814+AE814+AJ814+AO814+CN814</f>
        <v>213</v>
      </c>
      <c r="BY814" s="3" t="n">
        <f aca="false">SUM(BU814:BX814)</f>
        <v>20403</v>
      </c>
      <c r="BZ814" s="3" t="n">
        <f aca="false">AQ814+AV814+BA814+BF814+BK814+BP814</f>
        <v>18</v>
      </c>
      <c r="CA814" s="3" t="n">
        <f aca="false">AR814+AW814+BB814+BG814+BL814+BQ814</f>
        <v>457</v>
      </c>
      <c r="CB814" s="3" t="n">
        <f aca="false">AS814+AX814+BC814+BH814+BM814+BR814</f>
        <v>558</v>
      </c>
      <c r="CC814" s="3" t="n">
        <f aca="false">AT814+AY814+BD814+BI814+BN814+BS814</f>
        <v>141</v>
      </c>
      <c r="CD814" s="3" t="n">
        <f aca="false">SUM(BZ814:CC814)</f>
        <v>1174</v>
      </c>
      <c r="CE814" s="3" t="n">
        <v>1012</v>
      </c>
      <c r="CF814" s="3" t="n">
        <v>1298</v>
      </c>
      <c r="CG814" s="3" t="n">
        <v>348</v>
      </c>
      <c r="CH814" s="3" t="n">
        <v>0</v>
      </c>
      <c r="CI814" s="3" t="n">
        <v>1004</v>
      </c>
      <c r="CJ814" s="3" t="n">
        <f aca="false">SUM(CE814:CI814)</f>
        <v>3662</v>
      </c>
    </row>
    <row r="815" customFormat="false" ht="12.75" hidden="false" customHeight="false" outlineLevel="0" collapsed="false">
      <c r="A815" s="1" t="n">
        <v>2006</v>
      </c>
      <c r="B815" s="2" t="s">
        <v>141</v>
      </c>
      <c r="C815" s="3" t="n">
        <v>5669</v>
      </c>
      <c r="D815" s="3" t="n">
        <v>660</v>
      </c>
      <c r="E815" s="3" t="n">
        <v>68</v>
      </c>
      <c r="F815" s="3" t="n">
        <v>0</v>
      </c>
      <c r="G815" s="3" t="n">
        <f aca="false">SUM(C815:F815)</f>
        <v>6397</v>
      </c>
      <c r="H815" s="3" t="n">
        <v>1262</v>
      </c>
      <c r="I815" s="3" t="n">
        <v>965</v>
      </c>
      <c r="J815" s="3" t="n">
        <v>2017</v>
      </c>
      <c r="K815" s="3" t="n">
        <v>0</v>
      </c>
      <c r="L815" s="3" t="n">
        <f aca="false">SUM(H815:K815)</f>
        <v>4244</v>
      </c>
      <c r="M815" s="3" t="n">
        <v>30</v>
      </c>
      <c r="N815" s="3" t="n">
        <v>22</v>
      </c>
      <c r="O815" s="3" t="n">
        <v>0</v>
      </c>
      <c r="P815" s="3" t="n">
        <v>0</v>
      </c>
      <c r="Q815" s="3" t="n">
        <f aca="false">SUM(M815:P815)</f>
        <v>52</v>
      </c>
      <c r="R815" s="3" t="n">
        <v>3</v>
      </c>
      <c r="S815" s="3" t="n">
        <v>62</v>
      </c>
      <c r="T815" s="3" t="n">
        <v>0</v>
      </c>
      <c r="U815" s="3" t="n">
        <v>0</v>
      </c>
      <c r="V815" s="3" t="n">
        <f aca="false">SUM(R815:U815)</f>
        <v>65</v>
      </c>
      <c r="W815" s="3" t="n">
        <v>1380</v>
      </c>
      <c r="X815" s="3" t="n">
        <v>2693</v>
      </c>
      <c r="Y815" s="3" t="n">
        <v>421</v>
      </c>
      <c r="Z815" s="3" t="n">
        <v>0</v>
      </c>
      <c r="AA815" s="3" t="n">
        <f aca="false">SUM(W815:Z815)</f>
        <v>4494</v>
      </c>
      <c r="AB815" s="3" t="n">
        <v>956</v>
      </c>
      <c r="AC815" s="3" t="n">
        <v>2</v>
      </c>
      <c r="AD815" s="3" t="n">
        <v>133</v>
      </c>
      <c r="AE815" s="3" t="n">
        <v>0</v>
      </c>
      <c r="AF815" s="3" t="n">
        <f aca="false">SUM(AB815:AE815)</f>
        <v>1091</v>
      </c>
      <c r="AG815" s="3" t="n">
        <v>41</v>
      </c>
      <c r="AH815" s="3" t="n">
        <v>736</v>
      </c>
      <c r="AI815" s="3" t="n">
        <v>1346</v>
      </c>
      <c r="AJ815" s="3" t="n">
        <v>0</v>
      </c>
      <c r="AK815" s="3" t="n">
        <f aca="false">SUM(AG815:AJ815)</f>
        <v>2123</v>
      </c>
      <c r="AL815" s="3" t="n">
        <v>3045</v>
      </c>
      <c r="AM815" s="3" t="n">
        <v>2026</v>
      </c>
      <c r="AN815" s="3" t="n">
        <v>9945</v>
      </c>
      <c r="AO815" s="3" t="n">
        <v>0</v>
      </c>
      <c r="AP815" s="3" t="n">
        <f aca="false">SUM(AL815:AO815)</f>
        <v>15016</v>
      </c>
      <c r="AQ815" s="3" t="n">
        <v>0</v>
      </c>
      <c r="AR815" s="3" t="n">
        <v>0</v>
      </c>
      <c r="AS815" s="3" t="n">
        <v>0</v>
      </c>
      <c r="AT815" s="3" t="n">
        <v>0</v>
      </c>
      <c r="AU815" s="3" t="n">
        <f aca="false">SUM(AQ815:AT815)</f>
        <v>0</v>
      </c>
      <c r="AV815" s="3" t="n">
        <v>0</v>
      </c>
      <c r="AW815" s="3" t="n">
        <v>0</v>
      </c>
      <c r="AX815" s="3" t="n">
        <v>0</v>
      </c>
      <c r="AY815" s="3" t="n">
        <v>0</v>
      </c>
      <c r="AZ815" s="3" t="n">
        <f aca="false">SUM(AV815:AY815)</f>
        <v>0</v>
      </c>
      <c r="BA815" s="3" t="n">
        <v>0</v>
      </c>
      <c r="BB815" s="3" t="n">
        <v>0</v>
      </c>
      <c r="BC815" s="3" t="n">
        <v>0</v>
      </c>
      <c r="BD815" s="3" t="n">
        <v>0</v>
      </c>
      <c r="BE815" s="3" t="n">
        <f aca="false">SUM(BA815:BD815)</f>
        <v>0</v>
      </c>
      <c r="BF815" s="3" t="n">
        <v>0</v>
      </c>
      <c r="BG815" s="3" t="n">
        <v>0</v>
      </c>
      <c r="BH815" s="3" t="n">
        <v>0</v>
      </c>
      <c r="BI815" s="3" t="n">
        <v>0</v>
      </c>
      <c r="BJ815" s="3" t="n">
        <f aca="false">SUM(BF815:BI815)</f>
        <v>0</v>
      </c>
      <c r="BK815" s="3" t="n">
        <v>0</v>
      </c>
      <c r="BL815" s="3" t="n">
        <v>0</v>
      </c>
      <c r="BM815" s="3" t="n">
        <v>0</v>
      </c>
      <c r="BN815" s="3" t="n">
        <v>0</v>
      </c>
      <c r="BO815" s="3" t="n">
        <f aca="false">SUM(BK815:BN815)</f>
        <v>0</v>
      </c>
      <c r="BP815" s="3" t="n">
        <v>0</v>
      </c>
      <c r="BQ815" s="3" t="n">
        <v>0</v>
      </c>
      <c r="BR815" s="3" t="n">
        <v>0</v>
      </c>
      <c r="BS815" s="3" t="n">
        <v>0</v>
      </c>
      <c r="BT815" s="3" t="n">
        <f aca="false">SUM(BP815:BS815)</f>
        <v>0</v>
      </c>
      <c r="BU815" s="3" t="n">
        <f aca="false">+C815+H815+M815+R815+W815+AB815+AG815+AL815+CK815</f>
        <v>12386</v>
      </c>
      <c r="BV815" s="3" t="n">
        <f aca="false">+D815+I815+N815+S815+X815+AC815+AH815+AM815+CL815</f>
        <v>7166</v>
      </c>
      <c r="BW815" s="3" t="n">
        <f aca="false">+E815+J815+O815+T815+Y815+AD815+AI815+AN815+CM815</f>
        <v>13930</v>
      </c>
      <c r="BX815" s="3" t="n">
        <f aca="false">+F815+K815+P815+U815+Z815+AE815+AJ815+AO815+CN815</f>
        <v>0</v>
      </c>
      <c r="BY815" s="3" t="n">
        <f aca="false">SUM(BU815:BX815)</f>
        <v>33482</v>
      </c>
      <c r="BZ815" s="3" t="n">
        <f aca="false">AQ815+AV815+BA815+BF815+BK815+BP815</f>
        <v>0</v>
      </c>
      <c r="CA815" s="3" t="n">
        <f aca="false">AR815+AW815+BB815+BG815+BL815+BQ815</f>
        <v>0</v>
      </c>
      <c r="CB815" s="3" t="n">
        <f aca="false">AS815+AX815+BC815+BH815+BM815+BR815</f>
        <v>0</v>
      </c>
      <c r="CC815" s="3" t="n">
        <f aca="false">AT815+AY815+BD815+BI815+BN815+BS815</f>
        <v>0</v>
      </c>
      <c r="CD815" s="3" t="n">
        <f aca="false">SUM(BZ815:CC815)</f>
        <v>0</v>
      </c>
      <c r="CE815" s="3" t="n">
        <v>4128</v>
      </c>
      <c r="CF815" s="3" t="n">
        <v>6144</v>
      </c>
      <c r="CG815" s="3" t="n">
        <v>780</v>
      </c>
      <c r="CH815" s="3" t="n">
        <v>0</v>
      </c>
      <c r="CI815" s="3" t="n">
        <v>978</v>
      </c>
      <c r="CJ815" s="3" t="n">
        <f aca="false">SUM(CE815:CI815)</f>
        <v>12030</v>
      </c>
    </row>
    <row r="816" customFormat="false" ht="12.75" hidden="false" customHeight="false" outlineLevel="0" collapsed="false">
      <c r="A816" s="1" t="n">
        <v>2006</v>
      </c>
      <c r="B816" s="2" t="s">
        <v>142</v>
      </c>
      <c r="C816" s="3" t="n">
        <v>8</v>
      </c>
      <c r="D816" s="3" t="n">
        <v>104</v>
      </c>
      <c r="E816" s="3" t="n">
        <v>491</v>
      </c>
      <c r="F816" s="3" t="n">
        <v>0</v>
      </c>
      <c r="G816" s="3" t="n">
        <f aca="false">SUM(C816:F816)</f>
        <v>603</v>
      </c>
      <c r="H816" s="3" t="n">
        <v>280</v>
      </c>
      <c r="I816" s="3" t="n">
        <v>1</v>
      </c>
      <c r="J816" s="3" t="n">
        <v>5</v>
      </c>
      <c r="K816" s="3" t="n">
        <v>0</v>
      </c>
      <c r="L816" s="3" t="n">
        <f aca="false">SUM(H816:K816)</f>
        <v>286</v>
      </c>
      <c r="M816" s="3" t="n">
        <v>37</v>
      </c>
      <c r="N816" s="3" t="n">
        <v>74</v>
      </c>
      <c r="O816" s="3" t="n">
        <v>0</v>
      </c>
      <c r="P816" s="3" t="n">
        <v>0</v>
      </c>
      <c r="Q816" s="3" t="n">
        <f aca="false">SUM(M816:P816)</f>
        <v>111</v>
      </c>
      <c r="R816" s="3" t="n">
        <v>0</v>
      </c>
      <c r="S816" s="3" t="n">
        <v>0</v>
      </c>
      <c r="T816" s="3" t="n">
        <v>0</v>
      </c>
      <c r="U816" s="3" t="n">
        <v>0</v>
      </c>
      <c r="V816" s="3" t="n">
        <f aca="false">SUM(R816:U816)</f>
        <v>0</v>
      </c>
      <c r="W816" s="3" t="n">
        <v>136</v>
      </c>
      <c r="X816" s="3" t="n">
        <v>273</v>
      </c>
      <c r="Y816" s="3" t="n">
        <v>0</v>
      </c>
      <c r="Z816" s="3" t="n">
        <v>0</v>
      </c>
      <c r="AA816" s="3" t="n">
        <f aca="false">SUM(W816:Z816)</f>
        <v>409</v>
      </c>
      <c r="AB816" s="3" t="n">
        <v>103</v>
      </c>
      <c r="AC816" s="3" t="n">
        <v>1</v>
      </c>
      <c r="AD816" s="3" t="n">
        <v>4</v>
      </c>
      <c r="AE816" s="3" t="n">
        <v>0</v>
      </c>
      <c r="AF816" s="3" t="n">
        <f aca="false">SUM(AB816:AE816)</f>
        <v>108</v>
      </c>
      <c r="AG816" s="3" t="n">
        <v>249</v>
      </c>
      <c r="AH816" s="3" t="n">
        <v>5</v>
      </c>
      <c r="AI816" s="3" t="n">
        <v>286</v>
      </c>
      <c r="AJ816" s="3" t="n">
        <v>0</v>
      </c>
      <c r="AK816" s="3" t="n">
        <f aca="false">SUM(AG816:AJ816)</f>
        <v>540</v>
      </c>
      <c r="AL816" s="3" t="n">
        <v>1070</v>
      </c>
      <c r="AM816" s="3" t="n">
        <v>908</v>
      </c>
      <c r="AN816" s="3" t="n">
        <v>1575</v>
      </c>
      <c r="AO816" s="3" t="n">
        <v>0</v>
      </c>
      <c r="AP816" s="3" t="n">
        <f aca="false">SUM(AL816:AO816)</f>
        <v>3553</v>
      </c>
      <c r="AQ816" s="3" t="n">
        <v>83</v>
      </c>
      <c r="AR816" s="3" t="n">
        <v>48</v>
      </c>
      <c r="AS816" s="3" t="n">
        <v>78</v>
      </c>
      <c r="AT816" s="3" t="n">
        <v>0</v>
      </c>
      <c r="AU816" s="3" t="n">
        <f aca="false">SUM(AQ816:AT816)</f>
        <v>209</v>
      </c>
      <c r="AV816" s="3" t="n">
        <v>9</v>
      </c>
      <c r="AW816" s="3" t="n">
        <v>5</v>
      </c>
      <c r="AX816" s="3" t="n">
        <v>8</v>
      </c>
      <c r="AY816" s="3" t="n">
        <v>0</v>
      </c>
      <c r="AZ816" s="3" t="n">
        <f aca="false">SUM(AV816:AY816)</f>
        <v>22</v>
      </c>
      <c r="BA816" s="3" t="n">
        <v>9</v>
      </c>
      <c r="BB816" s="3" t="n">
        <v>5</v>
      </c>
      <c r="BC816" s="3" t="n">
        <v>9</v>
      </c>
      <c r="BD816" s="3" t="n">
        <v>0</v>
      </c>
      <c r="BE816" s="3" t="n">
        <f aca="false">SUM(BA816:BD816)</f>
        <v>23</v>
      </c>
      <c r="BF816" s="3" t="n">
        <v>0</v>
      </c>
      <c r="BG816" s="3" t="n">
        <v>0</v>
      </c>
      <c r="BH816" s="3" t="n">
        <v>0</v>
      </c>
      <c r="BI816" s="3" t="n">
        <v>0</v>
      </c>
      <c r="BJ816" s="3" t="n">
        <f aca="false">SUM(BF816:BI816)</f>
        <v>0</v>
      </c>
      <c r="BK816" s="3" t="n">
        <v>0</v>
      </c>
      <c r="BL816" s="3" t="n">
        <v>0</v>
      </c>
      <c r="BM816" s="3" t="n">
        <v>0</v>
      </c>
      <c r="BN816" s="3" t="n">
        <v>0</v>
      </c>
      <c r="BO816" s="3" t="n">
        <f aca="false">SUM(BK816:BN816)</f>
        <v>0</v>
      </c>
      <c r="BP816" s="3" t="n">
        <v>16</v>
      </c>
      <c r="BQ816" s="3" t="n">
        <v>9</v>
      </c>
      <c r="BR816" s="3" t="n">
        <v>17</v>
      </c>
      <c r="BS816" s="3" t="n">
        <v>0</v>
      </c>
      <c r="BT816" s="3" t="n">
        <f aca="false">SUM(BP816:BS816)</f>
        <v>42</v>
      </c>
      <c r="BU816" s="3" t="n">
        <f aca="false">+C816+H816+M816+R816+W816+AB816+AG816+AL816+CK816</f>
        <v>1883</v>
      </c>
      <c r="BV816" s="3" t="n">
        <f aca="false">+D816+I816+N816+S816+X816+AC816+AH816+AM816+CL816</f>
        <v>1366</v>
      </c>
      <c r="BW816" s="3" t="n">
        <f aca="false">+E816+J816+O816+T816+Y816+AD816+AI816+AN816+CM816</f>
        <v>2361</v>
      </c>
      <c r="BX816" s="3" t="n">
        <f aca="false">+F816+K816+P816+U816+Z816+AE816+AJ816+AO816+CN816</f>
        <v>0</v>
      </c>
      <c r="BY816" s="3" t="n">
        <f aca="false">SUM(BU816:BX816)</f>
        <v>5610</v>
      </c>
      <c r="BZ816" s="3" t="n">
        <f aca="false">AQ816+AV816+BA816+BF816+BK816+BP816</f>
        <v>117</v>
      </c>
      <c r="CA816" s="3" t="n">
        <f aca="false">AR816+AW816+BB816+BG816+BL816+BQ816</f>
        <v>67</v>
      </c>
      <c r="CB816" s="3" t="n">
        <f aca="false">AS816+AX816+BC816+BH816+BM816+BR816</f>
        <v>112</v>
      </c>
      <c r="CC816" s="3" t="n">
        <f aca="false">AT816+AY816+BD816+BI816+BN816+BS816</f>
        <v>0</v>
      </c>
      <c r="CD816" s="3" t="n">
        <f aca="false">SUM(BZ816:CC816)</f>
        <v>296</v>
      </c>
      <c r="CE816" s="3" t="n">
        <v>392</v>
      </c>
      <c r="CF816" s="10" t="n">
        <v>0</v>
      </c>
      <c r="CG816" s="10" t="n">
        <v>0</v>
      </c>
      <c r="CH816" s="10" t="n">
        <v>0</v>
      </c>
      <c r="CI816" s="3" t="n">
        <v>555</v>
      </c>
      <c r="CJ816" s="3" t="n">
        <f aca="false">SUM(CE816:CI816)</f>
        <v>947</v>
      </c>
    </row>
    <row r="817" customFormat="false" ht="12.75" hidden="false" customHeight="false" outlineLevel="0" collapsed="false">
      <c r="A817" s="1" t="n">
        <v>2007</v>
      </c>
      <c r="B817" s="2" t="s">
        <v>93</v>
      </c>
      <c r="C817" s="3" t="n">
        <v>4064</v>
      </c>
      <c r="D817" s="3" t="n">
        <v>797</v>
      </c>
      <c r="E817" s="3" t="n">
        <v>150</v>
      </c>
      <c r="F817" s="3" t="n">
        <v>0</v>
      </c>
      <c r="G817" s="3" t="n">
        <f aca="false">SUM(C817:F817)</f>
        <v>5011</v>
      </c>
      <c r="H817" s="3" t="n">
        <v>1713</v>
      </c>
      <c r="I817" s="3" t="n">
        <v>917</v>
      </c>
      <c r="J817" s="3" t="n">
        <v>1257</v>
      </c>
      <c r="K817" s="3" t="n">
        <v>0</v>
      </c>
      <c r="L817" s="3" t="n">
        <f aca="false">SUM(H817:K817)</f>
        <v>3887</v>
      </c>
      <c r="M817" s="3" t="n">
        <v>4</v>
      </c>
      <c r="N817" s="3" t="n">
        <v>36</v>
      </c>
      <c r="O817" s="3" t="n">
        <v>6</v>
      </c>
      <c r="P817" s="3" t="n">
        <v>0</v>
      </c>
      <c r="Q817" s="3" t="n">
        <f aca="false">SUM(M817:P817)</f>
        <v>46</v>
      </c>
      <c r="R817" s="3" t="n">
        <v>0</v>
      </c>
      <c r="S817" s="3" t="n">
        <v>0</v>
      </c>
      <c r="T817" s="3" t="n">
        <v>0</v>
      </c>
      <c r="U817" s="3" t="n">
        <v>0</v>
      </c>
      <c r="V817" s="3" t="n">
        <f aca="false">SUM(R817:U817)</f>
        <v>0</v>
      </c>
      <c r="W817" s="3" t="n">
        <v>491</v>
      </c>
      <c r="X817" s="3" t="n">
        <v>3107</v>
      </c>
      <c r="Y817" s="3" t="n">
        <v>956</v>
      </c>
      <c r="Z817" s="3" t="n">
        <v>0</v>
      </c>
      <c r="AA817" s="3" t="n">
        <f aca="false">SUM(W817:Z817)</f>
        <v>4554</v>
      </c>
      <c r="AB817" s="3" t="n">
        <v>453</v>
      </c>
      <c r="AC817" s="3" t="n">
        <v>14</v>
      </c>
      <c r="AD817" s="3" t="n">
        <v>80</v>
      </c>
      <c r="AE817" s="3" t="n">
        <v>3</v>
      </c>
      <c r="AF817" s="3" t="n">
        <f aca="false">SUM(AB817:AE817)</f>
        <v>550</v>
      </c>
      <c r="AG817" s="3" t="n">
        <v>0</v>
      </c>
      <c r="AH817" s="3" t="n">
        <v>748</v>
      </c>
      <c r="AI817" s="3" t="n">
        <v>479</v>
      </c>
      <c r="AJ817" s="3" t="n">
        <v>27</v>
      </c>
      <c r="AK817" s="3" t="n">
        <f aca="false">SUM(AG817:AJ817)</f>
        <v>1254</v>
      </c>
      <c r="AL817" s="3" t="n">
        <v>8082</v>
      </c>
      <c r="AM817" s="3" t="n">
        <v>5041</v>
      </c>
      <c r="AN817" s="3" t="n">
        <v>8438</v>
      </c>
      <c r="AO817" s="3" t="n">
        <v>247</v>
      </c>
      <c r="AP817" s="3" t="n">
        <f aca="false">SUM(AL817:AO817)</f>
        <v>21808</v>
      </c>
      <c r="AQ817" s="3" t="n">
        <v>0</v>
      </c>
      <c r="AR817" s="3" t="n">
        <v>475</v>
      </c>
      <c r="AS817" s="3" t="n">
        <v>110</v>
      </c>
      <c r="AT817" s="3" t="n">
        <v>27</v>
      </c>
      <c r="AU817" s="3" t="n">
        <f aca="false">SUM(AQ817:AT817)</f>
        <v>612</v>
      </c>
      <c r="AV817" s="3" t="n">
        <v>3</v>
      </c>
      <c r="AW817" s="3" t="n">
        <v>0</v>
      </c>
      <c r="AX817" s="3" t="n">
        <v>1</v>
      </c>
      <c r="AY817" s="3" t="n">
        <v>1</v>
      </c>
      <c r="AZ817" s="3" t="n">
        <f aca="false">SUM(AV817:AY817)</f>
        <v>5</v>
      </c>
      <c r="BA817" s="3" t="n">
        <v>0</v>
      </c>
      <c r="BB817" s="3" t="n">
        <v>0</v>
      </c>
      <c r="BC817" s="3" t="n">
        <v>0</v>
      </c>
      <c r="BD817" s="3" t="n">
        <v>0</v>
      </c>
      <c r="BE817" s="3" t="n">
        <f aca="false">SUM(BA817:BD817)</f>
        <v>0</v>
      </c>
      <c r="BF817" s="0"/>
      <c r="BG817" s="3" t="n">
        <v>0</v>
      </c>
      <c r="BH817" s="3" t="n">
        <v>0</v>
      </c>
      <c r="BI817" s="3" t="n">
        <v>0</v>
      </c>
      <c r="BJ817" s="3" t="n">
        <f aca="false">SUM(BF817:BI817)</f>
        <v>0</v>
      </c>
      <c r="BK817" s="3" t="n">
        <v>0</v>
      </c>
      <c r="BL817" s="3" t="n">
        <v>0</v>
      </c>
      <c r="BM817" s="3" t="n">
        <v>29</v>
      </c>
      <c r="BN817" s="3" t="n">
        <v>8</v>
      </c>
      <c r="BO817" s="3" t="n">
        <f aca="false">SUM(BK817:BN817)</f>
        <v>37</v>
      </c>
      <c r="BP817" s="3" t="n">
        <v>35</v>
      </c>
      <c r="BQ817" s="3" t="n">
        <v>0</v>
      </c>
      <c r="BR817" s="3" t="n">
        <v>24</v>
      </c>
      <c r="BS817" s="3" t="n">
        <v>239</v>
      </c>
      <c r="BT817" s="3" t="n">
        <f aca="false">SUM(BP817:BS817)</f>
        <v>298</v>
      </c>
      <c r="BU817" s="3" t="n">
        <f aca="false">+C817+H817+M817+R817+W817+AB817+AG817+AL817+CK817</f>
        <v>14807</v>
      </c>
      <c r="BV817" s="3" t="n">
        <f aca="false">+D817+I817+N817+S817+X817+AC817+AH817+AM817+CL817</f>
        <v>10660</v>
      </c>
      <c r="BW817" s="3" t="n">
        <f aca="false">+E817+J817+O817+T817+Y817+AD817+AI817+AN817+CM817</f>
        <v>11366</v>
      </c>
      <c r="BX817" s="3" t="n">
        <f aca="false">+F817+K817+P817+U817+Z817+AE817+AJ817+AO817+CN817</f>
        <v>277</v>
      </c>
      <c r="BY817" s="3" t="n">
        <f aca="false">SUM(BU817:BX817)</f>
        <v>37110</v>
      </c>
      <c r="BZ817" s="3" t="n">
        <f aca="false">AQ817+AV817+BA817+BF817+BK817+BP817</f>
        <v>38</v>
      </c>
      <c r="CA817" s="3" t="n">
        <f aca="false">AR817+AW817+BB817+BG817+BL817+BQ817</f>
        <v>475</v>
      </c>
      <c r="CB817" s="3" t="n">
        <f aca="false">AS817+AX817+BC817+BH817+BM817+BR817</f>
        <v>164</v>
      </c>
      <c r="CC817" s="3" t="n">
        <f aca="false">AT817+AY817+BD817+BI817+BN817+BS817</f>
        <v>275</v>
      </c>
      <c r="CD817" s="3" t="n">
        <f aca="false">SUM(BZ817:CC817)</f>
        <v>952</v>
      </c>
      <c r="CE817" s="3" t="n">
        <v>2087</v>
      </c>
      <c r="CF817" s="3" t="n">
        <v>2938</v>
      </c>
      <c r="CG817" s="3" t="n">
        <v>456</v>
      </c>
      <c r="CH817" s="3" t="n">
        <v>3</v>
      </c>
      <c r="CI817" s="3" t="n">
        <v>2005</v>
      </c>
      <c r="CJ817" s="3" t="n">
        <f aca="false">SUM(CE817:CI817)</f>
        <v>7489</v>
      </c>
    </row>
    <row r="818" customFormat="false" ht="12.75" hidden="false" customHeight="false" outlineLevel="0" collapsed="false">
      <c r="A818" s="1" t="n">
        <v>2007</v>
      </c>
      <c r="B818" s="2" t="s">
        <v>94</v>
      </c>
      <c r="C818" s="3" t="n">
        <v>989</v>
      </c>
      <c r="D818" s="3" t="n">
        <v>184</v>
      </c>
      <c r="E818" s="3" t="n">
        <v>112</v>
      </c>
      <c r="F818" s="3" t="n">
        <v>0</v>
      </c>
      <c r="G818" s="3" t="n">
        <f aca="false">SUM(C818:F818)</f>
        <v>1285</v>
      </c>
      <c r="H818" s="3" t="n">
        <v>307</v>
      </c>
      <c r="I818" s="3" t="n">
        <v>121</v>
      </c>
      <c r="J818" s="3" t="n">
        <v>323</v>
      </c>
      <c r="K818" s="3" t="n">
        <v>94</v>
      </c>
      <c r="L818" s="3" t="n">
        <f aca="false">SUM(H818:K818)</f>
        <v>845</v>
      </c>
      <c r="M818" s="3" t="n">
        <v>16</v>
      </c>
      <c r="N818" s="3" t="n">
        <v>9</v>
      </c>
      <c r="O818" s="3" t="n">
        <v>2</v>
      </c>
      <c r="P818" s="3" t="n">
        <v>0</v>
      </c>
      <c r="Q818" s="3" t="n">
        <f aca="false">SUM(M818:P818)</f>
        <v>27</v>
      </c>
      <c r="R818" s="3" t="n">
        <v>59</v>
      </c>
      <c r="S818" s="3" t="n">
        <v>1</v>
      </c>
      <c r="T818" s="3" t="n">
        <v>19</v>
      </c>
      <c r="U818" s="3" t="n">
        <v>0</v>
      </c>
      <c r="V818" s="3" t="n">
        <f aca="false">SUM(R818:U818)</f>
        <v>79</v>
      </c>
      <c r="W818" s="3" t="n">
        <v>374</v>
      </c>
      <c r="X818" s="3" t="n">
        <v>658</v>
      </c>
      <c r="Y818" s="3" t="n">
        <v>27</v>
      </c>
      <c r="Z818" s="3" t="n">
        <v>0</v>
      </c>
      <c r="AA818" s="3" t="n">
        <f aca="false">SUM(W818:Z818)</f>
        <v>1059</v>
      </c>
      <c r="AB818" s="3" t="n">
        <v>248</v>
      </c>
      <c r="AC818" s="3" t="n">
        <v>5</v>
      </c>
      <c r="AD818" s="3" t="n">
        <v>23</v>
      </c>
      <c r="AE818" s="3" t="n">
        <v>0</v>
      </c>
      <c r="AF818" s="3" t="n">
        <f aca="false">SUM(AB818:AE818)</f>
        <v>276</v>
      </c>
      <c r="AG818" s="3" t="n">
        <v>676</v>
      </c>
      <c r="AH818" s="3" t="n">
        <v>1022</v>
      </c>
      <c r="AI818" s="3" t="n">
        <v>369</v>
      </c>
      <c r="AJ818" s="3" t="n">
        <v>150</v>
      </c>
      <c r="AK818" s="3" t="n">
        <f aca="false">SUM(AG818:AJ818)</f>
        <v>2217</v>
      </c>
      <c r="AL818" s="3" t="n">
        <v>1666</v>
      </c>
      <c r="AM818" s="3" t="n">
        <v>1004</v>
      </c>
      <c r="AN818" s="3" t="n">
        <v>3028</v>
      </c>
      <c r="AO818" s="3" t="n">
        <v>56</v>
      </c>
      <c r="AP818" s="3" t="n">
        <f aca="false">SUM(AL818:AO818)</f>
        <v>5754</v>
      </c>
      <c r="AQ818" s="3" t="n">
        <v>453</v>
      </c>
      <c r="AR818" s="3" t="n">
        <v>1020</v>
      </c>
      <c r="AS818" s="3" t="n">
        <v>102</v>
      </c>
      <c r="AT818" s="3" t="n">
        <v>150</v>
      </c>
      <c r="AU818" s="3" t="n">
        <f aca="false">SUM(AQ818:AT818)</f>
        <v>1725</v>
      </c>
      <c r="AV818" s="3" t="n">
        <v>6</v>
      </c>
      <c r="AW818" s="3" t="n">
        <v>0</v>
      </c>
      <c r="AX818" s="3" t="n">
        <v>0</v>
      </c>
      <c r="AY818" s="3" t="n">
        <v>0</v>
      </c>
      <c r="AZ818" s="3" t="n">
        <f aca="false">SUM(AV818:AY818)</f>
        <v>6</v>
      </c>
      <c r="BA818" s="3" t="n">
        <v>17</v>
      </c>
      <c r="BB818" s="3" t="n">
        <v>2</v>
      </c>
      <c r="BC818" s="3" t="n">
        <v>3</v>
      </c>
      <c r="BD818" s="3" t="n">
        <v>94</v>
      </c>
      <c r="BE818" s="3" t="n">
        <f aca="false">SUM(BA818:BD818)</f>
        <v>116</v>
      </c>
      <c r="BF818" s="3" t="n">
        <v>0</v>
      </c>
      <c r="BG818" s="3" t="n">
        <v>28</v>
      </c>
      <c r="BH818" s="3" t="n">
        <v>29</v>
      </c>
      <c r="BI818" s="3" t="n">
        <v>0</v>
      </c>
      <c r="BJ818" s="3" t="n">
        <f aca="false">SUM(BF818:BI818)</f>
        <v>57</v>
      </c>
      <c r="BK818" s="3" t="n">
        <v>30</v>
      </c>
      <c r="BL818" s="3" t="n">
        <v>75</v>
      </c>
      <c r="BM818" s="3" t="n">
        <v>1</v>
      </c>
      <c r="BN818" s="3" t="n">
        <v>0</v>
      </c>
      <c r="BO818" s="3" t="n">
        <f aca="false">SUM(BK818:BN818)</f>
        <v>106</v>
      </c>
      <c r="BP818" s="3" t="n">
        <v>427</v>
      </c>
      <c r="BQ818" s="3" t="n">
        <v>198</v>
      </c>
      <c r="BR818" s="3" t="n">
        <v>54</v>
      </c>
      <c r="BS818" s="3" t="n">
        <v>56</v>
      </c>
      <c r="BT818" s="3" t="n">
        <f aca="false">SUM(BP818:BS818)</f>
        <v>735</v>
      </c>
      <c r="BU818" s="3" t="n">
        <f aca="false">+C818+H818+M818+R818+W818+AB818+AG818+AL818+CK818</f>
        <v>4335</v>
      </c>
      <c r="BV818" s="3" t="n">
        <f aca="false">+D818+I818+N818+S818+X818+AC818+AH818+AM818+CL818</f>
        <v>3004</v>
      </c>
      <c r="BW818" s="3" t="n">
        <f aca="false">+E818+J818+O818+T818+Y818+AD818+AI818+AN818+CM818</f>
        <v>3903</v>
      </c>
      <c r="BX818" s="3" t="n">
        <f aca="false">+F818+K818+P818+U818+Z818+AE818+AJ818+AO818+CN818</f>
        <v>300</v>
      </c>
      <c r="BY818" s="3" t="n">
        <f aca="false">SUM(BU818:BX818)</f>
        <v>11542</v>
      </c>
      <c r="BZ818" s="3" t="n">
        <f aca="false">AQ818+AV818+BA818+BF818+BK818+BP818</f>
        <v>933</v>
      </c>
      <c r="CA818" s="3" t="n">
        <f aca="false">AR818+AW818+BB818+BG818+BL818+BQ818</f>
        <v>1323</v>
      </c>
      <c r="CB818" s="3" t="n">
        <f aca="false">AS818+AX818+BC818+BH818+BM818+BR818</f>
        <v>189</v>
      </c>
      <c r="CC818" s="3" t="n">
        <f aca="false">AT818+AY818+BD818+BI818+BN818+BS818</f>
        <v>300</v>
      </c>
      <c r="CD818" s="3" t="n">
        <f aca="false">SUM(BZ818:CC818)</f>
        <v>2745</v>
      </c>
      <c r="CE818" s="3" t="n">
        <v>156</v>
      </c>
      <c r="CF818" s="3" t="n">
        <v>0</v>
      </c>
      <c r="CG818" s="3" t="n">
        <v>771</v>
      </c>
      <c r="CH818" s="3" t="n">
        <v>3</v>
      </c>
      <c r="CI818" s="3" t="n">
        <v>4171</v>
      </c>
      <c r="CJ818" s="3" t="n">
        <f aca="false">SUM(CE818:CI818)</f>
        <v>5101</v>
      </c>
    </row>
    <row r="819" customFormat="false" ht="12.75" hidden="false" customHeight="false" outlineLevel="0" collapsed="false">
      <c r="A819" s="1" t="n">
        <v>2007</v>
      </c>
      <c r="B819" s="2" t="s">
        <v>95</v>
      </c>
      <c r="C819" s="3" t="n">
        <v>4709</v>
      </c>
      <c r="D819" s="3" t="n">
        <v>885</v>
      </c>
      <c r="E819" s="3" t="n">
        <v>1244</v>
      </c>
      <c r="F819" s="3" t="n">
        <v>106</v>
      </c>
      <c r="G819" s="3" t="n">
        <f aca="false">SUM(C819:F819)</f>
        <v>6944</v>
      </c>
      <c r="H819" s="3" t="n">
        <v>1122.4</v>
      </c>
      <c r="I819" s="3" t="n">
        <v>544.5</v>
      </c>
      <c r="J819" s="3" t="n">
        <v>605.1</v>
      </c>
      <c r="K819" s="3" t="n">
        <v>169</v>
      </c>
      <c r="L819" s="3" t="n">
        <f aca="false">SUM(H819:K819)</f>
        <v>2441</v>
      </c>
      <c r="M819" s="3" t="n">
        <v>42</v>
      </c>
      <c r="N819" s="3" t="n">
        <v>79</v>
      </c>
      <c r="O819" s="3" t="n">
        <v>0</v>
      </c>
      <c r="P819" s="3" t="n">
        <v>0</v>
      </c>
      <c r="Q819" s="3" t="n">
        <f aca="false">SUM(M819:P819)</f>
        <v>121</v>
      </c>
      <c r="R819" s="3" t="n">
        <v>2</v>
      </c>
      <c r="S819" s="3" t="n">
        <v>1</v>
      </c>
      <c r="T819" s="3" t="n">
        <v>0</v>
      </c>
      <c r="U819" s="3" t="n">
        <v>0</v>
      </c>
      <c r="V819" s="3" t="n">
        <f aca="false">SUM(R819:U819)</f>
        <v>3</v>
      </c>
      <c r="W819" s="3" t="n">
        <v>1178</v>
      </c>
      <c r="X819" s="3" t="n">
        <v>3546</v>
      </c>
      <c r="Y819" s="3" t="n">
        <v>519</v>
      </c>
      <c r="Z819" s="3" t="n">
        <v>0</v>
      </c>
      <c r="AA819" s="3" t="n">
        <f aca="false">SUM(W819:Z819)</f>
        <v>5243</v>
      </c>
      <c r="AB819" s="3" t="n">
        <v>821</v>
      </c>
      <c r="AC819" s="3" t="n">
        <v>1</v>
      </c>
      <c r="AD819" s="3" t="n">
        <v>90</v>
      </c>
      <c r="AE819" s="3" t="n">
        <v>0</v>
      </c>
      <c r="AF819" s="3" t="n">
        <f aca="false">SUM(AB819:AE819)</f>
        <v>912</v>
      </c>
      <c r="AG819" s="3" t="n">
        <v>0</v>
      </c>
      <c r="AH819" s="3" t="n">
        <v>382</v>
      </c>
      <c r="AI819" s="3" t="n">
        <v>786</v>
      </c>
      <c r="AJ819" s="3" t="n">
        <v>170</v>
      </c>
      <c r="AK819" s="3" t="n">
        <f aca="false">SUM(AG819:AJ819)</f>
        <v>1338</v>
      </c>
      <c r="AL819" s="3" t="n">
        <v>2200</v>
      </c>
      <c r="AM819" s="3" t="n">
        <v>1789</v>
      </c>
      <c r="AN819" s="3" t="n">
        <v>2336</v>
      </c>
      <c r="AO819" s="3" t="n">
        <v>0</v>
      </c>
      <c r="AP819" s="3" t="n">
        <f aca="false">SUM(AL819:AO819)</f>
        <v>6325</v>
      </c>
      <c r="AQ819" s="3" t="n">
        <v>0</v>
      </c>
      <c r="AR819" s="3" t="n">
        <v>382</v>
      </c>
      <c r="AS819" s="3" t="n">
        <v>394</v>
      </c>
      <c r="AT819" s="3" t="n">
        <v>170</v>
      </c>
      <c r="AU819" s="3" t="n">
        <f aca="false">SUM(AQ819:AT819)</f>
        <v>946</v>
      </c>
      <c r="AV819" s="3" t="n">
        <v>1</v>
      </c>
      <c r="AW819" s="3" t="n">
        <v>0</v>
      </c>
      <c r="AX819" s="3" t="n">
        <v>1</v>
      </c>
      <c r="AY819" s="3" t="n">
        <v>1</v>
      </c>
      <c r="AZ819" s="3" t="n">
        <f aca="false">SUM(AV819:AY819)</f>
        <v>3</v>
      </c>
      <c r="BA819" s="3" t="n">
        <v>34.7</v>
      </c>
      <c r="BB819" s="3" t="n">
        <v>12.1</v>
      </c>
      <c r="BC819" s="3" t="n">
        <v>14.3</v>
      </c>
      <c r="BD819" s="3" t="n">
        <v>157</v>
      </c>
      <c r="BE819" s="3" t="n">
        <f aca="false">SUM(BA819:BD819)</f>
        <v>218.1</v>
      </c>
      <c r="BF819" s="3" t="n">
        <v>0</v>
      </c>
      <c r="BG819" s="3" t="n">
        <v>0</v>
      </c>
      <c r="BH819" s="3" t="n">
        <v>0</v>
      </c>
      <c r="BI819" s="3" t="n">
        <v>0</v>
      </c>
      <c r="BJ819" s="3" t="n">
        <f aca="false">SUM(BF819:BI819)</f>
        <v>0</v>
      </c>
      <c r="BK819" s="3" t="n">
        <v>0</v>
      </c>
      <c r="BL819" s="3" t="n">
        <v>0</v>
      </c>
      <c r="BM819" s="3" t="n">
        <v>0</v>
      </c>
      <c r="BN819" s="3" t="n">
        <v>0</v>
      </c>
      <c r="BO819" s="3" t="n">
        <f aca="false">SUM(BK819:BN819)</f>
        <v>0</v>
      </c>
      <c r="BP819" s="3" t="n">
        <v>1</v>
      </c>
      <c r="BQ819" s="3" t="n">
        <v>2</v>
      </c>
      <c r="BR819" s="32" t="n">
        <v>2</v>
      </c>
      <c r="BS819" s="3" t="n">
        <v>0</v>
      </c>
      <c r="BT819" s="3" t="n">
        <f aca="false">SUM(BP819:BS819)</f>
        <v>5</v>
      </c>
      <c r="BU819" s="3" t="n">
        <f aca="false">+C819+H819+M819+R819+W819+AB819+AG819+AL819+CK819</f>
        <v>10074.4</v>
      </c>
      <c r="BV819" s="3" t="n">
        <f aca="false">+D819+I819+N819+S819+X819+AC819+AH819+AM819+CL819</f>
        <v>7227.5</v>
      </c>
      <c r="BW819" s="3" t="n">
        <f aca="false">+E819+J819+O819+T819+Y819+AD819+AI819+AN819+CM819</f>
        <v>5580.1</v>
      </c>
      <c r="BX819" s="3" t="n">
        <f aca="false">+F819+K819+P819+U819+Z819+AE819+AJ819+AO819+CN819</f>
        <v>445</v>
      </c>
      <c r="BY819" s="3" t="n">
        <f aca="false">SUM(BU819:BX819)</f>
        <v>23327</v>
      </c>
      <c r="BZ819" s="3" t="n">
        <f aca="false">AQ819+AV819+BA819+BF819+BK819+BP819</f>
        <v>36.7</v>
      </c>
      <c r="CA819" s="3" t="n">
        <f aca="false">AR819+AW819+BB819+BG819+BL819+BQ819</f>
        <v>396.1</v>
      </c>
      <c r="CB819" s="3" t="n">
        <f aca="false">AS819+AX819+BC819+BH819+BM819+BR819</f>
        <v>411.3</v>
      </c>
      <c r="CC819" s="3" t="n">
        <f aca="false">AT819+AY819+BD819+BI819+BN819+BS819</f>
        <v>328</v>
      </c>
      <c r="CD819" s="3" t="n">
        <f aca="false">SUM(BZ819:CC819)</f>
        <v>1172.1</v>
      </c>
      <c r="CE819" s="3" t="n">
        <v>4533</v>
      </c>
      <c r="CF819" s="3" t="n">
        <v>3736</v>
      </c>
      <c r="CG819" s="3" t="n">
        <v>986</v>
      </c>
      <c r="CH819" s="3" t="n">
        <v>0</v>
      </c>
      <c r="CI819" s="3" t="n">
        <v>298</v>
      </c>
      <c r="CJ819" s="3" t="n">
        <f aca="false">SUM(CE819:CI819)</f>
        <v>9553</v>
      </c>
    </row>
    <row r="820" customFormat="false" ht="12.75" hidden="false" customHeight="false" outlineLevel="0" collapsed="false">
      <c r="A820" s="1" t="n">
        <v>2007</v>
      </c>
      <c r="B820" s="2" t="s">
        <v>96</v>
      </c>
      <c r="C820" s="3" t="n">
        <v>1771</v>
      </c>
      <c r="D820" s="3" t="n">
        <v>472</v>
      </c>
      <c r="E820" s="3" t="n">
        <v>811</v>
      </c>
      <c r="F820" s="3" t="n">
        <v>0</v>
      </c>
      <c r="G820" s="3" t="n">
        <f aca="false">SUM(C820:F820)</f>
        <v>3054</v>
      </c>
      <c r="H820" s="3" t="n">
        <v>682</v>
      </c>
      <c r="I820" s="3" t="n">
        <v>1</v>
      </c>
      <c r="J820" s="3" t="n">
        <v>1934</v>
      </c>
      <c r="K820" s="3" t="n">
        <v>0</v>
      </c>
      <c r="L820" s="3" t="n">
        <f aca="false">SUM(H820:K820)</f>
        <v>2617</v>
      </c>
      <c r="M820" s="3" t="n">
        <v>13</v>
      </c>
      <c r="N820" s="3" t="n">
        <v>66</v>
      </c>
      <c r="O820" s="3" t="n">
        <v>0</v>
      </c>
      <c r="P820" s="3" t="n">
        <v>0</v>
      </c>
      <c r="Q820" s="3" t="n">
        <f aca="false">SUM(M820:P820)</f>
        <v>79</v>
      </c>
      <c r="R820" s="3" t="n">
        <v>125</v>
      </c>
      <c r="S820" s="3" t="n">
        <v>221</v>
      </c>
      <c r="T820" s="3" t="n">
        <v>15</v>
      </c>
      <c r="U820" s="3" t="n">
        <v>0</v>
      </c>
      <c r="V820" s="3" t="n">
        <f aca="false">SUM(R820:U820)</f>
        <v>361</v>
      </c>
      <c r="W820" s="3" t="n">
        <v>652</v>
      </c>
      <c r="X820" s="3" t="n">
        <v>2297</v>
      </c>
      <c r="Y820" s="3" t="n">
        <v>255</v>
      </c>
      <c r="Z820" s="3" t="n">
        <v>0</v>
      </c>
      <c r="AA820" s="3" t="n">
        <f aca="false">SUM(W820:Z820)</f>
        <v>3204</v>
      </c>
      <c r="AB820" s="3" t="n">
        <v>313</v>
      </c>
      <c r="AC820" s="3" t="n">
        <v>1</v>
      </c>
      <c r="AD820" s="3" t="n">
        <v>40</v>
      </c>
      <c r="AE820" s="3" t="n">
        <v>0</v>
      </c>
      <c r="AF820" s="3" t="n">
        <f aca="false">SUM(AB820:AE820)</f>
        <v>354</v>
      </c>
      <c r="AG820" s="3" t="n">
        <v>0</v>
      </c>
      <c r="AH820" s="3" t="n">
        <v>488</v>
      </c>
      <c r="AI820" s="3" t="n">
        <v>417</v>
      </c>
      <c r="AJ820" s="3" t="n">
        <v>0</v>
      </c>
      <c r="AK820" s="3" t="n">
        <f aca="false">SUM(AG820:AJ820)</f>
        <v>905</v>
      </c>
      <c r="AL820" s="3" t="n">
        <v>470</v>
      </c>
      <c r="AM820" s="3" t="n">
        <v>1048</v>
      </c>
      <c r="AN820" s="3" t="n">
        <v>3967</v>
      </c>
      <c r="AO820" s="3" t="n">
        <v>54</v>
      </c>
      <c r="AP820" s="3" t="n">
        <f aca="false">SUM(AL820:AO820)</f>
        <v>5539</v>
      </c>
      <c r="AQ820" s="3" t="n">
        <v>0</v>
      </c>
      <c r="AR820" s="3" t="n">
        <v>0</v>
      </c>
      <c r="AS820" s="3" t="n">
        <v>0</v>
      </c>
      <c r="AT820" s="3" t="n">
        <v>0</v>
      </c>
      <c r="AU820" s="3" t="n">
        <f aca="false">SUM(AQ820:AT820)</f>
        <v>0</v>
      </c>
      <c r="AV820" s="3" t="n">
        <v>0</v>
      </c>
      <c r="AW820" s="3" t="n">
        <v>0</v>
      </c>
      <c r="AX820" s="3" t="n">
        <v>1</v>
      </c>
      <c r="AY820" s="3" t="n">
        <v>0</v>
      </c>
      <c r="AZ820" s="3" t="n">
        <f aca="false">SUM(AV820:AY820)</f>
        <v>1</v>
      </c>
      <c r="BA820" s="3" t="n">
        <v>0</v>
      </c>
      <c r="BB820" s="3" t="n">
        <v>0</v>
      </c>
      <c r="BC820" s="3" t="n">
        <v>12</v>
      </c>
      <c r="BD820" s="3" t="n">
        <v>0</v>
      </c>
      <c r="BE820" s="3" t="n">
        <f aca="false">SUM(BA820:BD820)</f>
        <v>12</v>
      </c>
      <c r="BF820" s="3" t="n">
        <v>0</v>
      </c>
      <c r="BG820" s="3" t="n">
        <v>0</v>
      </c>
      <c r="BH820" s="3" t="n">
        <v>0</v>
      </c>
      <c r="BI820" s="3" t="n">
        <v>0</v>
      </c>
      <c r="BJ820" s="3" t="n">
        <f aca="false">SUM(BF820:BI820)</f>
        <v>0</v>
      </c>
      <c r="BK820" s="3" t="n">
        <v>0</v>
      </c>
      <c r="BL820" s="3" t="n">
        <v>0</v>
      </c>
      <c r="BM820" s="3" t="n">
        <v>0</v>
      </c>
      <c r="BN820" s="3" t="n">
        <v>0</v>
      </c>
      <c r="BO820" s="3" t="n">
        <f aca="false">SUM(BK820:BN820)</f>
        <v>0</v>
      </c>
      <c r="BP820" s="3" t="n">
        <v>0</v>
      </c>
      <c r="BQ820" s="3" t="n">
        <v>37</v>
      </c>
      <c r="BR820" s="3" t="n">
        <v>35</v>
      </c>
      <c r="BS820" s="3" t="n">
        <v>15</v>
      </c>
      <c r="BT820" s="3" t="n">
        <f aca="false">SUM(BP820:BS820)</f>
        <v>87</v>
      </c>
      <c r="BU820" s="3" t="n">
        <f aca="false">+C820+H820+M820+R820+W820+AB820+AG820+AL820+CK820</f>
        <v>4026</v>
      </c>
      <c r="BV820" s="3" t="n">
        <f aca="false">+D820+I820+N820+S820+X820+AC820+AH820+AM820+CL820</f>
        <v>4594</v>
      </c>
      <c r="BW820" s="3" t="n">
        <f aca="false">+E820+J820+O820+T820+Y820+AD820+AI820+AN820+CM820</f>
        <v>7439</v>
      </c>
      <c r="BX820" s="3" t="n">
        <f aca="false">+F820+K820+P820+U820+Z820+AE820+AJ820+AO820+CN820</f>
        <v>54</v>
      </c>
      <c r="BY820" s="3" t="n">
        <f aca="false">SUM(BU820:BX820)</f>
        <v>16113</v>
      </c>
      <c r="BZ820" s="3" t="n">
        <f aca="false">AQ820+AV820+BA820+BF820+BK820+BP820</f>
        <v>0</v>
      </c>
      <c r="CA820" s="3" t="n">
        <f aca="false">AR820+AW820+BB820+BG820+BL820+BQ820</f>
        <v>37</v>
      </c>
      <c r="CB820" s="3" t="n">
        <f aca="false">AS820+AX820+BC820+BH820+BM820+BR820</f>
        <v>48</v>
      </c>
      <c r="CC820" s="3" t="n">
        <f aca="false">AT820+AY820+BD820+BI820+BN820+BS820</f>
        <v>15</v>
      </c>
      <c r="CD820" s="3" t="n">
        <f aca="false">SUM(BZ820:CC820)</f>
        <v>100</v>
      </c>
      <c r="CE820" s="3" t="n">
        <v>2188</v>
      </c>
      <c r="CF820" s="3" t="n">
        <v>2536</v>
      </c>
      <c r="CG820" s="3" t="n">
        <v>391</v>
      </c>
      <c r="CH820" s="3" t="n">
        <v>8</v>
      </c>
      <c r="CI820" s="3" t="n">
        <v>317</v>
      </c>
      <c r="CJ820" s="3" t="n">
        <f aca="false">SUM(CE820:CI820)</f>
        <v>5440</v>
      </c>
    </row>
    <row r="821" customFormat="false" ht="12.75" hidden="false" customHeight="false" outlineLevel="0" collapsed="false">
      <c r="A821" s="1" t="n">
        <v>2007</v>
      </c>
      <c r="B821" s="2" t="s">
        <v>97</v>
      </c>
      <c r="C821" s="3" t="n">
        <v>36854</v>
      </c>
      <c r="D821" s="3" t="n">
        <v>5838</v>
      </c>
      <c r="E821" s="3" t="n">
        <v>-10</v>
      </c>
      <c r="F821" s="3" t="n">
        <v>2217</v>
      </c>
      <c r="G821" s="3" t="n">
        <f aca="false">SUM(C821:F821)</f>
        <v>44899</v>
      </c>
      <c r="H821" s="3" t="n">
        <v>10494</v>
      </c>
      <c r="I821" s="3" t="n">
        <v>5979</v>
      </c>
      <c r="J821" s="3" t="n">
        <v>37</v>
      </c>
      <c r="K821" s="3" t="n">
        <v>0</v>
      </c>
      <c r="L821" s="3" t="n">
        <f aca="false">SUM(H821:K821)</f>
        <v>16510</v>
      </c>
      <c r="M821" s="3" t="n">
        <v>2018</v>
      </c>
      <c r="N821" s="3" t="n">
        <v>2909</v>
      </c>
      <c r="O821" s="3" t="n">
        <v>20</v>
      </c>
      <c r="P821" s="3" t="n">
        <v>0</v>
      </c>
      <c r="Q821" s="3" t="n">
        <f aca="false">SUM(M821:P821)</f>
        <v>4947</v>
      </c>
      <c r="R821" s="3" t="n">
        <v>4254</v>
      </c>
      <c r="S821" s="3" t="n">
        <v>673</v>
      </c>
      <c r="T821" s="3" t="n">
        <v>15</v>
      </c>
      <c r="U821" s="3" t="n">
        <v>0</v>
      </c>
      <c r="V821" s="3" t="n">
        <f aca="false">SUM(R821:U821)</f>
        <v>4942</v>
      </c>
      <c r="W821" s="3" t="n">
        <v>14110</v>
      </c>
      <c r="X821" s="3" t="n">
        <v>21335</v>
      </c>
      <c r="Y821" s="3" t="n">
        <v>582</v>
      </c>
      <c r="Z821" s="3" t="n">
        <v>0</v>
      </c>
      <c r="AA821" s="3" t="n">
        <f aca="false">SUM(W821:Z821)</f>
        <v>36027</v>
      </c>
      <c r="AB821" s="3" t="n">
        <v>8677</v>
      </c>
      <c r="AC821" s="3" t="n">
        <v>121</v>
      </c>
      <c r="AD821" s="3" t="n">
        <v>20</v>
      </c>
      <c r="AE821" s="3" t="n">
        <v>0</v>
      </c>
      <c r="AF821" s="3" t="n">
        <f aca="false">SUM(AB821:AE821)</f>
        <v>8818</v>
      </c>
      <c r="AG821" s="3" t="n">
        <v>2630</v>
      </c>
      <c r="AH821" s="3" t="n">
        <v>3081</v>
      </c>
      <c r="AI821" s="3" t="n">
        <v>3733</v>
      </c>
      <c r="AJ821" s="3" t="n">
        <v>0</v>
      </c>
      <c r="AK821" s="3" t="n">
        <f aca="false">SUM(AG821:AJ821)</f>
        <v>9444</v>
      </c>
      <c r="AL821" s="3" t="n">
        <v>22376</v>
      </c>
      <c r="AM821" s="3" t="n">
        <v>12999</v>
      </c>
      <c r="AN821" s="3" t="n">
        <v>18157</v>
      </c>
      <c r="AO821" s="3" t="n">
        <v>3784</v>
      </c>
      <c r="AP821" s="3" t="n">
        <f aca="false">SUM(AL821:AO821)</f>
        <v>57316</v>
      </c>
      <c r="AQ821" s="3" t="n">
        <v>0</v>
      </c>
      <c r="AR821" s="3" t="n">
        <v>1530</v>
      </c>
      <c r="AS821" s="3" t="n">
        <v>1997</v>
      </c>
      <c r="AT821" s="3" t="n">
        <v>0</v>
      </c>
      <c r="AU821" s="3" t="n">
        <f aca="false">SUM(AQ821:AT821)</f>
        <v>3527</v>
      </c>
      <c r="AV821" s="3" t="n">
        <v>66</v>
      </c>
      <c r="AW821" s="3" t="n">
        <v>0</v>
      </c>
      <c r="AX821" s="3" t="n">
        <v>0</v>
      </c>
      <c r="AY821" s="3" t="n">
        <v>0</v>
      </c>
      <c r="AZ821" s="3" t="n">
        <f aca="false">SUM(AV821:AY821)</f>
        <v>66</v>
      </c>
      <c r="BA821" s="3" t="n">
        <v>0</v>
      </c>
      <c r="BB821" s="3" t="n">
        <v>0</v>
      </c>
      <c r="BC821" s="3" t="n">
        <v>0</v>
      </c>
      <c r="BD821" s="3" t="n">
        <v>1143</v>
      </c>
      <c r="BE821" s="3" t="n">
        <f aca="false">SUM(BA821:BD821)</f>
        <v>1143</v>
      </c>
      <c r="BF821" s="3" t="n">
        <v>0</v>
      </c>
      <c r="BG821" s="3" t="n">
        <v>0</v>
      </c>
      <c r="BH821" s="3" t="n">
        <v>0</v>
      </c>
      <c r="BI821" s="3" t="n">
        <v>0</v>
      </c>
      <c r="BJ821" s="3" t="n">
        <f aca="false">SUM(BF821:BI821)</f>
        <v>0</v>
      </c>
      <c r="BK821" s="3" t="n">
        <v>219</v>
      </c>
      <c r="BL821" s="3" t="n">
        <v>4</v>
      </c>
      <c r="BM821" s="3" t="n">
        <v>12</v>
      </c>
      <c r="BN821" s="3" t="n">
        <v>159</v>
      </c>
      <c r="BO821" s="3" t="n">
        <f aca="false">SUM(BK821:BN821)</f>
        <v>394</v>
      </c>
      <c r="BP821" s="3" t="n">
        <v>15</v>
      </c>
      <c r="BQ821" s="3" t="n">
        <v>128</v>
      </c>
      <c r="BR821" s="3" t="n">
        <v>-589</v>
      </c>
      <c r="BS821" s="3" t="n">
        <v>37</v>
      </c>
      <c r="BT821" s="3" t="n">
        <f aca="false">SUM(BP821:BS821)</f>
        <v>-409</v>
      </c>
      <c r="BU821" s="3" t="n">
        <f aca="false">+C821+H821+M821+R821+W821+AB821+AG821+AL821+CK821</f>
        <v>101413</v>
      </c>
      <c r="BV821" s="3" t="n">
        <f aca="false">+D821+I821+N821+S821+X821+AC821+AH821+AM821+CL821</f>
        <v>52935</v>
      </c>
      <c r="BW821" s="3" t="n">
        <f aca="false">+E821+J821+O821+T821+Y821+AD821+AI821+AN821+CM821</f>
        <v>22554</v>
      </c>
      <c r="BX821" s="3" t="n">
        <f aca="false">+F821+K821+P821+U821+Z821+AE821+AJ821+AO821+CN821</f>
        <v>6001</v>
      </c>
      <c r="BY821" s="3" t="n">
        <f aca="false">SUM(BU821:BX821)</f>
        <v>182903</v>
      </c>
      <c r="BZ821" s="3" t="n">
        <f aca="false">AQ821+AV821+BA821+BF821+BK821+BP821</f>
        <v>300</v>
      </c>
      <c r="CA821" s="3" t="n">
        <f aca="false">AR821+AW821+BB821+BG821+BL821+BQ821</f>
        <v>1662</v>
      </c>
      <c r="CB821" s="3" t="n">
        <f aca="false">AS821+AX821+BC821+BH821+BM821+BR821</f>
        <v>1420</v>
      </c>
      <c r="CC821" s="3" t="n">
        <f aca="false">AT821+AY821+BD821+BI821+BN821+BS821</f>
        <v>1339</v>
      </c>
      <c r="CD821" s="3" t="n">
        <f aca="false">SUM(BZ821:CC821)</f>
        <v>4721</v>
      </c>
      <c r="CE821" s="3" t="n">
        <v>27445</v>
      </c>
      <c r="CF821" s="3" t="n">
        <v>51971</v>
      </c>
      <c r="CG821" s="3" t="n">
        <v>11158</v>
      </c>
      <c r="CH821" s="3" t="n">
        <v>2</v>
      </c>
      <c r="CI821" s="3" t="n">
        <v>4893</v>
      </c>
      <c r="CJ821" s="3" t="n">
        <f aca="false">SUM(CE821:CI821)</f>
        <v>95469</v>
      </c>
    </row>
    <row r="822" customFormat="false" ht="12.75" hidden="false" customHeight="false" outlineLevel="0" collapsed="false">
      <c r="A822" s="1" t="n">
        <v>2007</v>
      </c>
      <c r="B822" s="2" t="s">
        <v>98</v>
      </c>
      <c r="C822" s="9" t="n">
        <v>3293.795</v>
      </c>
      <c r="D822" s="3" t="n">
        <v>529.143</v>
      </c>
      <c r="E822" s="3" t="n">
        <v>3143.307</v>
      </c>
      <c r="F822" s="3" t="n">
        <v>0</v>
      </c>
      <c r="G822" s="3" t="n">
        <f aca="false">SUM(C822:F822)</f>
        <v>6966.245</v>
      </c>
      <c r="H822" s="3" t="n">
        <v>729.016</v>
      </c>
      <c r="I822" s="3" t="n">
        <v>249.586</v>
      </c>
      <c r="J822" s="3" t="n">
        <v>2364.936</v>
      </c>
      <c r="K822" s="3" t="n">
        <v>0</v>
      </c>
      <c r="L822" s="3" t="n">
        <f aca="false">SUM(H822:K822)</f>
        <v>3343.538</v>
      </c>
      <c r="M822" s="3" t="n">
        <v>0</v>
      </c>
      <c r="N822" s="3" t="n">
        <v>31.6</v>
      </c>
      <c r="O822" s="3" t="n">
        <v>12.7</v>
      </c>
      <c r="P822" s="3" t="n">
        <v>0</v>
      </c>
      <c r="Q822" s="3" t="n">
        <f aca="false">SUM(M822:P822)</f>
        <v>44.3</v>
      </c>
      <c r="R822" s="3" t="n">
        <v>0</v>
      </c>
      <c r="S822" s="3" t="n">
        <v>2.7</v>
      </c>
      <c r="T822" s="3" t="n">
        <v>1</v>
      </c>
      <c r="U822" s="3" t="n">
        <v>0</v>
      </c>
      <c r="V822" s="3" t="n">
        <f aca="false">SUM(R822:U822)</f>
        <v>3.7</v>
      </c>
      <c r="W822" s="3" t="n">
        <v>1227</v>
      </c>
      <c r="X822" s="3" t="n">
        <v>1296</v>
      </c>
      <c r="Y822" s="3" t="n">
        <v>59</v>
      </c>
      <c r="Z822" s="3" t="n">
        <v>0</v>
      </c>
      <c r="AA822" s="3" t="n">
        <f aca="false">SUM(W822:Z822)</f>
        <v>2582</v>
      </c>
      <c r="AB822" s="3" t="n">
        <v>577.492</v>
      </c>
      <c r="AC822" s="3" t="n">
        <v>4.908</v>
      </c>
      <c r="AD822" s="3" t="n">
        <v>77.543</v>
      </c>
      <c r="AE822" s="3" t="n">
        <v>0</v>
      </c>
      <c r="AF822" s="3" t="n">
        <f aca="false">SUM(AB822:AE822)</f>
        <v>659.943</v>
      </c>
      <c r="AG822" s="3" t="n">
        <v>0</v>
      </c>
      <c r="AH822" s="3" t="n">
        <v>428.748</v>
      </c>
      <c r="AI822" s="3" t="n">
        <v>977.821</v>
      </c>
      <c r="AJ822" s="3" t="n">
        <v>0</v>
      </c>
      <c r="AK822" s="3" t="n">
        <f aca="false">SUM(AG822:AJ822)</f>
        <v>1406.569</v>
      </c>
      <c r="AL822" s="3" t="n">
        <v>1717.036</v>
      </c>
      <c r="AM822" s="3" t="n">
        <v>1843.247</v>
      </c>
      <c r="AN822" s="3" t="n">
        <v>5230.749</v>
      </c>
      <c r="AO822" s="3" t="n">
        <v>0</v>
      </c>
      <c r="AP822" s="3" t="n">
        <f aca="false">SUM(AL822:AO822)</f>
        <v>8791.032</v>
      </c>
      <c r="AQ822" s="3" t="n">
        <v>0</v>
      </c>
      <c r="AR822" s="3" t="n">
        <v>0</v>
      </c>
      <c r="AS822" s="3" t="n">
        <v>766.334</v>
      </c>
      <c r="AT822" s="3" t="n">
        <v>0</v>
      </c>
      <c r="AU822" s="3" t="n">
        <f aca="false">SUM(AQ822:AT822)</f>
        <v>766.334</v>
      </c>
      <c r="AV822" s="3" t="n">
        <v>1.862</v>
      </c>
      <c r="AW822" s="3" t="n">
        <v>0</v>
      </c>
      <c r="AX822" s="3" t="n">
        <v>15.78</v>
      </c>
      <c r="AY822" s="3" t="n">
        <v>0</v>
      </c>
      <c r="AZ822" s="3" t="n">
        <f aca="false">SUM(AV822:AY822)</f>
        <v>17.642</v>
      </c>
      <c r="BA822" s="3" t="n">
        <v>35.202</v>
      </c>
      <c r="BB822" s="3" t="n">
        <v>0</v>
      </c>
      <c r="BC822" s="3" t="n">
        <v>203.712</v>
      </c>
      <c r="BD822" s="3" t="n">
        <v>0</v>
      </c>
      <c r="BE822" s="3" t="n">
        <f aca="false">SUM(BA822:BD822)</f>
        <v>238.914</v>
      </c>
      <c r="BF822" s="3" t="n">
        <v>0</v>
      </c>
      <c r="BG822" s="3" t="n">
        <v>0</v>
      </c>
      <c r="BH822" s="3" t="n">
        <v>0</v>
      </c>
      <c r="BI822" s="3" t="n">
        <v>0</v>
      </c>
      <c r="BJ822" s="3" t="n">
        <f aca="false">SUM(BF822:BI822)</f>
        <v>0</v>
      </c>
      <c r="BK822" s="3" t="n">
        <v>0</v>
      </c>
      <c r="BL822" s="3" t="n">
        <v>0</v>
      </c>
      <c r="BM822" s="3" t="n">
        <v>0</v>
      </c>
      <c r="BN822" s="3" t="n">
        <v>0</v>
      </c>
      <c r="BO822" s="3" t="n">
        <f aca="false">SUM(BK822:BN822)</f>
        <v>0</v>
      </c>
      <c r="BP822" s="3" t="n">
        <v>602.155</v>
      </c>
      <c r="BQ822" s="3" t="n">
        <v>0</v>
      </c>
      <c r="BR822" s="3" t="n">
        <v>76.2610000000001</v>
      </c>
      <c r="BS822" s="3" t="n">
        <v>0</v>
      </c>
      <c r="BT822" s="3" t="n">
        <f aca="false">SUM(BP822:BS822)</f>
        <v>678.416</v>
      </c>
      <c r="BU822" s="3" t="n">
        <f aca="false">+C822+H822+M822+R822+W822+AB822+AG822+AL822+CK822</f>
        <v>7544.339</v>
      </c>
      <c r="BV822" s="3" t="n">
        <f aca="false">+D822+I822+N822+S822+X822+AC822+AH822+AM822+CL822</f>
        <v>4385.932</v>
      </c>
      <c r="BW822" s="3" t="n">
        <f aca="false">+E822+J822+O822+T822+Y822+AD822+AI822+AN822+CM822</f>
        <v>11867.056</v>
      </c>
      <c r="BX822" s="3" t="n">
        <f aca="false">+F822+K822+P822+U822+Z822+AE822+AJ822+AO822+CN822</f>
        <v>0</v>
      </c>
      <c r="BY822" s="3" t="n">
        <f aca="false">SUM(BU822:BX822)</f>
        <v>23797.327</v>
      </c>
      <c r="BZ822" s="3" t="n">
        <f aca="false">AQ822+AV822+BA822+BF822+BK822+BP822</f>
        <v>639.219</v>
      </c>
      <c r="CA822" s="3" t="n">
        <f aca="false">AR822+AW822+BB822+BG822+BL822+BQ822</f>
        <v>0</v>
      </c>
      <c r="CB822" s="3" t="n">
        <f aca="false">AS822+AX822+BC822+BH822+BM822+BR822</f>
        <v>1062.087</v>
      </c>
      <c r="CC822" s="3" t="n">
        <f aca="false">AT822+AY822+BD822+BI822+BN822+BS822</f>
        <v>0</v>
      </c>
      <c r="CD822" s="3" t="n">
        <f aca="false">SUM(BZ822:CC822)</f>
        <v>1701.306</v>
      </c>
      <c r="CE822" s="3" t="n">
        <v>2209.6</v>
      </c>
      <c r="CF822" s="3" t="n">
        <v>4870.9</v>
      </c>
      <c r="CG822" s="3" t="n">
        <v>497.9</v>
      </c>
      <c r="CH822" s="3" t="n">
        <v>6.5</v>
      </c>
      <c r="CI822" s="3" t="n">
        <v>350.1</v>
      </c>
      <c r="CJ822" s="3" t="n">
        <f aca="false">SUM(CE822:CI822)</f>
        <v>7935</v>
      </c>
    </row>
    <row r="823" customFormat="false" ht="12.75" hidden="false" customHeight="false" outlineLevel="0" collapsed="false">
      <c r="A823" s="1" t="n">
        <v>2007</v>
      </c>
      <c r="B823" s="2" t="s">
        <v>99</v>
      </c>
      <c r="C823" s="33" t="n">
        <v>2312</v>
      </c>
      <c r="D823" s="3" t="n">
        <v>416</v>
      </c>
      <c r="E823" s="3" t="n">
        <v>4</v>
      </c>
      <c r="F823" s="3" t="n">
        <v>672</v>
      </c>
      <c r="G823" s="3" t="n">
        <f aca="false">SUM(C823:F823)</f>
        <v>3404</v>
      </c>
      <c r="H823" s="3" t="n">
        <v>677</v>
      </c>
      <c r="I823" s="3" t="n">
        <v>217</v>
      </c>
      <c r="J823" s="3" t="n">
        <v>1571</v>
      </c>
      <c r="K823" s="3" t="n">
        <v>243</v>
      </c>
      <c r="L823" s="3" t="n">
        <f aca="false">SUM(H823:K823)</f>
        <v>2708</v>
      </c>
      <c r="M823" s="3" t="n">
        <v>112</v>
      </c>
      <c r="N823" s="3" t="n">
        <v>267</v>
      </c>
      <c r="O823" s="3" t="n">
        <v>0</v>
      </c>
      <c r="P823" s="3" t="n">
        <v>0</v>
      </c>
      <c r="Q823" s="3" t="n">
        <f aca="false">SUM(M823:P823)</f>
        <v>379</v>
      </c>
      <c r="R823" s="3" t="n">
        <v>97</v>
      </c>
      <c r="S823" s="3" t="n">
        <v>0</v>
      </c>
      <c r="T823" s="3" t="n">
        <v>0</v>
      </c>
      <c r="U823" s="3" t="n">
        <v>0</v>
      </c>
      <c r="V823" s="3" t="n">
        <f aca="false">SUM(R823:U823)</f>
        <v>97</v>
      </c>
      <c r="W823" s="3" t="n">
        <v>3152</v>
      </c>
      <c r="X823" s="3" t="n">
        <v>0</v>
      </c>
      <c r="Y823" s="3" t="n">
        <v>775</v>
      </c>
      <c r="Z823" s="3" t="n">
        <v>0</v>
      </c>
      <c r="AA823" s="3" t="n">
        <f aca="false">SUM(W823:Z823)</f>
        <v>3927</v>
      </c>
      <c r="AB823" s="3" t="n">
        <v>631</v>
      </c>
      <c r="AC823" s="3" t="n">
        <v>3</v>
      </c>
      <c r="AD823" s="3" t="n">
        <v>0</v>
      </c>
      <c r="AE823" s="3" t="n">
        <v>13</v>
      </c>
      <c r="AF823" s="3" t="n">
        <f aca="false">SUM(AB823:AE823)</f>
        <v>647</v>
      </c>
      <c r="AG823" s="3" t="n">
        <v>2</v>
      </c>
      <c r="AH823" s="3" t="n">
        <v>397</v>
      </c>
      <c r="AI823" s="3" t="n">
        <v>543</v>
      </c>
      <c r="AJ823" s="3" t="n">
        <v>789</v>
      </c>
      <c r="AK823" s="3" t="n">
        <f aca="false">SUM(AG823:AJ823)</f>
        <v>1731</v>
      </c>
      <c r="AL823" s="3" t="n">
        <v>8311</v>
      </c>
      <c r="AM823" s="3" t="n">
        <v>240</v>
      </c>
      <c r="AN823" s="3" t="n">
        <v>1079</v>
      </c>
      <c r="AO823" s="3" t="n">
        <v>371</v>
      </c>
      <c r="AP823" s="3" t="n">
        <f aca="false">SUM(AL823:AO823)</f>
        <v>10001</v>
      </c>
      <c r="AQ823" s="3" t="n">
        <v>0</v>
      </c>
      <c r="AR823" s="3" t="n">
        <v>0</v>
      </c>
      <c r="AS823" s="3" t="n">
        <v>0</v>
      </c>
      <c r="AT823" s="3" t="n">
        <v>789</v>
      </c>
      <c r="AU823" s="3" t="n">
        <f aca="false">SUM(AQ823:AT823)</f>
        <v>789</v>
      </c>
      <c r="AV823" s="3" t="n">
        <v>0</v>
      </c>
      <c r="AW823" s="3" t="n">
        <v>0</v>
      </c>
      <c r="AX823" s="3" t="n">
        <v>0</v>
      </c>
      <c r="AY823" s="3" t="n">
        <v>13</v>
      </c>
      <c r="AZ823" s="3" t="n">
        <f aca="false">SUM(AV823:AY823)</f>
        <v>13</v>
      </c>
      <c r="BA823" s="3" t="n">
        <v>0</v>
      </c>
      <c r="BB823" s="3" t="n">
        <v>0</v>
      </c>
      <c r="BC823" s="3" t="n">
        <v>0</v>
      </c>
      <c r="BD823" s="3" t="n">
        <v>243</v>
      </c>
      <c r="BE823" s="3" t="n">
        <f aca="false">SUM(BA823:BD823)</f>
        <v>243</v>
      </c>
      <c r="BF823" s="3" t="n">
        <v>0</v>
      </c>
      <c r="BG823" s="3" t="n">
        <v>0</v>
      </c>
      <c r="BH823" s="3" t="n">
        <v>0</v>
      </c>
      <c r="BI823" s="3" t="n">
        <v>17</v>
      </c>
      <c r="BJ823" s="3" t="n">
        <f aca="false">SUM(BF823:BI823)</f>
        <v>17</v>
      </c>
      <c r="BK823" s="3" t="n">
        <v>0</v>
      </c>
      <c r="BL823" s="3" t="n">
        <v>0</v>
      </c>
      <c r="BM823" s="3" t="n">
        <v>0</v>
      </c>
      <c r="BN823" s="3" t="n">
        <v>136</v>
      </c>
      <c r="BO823" s="3" t="n">
        <f aca="false">SUM(BK823:BN823)</f>
        <v>136</v>
      </c>
      <c r="BP823" s="3" t="n">
        <v>0</v>
      </c>
      <c r="BQ823" s="3" t="n">
        <v>0</v>
      </c>
      <c r="BR823" s="3" t="n">
        <v>0</v>
      </c>
      <c r="BS823" s="3" t="n">
        <v>890</v>
      </c>
      <c r="BT823" s="3" t="n">
        <f aca="false">SUM(BP823:BS823)</f>
        <v>890</v>
      </c>
      <c r="BU823" s="3" t="n">
        <f aca="false">+C823+H823+M823+R823+W823+AB823+AG823+AL823+CK823</f>
        <v>15294</v>
      </c>
      <c r="BV823" s="3" t="n">
        <f aca="false">+D823+I823+N823+S823+X823+AC823+AH823+AM823+CL823</f>
        <v>1540</v>
      </c>
      <c r="BW823" s="3" t="n">
        <f aca="false">+E823+J823+O823+T823+Y823+AD823+AI823+AN823+CM823</f>
        <v>3972</v>
      </c>
      <c r="BX823" s="3" t="n">
        <f aca="false">+F823+K823+P823+U823+Z823+AE823+AJ823+AO823+CN823</f>
        <v>2088</v>
      </c>
      <c r="BY823" s="3" t="n">
        <f aca="false">SUM(BU823:BX823)</f>
        <v>22894</v>
      </c>
      <c r="BZ823" s="3" t="n">
        <f aca="false">AQ823+AV823+BA823+BF823+BK823+BP823</f>
        <v>0</v>
      </c>
      <c r="CA823" s="3" t="n">
        <f aca="false">AR823+AW823+BB823+BG823+BL823+BQ823</f>
        <v>0</v>
      </c>
      <c r="CB823" s="3" t="n">
        <f aca="false">AS823+AX823+BC823+BH823+BM823+BR823</f>
        <v>0</v>
      </c>
      <c r="CC823" s="3" t="n">
        <f aca="false">AT823+AY823+BD823+BI823+BN823+BS823</f>
        <v>2088</v>
      </c>
      <c r="CD823" s="3" t="n">
        <f aca="false">SUM(BZ823:CC823)</f>
        <v>2088</v>
      </c>
      <c r="CE823" s="3" t="n">
        <v>3496</v>
      </c>
      <c r="CF823" s="3" t="n">
        <v>6749</v>
      </c>
      <c r="CG823" s="3" t="n">
        <v>891</v>
      </c>
      <c r="CH823" s="3" t="n">
        <v>714</v>
      </c>
      <c r="CI823" s="3" t="n">
        <v>3893</v>
      </c>
      <c r="CJ823" s="3" t="n">
        <f aca="false">SUM(CE823:CI823)</f>
        <v>15743</v>
      </c>
    </row>
    <row r="824" customFormat="false" ht="12.75" hidden="false" customHeight="false" outlineLevel="0" collapsed="false">
      <c r="A824" s="1" t="n">
        <v>2007</v>
      </c>
      <c r="B824" s="2" t="s">
        <v>100</v>
      </c>
      <c r="C824" s="3" t="n">
        <v>1088</v>
      </c>
      <c r="D824" s="3" t="n">
        <v>142</v>
      </c>
      <c r="E824" s="3" t="n">
        <v>461</v>
      </c>
      <c r="F824" s="3" t="n">
        <v>207</v>
      </c>
      <c r="G824" s="3" t="n">
        <f aca="false">SUM(C824:F824)</f>
        <v>1898</v>
      </c>
      <c r="H824" s="3" t="n">
        <v>254</v>
      </c>
      <c r="I824" s="3" t="n">
        <v>28</v>
      </c>
      <c r="J824" s="3" t="n">
        <v>61</v>
      </c>
      <c r="K824" s="3" t="n">
        <v>3</v>
      </c>
      <c r="L824" s="3" t="n">
        <f aca="false">SUM(H824:K824)</f>
        <v>346</v>
      </c>
      <c r="M824" s="3" t="n">
        <v>2</v>
      </c>
      <c r="N824" s="3" t="n">
        <v>15</v>
      </c>
      <c r="O824" s="3" t="n">
        <v>1</v>
      </c>
      <c r="P824" s="3" t="n">
        <v>0</v>
      </c>
      <c r="Q824" s="3" t="n">
        <f aca="false">SUM(M824:P824)</f>
        <v>18</v>
      </c>
      <c r="R824" s="3" t="n">
        <v>5</v>
      </c>
      <c r="S824" s="3" t="n">
        <v>0</v>
      </c>
      <c r="T824" s="3" t="n">
        <v>1</v>
      </c>
      <c r="U824" s="3" t="n">
        <v>0</v>
      </c>
      <c r="V824" s="3" t="n">
        <f aca="false">SUM(R824:U824)</f>
        <v>6</v>
      </c>
      <c r="W824" s="3" t="n">
        <v>486</v>
      </c>
      <c r="X824" s="3" t="n">
        <v>490</v>
      </c>
      <c r="Y824" s="3" t="n">
        <v>0</v>
      </c>
      <c r="Z824" s="3" t="n">
        <v>0</v>
      </c>
      <c r="AA824" s="3" t="n">
        <f aca="false">SUM(W824:Z824)</f>
        <v>976</v>
      </c>
      <c r="AB824" s="3" t="n">
        <v>252</v>
      </c>
      <c r="AC824" s="3" t="n">
        <v>1</v>
      </c>
      <c r="AD824" s="3" t="n">
        <v>5</v>
      </c>
      <c r="AE824" s="3" t="n">
        <v>0</v>
      </c>
      <c r="AF824" s="3" t="n">
        <f aca="false">SUM(AB824:AE824)</f>
        <v>258</v>
      </c>
      <c r="AG824" s="3" t="n">
        <v>2</v>
      </c>
      <c r="AH824" s="3" t="n">
        <v>115</v>
      </c>
      <c r="AI824" s="3" t="n">
        <v>608</v>
      </c>
      <c r="AJ824" s="3" t="n">
        <v>0</v>
      </c>
      <c r="AK824" s="3" t="n">
        <f aca="false">SUM(AG824:AJ824)</f>
        <v>725</v>
      </c>
      <c r="AL824" s="3" t="n">
        <v>1301</v>
      </c>
      <c r="AM824" s="3" t="n">
        <v>264</v>
      </c>
      <c r="AN824" s="3" t="n">
        <v>1995</v>
      </c>
      <c r="AO824" s="3" t="n">
        <v>12</v>
      </c>
      <c r="AP824" s="3" t="n">
        <f aca="false">SUM(AL824:AO824)</f>
        <v>3572</v>
      </c>
      <c r="AQ824" s="3" t="n">
        <v>0</v>
      </c>
      <c r="AR824" s="3" t="n">
        <v>104</v>
      </c>
      <c r="AS824" s="3" t="n">
        <v>184</v>
      </c>
      <c r="AT824" s="3" t="n">
        <v>0</v>
      </c>
      <c r="AU824" s="3" t="n">
        <f aca="false">SUM(AQ824:AT824)</f>
        <v>288</v>
      </c>
      <c r="AV824" s="3" t="n">
        <v>2</v>
      </c>
      <c r="AW824" s="3" t="n">
        <v>0</v>
      </c>
      <c r="AX824" s="3" t="n">
        <v>5</v>
      </c>
      <c r="AY824" s="3" t="n">
        <v>0</v>
      </c>
      <c r="AZ824" s="3" t="n">
        <f aca="false">SUM(AV824:AY824)</f>
        <v>7</v>
      </c>
      <c r="BA824" s="3" t="n">
        <v>4</v>
      </c>
      <c r="BB824" s="3" t="n">
        <v>0</v>
      </c>
      <c r="BC824" s="3" t="n">
        <v>0</v>
      </c>
      <c r="BD824" s="3" t="n">
        <v>3</v>
      </c>
      <c r="BE824" s="3" t="n">
        <f aca="false">SUM(BA824:BD824)</f>
        <v>7</v>
      </c>
      <c r="BF824" s="3" t="n">
        <v>0</v>
      </c>
      <c r="BG824" s="3" t="n">
        <v>0</v>
      </c>
      <c r="BH824" s="3" t="n">
        <v>0</v>
      </c>
      <c r="BI824" s="3" t="n">
        <v>0</v>
      </c>
      <c r="BJ824" s="3" t="n">
        <f aca="false">SUM(BF824:BI824)</f>
        <v>0</v>
      </c>
      <c r="BK824" s="3" t="n">
        <v>11</v>
      </c>
      <c r="BL824" s="3" t="n">
        <v>0</v>
      </c>
      <c r="BM824" s="3" t="n">
        <v>0</v>
      </c>
      <c r="BN824" s="3" t="n">
        <v>4</v>
      </c>
      <c r="BO824" s="3" t="n">
        <f aca="false">SUM(BK824:BN824)</f>
        <v>15</v>
      </c>
      <c r="BP824" s="3" t="n">
        <v>192</v>
      </c>
      <c r="BQ824" s="3" t="n">
        <v>0</v>
      </c>
      <c r="BR824" s="3" t="n">
        <v>0</v>
      </c>
      <c r="BS824" s="3" t="n">
        <v>0</v>
      </c>
      <c r="BT824" s="3" t="n">
        <f aca="false">SUM(BP824:BS824)</f>
        <v>192</v>
      </c>
      <c r="BU824" s="3" t="n">
        <f aca="false">+C824+H824+M824+R824+W824+AB824+AG824+AL824+CK824</f>
        <v>3390</v>
      </c>
      <c r="BV824" s="3" t="n">
        <f aca="false">+D824+I824+N824+S824+X824+AC824+AH824+AM824+CL824</f>
        <v>1055</v>
      </c>
      <c r="BW824" s="3" t="n">
        <f aca="false">+E824+J824+O824+T824+Y824+AD824+AI824+AN824+CM824</f>
        <v>3132</v>
      </c>
      <c r="BX824" s="3" t="n">
        <f aca="false">+F824+K824+P824+U824+Z824+AE824+AJ824+AO824+CN824</f>
        <v>222</v>
      </c>
      <c r="BY824" s="3" t="n">
        <f aca="false">SUM(BU824:BX824)</f>
        <v>7799</v>
      </c>
      <c r="BZ824" s="3" t="n">
        <f aca="false">AQ824+AV824+BA824+BF824+BK824+BP824</f>
        <v>209</v>
      </c>
      <c r="CA824" s="3" t="n">
        <f aca="false">AR824+AW824+BB824+BG824+BL824+BQ824</f>
        <v>104</v>
      </c>
      <c r="CB824" s="3" t="n">
        <f aca="false">AS824+AX824+BC824+BH824+BM824+BR824</f>
        <v>189</v>
      </c>
      <c r="CC824" s="3" t="n">
        <f aca="false">AT824+AY824+BD824+BI824+BN824+BS824</f>
        <v>7</v>
      </c>
      <c r="CD824" s="3" t="n">
        <f aca="false">SUM(BZ824:CC824)</f>
        <v>509</v>
      </c>
      <c r="CE824" s="3" t="n">
        <v>0</v>
      </c>
      <c r="CF824" s="3" t="n">
        <v>1008</v>
      </c>
      <c r="CG824" s="3" t="n">
        <v>140</v>
      </c>
      <c r="CH824" s="3" t="n">
        <v>0</v>
      </c>
      <c r="CI824" s="3" t="n">
        <v>2142</v>
      </c>
      <c r="CJ824" s="3" t="n">
        <f aca="false">SUM(CE824:CI824)</f>
        <v>3290</v>
      </c>
    </row>
    <row r="825" customFormat="false" ht="12.75" hidden="false" customHeight="false" outlineLevel="0" collapsed="false">
      <c r="A825" s="1" t="n">
        <v>2007</v>
      </c>
      <c r="B825" s="2" t="s">
        <v>101</v>
      </c>
      <c r="C825" s="3" t="n">
        <v>9967</v>
      </c>
      <c r="D825" s="3" t="n">
        <v>2491</v>
      </c>
      <c r="E825" s="3" t="n">
        <v>583</v>
      </c>
      <c r="F825" s="3" t="n">
        <v>0</v>
      </c>
      <c r="G825" s="3" t="n">
        <f aca="false">SUM(C825:F825)</f>
        <v>13041</v>
      </c>
      <c r="H825" s="3" t="n">
        <v>4098</v>
      </c>
      <c r="I825" s="3" t="n">
        <v>61</v>
      </c>
      <c r="J825" s="3" t="n">
        <v>917</v>
      </c>
      <c r="K825" s="3" t="n">
        <v>843</v>
      </c>
      <c r="L825" s="3" t="n">
        <f aca="false">SUM(H825:K825)</f>
        <v>5919</v>
      </c>
      <c r="M825" s="3" t="n">
        <v>149</v>
      </c>
      <c r="N825" s="3" t="n">
        <v>8</v>
      </c>
      <c r="O825" s="3" t="n">
        <v>0</v>
      </c>
      <c r="P825" s="3" t="n">
        <v>0</v>
      </c>
      <c r="Q825" s="3" t="n">
        <f aca="false">SUM(M825:P825)</f>
        <v>157</v>
      </c>
      <c r="R825" s="3" t="n">
        <v>0</v>
      </c>
      <c r="S825" s="3" t="n">
        <v>0</v>
      </c>
      <c r="T825" s="3" t="n">
        <v>0</v>
      </c>
      <c r="U825" s="3" t="n">
        <v>0</v>
      </c>
      <c r="V825" s="3" t="n">
        <f aca="false">SUM(R825:U825)</f>
        <v>0</v>
      </c>
      <c r="W825" s="3" t="n">
        <v>4131</v>
      </c>
      <c r="X825" s="3" t="n">
        <v>8069</v>
      </c>
      <c r="Y825" s="3" t="n">
        <v>2170</v>
      </c>
      <c r="Z825" s="3" t="n">
        <v>0</v>
      </c>
      <c r="AA825" s="3" t="n">
        <f aca="false">SUM(W825:Z825)</f>
        <v>14370</v>
      </c>
      <c r="AB825" s="3" t="n">
        <v>2707</v>
      </c>
      <c r="AC825" s="3" t="n">
        <v>79</v>
      </c>
      <c r="AD825" s="3" t="n">
        <v>127</v>
      </c>
      <c r="AE825" s="3" t="n">
        <v>0</v>
      </c>
      <c r="AF825" s="3" t="n">
        <f aca="false">SUM(AB825:AE825)</f>
        <v>2913</v>
      </c>
      <c r="AG825" s="3" t="n">
        <v>1</v>
      </c>
      <c r="AH825" s="3" t="n">
        <v>2210</v>
      </c>
      <c r="AI825" s="3" t="n">
        <v>4875</v>
      </c>
      <c r="AJ825" s="3" t="n">
        <v>672</v>
      </c>
      <c r="AK825" s="3" t="n">
        <f aca="false">SUM(AG825:AJ825)</f>
        <v>7758</v>
      </c>
      <c r="AL825" s="3" t="n">
        <v>6627</v>
      </c>
      <c r="AM825" s="3" t="n">
        <v>5968</v>
      </c>
      <c r="AN825" s="3" t="n">
        <v>7555</v>
      </c>
      <c r="AO825" s="3" t="n">
        <v>1804</v>
      </c>
      <c r="AP825" s="3" t="n">
        <f aca="false">SUM(AL825:AO825)</f>
        <v>21954</v>
      </c>
      <c r="AQ825" s="3" t="n">
        <v>0</v>
      </c>
      <c r="AR825" s="3" t="n">
        <v>2210</v>
      </c>
      <c r="AS825" s="3" t="n">
        <v>3889</v>
      </c>
      <c r="AT825" s="3" t="n">
        <v>672</v>
      </c>
      <c r="AU825" s="3" t="n">
        <f aca="false">SUM(AQ825:AT825)</f>
        <v>6771</v>
      </c>
      <c r="AV825" s="3" t="n">
        <v>149</v>
      </c>
      <c r="AW825" s="3" t="n">
        <v>4</v>
      </c>
      <c r="AX825" s="3" t="n">
        <v>2</v>
      </c>
      <c r="AY825" s="3" t="n">
        <v>0</v>
      </c>
      <c r="AZ825" s="3" t="n">
        <f aca="false">SUM(AV825:AY825)</f>
        <v>155</v>
      </c>
      <c r="BA825" s="3" t="n">
        <v>32</v>
      </c>
      <c r="BB825" s="3" t="n">
        <v>0</v>
      </c>
      <c r="BC825" s="3" t="n">
        <v>157</v>
      </c>
      <c r="BD825" s="3" t="n">
        <v>843</v>
      </c>
      <c r="BE825" s="3" t="n">
        <f aca="false">SUM(BA825:BD825)</f>
        <v>1032</v>
      </c>
      <c r="BF825" s="3" t="n">
        <v>0</v>
      </c>
      <c r="BG825" s="3" t="n">
        <v>0</v>
      </c>
      <c r="BH825" s="3" t="n">
        <v>433</v>
      </c>
      <c r="BI825" s="3" t="n">
        <v>0</v>
      </c>
      <c r="BJ825" s="3" t="n">
        <f aca="false">SUM(BF825:BI825)</f>
        <v>433</v>
      </c>
      <c r="BK825" s="3" t="n">
        <v>850</v>
      </c>
      <c r="BL825" s="3" t="n">
        <v>353</v>
      </c>
      <c r="BM825" s="3" t="n">
        <v>994</v>
      </c>
      <c r="BN825" s="3" t="n">
        <v>384</v>
      </c>
      <c r="BO825" s="3" t="n">
        <f aca="false">SUM(BK825:BN825)</f>
        <v>2581</v>
      </c>
      <c r="BP825" s="3" t="n">
        <v>180</v>
      </c>
      <c r="BQ825" s="3" t="n">
        <v>0</v>
      </c>
      <c r="BR825" s="3" t="n">
        <v>1521</v>
      </c>
      <c r="BS825" s="3" t="n">
        <v>1420</v>
      </c>
      <c r="BT825" s="3" t="n">
        <f aca="false">SUM(BP825:BS825)</f>
        <v>3121</v>
      </c>
      <c r="BU825" s="3" t="n">
        <f aca="false">+C825+H825+M825+R825+W825+AB825+AG825+AL825+CK825</f>
        <v>27680</v>
      </c>
      <c r="BV825" s="3" t="n">
        <f aca="false">+D825+I825+N825+S825+X825+AC825+AH825+AM825+CL825</f>
        <v>18886</v>
      </c>
      <c r="BW825" s="3" t="n">
        <f aca="false">+E825+J825+O825+T825+Y825+AD825+AI825+AN825+CM825</f>
        <v>16227</v>
      </c>
      <c r="BX825" s="3" t="n">
        <f aca="false">+F825+K825+P825+U825+Z825+AE825+AJ825+AO825+CN825</f>
        <v>3319</v>
      </c>
      <c r="BY825" s="3" t="n">
        <f aca="false">SUM(BU825:BX825)</f>
        <v>66112</v>
      </c>
      <c r="BZ825" s="3" t="n">
        <f aca="false">AQ825+AV825+BA825+BF825+BK825+BP825</f>
        <v>1211</v>
      </c>
      <c r="CA825" s="3" t="n">
        <f aca="false">AR825+AW825+BB825+BG825+BL825+BQ825</f>
        <v>2567</v>
      </c>
      <c r="CB825" s="3" t="n">
        <f aca="false">AS825+AX825+BC825+BH825+BM825+BR825</f>
        <v>6996</v>
      </c>
      <c r="CC825" s="3" t="n">
        <f aca="false">AT825+AY825+BD825+BI825+BN825+BS825</f>
        <v>3319</v>
      </c>
      <c r="CD825" s="3" t="n">
        <f aca="false">SUM(BZ825:CC825)</f>
        <v>14093</v>
      </c>
      <c r="CE825" s="3" t="n">
        <v>19435.2</v>
      </c>
      <c r="CF825" s="3" t="n">
        <v>0</v>
      </c>
      <c r="CG825" s="3" t="n">
        <v>2443.7</v>
      </c>
      <c r="CH825" s="3" t="n">
        <v>32</v>
      </c>
      <c r="CI825" s="3" t="n">
        <v>4493.2</v>
      </c>
      <c r="CJ825" s="3" t="n">
        <f aca="false">SUM(CE825:CI825)</f>
        <v>26404.1</v>
      </c>
    </row>
    <row r="826" customFormat="false" ht="12.75" hidden="false" customHeight="false" outlineLevel="0" collapsed="false">
      <c r="A826" s="1" t="n">
        <v>2007</v>
      </c>
      <c r="B826" s="2" t="s">
        <v>102</v>
      </c>
      <c r="C826" s="3" t="n">
        <v>7392</v>
      </c>
      <c r="D826" s="3" t="n">
        <v>1567</v>
      </c>
      <c r="E826" s="3" t="n">
        <v>0</v>
      </c>
      <c r="F826" s="3" t="n">
        <v>443</v>
      </c>
      <c r="G826" s="3" t="n">
        <f aca="false">SUM(C826:F826)</f>
        <v>9402</v>
      </c>
      <c r="H826" s="3" t="n">
        <v>2254</v>
      </c>
      <c r="I826" s="3" t="n">
        <v>58</v>
      </c>
      <c r="J826" s="3" t="n">
        <v>0</v>
      </c>
      <c r="K826" s="3" t="n">
        <v>355</v>
      </c>
      <c r="L826" s="3" t="n">
        <f aca="false">SUM(H826:K826)</f>
        <v>2667</v>
      </c>
      <c r="M826" s="3" t="n">
        <v>170</v>
      </c>
      <c r="N826" s="3" t="n">
        <v>345</v>
      </c>
      <c r="O826" s="3" t="n">
        <v>0</v>
      </c>
      <c r="P826" s="3" t="n">
        <v>0</v>
      </c>
      <c r="Q826" s="3" t="n">
        <f aca="false">SUM(M826:P826)</f>
        <v>515</v>
      </c>
      <c r="R826" s="3" t="n">
        <v>0</v>
      </c>
      <c r="S826" s="3" t="n">
        <v>0</v>
      </c>
      <c r="T826" s="3" t="n">
        <v>0</v>
      </c>
      <c r="U826" s="3" t="n">
        <v>0</v>
      </c>
      <c r="V826" s="3" t="n">
        <f aca="false">SUM(R826:U826)</f>
        <v>0</v>
      </c>
      <c r="W826" s="3" t="n">
        <v>2211</v>
      </c>
      <c r="X826" s="3" t="n">
        <v>4472</v>
      </c>
      <c r="Y826" s="3" t="n">
        <v>730</v>
      </c>
      <c r="Z826" s="3" t="n">
        <v>0</v>
      </c>
      <c r="AA826" s="3" t="n">
        <f aca="false">SUM(W826:Z826)</f>
        <v>7413</v>
      </c>
      <c r="AB826" s="3" t="n">
        <v>1047</v>
      </c>
      <c r="AC826" s="3" t="n">
        <v>18</v>
      </c>
      <c r="AD826" s="3" t="n">
        <v>47</v>
      </c>
      <c r="AE826" s="3" t="n">
        <v>19</v>
      </c>
      <c r="AF826" s="3" t="n">
        <f aca="false">SUM(AB826:AE826)</f>
        <v>1131</v>
      </c>
      <c r="AG826" s="3" t="n">
        <v>17</v>
      </c>
      <c r="AH826" s="3" t="n">
        <v>1530</v>
      </c>
      <c r="AI826" s="3" t="n">
        <v>858</v>
      </c>
      <c r="AJ826" s="3" t="n">
        <v>682</v>
      </c>
      <c r="AK826" s="3" t="n">
        <f aca="false">SUM(AG826:AJ826)</f>
        <v>3087</v>
      </c>
      <c r="AL826" s="3" t="n">
        <v>5005</v>
      </c>
      <c r="AM826" s="3" t="n">
        <v>2583</v>
      </c>
      <c r="AN826" s="3" t="n">
        <v>3219</v>
      </c>
      <c r="AO826" s="3" t="n">
        <v>171</v>
      </c>
      <c r="AP826" s="3" t="n">
        <f aca="false">SUM(AL826:AO826)</f>
        <v>10978</v>
      </c>
      <c r="AQ826" s="3" t="n">
        <v>0</v>
      </c>
      <c r="AR826" s="3" t="n">
        <v>1125</v>
      </c>
      <c r="AS826" s="3" t="n">
        <v>1015</v>
      </c>
      <c r="AT826" s="3" t="n">
        <v>251</v>
      </c>
      <c r="AU826" s="3" t="n">
        <f aca="false">SUM(AQ826:AT826)</f>
        <v>2391</v>
      </c>
      <c r="AV826" s="3" t="n">
        <v>1</v>
      </c>
      <c r="AW826" s="3" t="n">
        <v>0</v>
      </c>
      <c r="AX826" s="3" t="n">
        <v>0</v>
      </c>
      <c r="AY826" s="3" t="n">
        <v>19</v>
      </c>
      <c r="AZ826" s="3" t="n">
        <f aca="false">SUM(AV826:AY826)</f>
        <v>20</v>
      </c>
      <c r="BA826" s="3" t="n">
        <v>0</v>
      </c>
      <c r="BB826" s="3" t="n">
        <v>0</v>
      </c>
      <c r="BC826" s="3" t="n">
        <v>0</v>
      </c>
      <c r="BD826" s="3" t="n">
        <v>355</v>
      </c>
      <c r="BE826" s="3" t="n">
        <f aca="false">SUM(BA826:BD826)</f>
        <v>355</v>
      </c>
      <c r="BF826" s="3" t="n">
        <v>0</v>
      </c>
      <c r="BG826" s="3" t="n">
        <v>0</v>
      </c>
      <c r="BH826" s="3" t="n">
        <v>0</v>
      </c>
      <c r="BI826" s="3" t="n">
        <v>0</v>
      </c>
      <c r="BJ826" s="3" t="n">
        <f aca="false">SUM(BF826:BI826)</f>
        <v>0</v>
      </c>
      <c r="BK826" s="3" t="n">
        <v>6</v>
      </c>
      <c r="BL826" s="3" t="n">
        <v>7</v>
      </c>
      <c r="BM826" s="3" t="n">
        <v>0</v>
      </c>
      <c r="BN826" s="3" t="n">
        <v>56</v>
      </c>
      <c r="BO826" s="3" t="n">
        <f aca="false">SUM(BK826:BN826)</f>
        <v>69</v>
      </c>
      <c r="BP826" s="3" t="n">
        <v>0</v>
      </c>
      <c r="BQ826" s="3" t="n">
        <v>0</v>
      </c>
      <c r="BR826" s="3" t="n">
        <v>0</v>
      </c>
      <c r="BS826" s="3" t="n">
        <v>558</v>
      </c>
      <c r="BT826" s="3" t="n">
        <f aca="false">SUM(BP826:BS826)</f>
        <v>558</v>
      </c>
      <c r="BU826" s="3" t="n">
        <f aca="false">+C826+H826+M826+R826+W826+AB826+AG826+AL826+CK826</f>
        <v>18096</v>
      </c>
      <c r="BV826" s="3" t="n">
        <f aca="false">+D826+I826+N826+S826+X826+AC826+AH826+AM826+CL826</f>
        <v>10573</v>
      </c>
      <c r="BW826" s="3" t="n">
        <f aca="false">+E826+J826+O826+T826+Y826+AD826+AI826+AN826+CM826</f>
        <v>4854</v>
      </c>
      <c r="BX826" s="3" t="n">
        <f aca="false">+F826+K826+P826+U826+Z826+AE826+AJ826+AO826+CN826</f>
        <v>1670</v>
      </c>
      <c r="BY826" s="3" t="n">
        <f aca="false">SUM(BU826:BX826)</f>
        <v>35193</v>
      </c>
      <c r="BZ826" s="3" t="n">
        <f aca="false">AQ826+AV826+BA826+BF826+BK826+BP826</f>
        <v>7</v>
      </c>
      <c r="CA826" s="3" t="n">
        <f aca="false">AR826+AW826+BB826+BG826+BL826+BQ826</f>
        <v>1132</v>
      </c>
      <c r="CB826" s="3" t="n">
        <f aca="false">AS826+AX826+BC826+BH826+BM826+BR826</f>
        <v>1015</v>
      </c>
      <c r="CC826" s="3" t="n">
        <f aca="false">AT826+AY826+BD826+BI826+BN826+BS826</f>
        <v>1239</v>
      </c>
      <c r="CD826" s="3" t="n">
        <f aca="false">SUM(BZ826:CC826)</f>
        <v>3393</v>
      </c>
      <c r="CE826" s="3" t="n">
        <v>5915</v>
      </c>
      <c r="CF826" s="3" t="n">
        <v>8820</v>
      </c>
      <c r="CG826" s="3" t="n">
        <v>1019</v>
      </c>
      <c r="CH826" s="3" t="n">
        <v>0</v>
      </c>
      <c r="CI826" s="3" t="n">
        <v>3086</v>
      </c>
      <c r="CJ826" s="3" t="n">
        <f aca="false">SUM(CE826:CI826)</f>
        <v>18840</v>
      </c>
    </row>
    <row r="827" customFormat="false" ht="12.75" hidden="false" customHeight="false" outlineLevel="0" collapsed="false">
      <c r="A827" s="1" t="n">
        <v>2007</v>
      </c>
      <c r="B827" s="2" t="s">
        <v>103</v>
      </c>
      <c r="C827" s="3" t="n">
        <v>2027.6</v>
      </c>
      <c r="D827" s="3" t="n">
        <v>240.5</v>
      </c>
      <c r="E827" s="3" t="n">
        <v>199.1</v>
      </c>
      <c r="F827" s="3" t="n">
        <v>0</v>
      </c>
      <c r="G827" s="3" t="n">
        <f aca="false">SUM(C827:F827)</f>
        <v>2467.2</v>
      </c>
      <c r="H827" s="3" t="n">
        <v>665.7</v>
      </c>
      <c r="I827" s="3" t="n">
        <v>22</v>
      </c>
      <c r="J827" s="3" t="n">
        <v>283</v>
      </c>
      <c r="K827" s="3" t="n">
        <v>68.97</v>
      </c>
      <c r="L827" s="3" t="n">
        <f aca="false">SUM(H827:K827)</f>
        <v>1039.67</v>
      </c>
      <c r="M827" s="3" t="n">
        <v>10</v>
      </c>
      <c r="N827" s="3" t="n">
        <v>33</v>
      </c>
      <c r="O827" s="3" t="n">
        <v>0</v>
      </c>
      <c r="P827" s="3" t="n">
        <v>0</v>
      </c>
      <c r="Q827" s="3" t="n">
        <f aca="false">SUM(M827:P827)</f>
        <v>43</v>
      </c>
      <c r="R827" s="3" t="n">
        <v>39</v>
      </c>
      <c r="S827" s="3" t="n">
        <v>0</v>
      </c>
      <c r="T827" s="3" t="n">
        <v>0</v>
      </c>
      <c r="U827" s="3" t="n">
        <v>0</v>
      </c>
      <c r="V827" s="3" t="n">
        <f aca="false">SUM(R827:U827)</f>
        <v>39</v>
      </c>
      <c r="W827" s="3" t="n">
        <v>440</v>
      </c>
      <c r="X827" s="3" t="n">
        <v>616</v>
      </c>
      <c r="Y827" s="3" t="n">
        <v>6</v>
      </c>
      <c r="Z827" s="3" t="n">
        <v>0</v>
      </c>
      <c r="AA827" s="3" t="n">
        <f aca="false">SUM(W827:Z827)</f>
        <v>1062</v>
      </c>
      <c r="AB827" s="3" t="n">
        <v>200.6</v>
      </c>
      <c r="AC827" s="3" t="n">
        <v>1.9</v>
      </c>
      <c r="AD827" s="3" t="n">
        <v>11.5</v>
      </c>
      <c r="AE827" s="3" t="n">
        <v>0</v>
      </c>
      <c r="AF827" s="3" t="n">
        <f aca="false">SUM(AB827:AE827)</f>
        <v>214</v>
      </c>
      <c r="AG827" s="3" t="n">
        <v>0</v>
      </c>
      <c r="AH827" s="3" t="n">
        <v>182.3</v>
      </c>
      <c r="AI827" s="3" t="n">
        <v>741.3</v>
      </c>
      <c r="AJ827" s="3" t="n">
        <v>69</v>
      </c>
      <c r="AK827" s="3" t="n">
        <f aca="false">SUM(AG827:AJ827)</f>
        <v>992.6</v>
      </c>
      <c r="AL827" s="3" t="n">
        <v>1970</v>
      </c>
      <c r="AM827" s="3" t="n">
        <v>552</v>
      </c>
      <c r="AN827" s="3" t="n">
        <v>1911.9</v>
      </c>
      <c r="AO827" s="3" t="n">
        <v>336</v>
      </c>
      <c r="AP827" s="3" t="n">
        <f aca="false">SUM(AL827:AO827)</f>
        <v>4769.9</v>
      </c>
      <c r="AQ827" s="3" t="n">
        <v>0</v>
      </c>
      <c r="AR827" s="3" t="n">
        <v>144.3</v>
      </c>
      <c r="AS827" s="3" t="n">
        <v>76.7</v>
      </c>
      <c r="AT827" s="3" t="n">
        <v>68.97</v>
      </c>
      <c r="AU827" s="3" t="n">
        <f aca="false">SUM(AQ827:AT827)</f>
        <v>289.97</v>
      </c>
      <c r="AV827" s="3" t="n">
        <v>0</v>
      </c>
      <c r="AW827" s="3" t="n">
        <v>0</v>
      </c>
      <c r="AX827" s="3" t="n">
        <v>0</v>
      </c>
      <c r="AY827" s="3" t="n">
        <v>0</v>
      </c>
      <c r="AZ827" s="3" t="n">
        <f aca="false">SUM(AV827:AY827)</f>
        <v>0</v>
      </c>
      <c r="BA827" s="3" t="n">
        <v>42.5</v>
      </c>
      <c r="BB827" s="3" t="n">
        <v>0</v>
      </c>
      <c r="BC827" s="3" t="n">
        <v>0</v>
      </c>
      <c r="BD827" s="3" t="n">
        <v>68.97</v>
      </c>
      <c r="BE827" s="3" t="n">
        <f aca="false">SUM(BA827:BD827)</f>
        <v>111.47</v>
      </c>
      <c r="BF827" s="3" t="n">
        <v>0</v>
      </c>
      <c r="BG827" s="3" t="n">
        <v>0</v>
      </c>
      <c r="BH827" s="3" t="n">
        <v>0</v>
      </c>
      <c r="BI827" s="3" t="n">
        <v>0</v>
      </c>
      <c r="BJ827" s="3" t="n">
        <f aca="false">SUM(BF827:BI827)</f>
        <v>0</v>
      </c>
      <c r="BK827" s="3" t="n">
        <v>0</v>
      </c>
      <c r="BL827" s="3" t="n">
        <v>0</v>
      </c>
      <c r="BM827" s="3" t="n">
        <v>0</v>
      </c>
      <c r="BN827" s="3" t="n">
        <v>0</v>
      </c>
      <c r="BO827" s="3" t="n">
        <f aca="false">SUM(BK827:BN827)</f>
        <v>0</v>
      </c>
      <c r="BP827" s="3" t="n">
        <v>0</v>
      </c>
      <c r="BQ827" s="3" t="n">
        <v>8.7</v>
      </c>
      <c r="BR827" s="3" t="n">
        <v>158.7</v>
      </c>
      <c r="BS827" s="3" t="n">
        <v>335.6</v>
      </c>
      <c r="BT827" s="3" t="n">
        <f aca="false">SUM(BP827:BS827)</f>
        <v>503</v>
      </c>
      <c r="BU827" s="3" t="n">
        <f aca="false">+C827+H827+M827+R827+W827+AB827+AG827+AL827+CK827</f>
        <v>5352.9</v>
      </c>
      <c r="BV827" s="3" t="n">
        <f aca="false">+D827+I827+N827+S827+X827+AC827+AH827+AM827+CL827</f>
        <v>1647.7</v>
      </c>
      <c r="BW827" s="3" t="n">
        <f aca="false">+E827+J827+O827+T827+Y827+AD827+AI827+AN827+CM827</f>
        <v>3152.8</v>
      </c>
      <c r="BX827" s="3" t="n">
        <f aca="false">+F827+K827+P827+U827+Z827+AE827+AJ827+AO827+CN827</f>
        <v>473.97</v>
      </c>
      <c r="BY827" s="3" t="n">
        <f aca="false">SUM(BU827:BX827)</f>
        <v>10627.37</v>
      </c>
      <c r="BZ827" s="3" t="n">
        <f aca="false">AQ827+AV827+BA827+BF827+BK827+BP827</f>
        <v>42.5</v>
      </c>
      <c r="CA827" s="3" t="n">
        <f aca="false">AR827+AW827+BB827+BG827+BL827+BQ827</f>
        <v>153</v>
      </c>
      <c r="CB827" s="3" t="n">
        <f aca="false">AS827+AX827+BC827+BH827+BM827+BR827</f>
        <v>235.4</v>
      </c>
      <c r="CC827" s="3" t="n">
        <f aca="false">AT827+AY827+BD827+BI827+BN827+BS827</f>
        <v>473.54</v>
      </c>
      <c r="CD827" s="3" t="n">
        <f aca="false">SUM(BZ827:CC827)</f>
        <v>904.44</v>
      </c>
      <c r="CE827" s="3" t="n">
        <v>2558</v>
      </c>
      <c r="CF827" s="3" t="n">
        <v>1560</v>
      </c>
      <c r="CG827" s="3" t="n">
        <v>82</v>
      </c>
      <c r="CH827" s="3" t="n">
        <v>0</v>
      </c>
      <c r="CI827" s="3" t="n">
        <v>942</v>
      </c>
      <c r="CJ827" s="3" t="n">
        <f aca="false">SUM(CE827:CI827)</f>
        <v>5142</v>
      </c>
    </row>
    <row r="828" customFormat="false" ht="12.75" hidden="false" customHeight="false" outlineLevel="0" collapsed="false">
      <c r="A828" s="1" t="n">
        <v>2007</v>
      </c>
      <c r="B828" s="2" t="s">
        <v>104</v>
      </c>
      <c r="C828" s="3" t="n">
        <v>1316</v>
      </c>
      <c r="D828" s="3" t="n">
        <v>195</v>
      </c>
      <c r="E828" s="3" t="n">
        <v>60</v>
      </c>
      <c r="F828" s="3" t="n">
        <v>0</v>
      </c>
      <c r="G828" s="3" t="n">
        <f aca="false">SUM(C828:F828)</f>
        <v>1571</v>
      </c>
      <c r="H828" s="3" t="n">
        <v>321</v>
      </c>
      <c r="I828" s="3" t="n">
        <v>3</v>
      </c>
      <c r="J828" s="3" t="n">
        <v>153</v>
      </c>
      <c r="K828" s="3" t="n">
        <v>5</v>
      </c>
      <c r="L828" s="3" t="n">
        <f aca="false">SUM(H828:K828)</f>
        <v>482</v>
      </c>
      <c r="M828" s="3" t="n">
        <v>0</v>
      </c>
      <c r="N828" s="3" t="n">
        <v>7</v>
      </c>
      <c r="O828" s="3" t="n">
        <v>0</v>
      </c>
      <c r="P828" s="3" t="n">
        <v>0</v>
      </c>
      <c r="Q828" s="3" t="n">
        <f aca="false">SUM(M828:P828)</f>
        <v>7</v>
      </c>
      <c r="R828" s="3" t="n">
        <v>9</v>
      </c>
      <c r="S828" s="3" t="n">
        <v>0</v>
      </c>
      <c r="T828" s="3" t="n">
        <v>0</v>
      </c>
      <c r="U828" s="3" t="n">
        <v>0</v>
      </c>
      <c r="V828" s="3" t="n">
        <f aca="false">SUM(R828:U828)</f>
        <v>9</v>
      </c>
      <c r="W828" s="9" t="n">
        <v>340</v>
      </c>
      <c r="X828" s="3" t="n">
        <v>771</v>
      </c>
      <c r="Y828" s="3" t="n">
        <v>88</v>
      </c>
      <c r="Z828" s="3" t="n">
        <v>0</v>
      </c>
      <c r="AA828" s="3" t="n">
        <f aca="false">SUM(W828:Z828)</f>
        <v>1199</v>
      </c>
      <c r="AB828" s="3" t="n">
        <v>175</v>
      </c>
      <c r="AC828" s="3" t="n">
        <v>6</v>
      </c>
      <c r="AD828" s="3" t="n">
        <v>50</v>
      </c>
      <c r="AE828" s="3" t="n">
        <v>3</v>
      </c>
      <c r="AF828" s="3" t="n">
        <f aca="false">SUM(AB828:AE828)</f>
        <v>234</v>
      </c>
      <c r="AG828" s="3" t="n">
        <v>0</v>
      </c>
      <c r="AH828" s="3" t="n">
        <v>243</v>
      </c>
      <c r="AI828" s="3" t="n">
        <v>380</v>
      </c>
      <c r="AJ828" s="3" t="n">
        <v>0</v>
      </c>
      <c r="AK828" s="3" t="n">
        <f aca="false">SUM(AG828:AJ828)</f>
        <v>623</v>
      </c>
      <c r="AL828" s="3" t="n">
        <v>447</v>
      </c>
      <c r="AM828" s="3" t="n">
        <v>638</v>
      </c>
      <c r="AN828" s="3" t="n">
        <v>326</v>
      </c>
      <c r="AO828" s="3" t="n">
        <v>2</v>
      </c>
      <c r="AP828" s="3" t="n">
        <f aca="false">SUM(AL828:AO828)</f>
        <v>1413</v>
      </c>
      <c r="AQ828" s="3" t="n">
        <v>0</v>
      </c>
      <c r="AR828" s="3" t="n">
        <v>220</v>
      </c>
      <c r="AS828" s="3" t="n">
        <v>87</v>
      </c>
      <c r="AT828" s="3" t="n">
        <v>0</v>
      </c>
      <c r="AU828" s="3" t="n">
        <f aca="false">SUM(AQ828:AT828)</f>
        <v>307</v>
      </c>
      <c r="AV828" s="3" t="n">
        <v>0</v>
      </c>
      <c r="AW828" s="3" t="n">
        <v>0</v>
      </c>
      <c r="AX828" s="3" t="n">
        <v>23</v>
      </c>
      <c r="AY828" s="3" t="n">
        <v>3</v>
      </c>
      <c r="AZ828" s="3" t="n">
        <f aca="false">SUM(AV828:AY828)</f>
        <v>26</v>
      </c>
      <c r="BA828" s="3" t="n">
        <v>0</v>
      </c>
      <c r="BB828" s="3" t="n">
        <v>0</v>
      </c>
      <c r="BC828" s="3" t="n">
        <v>18</v>
      </c>
      <c r="BD828" s="3" t="n">
        <v>5</v>
      </c>
      <c r="BE828" s="3" t="n">
        <f aca="false">SUM(BA828:BD828)</f>
        <v>23</v>
      </c>
      <c r="BF828" s="3" t="n">
        <v>0</v>
      </c>
      <c r="BG828" s="3" t="n">
        <v>0</v>
      </c>
      <c r="BH828" s="3" t="n">
        <v>0</v>
      </c>
      <c r="BI828" s="3" t="n">
        <v>0</v>
      </c>
      <c r="BJ828" s="3" t="n">
        <f aca="false">SUM(BF828:BI828)</f>
        <v>0</v>
      </c>
      <c r="BK828" s="3" t="n">
        <v>0</v>
      </c>
      <c r="BL828" s="3" t="n">
        <v>0</v>
      </c>
      <c r="BM828" s="3" t="n">
        <v>0</v>
      </c>
      <c r="BN828" s="3" t="n">
        <v>0</v>
      </c>
      <c r="BO828" s="3" t="n">
        <f aca="false">SUM(BK828:BN828)</f>
        <v>0</v>
      </c>
      <c r="BP828" s="3" t="n">
        <v>0</v>
      </c>
      <c r="BQ828" s="3" t="n">
        <v>0</v>
      </c>
      <c r="BR828" s="3" t="n">
        <v>12</v>
      </c>
      <c r="BS828" s="3" t="n">
        <v>2</v>
      </c>
      <c r="BT828" s="3" t="n">
        <f aca="false">SUM(BP828:BS828)</f>
        <v>14</v>
      </c>
      <c r="BU828" s="3" t="n">
        <f aca="false">+C828+H828+M828+R828+W828+AB828+AG828+AL828+CK828</f>
        <v>2608</v>
      </c>
      <c r="BV828" s="3" t="n">
        <f aca="false">+D828+I828+N828+S828+X828+AC828+AH828+AM828+CL828</f>
        <v>1863</v>
      </c>
      <c r="BW828" s="3" t="n">
        <f aca="false">+E828+J828+O828+T828+Y828+AD828+AI828+AN828+CM828</f>
        <v>1057</v>
      </c>
      <c r="BX828" s="3" t="n">
        <f aca="false">+F828+K828+P828+U828+Z828+AE828+AJ828+AO828+CN828</f>
        <v>10</v>
      </c>
      <c r="BY828" s="3" t="n">
        <f aca="false">SUM(BU828:BX828)</f>
        <v>5538</v>
      </c>
      <c r="BZ828" s="3" t="n">
        <f aca="false">AQ828+AV828+BA828+BF828+BK828+BP828</f>
        <v>0</v>
      </c>
      <c r="CA828" s="3" t="n">
        <f aca="false">AR828+AW828+BB828+BG828+BL828+BQ828</f>
        <v>220</v>
      </c>
      <c r="CB828" s="3" t="n">
        <f aca="false">AS828+AX828+BC828+BH828+BM828+BR828</f>
        <v>140</v>
      </c>
      <c r="CC828" s="3" t="n">
        <f aca="false">AT828+AY828+BD828+BI828+BN828+BS828</f>
        <v>10</v>
      </c>
      <c r="CD828" s="3" t="n">
        <f aca="false">SUM(BZ828:CC828)</f>
        <v>370</v>
      </c>
      <c r="CE828" s="3" t="n">
        <v>1077</v>
      </c>
      <c r="CF828" s="3" t="n">
        <v>1400</v>
      </c>
      <c r="CG828" s="3" t="n">
        <v>190</v>
      </c>
      <c r="CH828" s="3" t="n">
        <v>0</v>
      </c>
      <c r="CI828" s="3" t="n">
        <v>144</v>
      </c>
      <c r="CJ828" s="3" t="n">
        <f aca="false">SUM(CE828:CI828)</f>
        <v>2811</v>
      </c>
    </row>
    <row r="829" customFormat="false" ht="12.75" hidden="false" customHeight="false" outlineLevel="0" collapsed="false">
      <c r="A829" s="1" t="n">
        <v>2007</v>
      </c>
      <c r="B829" s="2" t="s">
        <v>105</v>
      </c>
      <c r="C829" s="3" t="n">
        <v>7360.39435936</v>
      </c>
      <c r="D829" s="3" t="n">
        <v>1872.88658155</v>
      </c>
      <c r="E829" s="3" t="n">
        <v>29.71612682</v>
      </c>
      <c r="F829" s="3" t="n">
        <v>33.18870591</v>
      </c>
      <c r="G829" s="3" t="n">
        <f aca="false">SUM(C829:F829)</f>
        <v>9296.18577364</v>
      </c>
      <c r="H829" s="3" t="n">
        <v>2285</v>
      </c>
      <c r="I829" s="3" t="n">
        <v>308</v>
      </c>
      <c r="J829" s="3" t="n">
        <v>163</v>
      </c>
      <c r="K829" s="3" t="n">
        <v>114</v>
      </c>
      <c r="L829" s="3" t="n">
        <f aca="false">SUM(H829:K829)</f>
        <v>2870</v>
      </c>
      <c r="M829" s="3" t="n">
        <v>43.985873</v>
      </c>
      <c r="N829" s="3" t="n">
        <v>64.463671</v>
      </c>
      <c r="O829" s="3" t="n">
        <v>0</v>
      </c>
      <c r="P829" s="3" t="n">
        <v>0</v>
      </c>
      <c r="Q829" s="3" t="n">
        <f aca="false">SUM(M829:P829)</f>
        <v>108.449544</v>
      </c>
      <c r="R829" s="3" t="n">
        <v>40.72365522</v>
      </c>
      <c r="S829" s="3" t="n">
        <v>1.26940556</v>
      </c>
      <c r="T829" s="3" t="n">
        <v>0</v>
      </c>
      <c r="U829" s="3" t="n">
        <v>0</v>
      </c>
      <c r="V829" s="3" t="n">
        <f aca="false">SUM(R829:U829)</f>
        <v>41.99306078</v>
      </c>
      <c r="W829" s="3" t="n">
        <v>4235.17769536</v>
      </c>
      <c r="X829" s="3" t="n">
        <v>5977.36331934</v>
      </c>
      <c r="Y829" s="3" t="n">
        <v>2336.48998684</v>
      </c>
      <c r="Z829" s="3" t="n">
        <v>0</v>
      </c>
      <c r="AA829" s="3" t="n">
        <f aca="false">SUM(W829:Z829)</f>
        <v>12549.03100154</v>
      </c>
      <c r="AB829" s="3" t="n">
        <v>1230</v>
      </c>
      <c r="AC829" s="3" t="n">
        <v>0</v>
      </c>
      <c r="AD829" s="3" t="n">
        <v>90</v>
      </c>
      <c r="AE829" s="3" t="n">
        <v>20.40163781</v>
      </c>
      <c r="AF829" s="3" t="n">
        <f aca="false">SUM(AB829:AE829)</f>
        <v>1340.40163781</v>
      </c>
      <c r="AG829" s="3" t="n">
        <v>116.535876</v>
      </c>
      <c r="AH829" s="3" t="n">
        <v>152.788498</v>
      </c>
      <c r="AI829" s="3" t="n">
        <v>3668.918091</v>
      </c>
      <c r="AJ829" s="3" t="n">
        <v>126.950645</v>
      </c>
      <c r="AK829" s="3" t="n">
        <f aca="false">SUM(AG829:AJ829)</f>
        <v>4065.19311</v>
      </c>
      <c r="AL829" s="3" t="n">
        <v>5535</v>
      </c>
      <c r="AM829" s="3" t="n">
        <v>3021</v>
      </c>
      <c r="AN829" s="3" t="n">
        <v>7074</v>
      </c>
      <c r="AO829" s="3" t="n">
        <v>321</v>
      </c>
      <c r="AP829" s="3" t="n">
        <f aca="false">SUM(AL829:AO829)</f>
        <v>15951</v>
      </c>
      <c r="AQ829" s="3" t="n">
        <v>0</v>
      </c>
      <c r="AR829" s="3" t="n">
        <v>150.78778965</v>
      </c>
      <c r="AS829" s="3" t="n">
        <v>1937.555751</v>
      </c>
      <c r="AT829" s="3" t="n">
        <v>127.27035458</v>
      </c>
      <c r="AU829" s="3" t="n">
        <f aca="false">SUM(AQ829:AT829)</f>
        <v>2215.61389523</v>
      </c>
      <c r="AV829" s="3" t="n">
        <v>0</v>
      </c>
      <c r="AW829" s="3" t="n">
        <v>0</v>
      </c>
      <c r="AX829" s="3" t="n">
        <v>0</v>
      </c>
      <c r="AY829" s="3" t="n">
        <v>20.40163781</v>
      </c>
      <c r="AZ829" s="3" t="n">
        <f aca="false">SUM(AV829:AY829)</f>
        <v>20.40163781</v>
      </c>
      <c r="BA829" s="3" t="n">
        <v>0</v>
      </c>
      <c r="BB829" s="3" t="n">
        <v>0</v>
      </c>
      <c r="BC829" s="3" t="n">
        <v>0</v>
      </c>
      <c r="BD829" s="3" t="n">
        <v>114.11985726</v>
      </c>
      <c r="BE829" s="3" t="n">
        <f aca="false">SUM(BA829:BD829)</f>
        <v>114.11985726</v>
      </c>
      <c r="BF829" s="3" t="n">
        <v>0</v>
      </c>
      <c r="BG829" s="3" t="n">
        <v>0</v>
      </c>
      <c r="BH829" s="3" t="n">
        <v>0</v>
      </c>
      <c r="BI829" s="3" t="n">
        <v>0</v>
      </c>
      <c r="BJ829" s="3" t="n">
        <f aca="false">SUM(BF829:BI829)</f>
        <v>0</v>
      </c>
      <c r="BK829" s="3" t="n">
        <v>0</v>
      </c>
      <c r="BL829" s="3" t="n">
        <v>6.29769466</v>
      </c>
      <c r="BM829" s="3" t="n">
        <v>237.38979727</v>
      </c>
      <c r="BN829" s="3" t="n">
        <v>43.4323118</v>
      </c>
      <c r="BO829" s="3" t="n">
        <f aca="false">SUM(BK829:BN829)</f>
        <v>287.11980373</v>
      </c>
      <c r="BP829" s="3" t="n">
        <v>0</v>
      </c>
      <c r="BQ829" s="3" t="n">
        <v>0</v>
      </c>
      <c r="BR829" s="3" t="n">
        <v>27.98943664</v>
      </c>
      <c r="BS829" s="3" t="n">
        <v>310.11084362</v>
      </c>
      <c r="BT829" s="3" t="n">
        <f aca="false">SUM(BP829:BS829)</f>
        <v>338.10028026</v>
      </c>
      <c r="BU829" s="3" t="n">
        <f aca="false">+C829+H829+M829+R829+W829+AB829+AG829+AL829+CK829</f>
        <v>20846.81745894</v>
      </c>
      <c r="BV829" s="3" t="n">
        <f aca="false">+D829+I829+N829+S829+X829+AC829+AH829+AM829+CL829</f>
        <v>11397.77147545</v>
      </c>
      <c r="BW829" s="3" t="n">
        <f aca="false">+E829+J829+O829+T829+Y829+AD829+AI829+AN829+CM829</f>
        <v>13362.12420466</v>
      </c>
      <c r="BX829" s="3" t="n">
        <f aca="false">+F829+K829+P829+U829+Z829+AE829+AJ829+AO829+CN829</f>
        <v>615.54098872</v>
      </c>
      <c r="BY829" s="3" t="n">
        <f aca="false">SUM(BU829:BX829)</f>
        <v>46222.25412777</v>
      </c>
      <c r="BZ829" s="3" t="n">
        <f aca="false">AQ829+AV829+BA829+BF829+BK829+BP829</f>
        <v>0</v>
      </c>
      <c r="CA829" s="3" t="n">
        <f aca="false">AR829+AW829+BB829+BG829+BL829+BQ829</f>
        <v>157.08548431</v>
      </c>
      <c r="CB829" s="3" t="n">
        <f aca="false">AS829+AX829+BC829+BH829+BM829+BR829</f>
        <v>2202.93498491</v>
      </c>
      <c r="CC829" s="3" t="n">
        <f aca="false">AT829+AY829+BD829+BI829+BN829+BS829</f>
        <v>615.33500507</v>
      </c>
      <c r="CD829" s="3" t="n">
        <f aca="false">SUM(BZ829:CC829)</f>
        <v>2975.35547429</v>
      </c>
      <c r="CE829" s="3" t="n">
        <v>7136</v>
      </c>
      <c r="CF829" s="3" t="n">
        <v>9409</v>
      </c>
      <c r="CG829" s="3" t="n">
        <v>1750</v>
      </c>
      <c r="CH829" s="3" t="n">
        <v>685</v>
      </c>
      <c r="CI829" s="3" t="n">
        <v>4953</v>
      </c>
      <c r="CJ829" s="3" t="n">
        <f aca="false">SUM(CE829:CI829)</f>
        <v>23933</v>
      </c>
    </row>
    <row r="830" customFormat="false" ht="12.75" hidden="false" customHeight="false" outlineLevel="0" collapsed="false">
      <c r="A830" s="1" t="n">
        <v>2007</v>
      </c>
      <c r="B830" s="2" t="s">
        <v>106</v>
      </c>
      <c r="C830" s="3" t="n">
        <v>4638</v>
      </c>
      <c r="D830" s="3" t="n">
        <v>826</v>
      </c>
      <c r="E830" s="3" t="n">
        <v>18</v>
      </c>
      <c r="F830" s="3" t="n">
        <v>0</v>
      </c>
      <c r="G830" s="3" t="n">
        <f aca="false">SUM(C830:F830)</f>
        <v>5482</v>
      </c>
      <c r="H830" s="3" t="n">
        <v>1608</v>
      </c>
      <c r="I830" s="3" t="n">
        <v>3</v>
      </c>
      <c r="J830" s="3" t="n">
        <v>9</v>
      </c>
      <c r="K830" s="3" t="n">
        <v>37</v>
      </c>
      <c r="L830" s="3" t="n">
        <f aca="false">SUM(H830:K830)</f>
        <v>1657</v>
      </c>
      <c r="M830" s="3" t="n">
        <v>40</v>
      </c>
      <c r="N830" s="3" t="n">
        <v>137</v>
      </c>
      <c r="O830" s="3" t="n">
        <v>4</v>
      </c>
      <c r="P830" s="3" t="n">
        <v>0</v>
      </c>
      <c r="Q830" s="3" t="n">
        <f aca="false">SUM(M830:P830)</f>
        <v>181</v>
      </c>
      <c r="R830" s="3" t="n">
        <v>43</v>
      </c>
      <c r="S830" s="3" t="n">
        <v>153</v>
      </c>
      <c r="T830" s="3" t="n">
        <v>0</v>
      </c>
      <c r="U830" s="3" t="n">
        <v>0</v>
      </c>
      <c r="V830" s="3" t="n">
        <f aca="false">SUM(R830:U830)</f>
        <v>196</v>
      </c>
      <c r="W830" s="3" t="n">
        <v>1461</v>
      </c>
      <c r="X830" s="3" t="n">
        <v>3117</v>
      </c>
      <c r="Y830" s="3" t="n">
        <v>415</v>
      </c>
      <c r="Z830" s="3" t="n">
        <v>0</v>
      </c>
      <c r="AA830" s="3" t="n">
        <f aca="false">SUM(W830:Z830)</f>
        <v>4993</v>
      </c>
      <c r="AB830" s="3" t="n">
        <v>645</v>
      </c>
      <c r="AC830" s="3" t="n">
        <v>0</v>
      </c>
      <c r="AD830" s="3" t="n">
        <v>75</v>
      </c>
      <c r="AE830" s="3" t="n">
        <v>0</v>
      </c>
      <c r="AF830" s="3" t="n">
        <f aca="false">SUM(AB830:AE830)</f>
        <v>720</v>
      </c>
      <c r="AG830" s="3" t="n">
        <v>1</v>
      </c>
      <c r="AH830" s="3" t="n">
        <v>883</v>
      </c>
      <c r="AI830" s="3" t="n">
        <v>1505</v>
      </c>
      <c r="AJ830" s="3" t="n">
        <v>0</v>
      </c>
      <c r="AK830" s="3" t="n">
        <f aca="false">SUM(AG830:AJ830)</f>
        <v>2389</v>
      </c>
      <c r="AL830" s="3" t="n">
        <v>3811</v>
      </c>
      <c r="AM830" s="3" t="n">
        <v>1988</v>
      </c>
      <c r="AN830" s="3" t="n">
        <v>1380</v>
      </c>
      <c r="AO830" s="3" t="n">
        <v>0</v>
      </c>
      <c r="AP830" s="3" t="n">
        <f aca="false">SUM(AL830:AO830)</f>
        <v>7179</v>
      </c>
      <c r="AQ830" s="3" t="n">
        <v>1</v>
      </c>
      <c r="AR830" s="3" t="n">
        <v>0</v>
      </c>
      <c r="AS830" s="3" t="n">
        <v>0</v>
      </c>
      <c r="AT830" s="3" t="n">
        <v>0</v>
      </c>
      <c r="AU830" s="3" t="n">
        <f aca="false">SUM(AQ830:AT830)</f>
        <v>1</v>
      </c>
      <c r="AV830" s="3" t="n">
        <v>56</v>
      </c>
      <c r="AW830" s="3" t="n">
        <v>0</v>
      </c>
      <c r="AX830" s="3" t="n">
        <v>12</v>
      </c>
      <c r="AY830" s="3" t="n">
        <v>0</v>
      </c>
      <c r="AZ830" s="3" t="n">
        <f aca="false">SUM(AV830:AY830)</f>
        <v>68</v>
      </c>
      <c r="BA830" s="3" t="n">
        <v>31</v>
      </c>
      <c r="BB830" s="3" t="n">
        <v>0</v>
      </c>
      <c r="BC830" s="3" t="n">
        <v>0</v>
      </c>
      <c r="BD830" s="3" t="n">
        <v>37</v>
      </c>
      <c r="BE830" s="3" t="n">
        <f aca="false">SUM(BA830:BD830)</f>
        <v>68</v>
      </c>
      <c r="BF830" s="3" t="n">
        <v>0</v>
      </c>
      <c r="BG830" s="3" t="n">
        <v>0</v>
      </c>
      <c r="BH830" s="3" t="n">
        <v>0</v>
      </c>
      <c r="BI830" s="3" t="n">
        <v>0</v>
      </c>
      <c r="BJ830" s="3" t="n">
        <f aca="false">SUM(BF830:BI830)</f>
        <v>0</v>
      </c>
      <c r="BK830" s="3" t="n">
        <v>35</v>
      </c>
      <c r="BL830" s="3" t="n">
        <v>0</v>
      </c>
      <c r="BM830" s="3" t="n">
        <v>1.5</v>
      </c>
      <c r="BN830" s="3" t="n">
        <v>0</v>
      </c>
      <c r="BO830" s="3" t="n">
        <f aca="false">SUM(BK830:BN830)</f>
        <v>36.5</v>
      </c>
      <c r="BP830" s="3" t="n">
        <v>102</v>
      </c>
      <c r="BQ830" s="3" t="n">
        <v>0</v>
      </c>
      <c r="BR830" s="3" t="n">
        <v>19</v>
      </c>
      <c r="BS830" s="3" t="n">
        <v>0</v>
      </c>
      <c r="BT830" s="3" t="n">
        <f aca="false">SUM(BP830:BS830)</f>
        <v>121</v>
      </c>
      <c r="BU830" s="3" t="n">
        <f aca="false">+C830+H830+M830+R830+W830+AB830+AG830+AL830+CK830</f>
        <v>12247</v>
      </c>
      <c r="BV830" s="3" t="n">
        <f aca="false">+D830+I830+N830+S830+X830+AC830+AH830+AM830+CL830</f>
        <v>7107</v>
      </c>
      <c r="BW830" s="3" t="n">
        <f aca="false">+E830+J830+O830+T830+Y830+AD830+AI830+AN830+CM830</f>
        <v>3406</v>
      </c>
      <c r="BX830" s="3" t="n">
        <f aca="false">+F830+K830+P830+U830+Z830+AE830+AJ830+AO830+CN830</f>
        <v>37</v>
      </c>
      <c r="BY830" s="3" t="n">
        <f aca="false">SUM(BU830:BX830)</f>
        <v>22797</v>
      </c>
      <c r="BZ830" s="3" t="n">
        <f aca="false">AQ830+AV830+BA830+BF830+BK830+BP830</f>
        <v>225</v>
      </c>
      <c r="CA830" s="3" t="n">
        <f aca="false">AR830+AW830+BB830+BG830+BL830+BQ830</f>
        <v>0</v>
      </c>
      <c r="CB830" s="3" t="n">
        <f aca="false">AS830+AX830+BC830+BH830+BM830+BR830</f>
        <v>32.5</v>
      </c>
      <c r="CC830" s="3" t="n">
        <f aca="false">AT830+AY830+BD830+BI830+BN830+BS830</f>
        <v>37</v>
      </c>
      <c r="CD830" s="3" t="n">
        <f aca="false">SUM(BZ830:CC830)</f>
        <v>294.5</v>
      </c>
      <c r="CE830" s="3" t="n">
        <v>5379</v>
      </c>
      <c r="CF830" s="3" t="n">
        <v>4616</v>
      </c>
      <c r="CG830" s="3" t="n">
        <v>987</v>
      </c>
      <c r="CH830" s="3" t="n">
        <v>625</v>
      </c>
      <c r="CI830" s="3" t="n">
        <v>1019</v>
      </c>
      <c r="CJ830" s="3" t="n">
        <f aca="false">SUM(CE830:CI830)</f>
        <v>12626</v>
      </c>
    </row>
    <row r="831" customFormat="false" ht="12.75" hidden="false" customHeight="false" outlineLevel="0" collapsed="false">
      <c r="A831" s="1" t="n">
        <v>2007</v>
      </c>
      <c r="B831" s="2" t="s">
        <v>107</v>
      </c>
      <c r="C831" s="3" t="n">
        <v>2329</v>
      </c>
      <c r="D831" s="3" t="n">
        <v>385</v>
      </c>
      <c r="E831" s="3" t="n">
        <v>12</v>
      </c>
      <c r="F831" s="3" t="n">
        <v>0</v>
      </c>
      <c r="G831" s="3" t="n">
        <f aca="false">SUM(C831:F831)</f>
        <v>2726</v>
      </c>
      <c r="H831" s="3" t="n">
        <v>828</v>
      </c>
      <c r="I831" s="3" t="n">
        <v>432</v>
      </c>
      <c r="J831" s="3" t="n">
        <v>2508</v>
      </c>
      <c r="K831" s="3" t="n">
        <v>8</v>
      </c>
      <c r="L831" s="3" t="n">
        <f aca="false">SUM(H831:K831)</f>
        <v>3776</v>
      </c>
      <c r="M831" s="3" t="n">
        <v>44</v>
      </c>
      <c r="N831" s="3" t="n">
        <v>50</v>
      </c>
      <c r="O831" s="3" t="n">
        <v>11</v>
      </c>
      <c r="P831" s="3" t="n">
        <v>0</v>
      </c>
      <c r="Q831" s="3" t="n">
        <f aca="false">SUM(M831:P831)</f>
        <v>105</v>
      </c>
      <c r="R831" s="3" t="n">
        <v>18</v>
      </c>
      <c r="S831" s="3" t="n">
        <v>0</v>
      </c>
      <c r="T831" s="3" t="n">
        <v>0</v>
      </c>
      <c r="U831" s="3" t="n">
        <v>0</v>
      </c>
      <c r="V831" s="3" t="n">
        <f aca="false">SUM(R831:U831)</f>
        <v>18</v>
      </c>
      <c r="W831" s="3" t="n">
        <v>679</v>
      </c>
      <c r="X831" s="3" t="n">
        <v>1505</v>
      </c>
      <c r="Y831" s="3" t="n">
        <v>491</v>
      </c>
      <c r="Z831" s="3" t="n">
        <v>0</v>
      </c>
      <c r="AA831" s="3" t="n">
        <f aca="false">SUM(W831:Z831)</f>
        <v>2675</v>
      </c>
      <c r="AB831" s="3" t="n">
        <v>319</v>
      </c>
      <c r="AC831" s="3" t="n">
        <v>1</v>
      </c>
      <c r="AD831" s="3" t="n">
        <v>74</v>
      </c>
      <c r="AE831" s="3" t="n">
        <v>13</v>
      </c>
      <c r="AF831" s="3" t="n">
        <f aca="false">SUM(AB831:AE831)</f>
        <v>407</v>
      </c>
      <c r="AG831" s="3" t="n">
        <v>1</v>
      </c>
      <c r="AH831" s="3" t="n">
        <v>390</v>
      </c>
      <c r="AI831" s="3" t="n">
        <v>710</v>
      </c>
      <c r="AJ831" s="3" t="n">
        <v>0</v>
      </c>
      <c r="AK831" s="3" t="n">
        <f aca="false">SUM(AG831:AJ831)</f>
        <v>1101</v>
      </c>
      <c r="AL831" s="3" t="n">
        <v>1145</v>
      </c>
      <c r="AM831" s="3" t="n">
        <v>1196</v>
      </c>
      <c r="AN831" s="3" t="n">
        <v>1647</v>
      </c>
      <c r="AO831" s="3" t="n">
        <v>48</v>
      </c>
      <c r="AP831" s="3" t="n">
        <f aca="false">SUM(AL831:AO831)</f>
        <v>4036</v>
      </c>
      <c r="AQ831" s="3" t="n">
        <v>0</v>
      </c>
      <c r="AR831" s="3" t="n">
        <v>265</v>
      </c>
      <c r="AS831" s="3" t="n">
        <v>259</v>
      </c>
      <c r="AT831" s="3" t="n">
        <v>0</v>
      </c>
      <c r="AU831" s="3" t="n">
        <f aca="false">SUM(AQ831:AT831)</f>
        <v>524</v>
      </c>
      <c r="AV831" s="3" t="n">
        <v>0</v>
      </c>
      <c r="AW831" s="3" t="n">
        <v>0</v>
      </c>
      <c r="AX831" s="3" t="n">
        <v>1</v>
      </c>
      <c r="AY831" s="3" t="n">
        <v>13</v>
      </c>
      <c r="AZ831" s="3" t="n">
        <f aca="false">SUM(AV831:AY831)</f>
        <v>14</v>
      </c>
      <c r="BA831" s="3" t="n">
        <v>0</v>
      </c>
      <c r="BB831" s="3" t="n">
        <v>0</v>
      </c>
      <c r="BC831" s="3" t="n">
        <v>19</v>
      </c>
      <c r="BD831" s="3" t="n">
        <v>8</v>
      </c>
      <c r="BE831" s="3" t="n">
        <f aca="false">SUM(BA831:BD831)</f>
        <v>27</v>
      </c>
      <c r="BF831" s="3" t="n">
        <v>0</v>
      </c>
      <c r="BG831" s="3" t="n">
        <v>0</v>
      </c>
      <c r="BH831" s="3" t="n">
        <v>0</v>
      </c>
      <c r="BI831" s="3" t="n">
        <v>0</v>
      </c>
      <c r="BJ831" s="3" t="n">
        <f aca="false">SUM(BF831:BI831)</f>
        <v>0</v>
      </c>
      <c r="BK831" s="3" t="n">
        <v>0</v>
      </c>
      <c r="BL831" s="3" t="n">
        <v>0</v>
      </c>
      <c r="BM831" s="3" t="n">
        <v>16</v>
      </c>
      <c r="BN831" s="3" t="n">
        <v>1</v>
      </c>
      <c r="BO831" s="3" t="n">
        <f aca="false">SUM(BK831:BN831)</f>
        <v>17</v>
      </c>
      <c r="BP831" s="3" t="n">
        <v>0</v>
      </c>
      <c r="BQ831" s="3" t="n">
        <v>0</v>
      </c>
      <c r="BR831" s="3" t="n">
        <v>34</v>
      </c>
      <c r="BS831" s="3" t="n">
        <v>32</v>
      </c>
      <c r="BT831" s="3" t="n">
        <f aca="false">SUM(BP831:BS831)</f>
        <v>66</v>
      </c>
      <c r="BU831" s="3" t="n">
        <f aca="false">+C831+H831+M831+R831+W831+AB831+AG831+AL831+CK831</f>
        <v>5363</v>
      </c>
      <c r="BV831" s="3" t="n">
        <f aca="false">+D831+I831+N831+S831+X831+AC831+AH831+AM831+CL831</f>
        <v>3959</v>
      </c>
      <c r="BW831" s="3" t="n">
        <f aca="false">+E831+J831+O831+T831+Y831+AD831+AI831+AN831+CM831</f>
        <v>5453</v>
      </c>
      <c r="BX831" s="3" t="n">
        <f aca="false">+F831+K831+P831+U831+Z831+AE831+AJ831+AO831+CN831</f>
        <v>69</v>
      </c>
      <c r="BY831" s="3" t="n">
        <f aca="false">SUM(BU831:BX831)</f>
        <v>14844</v>
      </c>
      <c r="BZ831" s="3" t="n">
        <f aca="false">AQ831+AV831+BA831+BF831+BK831+BP831</f>
        <v>0</v>
      </c>
      <c r="CA831" s="3" t="n">
        <f aca="false">AR831+AW831+BB831+BG831+BL831+BQ831</f>
        <v>265</v>
      </c>
      <c r="CB831" s="3" t="n">
        <f aca="false">AS831+AX831+BC831+BH831+BM831+BR831</f>
        <v>329</v>
      </c>
      <c r="CC831" s="3" t="n">
        <f aca="false">AT831+AY831+BD831+BI831+BN831+BS831</f>
        <v>54</v>
      </c>
      <c r="CD831" s="3" t="n">
        <f aca="false">SUM(BZ831:CC831)</f>
        <v>648</v>
      </c>
      <c r="CE831" s="3" t="n">
        <v>1863</v>
      </c>
      <c r="CF831" s="3" t="n">
        <v>2667</v>
      </c>
      <c r="CG831" s="3" t="n">
        <v>325</v>
      </c>
      <c r="CH831" s="3" t="n">
        <v>117</v>
      </c>
      <c r="CI831" s="3" t="n">
        <v>674</v>
      </c>
      <c r="CJ831" s="3" t="n">
        <f aca="false">SUM(CE831:CI831)</f>
        <v>5646</v>
      </c>
    </row>
    <row r="832" customFormat="false" ht="12.75" hidden="false" customHeight="false" outlineLevel="0" collapsed="false">
      <c r="A832" s="1" t="n">
        <v>2007</v>
      </c>
      <c r="B832" s="2" t="s">
        <v>108</v>
      </c>
      <c r="C832" s="3" t="n">
        <v>2830</v>
      </c>
      <c r="D832" s="3" t="n">
        <v>386</v>
      </c>
      <c r="E832" s="3" t="n">
        <v>99</v>
      </c>
      <c r="F832" s="3" t="n">
        <v>0</v>
      </c>
      <c r="G832" s="3" t="n">
        <f aca="false">SUM(C832:F832)</f>
        <v>3315</v>
      </c>
      <c r="H832" s="3" t="n">
        <v>782</v>
      </c>
      <c r="I832" s="3" t="n">
        <v>361</v>
      </c>
      <c r="J832" s="3" t="n">
        <v>858</v>
      </c>
      <c r="K832" s="3" t="n">
        <v>49</v>
      </c>
      <c r="L832" s="3" t="n">
        <f aca="false">SUM(H832:K832)</f>
        <v>2050</v>
      </c>
      <c r="M832" s="3" t="n">
        <v>30</v>
      </c>
      <c r="N832" s="3" t="n">
        <v>27</v>
      </c>
      <c r="O832" s="3" t="n">
        <v>0</v>
      </c>
      <c r="P832" s="3" t="n">
        <v>0</v>
      </c>
      <c r="Q832" s="3" t="n">
        <f aca="false">SUM(M832:P832)</f>
        <v>57</v>
      </c>
      <c r="R832" s="3" t="n">
        <v>9</v>
      </c>
      <c r="S832" s="3" t="n">
        <v>0</v>
      </c>
      <c r="T832" s="3" t="n">
        <v>0</v>
      </c>
      <c r="U832" s="3" t="n">
        <v>0</v>
      </c>
      <c r="V832" s="3" t="n">
        <f aca="false">SUM(R832:U832)</f>
        <v>9</v>
      </c>
      <c r="W832" s="32" t="n">
        <v>835</v>
      </c>
      <c r="X832" s="3" t="n">
        <v>1310</v>
      </c>
      <c r="Y832" s="3" t="n">
        <v>86</v>
      </c>
      <c r="Z832" s="3" t="n">
        <v>0</v>
      </c>
      <c r="AA832" s="3" t="n">
        <f aca="false">SUM(W832:Z832)</f>
        <v>2231</v>
      </c>
      <c r="AB832" s="3" t="n">
        <v>310</v>
      </c>
      <c r="AC832" s="3" t="n">
        <v>3</v>
      </c>
      <c r="AD832" s="3" t="n">
        <v>43</v>
      </c>
      <c r="AE832" s="3" t="n">
        <v>11</v>
      </c>
      <c r="AF832" s="3" t="n">
        <f aca="false">SUM(AB832:AE832)</f>
        <v>367</v>
      </c>
      <c r="AG832" s="3" t="n">
        <v>5</v>
      </c>
      <c r="AH832" s="3" t="n">
        <v>372</v>
      </c>
      <c r="AI832" s="3" t="n">
        <v>859</v>
      </c>
      <c r="AJ832" s="3" t="n">
        <v>122</v>
      </c>
      <c r="AK832" s="3" t="n">
        <f aca="false">SUM(AG832:AJ832)</f>
        <v>1358</v>
      </c>
      <c r="AL832" s="3" t="n">
        <v>807</v>
      </c>
      <c r="AM832" s="3" t="n">
        <v>672</v>
      </c>
      <c r="AN832" s="3" t="n">
        <v>1040</v>
      </c>
      <c r="AO832" s="3" t="n">
        <v>63</v>
      </c>
      <c r="AP832" s="3" t="n">
        <f aca="false">SUM(AL832:AO832)</f>
        <v>2582</v>
      </c>
      <c r="AQ832" s="3" t="n">
        <v>0</v>
      </c>
      <c r="AR832" s="3" t="n">
        <v>339</v>
      </c>
      <c r="AS832" s="3" t="n">
        <v>489</v>
      </c>
      <c r="AT832" s="3" t="n">
        <v>53</v>
      </c>
      <c r="AU832" s="3" t="n">
        <f aca="false">SUM(AQ832:AT832)</f>
        <v>881</v>
      </c>
      <c r="AV832" s="3" t="n">
        <v>3</v>
      </c>
      <c r="AW832" s="3" t="n">
        <v>0</v>
      </c>
      <c r="AX832" s="3" t="n">
        <v>2</v>
      </c>
      <c r="AY832" s="3" t="n">
        <v>7</v>
      </c>
      <c r="AZ832" s="3" t="n">
        <f aca="false">SUM(AV832:AY832)</f>
        <v>12</v>
      </c>
      <c r="BA832" s="3" t="n">
        <v>3</v>
      </c>
      <c r="BB832" s="3" t="n">
        <v>3</v>
      </c>
      <c r="BC832" s="3" t="n">
        <v>50</v>
      </c>
      <c r="BD832" s="3" t="n">
        <v>21</v>
      </c>
      <c r="BE832" s="3" t="n">
        <f aca="false">SUM(BA832:BD832)</f>
        <v>77</v>
      </c>
      <c r="BF832" s="3" t="n">
        <v>0</v>
      </c>
      <c r="BG832" s="3" t="n">
        <v>0</v>
      </c>
      <c r="BH832" s="3" t="n">
        <v>0</v>
      </c>
      <c r="BI832" s="3" t="n">
        <v>0</v>
      </c>
      <c r="BJ832" s="3" t="n">
        <f aca="false">SUM(BF832:BI832)</f>
        <v>0</v>
      </c>
      <c r="BK832" s="3" t="n">
        <v>0</v>
      </c>
      <c r="BL832" s="3" t="n">
        <v>0</v>
      </c>
      <c r="BM832" s="3" t="n">
        <v>0</v>
      </c>
      <c r="BN832" s="3" t="n">
        <v>0</v>
      </c>
      <c r="BO832" s="3" t="n">
        <f aca="false">SUM(BK832:BN832)</f>
        <v>0</v>
      </c>
      <c r="BP832" s="3" t="n">
        <v>15</v>
      </c>
      <c r="BQ832" s="3" t="n">
        <v>18</v>
      </c>
      <c r="BR832" s="3" t="n">
        <v>0</v>
      </c>
      <c r="BS832" s="3" t="n">
        <v>10</v>
      </c>
      <c r="BT832" s="3" t="n">
        <f aca="false">SUM(BP832:BS832)</f>
        <v>43</v>
      </c>
      <c r="BU832" s="3" t="n">
        <f aca="false">+C832+H832+M832+R832+W832+AB832+AG832+AL832+CK832</f>
        <v>5608</v>
      </c>
      <c r="BV832" s="3" t="n">
        <f aca="false">+D832+I832+N832+S832+X832+AC832+AH832+AM832+CL832</f>
        <v>3131</v>
      </c>
      <c r="BW832" s="3" t="n">
        <f aca="false">+E832+J832+O832+T832+Y832+AD832+AI832+AN832+CM832</f>
        <v>2985</v>
      </c>
      <c r="BX832" s="3" t="n">
        <f aca="false">+F832+K832+P832+U832+Z832+AE832+AJ832+AO832+CN832</f>
        <v>245</v>
      </c>
      <c r="BY832" s="3" t="n">
        <f aca="false">SUM(BU832:BX832)</f>
        <v>11969</v>
      </c>
      <c r="BZ832" s="3" t="n">
        <f aca="false">AQ832+AV832+BA832+BF832+BK832+BP832</f>
        <v>21</v>
      </c>
      <c r="CA832" s="3" t="n">
        <f aca="false">AR832+AW832+BB832+BG832+BL832+BQ832</f>
        <v>360</v>
      </c>
      <c r="CB832" s="3" t="n">
        <f aca="false">AS832+AX832+BC832+BH832+BM832+BR832</f>
        <v>541</v>
      </c>
      <c r="CC832" s="3" t="n">
        <f aca="false">AT832+AY832+BD832+BI832+BN832+BS832</f>
        <v>91</v>
      </c>
      <c r="CD832" s="3" t="n">
        <f aca="false">SUM(BZ832:CC832)</f>
        <v>1013</v>
      </c>
      <c r="CE832" s="3" t="n">
        <v>2052</v>
      </c>
      <c r="CF832" s="3" t="n">
        <v>2709</v>
      </c>
      <c r="CG832" s="3" t="n">
        <v>442</v>
      </c>
      <c r="CH832" s="3" t="n">
        <v>0</v>
      </c>
      <c r="CI832" s="3" t="n">
        <v>591</v>
      </c>
      <c r="CJ832" s="3" t="n">
        <f aca="false">SUM(CE832:CI832)</f>
        <v>5794</v>
      </c>
    </row>
    <row r="833" customFormat="false" ht="12.75" hidden="false" customHeight="false" outlineLevel="0" collapsed="false">
      <c r="A833" s="1" t="n">
        <v>2007</v>
      </c>
      <c r="B833" s="2" t="s">
        <v>109</v>
      </c>
      <c r="C833" s="3" t="n">
        <v>3769</v>
      </c>
      <c r="D833" s="3" t="n">
        <v>697</v>
      </c>
      <c r="E833" s="3" t="n">
        <v>19</v>
      </c>
      <c r="F833" s="3" t="n">
        <v>0</v>
      </c>
      <c r="G833" s="3" t="n">
        <f aca="false">SUM(C833:F833)</f>
        <v>4485</v>
      </c>
      <c r="H833" s="3" t="n">
        <v>1284</v>
      </c>
      <c r="I833" s="3" t="n">
        <v>652</v>
      </c>
      <c r="J833" s="3" t="n">
        <v>2664</v>
      </c>
      <c r="K833" s="3" t="n">
        <v>0</v>
      </c>
      <c r="L833" s="3" t="n">
        <f aca="false">SUM(H833:K833)</f>
        <v>4600</v>
      </c>
      <c r="M833" s="3" t="n">
        <v>72</v>
      </c>
      <c r="N833" s="3" t="n">
        <v>99</v>
      </c>
      <c r="O833" s="3" t="n">
        <v>0</v>
      </c>
      <c r="P833" s="3" t="n">
        <v>0</v>
      </c>
      <c r="Q833" s="3" t="n">
        <f aca="false">SUM(M833:P833)</f>
        <v>171</v>
      </c>
      <c r="R833" s="3" t="n">
        <v>0</v>
      </c>
      <c r="S833" s="3" t="n">
        <v>0</v>
      </c>
      <c r="T833" s="3" t="n">
        <v>0</v>
      </c>
      <c r="U833" s="3" t="n">
        <v>0</v>
      </c>
      <c r="V833" s="3" t="n">
        <f aca="false">SUM(R833:U833)</f>
        <v>0</v>
      </c>
      <c r="W833" s="3" t="n">
        <v>982</v>
      </c>
      <c r="X833" s="3" t="n">
        <v>3107</v>
      </c>
      <c r="Y833" s="3" t="n">
        <v>442</v>
      </c>
      <c r="Z833" s="3" t="n">
        <v>0</v>
      </c>
      <c r="AA833" s="3" t="n">
        <f aca="false">SUM(W833:Z833)</f>
        <v>4531</v>
      </c>
      <c r="AB833" s="3" t="n">
        <v>465</v>
      </c>
      <c r="AC833" s="3" t="n">
        <v>16</v>
      </c>
      <c r="AD833" s="3" t="n">
        <v>45</v>
      </c>
      <c r="AE833" s="3" t="n">
        <v>0</v>
      </c>
      <c r="AF833" s="3" t="n">
        <f aca="false">SUM(AB833:AE833)</f>
        <v>526</v>
      </c>
      <c r="AG833" s="3" t="n">
        <v>8</v>
      </c>
      <c r="AH833" s="3" t="n">
        <v>759</v>
      </c>
      <c r="AI833" s="3" t="n">
        <v>1387</v>
      </c>
      <c r="AJ833" s="3" t="n">
        <v>0</v>
      </c>
      <c r="AK833" s="3" t="n">
        <f aca="false">SUM(AG833:AJ833)</f>
        <v>2154</v>
      </c>
      <c r="AL833" s="3" t="n">
        <v>2201</v>
      </c>
      <c r="AM833" s="3" t="n">
        <v>1721</v>
      </c>
      <c r="AN833" s="3" t="n">
        <v>1891</v>
      </c>
      <c r="AO833" s="3" t="n">
        <v>0</v>
      </c>
      <c r="AP833" s="3" t="n">
        <f aca="false">SUM(AL833:AO833)</f>
        <v>5813</v>
      </c>
      <c r="AQ833" s="3" t="n">
        <v>0</v>
      </c>
      <c r="AR833" s="3" t="n">
        <v>0</v>
      </c>
      <c r="AS833" s="3" t="n">
        <v>10</v>
      </c>
      <c r="AT833" s="3" t="n">
        <v>0</v>
      </c>
      <c r="AU833" s="3" t="n">
        <f aca="false">SUM(AQ833:AT833)</f>
        <v>10</v>
      </c>
      <c r="AV833" s="3" t="n">
        <v>0</v>
      </c>
      <c r="AW833" s="3" t="n">
        <v>0</v>
      </c>
      <c r="AX833" s="3" t="n">
        <v>9</v>
      </c>
      <c r="AY833" s="3" t="n">
        <v>0</v>
      </c>
      <c r="AZ833" s="3" t="n">
        <f aca="false">SUM(AV833:AY833)</f>
        <v>9</v>
      </c>
      <c r="BA833" s="3" t="n">
        <v>0</v>
      </c>
      <c r="BB833" s="3" t="n">
        <v>0</v>
      </c>
      <c r="BC833" s="3" t="n">
        <v>221</v>
      </c>
      <c r="BD833" s="3" t="n">
        <v>0</v>
      </c>
      <c r="BE833" s="3" t="n">
        <f aca="false">SUM(BA833:BD833)</f>
        <v>221</v>
      </c>
      <c r="BF833" s="3" t="n">
        <v>0</v>
      </c>
      <c r="BG833" s="3" t="n">
        <v>0</v>
      </c>
      <c r="BH833" s="3" t="n">
        <v>0</v>
      </c>
      <c r="BI833" s="3" t="n">
        <v>0</v>
      </c>
      <c r="BJ833" s="3" t="n">
        <f aca="false">SUM(BF833:BI833)</f>
        <v>0</v>
      </c>
      <c r="BK833" s="3" t="n">
        <v>0</v>
      </c>
      <c r="BL833" s="3" t="n">
        <v>0</v>
      </c>
      <c r="BM833" s="3" t="n">
        <v>3</v>
      </c>
      <c r="BN833" s="3" t="n">
        <v>0</v>
      </c>
      <c r="BO833" s="3" t="n">
        <v>3</v>
      </c>
      <c r="BP833" s="3" t="n">
        <v>0</v>
      </c>
      <c r="BQ833" s="3" t="n">
        <v>0</v>
      </c>
      <c r="BR833" s="3" t="n">
        <v>390</v>
      </c>
      <c r="BS833" s="3" t="n">
        <v>0</v>
      </c>
      <c r="BT833" s="3" t="n">
        <f aca="false">SUM(BP833:BS833)</f>
        <v>390</v>
      </c>
      <c r="BU833" s="3" t="n">
        <f aca="false">+C833+H833+M833+R833+W833+AB833+AG833+AL833+CK833</f>
        <v>8781</v>
      </c>
      <c r="BV833" s="3" t="n">
        <f aca="false">+D833+I833+N833+S833+X833+AC833+AH833+AM833+CL833</f>
        <v>7051</v>
      </c>
      <c r="BW833" s="3" t="n">
        <f aca="false">+E833+J833+O833+T833+Y833+AD833+AI833+AN833+CM833</f>
        <v>6448</v>
      </c>
      <c r="BX833" s="3" t="n">
        <f aca="false">+F833+K833+P833+U833+Z833+AE833+AJ833+AO833+CN833</f>
        <v>0</v>
      </c>
      <c r="BY833" s="3" t="n">
        <f aca="false">SUM(BU833:BX833)</f>
        <v>22280</v>
      </c>
      <c r="BZ833" s="3" t="n">
        <f aca="false">AQ833+AV833+BA833+BF833+BK833+BP833</f>
        <v>0</v>
      </c>
      <c r="CA833" s="3" t="n">
        <f aca="false">AR833+AW833+BB833+BG833+BL833+BQ833</f>
        <v>0</v>
      </c>
      <c r="CB833" s="3" t="n">
        <f aca="false">AS833+AX833+BC833+BH833+BM833+BR833</f>
        <v>633</v>
      </c>
      <c r="CC833" s="3" t="n">
        <f aca="false">AT833+AY833+BD833+BI833+BN833+BS833</f>
        <v>0</v>
      </c>
      <c r="CD833" s="3" t="n">
        <f aca="false">SUM(BZ833:CC833)</f>
        <v>633</v>
      </c>
      <c r="CE833" s="3" t="n">
        <v>2818</v>
      </c>
      <c r="CF833" s="3" t="n">
        <v>3042</v>
      </c>
      <c r="CG833" s="3" t="n">
        <v>988</v>
      </c>
      <c r="CH833" s="3" t="n">
        <v>0</v>
      </c>
      <c r="CI833" s="3" t="n">
        <v>1706</v>
      </c>
      <c r="CJ833" s="3" t="n">
        <f aca="false">SUM(CE833:CI833)</f>
        <v>8554</v>
      </c>
    </row>
    <row r="834" customFormat="false" ht="12.75" hidden="false" customHeight="false" outlineLevel="0" collapsed="false">
      <c r="A834" s="1" t="n">
        <v>2007</v>
      </c>
      <c r="B834" s="2" t="s">
        <v>110</v>
      </c>
      <c r="C834" s="3" t="n">
        <v>2753</v>
      </c>
      <c r="D834" s="3" t="n">
        <v>1216</v>
      </c>
      <c r="E834" s="3" t="n">
        <v>296</v>
      </c>
      <c r="F834" s="3" t="n">
        <v>0</v>
      </c>
      <c r="G834" s="3" t="n">
        <f aca="false">SUM(C834:F834)</f>
        <v>4265</v>
      </c>
      <c r="H834" s="3" t="n">
        <v>1278</v>
      </c>
      <c r="I834" s="3" t="n">
        <v>137</v>
      </c>
      <c r="J834" s="3" t="n">
        <v>1231</v>
      </c>
      <c r="K834" s="3" t="n">
        <v>37</v>
      </c>
      <c r="L834" s="3" t="n">
        <f aca="false">SUM(H834:K834)</f>
        <v>2683</v>
      </c>
      <c r="M834" s="3" t="n">
        <v>27</v>
      </c>
      <c r="N834" s="3" t="n">
        <v>160</v>
      </c>
      <c r="O834" s="3" t="n">
        <v>0</v>
      </c>
      <c r="P834" s="3" t="n">
        <v>0</v>
      </c>
      <c r="Q834" s="3" t="n">
        <f aca="false">SUM(M834:P834)</f>
        <v>187</v>
      </c>
      <c r="R834" s="3" t="n">
        <v>0</v>
      </c>
      <c r="S834" s="3" t="n">
        <v>0</v>
      </c>
      <c r="T834" s="3" t="n">
        <v>0</v>
      </c>
      <c r="U834" s="3" t="n">
        <v>0</v>
      </c>
      <c r="V834" s="3" t="n">
        <f aca="false">SUM(R834:U834)</f>
        <v>0</v>
      </c>
      <c r="W834" s="3" t="n">
        <v>737</v>
      </c>
      <c r="X834" s="3" t="n">
        <v>3840</v>
      </c>
      <c r="Y834" s="3" t="n">
        <v>597</v>
      </c>
      <c r="Z834" s="3" t="n">
        <v>0</v>
      </c>
      <c r="AA834" s="3" t="n">
        <f aca="false">SUM(W834:Z834)</f>
        <v>5174</v>
      </c>
      <c r="AB834" s="3" t="n">
        <v>654</v>
      </c>
      <c r="AC834" s="3" t="n">
        <v>16</v>
      </c>
      <c r="AD834" s="3" t="n">
        <v>58</v>
      </c>
      <c r="AE834" s="3" t="n">
        <v>2</v>
      </c>
      <c r="AF834" s="3" t="n">
        <f aca="false">SUM(AB834:AE834)</f>
        <v>730</v>
      </c>
      <c r="AG834" s="3" t="n">
        <v>647</v>
      </c>
      <c r="AH834" s="3" t="n">
        <v>24</v>
      </c>
      <c r="AI834" s="3" t="n">
        <v>1396</v>
      </c>
      <c r="AJ834" s="3" t="n">
        <v>70</v>
      </c>
      <c r="AK834" s="3" t="n">
        <f aca="false">SUM(AG834:AJ834)</f>
        <v>2137</v>
      </c>
      <c r="AL834" s="3" t="n">
        <v>3231</v>
      </c>
      <c r="AM834" s="3" t="n">
        <v>5758</v>
      </c>
      <c r="AN834" s="3" t="n">
        <v>1679</v>
      </c>
      <c r="AO834" s="3" t="n">
        <v>124</v>
      </c>
      <c r="AP834" s="3" t="n">
        <f aca="false">SUM(AL834:AO834)</f>
        <v>10792</v>
      </c>
      <c r="AQ834" s="3" t="n">
        <v>643</v>
      </c>
      <c r="AR834" s="3" t="n">
        <v>5</v>
      </c>
      <c r="AS834" s="3" t="n">
        <v>973</v>
      </c>
      <c r="AT834" s="3" t="n">
        <v>70</v>
      </c>
      <c r="AU834" s="3" t="n">
        <f aca="false">SUM(AQ834:AT834)</f>
        <v>1691</v>
      </c>
      <c r="AV834" s="3" t="n">
        <v>0</v>
      </c>
      <c r="AW834" s="3" t="n">
        <v>14</v>
      </c>
      <c r="AX834" s="3" t="n">
        <v>1</v>
      </c>
      <c r="AY834" s="3" t="n">
        <v>2</v>
      </c>
      <c r="AZ834" s="3" t="n">
        <f aca="false">SUM(AV834:AY834)</f>
        <v>17</v>
      </c>
      <c r="BA834" s="3" t="n">
        <v>14</v>
      </c>
      <c r="BB834" s="3" t="n">
        <v>0</v>
      </c>
      <c r="BC834" s="3" t="n">
        <v>19</v>
      </c>
      <c r="BD834" s="3" t="n">
        <v>37</v>
      </c>
      <c r="BE834" s="3" t="n">
        <f aca="false">SUM(BA834:BD834)</f>
        <v>70</v>
      </c>
      <c r="BF834" s="3" t="n">
        <v>0</v>
      </c>
      <c r="BG834" s="3" t="n">
        <v>0</v>
      </c>
      <c r="BH834" s="3" t="n">
        <v>0</v>
      </c>
      <c r="BI834" s="3" t="n">
        <v>0</v>
      </c>
      <c r="BJ834" s="3" t="n">
        <f aca="false">SUM(BF834:BI834)</f>
        <v>0</v>
      </c>
      <c r="BK834" s="3" t="n">
        <v>0</v>
      </c>
      <c r="BL834" s="3" t="n">
        <v>0</v>
      </c>
      <c r="BM834" s="3" t="n">
        <v>0</v>
      </c>
      <c r="BN834" s="3" t="n">
        <v>0</v>
      </c>
      <c r="BO834" s="3" t="n">
        <f aca="false">SUM(BK834:BN834)</f>
        <v>0</v>
      </c>
      <c r="BP834" s="3" t="n">
        <v>14</v>
      </c>
      <c r="BQ834" s="3" t="n">
        <v>127</v>
      </c>
      <c r="BR834" s="3" t="n">
        <v>138</v>
      </c>
      <c r="BS834" s="3" t="n">
        <v>124</v>
      </c>
      <c r="BT834" s="3" t="n">
        <f aca="false">SUM(BP834:BS834)</f>
        <v>403</v>
      </c>
      <c r="BU834" s="3" t="n">
        <f aca="false">+C834+H834+M834+R834+W834+AB834+AG834+AL834+CK834</f>
        <v>9327</v>
      </c>
      <c r="BV834" s="3" t="n">
        <f aca="false">+D834+I834+N834+S834+X834+AC834+AH834+AM834+CL834</f>
        <v>11151</v>
      </c>
      <c r="BW834" s="3" t="n">
        <f aca="false">+E834+J834+O834+T834+Y834+AD834+AI834+AN834+CM834</f>
        <v>5257</v>
      </c>
      <c r="BX834" s="3" t="n">
        <f aca="false">+F834+K834+P834+U834+Z834+AE834+AJ834+AO834+CN834</f>
        <v>233</v>
      </c>
      <c r="BY834" s="3" t="n">
        <f aca="false">SUM(BU834:BX834)</f>
        <v>25968</v>
      </c>
      <c r="BZ834" s="3" t="n">
        <f aca="false">AQ834+AV834+BA834+BF834+BK834+BP834</f>
        <v>671</v>
      </c>
      <c r="CA834" s="3" t="n">
        <f aca="false">AR834+AW834+BB834+BG834+BL834+BQ834</f>
        <v>146</v>
      </c>
      <c r="CB834" s="3" t="n">
        <f aca="false">AS834+AX834+BC834+BH834+BM834+BR834</f>
        <v>1131</v>
      </c>
      <c r="CC834" s="3" t="n">
        <f aca="false">AT834+AY834+BD834+BI834+BN834+BS834</f>
        <v>233</v>
      </c>
      <c r="CD834" s="3" t="n">
        <f aca="false">SUM(BZ834:CC834)</f>
        <v>2181</v>
      </c>
      <c r="CE834" s="3" t="n">
        <v>3156</v>
      </c>
      <c r="CF834" s="3" t="n">
        <v>3257</v>
      </c>
      <c r="CG834" s="3" t="n">
        <v>1052</v>
      </c>
      <c r="CH834" s="3" t="n">
        <v>413</v>
      </c>
      <c r="CI834" s="3" t="n">
        <v>1802</v>
      </c>
      <c r="CJ834" s="3" t="n">
        <f aca="false">SUM(CE834:CI834)</f>
        <v>9680</v>
      </c>
    </row>
    <row r="835" customFormat="false" ht="12.75" hidden="false" customHeight="false" outlineLevel="0" collapsed="false">
      <c r="A835" s="1" t="n">
        <v>2007</v>
      </c>
      <c r="B835" s="2" t="s">
        <v>111</v>
      </c>
      <c r="C835" s="3" t="n">
        <v>1170</v>
      </c>
      <c r="D835" s="3" t="n">
        <v>185</v>
      </c>
      <c r="E835" s="3" t="n">
        <v>4</v>
      </c>
      <c r="F835" s="3" t="n">
        <v>0</v>
      </c>
      <c r="G835" s="3" t="n">
        <f aca="false">SUM(C835:F835)</f>
        <v>1359</v>
      </c>
      <c r="H835" s="3" t="n">
        <v>249</v>
      </c>
      <c r="I835" s="3" t="n">
        <v>0</v>
      </c>
      <c r="J835" s="3" t="n">
        <v>3</v>
      </c>
      <c r="K835" s="3" t="n">
        <v>8</v>
      </c>
      <c r="L835" s="3" t="n">
        <f aca="false">SUM(H835:K835)</f>
        <v>260</v>
      </c>
      <c r="M835" s="3" t="n">
        <v>28</v>
      </c>
      <c r="N835" s="3" t="n">
        <v>35</v>
      </c>
      <c r="O835" s="3" t="n">
        <v>89</v>
      </c>
      <c r="P835" s="3" t="n">
        <v>0</v>
      </c>
      <c r="Q835" s="3" t="n">
        <f aca="false">SUM(M835:P835)</f>
        <v>152</v>
      </c>
      <c r="R835" s="3" t="n">
        <v>12</v>
      </c>
      <c r="S835" s="3" t="n">
        <v>1</v>
      </c>
      <c r="T835" s="3" t="n">
        <v>0</v>
      </c>
      <c r="U835" s="3" t="n">
        <v>0</v>
      </c>
      <c r="V835" s="3" t="n">
        <f aca="false">SUM(R835:U835)</f>
        <v>13</v>
      </c>
      <c r="W835" s="3" t="n">
        <v>660</v>
      </c>
      <c r="X835" s="3" t="n">
        <v>1342</v>
      </c>
      <c r="Y835" s="3" t="n">
        <v>169</v>
      </c>
      <c r="Z835" s="3" t="n">
        <v>0</v>
      </c>
      <c r="AA835" s="3" t="n">
        <f aca="false">SUM(W835:Z835)</f>
        <v>2171</v>
      </c>
      <c r="AB835" s="3" t="n">
        <v>138</v>
      </c>
      <c r="AC835" s="3" t="n">
        <v>3</v>
      </c>
      <c r="AD835" s="3" t="n">
        <v>3</v>
      </c>
      <c r="AE835" s="3" t="n">
        <v>0</v>
      </c>
      <c r="AF835" s="3" t="n">
        <f aca="false">SUM(AB835:AE835)</f>
        <v>144</v>
      </c>
      <c r="AG835" s="3" t="n">
        <v>0</v>
      </c>
      <c r="AH835" s="3" t="n">
        <v>169</v>
      </c>
      <c r="AI835" s="3" t="n">
        <v>333</v>
      </c>
      <c r="AJ835" s="3" t="n">
        <v>39</v>
      </c>
      <c r="AK835" s="3" t="n">
        <f aca="false">SUM(AG835:AJ835)</f>
        <v>541</v>
      </c>
      <c r="AL835" s="3" t="n">
        <v>766</v>
      </c>
      <c r="AM835" s="3" t="n">
        <v>455</v>
      </c>
      <c r="AN835" s="3" t="n">
        <v>1311</v>
      </c>
      <c r="AO835" s="3" t="n">
        <v>23</v>
      </c>
      <c r="AP835" s="3" t="n">
        <f aca="false">SUM(AL835:AO835)</f>
        <v>2555</v>
      </c>
      <c r="AQ835" s="3" t="n">
        <v>0</v>
      </c>
      <c r="AR835" s="3" t="n">
        <v>118</v>
      </c>
      <c r="AS835" s="3" t="n">
        <v>65</v>
      </c>
      <c r="AT835" s="3" t="n">
        <v>30</v>
      </c>
      <c r="AU835" s="3" t="n">
        <f aca="false">SUM(AQ835:AT835)</f>
        <v>213</v>
      </c>
      <c r="AV835" s="3" t="n">
        <v>0</v>
      </c>
      <c r="AW835" s="3" t="n">
        <v>0</v>
      </c>
      <c r="AX835" s="3" t="n">
        <v>0</v>
      </c>
      <c r="AY835" s="3" t="n">
        <v>0</v>
      </c>
      <c r="AZ835" s="3" t="n">
        <f aca="false">SUM(AV835:AY835)</f>
        <v>0</v>
      </c>
      <c r="BA835" s="3" t="n">
        <v>0</v>
      </c>
      <c r="BB835" s="3" t="n">
        <v>0</v>
      </c>
      <c r="BC835" s="3" t="n">
        <v>0</v>
      </c>
      <c r="BD835" s="3" t="n">
        <v>0</v>
      </c>
      <c r="BE835" s="3" t="n">
        <f aca="false">SUM(BA835:BD835)</f>
        <v>0</v>
      </c>
      <c r="BF835" s="3" t="n">
        <v>0</v>
      </c>
      <c r="BG835" s="3" t="n">
        <v>0</v>
      </c>
      <c r="BH835" s="3" t="n">
        <v>0</v>
      </c>
      <c r="BI835" s="3" t="n">
        <v>0</v>
      </c>
      <c r="BJ835" s="3" t="n">
        <f aca="false">SUM(BF835:BI835)</f>
        <v>0</v>
      </c>
      <c r="BK835" s="3" t="n">
        <v>0</v>
      </c>
      <c r="BL835" s="3" t="n">
        <v>0</v>
      </c>
      <c r="BM835" s="3" t="n">
        <v>0</v>
      </c>
      <c r="BN835" s="3" t="n">
        <v>0</v>
      </c>
      <c r="BO835" s="3" t="n">
        <f aca="false">SUM(BK835:BN835)</f>
        <v>0</v>
      </c>
      <c r="BP835" s="3" t="n">
        <v>3</v>
      </c>
      <c r="BQ835" s="3" t="n">
        <v>14</v>
      </c>
      <c r="BR835" s="3" t="n">
        <v>4</v>
      </c>
      <c r="BS835" s="3" t="n">
        <v>6</v>
      </c>
      <c r="BT835" s="3" t="n">
        <f aca="false">SUM(BP835:BS835)</f>
        <v>27</v>
      </c>
      <c r="BU835" s="3" t="n">
        <f aca="false">+C835+H835+M835+R835+W835+AB835+AG835+AL835+CK835</f>
        <v>3023</v>
      </c>
      <c r="BV835" s="3" t="n">
        <f aca="false">+D835+I835+N835+S835+X835+AC835+AH835+AM835+CL835</f>
        <v>2190</v>
      </c>
      <c r="BW835" s="3" t="n">
        <f aca="false">+E835+J835+O835+T835+Y835+AD835+AI835+AN835+CM835</f>
        <v>1912</v>
      </c>
      <c r="BX835" s="3" t="n">
        <f aca="false">+F835+K835+P835+U835+Z835+AE835+AJ835+AO835+CN835</f>
        <v>70</v>
      </c>
      <c r="BY835" s="3" t="n">
        <f aca="false">SUM(BU835:BX835)</f>
        <v>7195</v>
      </c>
      <c r="BZ835" s="3" t="n">
        <f aca="false">AQ835+AV835+BA835+BF835+BK835+BP835</f>
        <v>3</v>
      </c>
      <c r="CA835" s="3" t="n">
        <f aca="false">AR835+AW835+BB835+BG835+BL835+BQ835</f>
        <v>132</v>
      </c>
      <c r="CB835" s="3" t="n">
        <f aca="false">AS835+AX835+BC835+BH835+BM835+BR835</f>
        <v>69</v>
      </c>
      <c r="CC835" s="3" t="n">
        <f aca="false">AT835+AY835+BD835+BI835+BN835+BS835</f>
        <v>36</v>
      </c>
      <c r="CD835" s="3" t="n">
        <f aca="false">SUM(BZ835:CC835)</f>
        <v>240</v>
      </c>
      <c r="CE835" s="3" t="n">
        <v>1021</v>
      </c>
      <c r="CF835" s="3" t="n">
        <v>1354</v>
      </c>
      <c r="CG835" s="3" t="n">
        <v>184</v>
      </c>
      <c r="CH835" s="3" t="n">
        <v>0</v>
      </c>
      <c r="CI835" s="3" t="n">
        <v>461</v>
      </c>
      <c r="CJ835" s="3" t="n">
        <f aca="false">SUM(CE835:CI835)</f>
        <v>3020</v>
      </c>
    </row>
    <row r="836" customFormat="false" ht="12.75" hidden="false" customHeight="false" outlineLevel="0" collapsed="false">
      <c r="A836" s="1" t="n">
        <v>2007</v>
      </c>
      <c r="B836" s="2" t="s">
        <v>112</v>
      </c>
      <c r="C836" s="3" t="n">
        <v>4644</v>
      </c>
      <c r="D836" s="3" t="n">
        <v>867</v>
      </c>
      <c r="E836" s="3" t="n">
        <v>10</v>
      </c>
      <c r="F836" s="3" t="n">
        <v>0</v>
      </c>
      <c r="G836" s="3" t="n">
        <f aca="false">SUM(C836:F836)</f>
        <v>5521</v>
      </c>
      <c r="H836" s="3" t="n">
        <v>1455</v>
      </c>
      <c r="I836" s="3" t="n">
        <v>220</v>
      </c>
      <c r="J836" s="3" t="n">
        <v>2203</v>
      </c>
      <c r="K836" s="3" t="n">
        <v>235</v>
      </c>
      <c r="L836" s="3" t="n">
        <f aca="false">SUM(H836:K836)</f>
        <v>4113</v>
      </c>
      <c r="M836" s="3" t="n">
        <v>13</v>
      </c>
      <c r="N836" s="3" t="n">
        <v>79</v>
      </c>
      <c r="O836" s="3" t="n">
        <v>6</v>
      </c>
      <c r="P836" s="3" t="n">
        <v>0</v>
      </c>
      <c r="Q836" s="3" t="n">
        <f aca="false">SUM(M836:P836)</f>
        <v>98</v>
      </c>
      <c r="R836" s="3" t="n">
        <v>31</v>
      </c>
      <c r="S836" s="3" t="n">
        <v>354</v>
      </c>
      <c r="T836" s="3" t="n">
        <v>7</v>
      </c>
      <c r="U836" s="3" t="n">
        <v>0</v>
      </c>
      <c r="V836" s="3" t="n">
        <f aca="false">SUM(R836:U836)</f>
        <v>392</v>
      </c>
      <c r="W836" s="3" t="n">
        <v>2562</v>
      </c>
      <c r="X836" s="3" t="n">
        <v>2775</v>
      </c>
      <c r="Y836" s="3" t="n">
        <v>112</v>
      </c>
      <c r="Z836" s="3" t="n">
        <v>0</v>
      </c>
      <c r="AA836" s="3" t="n">
        <f aca="false">SUM(W836:Z836)</f>
        <v>5449</v>
      </c>
      <c r="AB836" s="3" t="n">
        <v>1169</v>
      </c>
      <c r="AC836" s="3" t="n">
        <v>20</v>
      </c>
      <c r="AD836" s="3" t="n">
        <v>114</v>
      </c>
      <c r="AE836" s="3" t="n">
        <v>0</v>
      </c>
      <c r="AF836" s="3" t="n">
        <f aca="false">SUM(AB836:AE836)</f>
        <v>1303</v>
      </c>
      <c r="AG836" s="3" t="n">
        <v>0</v>
      </c>
      <c r="AH836" s="3" t="n">
        <v>780</v>
      </c>
      <c r="AI836" s="3" t="n">
        <v>2673</v>
      </c>
      <c r="AJ836" s="3" t="n">
        <v>0</v>
      </c>
      <c r="AK836" s="3" t="n">
        <f aca="false">SUM(AG836:AJ836)</f>
        <v>3453</v>
      </c>
      <c r="AL836" s="3" t="n">
        <v>4330</v>
      </c>
      <c r="AM836" s="3" t="n">
        <v>1268</v>
      </c>
      <c r="AN836" s="3" t="n">
        <v>3064</v>
      </c>
      <c r="AO836" s="3" t="n">
        <v>0</v>
      </c>
      <c r="AP836" s="3" t="n">
        <f aca="false">SUM(AL836:AO836)</f>
        <v>8662</v>
      </c>
      <c r="AQ836" s="3" t="n">
        <v>0</v>
      </c>
      <c r="AR836" s="3" t="n">
        <v>707</v>
      </c>
      <c r="AS836" s="3" t="n">
        <v>795</v>
      </c>
      <c r="AT836" s="3" t="n">
        <v>0</v>
      </c>
      <c r="AU836" s="3" t="n">
        <f aca="false">SUM(AQ836:AT836)</f>
        <v>1502</v>
      </c>
      <c r="AV836" s="3" t="n">
        <v>1</v>
      </c>
      <c r="AW836" s="3" t="n">
        <v>0</v>
      </c>
      <c r="AX836" s="3" t="n">
        <v>36</v>
      </c>
      <c r="AY836" s="3" t="n">
        <v>4</v>
      </c>
      <c r="AZ836" s="3" t="n">
        <f aca="false">SUM(AV836:AY836)</f>
        <v>41</v>
      </c>
      <c r="BA836" s="3" t="n">
        <v>19</v>
      </c>
      <c r="BB836" s="3" t="n">
        <v>0</v>
      </c>
      <c r="BC836" s="3" t="n">
        <v>25</v>
      </c>
      <c r="BD836" s="3" t="n">
        <v>235</v>
      </c>
      <c r="BE836" s="3" t="n">
        <f aca="false">SUM(BA836:BD836)</f>
        <v>279</v>
      </c>
      <c r="BF836" s="3" t="n">
        <v>39</v>
      </c>
      <c r="BG836" s="3" t="n">
        <v>17</v>
      </c>
      <c r="BH836" s="3" t="n">
        <v>23</v>
      </c>
      <c r="BI836" s="3" t="n">
        <v>1</v>
      </c>
      <c r="BJ836" s="3" t="n">
        <f aca="false">SUM(BF836:BI836)</f>
        <v>80</v>
      </c>
      <c r="BK836" s="3" t="n">
        <v>15</v>
      </c>
      <c r="BL836" s="3" t="n">
        <v>47</v>
      </c>
      <c r="BM836" s="3" t="n">
        <v>532</v>
      </c>
      <c r="BN836" s="3" t="n">
        <v>43</v>
      </c>
      <c r="BO836" s="3" t="n">
        <f aca="false">SUM(BK836:BN836)</f>
        <v>637</v>
      </c>
      <c r="BP836" s="3" t="n">
        <v>75</v>
      </c>
      <c r="BQ836" s="3" t="n">
        <v>13</v>
      </c>
      <c r="BR836" s="3" t="n">
        <v>19</v>
      </c>
      <c r="BS836" s="3" t="n">
        <v>431</v>
      </c>
      <c r="BT836" s="3" t="n">
        <f aca="false">SUM(BP836:BS836)</f>
        <v>538</v>
      </c>
      <c r="BU836" s="3" t="n">
        <f aca="false">+C836+H836+M836+R836+W836+AB836+AG836+AL836+CK836</f>
        <v>14204</v>
      </c>
      <c r="BV836" s="3" t="n">
        <f aca="false">+D836+I836+N836+S836+X836+AC836+AH836+AM836+CL836</f>
        <v>6363</v>
      </c>
      <c r="BW836" s="3" t="n">
        <f aca="false">+E836+J836+O836+T836+Y836+AD836+AI836+AN836+CM836</f>
        <v>8189</v>
      </c>
      <c r="BX836" s="3" t="n">
        <f aca="false">+F836+K836+P836+U836+Z836+AE836+AJ836+AO836+CN836</f>
        <v>235</v>
      </c>
      <c r="BY836" s="3" t="n">
        <f aca="false">SUM(BU836:BX836)</f>
        <v>28991</v>
      </c>
      <c r="BZ836" s="3" t="n">
        <f aca="false">AQ836+AV836+BA836+BF836+BK836+BP836</f>
        <v>149</v>
      </c>
      <c r="CA836" s="3" t="n">
        <f aca="false">AR836+AW836+BB836+BG836+BL836+BQ836</f>
        <v>784</v>
      </c>
      <c r="CB836" s="3" t="n">
        <f aca="false">AS836+AX836+BC836+BH836+BM836+BR836</f>
        <v>1430</v>
      </c>
      <c r="CC836" s="3" t="n">
        <f aca="false">AT836+AY836+BD836+BI836+BN836+BS836</f>
        <v>714</v>
      </c>
      <c r="CD836" s="3" t="n">
        <f aca="false">SUM(BZ836:CC836)</f>
        <v>3077</v>
      </c>
      <c r="CE836" s="3" t="n">
        <v>3420</v>
      </c>
      <c r="CF836" s="3" t="n">
        <v>6679</v>
      </c>
      <c r="CG836" s="3" t="n">
        <v>590</v>
      </c>
      <c r="CH836" s="3" t="n">
        <v>0</v>
      </c>
      <c r="CI836" s="3" t="n">
        <v>2251</v>
      </c>
      <c r="CJ836" s="3" t="n">
        <f aca="false">SUM(CE836:CI836)</f>
        <v>12940</v>
      </c>
    </row>
    <row r="837" customFormat="false" ht="12.75" hidden="false" customHeight="false" outlineLevel="0" collapsed="false">
      <c r="A837" s="1" t="n">
        <v>2007</v>
      </c>
      <c r="B837" s="2" t="s">
        <v>113</v>
      </c>
      <c r="C837" s="3" t="n">
        <v>4414</v>
      </c>
      <c r="D837" s="3" t="n">
        <v>828</v>
      </c>
      <c r="E837" s="3" t="n">
        <v>550</v>
      </c>
      <c r="F837" s="3" t="n">
        <v>0</v>
      </c>
      <c r="G837" s="3" t="n">
        <f aca="false">SUM(C837:F837)</f>
        <v>5792</v>
      </c>
      <c r="H837" s="3" t="n">
        <v>1107</v>
      </c>
      <c r="I837" s="3" t="n">
        <v>10</v>
      </c>
      <c r="J837" s="3" t="n">
        <v>2884</v>
      </c>
      <c r="K837" s="3" t="n">
        <v>47</v>
      </c>
      <c r="L837" s="3" t="n">
        <f aca="false">SUM(H837:K837)</f>
        <v>4048</v>
      </c>
      <c r="M837" s="3" t="n">
        <v>466</v>
      </c>
      <c r="N837" s="3" t="n">
        <v>0</v>
      </c>
      <c r="O837" s="3" t="n">
        <v>0</v>
      </c>
      <c r="P837" s="3" t="n">
        <v>0</v>
      </c>
      <c r="Q837" s="3" t="n">
        <f aca="false">SUM(M837:P837)</f>
        <v>466</v>
      </c>
      <c r="R837" s="3" t="n">
        <v>828</v>
      </c>
      <c r="S837" s="3" t="n">
        <v>13</v>
      </c>
      <c r="T837" s="3" t="n">
        <v>0</v>
      </c>
      <c r="U837" s="3" t="n">
        <v>0</v>
      </c>
      <c r="V837" s="3" t="n">
        <f aca="false">SUM(R837:U837)</f>
        <v>841</v>
      </c>
      <c r="W837" s="3" t="n">
        <v>7551</v>
      </c>
      <c r="X837" s="3" t="n">
        <v>0</v>
      </c>
      <c r="Y837" s="3" t="n">
        <v>0</v>
      </c>
      <c r="Z837" s="3" t="n">
        <v>0</v>
      </c>
      <c r="AA837" s="3" t="n">
        <f aca="false">SUM(W837:Z837)</f>
        <v>7551</v>
      </c>
      <c r="AB837" s="3" t="n">
        <v>1127</v>
      </c>
      <c r="AC837" s="3" t="n">
        <v>0.4</v>
      </c>
      <c r="AD837" s="3" t="n">
        <v>0.8</v>
      </c>
      <c r="AE837" s="3" t="n">
        <v>0</v>
      </c>
      <c r="AF837" s="3" t="n">
        <f aca="false">SUM(AB837:AE837)</f>
        <v>1128.2</v>
      </c>
      <c r="AG837" s="3" t="n">
        <v>238</v>
      </c>
      <c r="AH837" s="3" t="n">
        <v>576</v>
      </c>
      <c r="AI837" s="3" t="n">
        <v>986</v>
      </c>
      <c r="AJ837" s="3" t="n">
        <v>689</v>
      </c>
      <c r="AK837" s="3" t="n">
        <f aca="false">SUM(AG837:AJ837)</f>
        <v>2489</v>
      </c>
      <c r="AL837" s="3" t="n">
        <v>11858</v>
      </c>
      <c r="AM837" s="3" t="n">
        <v>1131</v>
      </c>
      <c r="AN837" s="3" t="n">
        <v>5434</v>
      </c>
      <c r="AO837" s="3" t="n">
        <v>1046</v>
      </c>
      <c r="AP837" s="3" t="n">
        <f aca="false">SUM(AL837:AO837)</f>
        <v>19469</v>
      </c>
      <c r="AQ837" s="3" t="n">
        <v>0</v>
      </c>
      <c r="AR837" s="3" t="n">
        <v>567</v>
      </c>
      <c r="AS837" s="3" t="n">
        <v>26</v>
      </c>
      <c r="AT837" s="3" t="n">
        <v>689</v>
      </c>
      <c r="AU837" s="3" t="n">
        <f aca="false">SUM(AQ837:AT837)</f>
        <v>1282</v>
      </c>
      <c r="AV837" s="3" t="n">
        <v>0</v>
      </c>
      <c r="AW837" s="3" t="n">
        <v>0</v>
      </c>
      <c r="AX837" s="3" t="n">
        <v>0</v>
      </c>
      <c r="AY837" s="3" t="n">
        <v>0</v>
      </c>
      <c r="AZ837" s="3" t="n">
        <f aca="false">SUM(AV837:AY837)</f>
        <v>0</v>
      </c>
      <c r="BA837" s="3" t="n">
        <v>0</v>
      </c>
      <c r="BB837" s="3" t="n">
        <v>0</v>
      </c>
      <c r="BC837" s="3" t="n">
        <v>0</v>
      </c>
      <c r="BD837" s="3" t="n">
        <v>47</v>
      </c>
      <c r="BE837" s="3" t="n">
        <f aca="false">SUM(BA837:BD837)</f>
        <v>47</v>
      </c>
      <c r="BF837" s="3" t="n">
        <v>0</v>
      </c>
      <c r="BG837" s="3" t="n">
        <v>0</v>
      </c>
      <c r="BH837" s="3" t="n">
        <v>0</v>
      </c>
      <c r="BI837" s="3" t="n">
        <v>151</v>
      </c>
      <c r="BJ837" s="3" t="n">
        <f aca="false">SUM(BF837:BI837)</f>
        <v>151</v>
      </c>
      <c r="BK837" s="3" t="n">
        <v>0</v>
      </c>
      <c r="BL837" s="3" t="n">
        <v>0</v>
      </c>
      <c r="BM837" s="3" t="n">
        <v>0</v>
      </c>
      <c r="BN837" s="3" t="n">
        <v>166</v>
      </c>
      <c r="BO837" s="3" t="n">
        <f aca="false">SUM(BK837:BN837)</f>
        <v>166</v>
      </c>
      <c r="BP837" s="3" t="n">
        <v>0</v>
      </c>
      <c r="BQ837" s="3" t="n">
        <v>0</v>
      </c>
      <c r="BR837" s="3" t="n">
        <v>0</v>
      </c>
      <c r="BS837" s="3" t="n">
        <v>729</v>
      </c>
      <c r="BT837" s="3" t="n">
        <f aca="false">SUM(BP837:BS837)</f>
        <v>729</v>
      </c>
      <c r="BU837" s="3" t="n">
        <f aca="false">+C837+H837+M837+R837+W837+AB837+AG837+AL837+CK837</f>
        <v>27589</v>
      </c>
      <c r="BV837" s="3" t="n">
        <f aca="false">+D837+I837+N837+S837+X837+AC837+AH837+AM837+CL837</f>
        <v>2558.4</v>
      </c>
      <c r="BW837" s="3" t="n">
        <f aca="false">+E837+J837+O837+T837+Y837+AD837+AI837+AN837+CM837</f>
        <v>9854.8</v>
      </c>
      <c r="BX837" s="3" t="n">
        <f aca="false">+F837+K837+P837+U837+Z837+AE837+AJ837+AO837+CN837</f>
        <v>1782</v>
      </c>
      <c r="BY837" s="3" t="n">
        <f aca="false">SUM(BU837:BX837)</f>
        <v>41784.2</v>
      </c>
      <c r="BZ837" s="3" t="n">
        <f aca="false">AQ837+AV837+BA837+BF837+BK837+BP837</f>
        <v>0</v>
      </c>
      <c r="CA837" s="3" t="n">
        <f aca="false">AR837+AW837+BB837+BG837+BL837+BQ837</f>
        <v>567</v>
      </c>
      <c r="CB837" s="3" t="n">
        <f aca="false">AS837+AX837+BC837+BH837+BM837+BR837</f>
        <v>26</v>
      </c>
      <c r="CC837" s="3" t="n">
        <f aca="false">AT837+AY837+BD837+BI837+BN837+BS837</f>
        <v>1782</v>
      </c>
      <c r="CD837" s="3" t="n">
        <f aca="false">SUM(BZ837:CC837)</f>
        <v>2375</v>
      </c>
      <c r="CE837" s="3" t="n">
        <v>4068</v>
      </c>
      <c r="CF837" s="3" t="n">
        <v>11400</v>
      </c>
      <c r="CG837" s="3" t="n">
        <v>1588</v>
      </c>
      <c r="CH837" s="3" t="n">
        <v>0</v>
      </c>
      <c r="CI837" s="3" t="n">
        <v>2680</v>
      </c>
      <c r="CJ837" s="3" t="n">
        <f aca="false">SUM(CE837:CI837)</f>
        <v>19736</v>
      </c>
    </row>
    <row r="838" customFormat="false" ht="12.75" hidden="false" customHeight="false" outlineLevel="0" collapsed="false">
      <c r="A838" s="1" t="n">
        <v>2007</v>
      </c>
      <c r="B838" s="2" t="s">
        <v>114</v>
      </c>
      <c r="C838" s="3" t="n">
        <v>43</v>
      </c>
      <c r="D838" s="3" t="n">
        <v>1482.7</v>
      </c>
      <c r="E838" s="3" t="n">
        <v>11573</v>
      </c>
      <c r="F838" s="3" t="n">
        <v>0</v>
      </c>
      <c r="G838" s="3" t="n">
        <f aca="false">SUM(C838:F838)</f>
        <v>13098.7</v>
      </c>
      <c r="H838" s="3" t="n">
        <v>1727.5</v>
      </c>
      <c r="I838" s="3" t="n">
        <v>18.7</v>
      </c>
      <c r="J838" s="3" t="n">
        <v>231.2</v>
      </c>
      <c r="K838" s="3" t="n">
        <v>168.1</v>
      </c>
      <c r="L838" s="3" t="n">
        <f aca="false">SUM(H838:K838)</f>
        <v>2145.5</v>
      </c>
      <c r="M838" s="3" t="n">
        <v>287.6</v>
      </c>
      <c r="N838" s="3" t="n">
        <v>99.6</v>
      </c>
      <c r="O838" s="3" t="n">
        <v>40.2</v>
      </c>
      <c r="P838" s="3" t="n">
        <v>0</v>
      </c>
      <c r="Q838" s="3" t="n">
        <f aca="false">SUM(M838:P838)</f>
        <v>427.4</v>
      </c>
      <c r="R838" s="3" t="n">
        <v>104.6</v>
      </c>
      <c r="S838" s="3" t="n">
        <v>14.7</v>
      </c>
      <c r="T838" s="3" t="n">
        <v>10.1</v>
      </c>
      <c r="U838" s="3" t="n">
        <v>0</v>
      </c>
      <c r="V838" s="3" t="n">
        <f aca="false">SUM(R838:U838)</f>
        <v>129.4</v>
      </c>
      <c r="W838" s="3" t="n">
        <v>2326</v>
      </c>
      <c r="X838" s="3" t="n">
        <v>5227</v>
      </c>
      <c r="Y838" s="3" t="n">
        <v>1682</v>
      </c>
      <c r="Z838" s="3" t="n">
        <v>0</v>
      </c>
      <c r="AA838" s="3" t="n">
        <f aca="false">SUM(W838:Z838)</f>
        <v>9235</v>
      </c>
      <c r="AB838" s="3" t="n">
        <v>2064.3</v>
      </c>
      <c r="AC838" s="3" t="n">
        <v>92.7</v>
      </c>
      <c r="AD838" s="3" t="n">
        <v>82.5</v>
      </c>
      <c r="AE838" s="3" t="n">
        <v>5.7</v>
      </c>
      <c r="AF838" s="3" t="n">
        <f aca="false">SUM(AB838:AE838)</f>
        <v>2245.2</v>
      </c>
      <c r="AG838" s="3" t="n">
        <v>0</v>
      </c>
      <c r="AH838" s="3" t="n">
        <v>1230</v>
      </c>
      <c r="AI838" s="3" t="n">
        <v>1848</v>
      </c>
      <c r="AJ838" s="3" t="n">
        <v>381</v>
      </c>
      <c r="AK838" s="3" t="n">
        <f aca="false">SUM(AG838:AJ838)</f>
        <v>3459</v>
      </c>
      <c r="AL838" s="3" t="n">
        <v>2634.1</v>
      </c>
      <c r="AM838" s="3" t="n">
        <v>3687.4</v>
      </c>
      <c r="AN838" s="3" t="n">
        <v>5439.1</v>
      </c>
      <c r="AO838" s="3" t="n">
        <v>85.7</v>
      </c>
      <c r="AP838" s="3" t="n">
        <f aca="false">SUM(AL838:AO838)</f>
        <v>11846.3</v>
      </c>
      <c r="AQ838" s="3" t="n">
        <v>0</v>
      </c>
      <c r="AR838" s="3" t="n">
        <v>818</v>
      </c>
      <c r="AS838" s="3" t="n">
        <v>71</v>
      </c>
      <c r="AT838" s="3" t="n">
        <v>365</v>
      </c>
      <c r="AU838" s="3" t="n">
        <f aca="false">SUM(AQ838:AT838)</f>
        <v>1254</v>
      </c>
      <c r="AV838" s="3" t="n">
        <v>47.6</v>
      </c>
      <c r="AW838" s="3" t="n">
        <v>0</v>
      </c>
      <c r="AX838" s="3" t="n">
        <v>0</v>
      </c>
      <c r="AY838" s="3" t="n">
        <v>5.7</v>
      </c>
      <c r="AZ838" s="3" t="n">
        <f aca="false">SUM(AV838:AY838)</f>
        <v>53.3</v>
      </c>
      <c r="BA838" s="3" t="n">
        <v>113.9</v>
      </c>
      <c r="BB838" s="3" t="n">
        <v>0</v>
      </c>
      <c r="BC838" s="3" t="n">
        <v>0</v>
      </c>
      <c r="BD838" s="3" t="n">
        <v>168.1</v>
      </c>
      <c r="BE838" s="3" t="n">
        <f aca="false">SUM(BA838:BD838)</f>
        <v>282</v>
      </c>
      <c r="BF838" s="3" t="n">
        <v>0</v>
      </c>
      <c r="BG838" s="3" t="n">
        <v>132</v>
      </c>
      <c r="BH838" s="3" t="n">
        <v>26</v>
      </c>
      <c r="BI838" s="3" t="n">
        <v>2.2</v>
      </c>
      <c r="BJ838" s="3" t="n">
        <f aca="false">SUM(BF838:BI838)</f>
        <v>160.2</v>
      </c>
      <c r="BK838" s="3" t="n">
        <v>8.9</v>
      </c>
      <c r="BL838" s="3" t="n">
        <v>9.4</v>
      </c>
      <c r="BM838" s="3" t="n">
        <v>54.6</v>
      </c>
      <c r="BN838" s="3" t="n">
        <v>34.6</v>
      </c>
      <c r="BO838" s="3" t="n">
        <f aca="false">SUM(BK838:BN838)</f>
        <v>107.5</v>
      </c>
      <c r="BP838" s="3" t="n">
        <v>53.2</v>
      </c>
      <c r="BQ838" s="3" t="n">
        <v>29.5</v>
      </c>
      <c r="BR838" s="3" t="n">
        <v>36.5</v>
      </c>
      <c r="BS838" s="3" t="n">
        <v>48.9</v>
      </c>
      <c r="BT838" s="3" t="n">
        <f aca="false">SUM(BP838:BS838)</f>
        <v>168.1</v>
      </c>
      <c r="BU838" s="3" t="n">
        <f aca="false">+C838+H838+M838+R838+W838+AB838+AG838+AL838+CK838</f>
        <v>9187.1</v>
      </c>
      <c r="BV838" s="3" t="n">
        <f aca="false">+D838+I838+N838+S838+X838+AC838+AH838+AM838+CL838</f>
        <v>11852.8</v>
      </c>
      <c r="BW838" s="3" t="n">
        <f aca="false">+E838+J838+O838+T838+Y838+AD838+AI838+AN838+CM838</f>
        <v>20906.1</v>
      </c>
      <c r="BX838" s="3" t="n">
        <f aca="false">+F838+K838+P838+U838+Z838+AE838+AJ838+AO838+CN838</f>
        <v>640.5</v>
      </c>
      <c r="BY838" s="3" t="n">
        <f aca="false">SUM(BU838:BX838)</f>
        <v>42586.5</v>
      </c>
      <c r="BZ838" s="3" t="n">
        <f aca="false">AQ838+AV838+BA838+BF838+BK838+BP838</f>
        <v>223.6</v>
      </c>
      <c r="CA838" s="3" t="n">
        <f aca="false">AR838+AW838+BB838+BG838+BL838+BQ838</f>
        <v>988.9</v>
      </c>
      <c r="CB838" s="3" t="n">
        <f aca="false">AS838+AX838+BC838+BH838+BM838+BR838</f>
        <v>188.1</v>
      </c>
      <c r="CC838" s="3" t="n">
        <f aca="false">AT838+AY838+BD838+BI838+BN838+BS838</f>
        <v>624.5</v>
      </c>
      <c r="CD838" s="3" t="n">
        <f aca="false">SUM(BZ838:CC838)</f>
        <v>2025.1</v>
      </c>
      <c r="CE838" s="3" t="n">
        <v>1003</v>
      </c>
      <c r="CF838" s="3" t="n">
        <v>4331</v>
      </c>
      <c r="CG838" s="3" t="n">
        <v>1816</v>
      </c>
      <c r="CH838" s="3" t="n">
        <v>46</v>
      </c>
      <c r="CI838" s="3" t="n">
        <v>1122</v>
      </c>
      <c r="CJ838" s="3" t="n">
        <f aca="false">SUM(CE838:CI838)</f>
        <v>8318</v>
      </c>
    </row>
    <row r="839" customFormat="false" ht="12.75" hidden="false" customHeight="false" outlineLevel="0" collapsed="false">
      <c r="A839" s="1" t="n">
        <v>2007</v>
      </c>
      <c r="B839" s="2" t="s">
        <v>115</v>
      </c>
      <c r="C839" s="3" t="n">
        <v>6481</v>
      </c>
      <c r="D839" s="3" t="n">
        <v>641</v>
      </c>
      <c r="E839" s="3" t="n">
        <v>40</v>
      </c>
      <c r="F839" s="3" t="n">
        <v>14</v>
      </c>
      <c r="G839" s="3" t="n">
        <f aca="false">SUM(C839:F839)</f>
        <v>7176</v>
      </c>
      <c r="H839" s="3" t="n">
        <v>2564</v>
      </c>
      <c r="I839" s="3" t="n">
        <v>5</v>
      </c>
      <c r="J839" s="3" t="n">
        <v>22</v>
      </c>
      <c r="K839" s="3" t="n">
        <v>256</v>
      </c>
      <c r="L839" s="3" t="n">
        <f aca="false">SUM(H839:K839)</f>
        <v>2847</v>
      </c>
      <c r="M839" s="3" t="n">
        <v>52</v>
      </c>
      <c r="N839" s="3" t="n">
        <v>283</v>
      </c>
      <c r="O839" s="3" t="n">
        <v>0</v>
      </c>
      <c r="P839" s="3" t="n">
        <v>0</v>
      </c>
      <c r="Q839" s="3" t="n">
        <f aca="false">SUM(M839:P839)</f>
        <v>335</v>
      </c>
      <c r="R839" s="3" t="n">
        <v>64</v>
      </c>
      <c r="S839" s="3" t="n">
        <v>0</v>
      </c>
      <c r="T839" s="3" t="n">
        <v>0</v>
      </c>
      <c r="U839" s="3" t="n">
        <v>0</v>
      </c>
      <c r="V839" s="3" t="n">
        <f aca="false">SUM(R839:U839)</f>
        <v>64</v>
      </c>
      <c r="W839" s="3" t="n">
        <v>2965</v>
      </c>
      <c r="X839" s="3" t="n">
        <v>3060</v>
      </c>
      <c r="Y839" s="3" t="n">
        <v>0</v>
      </c>
      <c r="Z839" s="3" t="n">
        <v>0</v>
      </c>
      <c r="AA839" s="3" t="n">
        <f aca="false">SUM(W839:Z839)</f>
        <v>6025</v>
      </c>
      <c r="AB839" s="3" t="n">
        <v>435</v>
      </c>
      <c r="AC839" s="3" t="n">
        <v>5</v>
      </c>
      <c r="AD839" s="3" t="n">
        <v>16</v>
      </c>
      <c r="AE839" s="3" t="n">
        <v>77</v>
      </c>
      <c r="AF839" s="3" t="n">
        <f aca="false">SUM(AB839:AE839)</f>
        <v>533</v>
      </c>
      <c r="AG839" s="3" t="n">
        <v>107</v>
      </c>
      <c r="AH839" s="3" t="n">
        <v>231</v>
      </c>
      <c r="AI839" s="3" t="n">
        <v>2167</v>
      </c>
      <c r="AJ839" s="3" t="n">
        <v>144</v>
      </c>
      <c r="AK839" s="3" t="n">
        <f aca="false">SUM(AG839:AJ839)</f>
        <v>2649</v>
      </c>
      <c r="AL839" s="3" t="n">
        <v>3849</v>
      </c>
      <c r="AM839" s="3" t="n">
        <v>1740</v>
      </c>
      <c r="AN839" s="3" t="n">
        <v>1664</v>
      </c>
      <c r="AO839" s="3" t="n">
        <v>218</v>
      </c>
      <c r="AP839" s="3" t="n">
        <f aca="false">SUM(AL839:AO839)</f>
        <v>7471</v>
      </c>
      <c r="AQ839" s="3" t="n">
        <v>0</v>
      </c>
      <c r="AR839" s="3" t="n">
        <v>8</v>
      </c>
      <c r="AS839" s="3" t="n">
        <v>832</v>
      </c>
      <c r="AT839" s="3" t="n">
        <v>144</v>
      </c>
      <c r="AU839" s="3" t="n">
        <f aca="false">SUM(AQ839:AT839)</f>
        <v>984</v>
      </c>
      <c r="AV839" s="3" t="n">
        <v>13</v>
      </c>
      <c r="AW839" s="3" t="n">
        <v>1</v>
      </c>
      <c r="AX839" s="3" t="n">
        <v>0</v>
      </c>
      <c r="AY839" s="3" t="n">
        <v>77</v>
      </c>
      <c r="AZ839" s="3" t="n">
        <f aca="false">SUM(AV839:AY839)</f>
        <v>91</v>
      </c>
      <c r="BA839" s="3" t="n">
        <v>0</v>
      </c>
      <c r="BB839" s="3" t="n">
        <v>0</v>
      </c>
      <c r="BC839" s="3" t="n">
        <v>0</v>
      </c>
      <c r="BD839" s="3" t="n">
        <v>256</v>
      </c>
      <c r="BE839" s="3" t="n">
        <f aca="false">SUM(BA839:BD839)</f>
        <v>256</v>
      </c>
      <c r="BF839" s="3" t="n">
        <v>0</v>
      </c>
      <c r="BG839" s="3" t="n">
        <v>0</v>
      </c>
      <c r="BH839" s="3" t="n">
        <v>0</v>
      </c>
      <c r="BI839" s="3" t="n">
        <v>0</v>
      </c>
      <c r="BJ839" s="3" t="n">
        <f aca="false">SUM(BF839:BI839)</f>
        <v>0</v>
      </c>
      <c r="BK839" s="3" t="n">
        <v>12</v>
      </c>
      <c r="BL839" s="3" t="n">
        <v>5</v>
      </c>
      <c r="BM839" s="3" t="n">
        <v>30</v>
      </c>
      <c r="BN839" s="3" t="n">
        <v>28</v>
      </c>
      <c r="BO839" s="3" t="n">
        <f aca="false">SUM(BK839:BN839)</f>
        <v>75</v>
      </c>
      <c r="BP839" s="3" t="n">
        <v>38</v>
      </c>
      <c r="BQ839" s="3" t="n">
        <v>8</v>
      </c>
      <c r="BR839" s="3" t="n">
        <v>17</v>
      </c>
      <c r="BS839" s="3" t="n">
        <v>204</v>
      </c>
      <c r="BT839" s="3" t="n">
        <f aca="false">SUM(BP839:BS839)</f>
        <v>267</v>
      </c>
      <c r="BU839" s="3" t="n">
        <f aca="false">+C839+H839+M839+R839+W839+AB839+AG839+AL839+CK839</f>
        <v>16517</v>
      </c>
      <c r="BV839" s="3" t="n">
        <f aca="false">+D839+I839+N839+S839+X839+AC839+AH839+AM839+CL839</f>
        <v>5965</v>
      </c>
      <c r="BW839" s="3" t="n">
        <f aca="false">+E839+J839+O839+T839+Y839+AD839+AI839+AN839+CM839</f>
        <v>3909</v>
      </c>
      <c r="BX839" s="3" t="n">
        <f aca="false">+F839+K839+P839+U839+Z839+AE839+AJ839+AO839+CN839</f>
        <v>709</v>
      </c>
      <c r="BY839" s="3" t="n">
        <f aca="false">SUM(BU839:BX839)</f>
        <v>27100</v>
      </c>
      <c r="BZ839" s="3" t="n">
        <f aca="false">AQ839+AV839+BA839+BF839+BK839+BP839</f>
        <v>63</v>
      </c>
      <c r="CA839" s="3" t="n">
        <f aca="false">AR839+AW839+BB839+BG839+BL839+BQ839</f>
        <v>22</v>
      </c>
      <c r="CB839" s="3" t="n">
        <f aca="false">AS839+AX839+BC839+BH839+BM839+BR839</f>
        <v>879</v>
      </c>
      <c r="CC839" s="3" t="n">
        <f aca="false">AT839+AY839+BD839+BI839+BN839+BS839</f>
        <v>709</v>
      </c>
      <c r="CD839" s="3" t="n">
        <f aca="false">SUM(BZ839:CC839)</f>
        <v>1673</v>
      </c>
      <c r="CE839" s="3" t="n">
        <v>4506</v>
      </c>
      <c r="CF839" s="3" t="n">
        <v>7231</v>
      </c>
      <c r="CG839" s="3" t="n">
        <v>1171</v>
      </c>
      <c r="CH839" s="3" t="n">
        <v>54</v>
      </c>
      <c r="CI839" s="3" t="n">
        <v>2946</v>
      </c>
      <c r="CJ839" s="3" t="n">
        <f aca="false">SUM(CE839:CI839)</f>
        <v>15908</v>
      </c>
    </row>
    <row r="840" customFormat="false" ht="12.75" hidden="false" customHeight="false" outlineLevel="0" collapsed="false">
      <c r="A840" s="1" t="n">
        <v>2007</v>
      </c>
      <c r="B840" s="2" t="s">
        <v>116</v>
      </c>
      <c r="C840" s="3" t="n">
        <v>1975.2</v>
      </c>
      <c r="D840" s="3" t="n">
        <v>715.1</v>
      </c>
      <c r="E840" s="3" t="n">
        <v>354.6</v>
      </c>
      <c r="F840" s="3" t="n">
        <v>7.3</v>
      </c>
      <c r="G840" s="3" t="n">
        <f aca="false">SUM(C840:F840)</f>
        <v>3052.2</v>
      </c>
      <c r="H840" s="3" t="n">
        <v>769</v>
      </c>
      <c r="I840" s="3" t="n">
        <v>247.5</v>
      </c>
      <c r="J840" s="3" t="n">
        <v>1409</v>
      </c>
      <c r="K840" s="3" t="n">
        <v>9.4</v>
      </c>
      <c r="L840" s="3" t="n">
        <f aca="false">SUM(H840:K840)</f>
        <v>2434.9</v>
      </c>
      <c r="M840" s="3" t="n">
        <v>1.6</v>
      </c>
      <c r="N840" s="3" t="n">
        <v>24</v>
      </c>
      <c r="O840" s="3" t="n">
        <v>0.5</v>
      </c>
      <c r="P840" s="3" t="n">
        <v>0</v>
      </c>
      <c r="Q840" s="3" t="n">
        <f aca="false">SUM(M840:P840)</f>
        <v>26.1</v>
      </c>
      <c r="R840" s="3" t="n">
        <v>0</v>
      </c>
      <c r="S840" s="3" t="n">
        <v>0</v>
      </c>
      <c r="T840" s="3" t="n">
        <v>0</v>
      </c>
      <c r="U840" s="3" t="n">
        <v>0</v>
      </c>
      <c r="V840" s="3" t="n">
        <f aca="false">SUM(R840:U840)</f>
        <v>0</v>
      </c>
      <c r="W840" s="3" t="n">
        <v>50.7</v>
      </c>
      <c r="X840" s="3" t="n">
        <v>2689.4</v>
      </c>
      <c r="Y840" s="3" t="n">
        <v>417.7</v>
      </c>
      <c r="Z840" s="3" t="n">
        <v>0</v>
      </c>
      <c r="AA840" s="3" t="n">
        <f aca="false">SUM(W840:Z840)</f>
        <v>3157.8</v>
      </c>
      <c r="AB840" s="3" t="n">
        <v>227.1</v>
      </c>
      <c r="AC840" s="3" t="n">
        <v>0.8</v>
      </c>
      <c r="AD840" s="3" t="n">
        <v>80.7</v>
      </c>
      <c r="AE840" s="3" t="n">
        <v>0</v>
      </c>
      <c r="AF840" s="3" t="n">
        <f aca="false">SUM(AB840:AE840)</f>
        <v>308.6</v>
      </c>
      <c r="AG840" s="3" t="n">
        <v>0</v>
      </c>
      <c r="AH840" s="3" t="n">
        <v>1015.2</v>
      </c>
      <c r="AI840" s="3" t="n">
        <v>474.5</v>
      </c>
      <c r="AJ840" s="3" t="n">
        <v>58.9</v>
      </c>
      <c r="AK840" s="3" t="n">
        <f aca="false">SUM(AG840:AJ840)</f>
        <v>1548.6</v>
      </c>
      <c r="AL840" s="3" t="n">
        <v>945.5</v>
      </c>
      <c r="AM840" s="3" t="n">
        <v>2888.2</v>
      </c>
      <c r="AN840" s="3" t="n">
        <v>1157.5</v>
      </c>
      <c r="AO840" s="3" t="n">
        <v>350.9</v>
      </c>
      <c r="AP840" s="3" t="n">
        <f aca="false">SUM(AL840:AO840)</f>
        <v>5342.1</v>
      </c>
      <c r="AQ840" s="3" t="n">
        <v>0</v>
      </c>
      <c r="AR840" s="3" t="n">
        <v>813.4</v>
      </c>
      <c r="AS840" s="3" t="n">
        <v>163.9</v>
      </c>
      <c r="AT840" s="3" t="n">
        <v>58.9</v>
      </c>
      <c r="AU840" s="3" t="n">
        <f aca="false">SUM(AQ840:AT840)</f>
        <v>1036.2</v>
      </c>
      <c r="AV840" s="3" t="n">
        <v>1.4</v>
      </c>
      <c r="AW840" s="3" t="n">
        <v>0</v>
      </c>
      <c r="AX840" s="3" t="n">
        <v>1.1</v>
      </c>
      <c r="AY840" s="3" t="n">
        <v>0</v>
      </c>
      <c r="AZ840" s="3" t="n">
        <f aca="false">SUM(AV840:AY840)</f>
        <v>2.5</v>
      </c>
      <c r="BA840" s="3" t="n">
        <v>18.5</v>
      </c>
      <c r="BB840" s="3" t="n">
        <v>5.3</v>
      </c>
      <c r="BC840" s="3" t="n">
        <v>77.3</v>
      </c>
      <c r="BD840" s="3" t="n">
        <v>9.4</v>
      </c>
      <c r="BE840" s="3" t="n">
        <f aca="false">SUM(BA840:BD840)</f>
        <v>110.5</v>
      </c>
      <c r="BF840" s="3" t="n">
        <v>0</v>
      </c>
      <c r="BG840" s="3" t="n">
        <v>0</v>
      </c>
      <c r="BH840" s="3" t="n">
        <v>0</v>
      </c>
      <c r="BI840" s="3" t="n">
        <v>0.5</v>
      </c>
      <c r="BJ840" s="3" t="n">
        <f aca="false">SUM(BF840:BI840)</f>
        <v>0.5</v>
      </c>
      <c r="BK840" s="3" t="n">
        <v>0.5</v>
      </c>
      <c r="BL840" s="3" t="n">
        <v>9.4</v>
      </c>
      <c r="BM840" s="3" t="n">
        <v>5.2</v>
      </c>
      <c r="BN840" s="3" t="n">
        <v>14.9</v>
      </c>
      <c r="BO840" s="3" t="n">
        <f aca="false">SUM(BK840:BN840)</f>
        <v>30</v>
      </c>
      <c r="BP840" s="3" t="n">
        <v>6.9</v>
      </c>
      <c r="BQ840" s="3" t="n">
        <v>37.8</v>
      </c>
      <c r="BR840" s="3" t="n">
        <v>41.4</v>
      </c>
      <c r="BS840" s="3" t="n">
        <v>342.8</v>
      </c>
      <c r="BT840" s="3" t="n">
        <f aca="false">SUM(BP840:BS840)</f>
        <v>428.9</v>
      </c>
      <c r="BU840" s="3" t="n">
        <f aca="false">+C840+H840+M840+R840+W840+AB840+AG840+AL840+CK840</f>
        <v>3969.1</v>
      </c>
      <c r="BV840" s="3" t="n">
        <f aca="false">+D840+I840+N840+S840+X840+AC840+AH840+AM840+CL840</f>
        <v>7580.2</v>
      </c>
      <c r="BW840" s="3" t="n">
        <f aca="false">+E840+J840+O840+T840+Y840+AD840+AI840+AN840+CM840</f>
        <v>3894.5</v>
      </c>
      <c r="BX840" s="3" t="n">
        <f aca="false">+F840+K840+P840+U840+Z840+AE840+AJ840+AO840+CN840</f>
        <v>426.5</v>
      </c>
      <c r="BY840" s="3" t="n">
        <f aca="false">SUM(BU840:BX840)</f>
        <v>15870.3</v>
      </c>
      <c r="BZ840" s="3" t="n">
        <f aca="false">AQ840+AV840+BA840+BF840+BK840+BP840</f>
        <v>27.3</v>
      </c>
      <c r="CA840" s="3" t="n">
        <f aca="false">AR840+AW840+BB840+BG840+BL840+BQ840</f>
        <v>865.9</v>
      </c>
      <c r="CB840" s="3" t="n">
        <f aca="false">AS840+AX840+BC840+BH840+BM840+BR840</f>
        <v>288.9</v>
      </c>
      <c r="CC840" s="3" t="n">
        <f aca="false">AT840+AY840+BD840+BI840+BN840+BS840</f>
        <v>426.5</v>
      </c>
      <c r="CD840" s="3" t="n">
        <f aca="false">SUM(BZ840:CC840)</f>
        <v>1608.6</v>
      </c>
      <c r="CE840" s="3" t="n">
        <v>1931</v>
      </c>
      <c r="CF840" s="3" t="n">
        <v>1475</v>
      </c>
      <c r="CG840" s="3" t="n">
        <v>485</v>
      </c>
      <c r="CH840" s="3" t="n">
        <v>186</v>
      </c>
      <c r="CI840" s="3" t="n">
        <v>712</v>
      </c>
      <c r="CJ840" s="3" t="n">
        <f aca="false">SUM(CE840:CI840)</f>
        <v>4789</v>
      </c>
    </row>
    <row r="841" customFormat="false" ht="12.75" hidden="false" customHeight="false" outlineLevel="0" collapsed="false">
      <c r="A841" s="1" t="n">
        <v>2007</v>
      </c>
      <c r="B841" s="2" t="s">
        <v>117</v>
      </c>
      <c r="C841" s="3" t="n">
        <v>2793</v>
      </c>
      <c r="D841" s="3" t="n">
        <v>832</v>
      </c>
      <c r="E841" s="3" t="n">
        <v>1334</v>
      </c>
      <c r="F841" s="3" t="n">
        <v>0</v>
      </c>
      <c r="G841" s="3" t="n">
        <f aca="false">SUM(C841:F841)</f>
        <v>4959</v>
      </c>
      <c r="H841" s="3" t="n">
        <v>871</v>
      </c>
      <c r="I841" s="3" t="n">
        <v>3</v>
      </c>
      <c r="J841" s="3" t="n">
        <v>197</v>
      </c>
      <c r="K841" s="3" t="n">
        <v>18</v>
      </c>
      <c r="L841" s="3" t="n">
        <f aca="false">SUM(H841:K841)</f>
        <v>1089</v>
      </c>
      <c r="M841" s="3" t="n">
        <v>17</v>
      </c>
      <c r="N841" s="3" t="n">
        <v>105</v>
      </c>
      <c r="O841" s="3" t="n">
        <v>0</v>
      </c>
      <c r="P841" s="3" t="n">
        <v>0</v>
      </c>
      <c r="Q841" s="3" t="n">
        <f aca="false">SUM(M841:P841)</f>
        <v>122</v>
      </c>
      <c r="R841" s="3" t="n">
        <v>25</v>
      </c>
      <c r="S841" s="3" t="n">
        <v>0</v>
      </c>
      <c r="T841" s="3" t="n">
        <v>23</v>
      </c>
      <c r="U841" s="3" t="n">
        <v>0</v>
      </c>
      <c r="V841" s="3" t="n">
        <f aca="false">SUM(R841:U841)</f>
        <v>48</v>
      </c>
      <c r="W841" s="3" t="n">
        <v>1106</v>
      </c>
      <c r="X841" s="3" t="n">
        <v>4002</v>
      </c>
      <c r="Y841" s="3" t="n">
        <v>2360</v>
      </c>
      <c r="Z841" s="3" t="n">
        <v>0</v>
      </c>
      <c r="AA841" s="3" t="n">
        <f aca="false">SUM(W841:Z841)</f>
        <v>7468</v>
      </c>
      <c r="AB841" s="3" t="n">
        <v>556</v>
      </c>
      <c r="AC841" s="3" t="n">
        <v>9</v>
      </c>
      <c r="AD841" s="3" t="n">
        <v>32</v>
      </c>
      <c r="AE841" s="3" t="n">
        <v>5</v>
      </c>
      <c r="AF841" s="3" t="n">
        <f aca="false">SUM(AB841:AE841)</f>
        <v>602</v>
      </c>
      <c r="AG841" s="3" t="n">
        <v>12</v>
      </c>
      <c r="AH841" s="3" t="n">
        <v>84</v>
      </c>
      <c r="AI841" s="3" t="n">
        <v>1408</v>
      </c>
      <c r="AJ841" s="3" t="n">
        <v>844</v>
      </c>
      <c r="AK841" s="3" t="n">
        <f aca="false">SUM(AG841:AJ841)</f>
        <v>2348</v>
      </c>
      <c r="AL841" s="3" t="n">
        <v>2418</v>
      </c>
      <c r="AM841" s="3" t="n">
        <v>293</v>
      </c>
      <c r="AN841" s="3" t="n">
        <v>1631</v>
      </c>
      <c r="AO841" s="3" t="n">
        <v>25</v>
      </c>
      <c r="AP841" s="3" t="n">
        <f aca="false">SUM(AL841:AO841)</f>
        <v>4367</v>
      </c>
      <c r="AQ841" s="3" t="n">
        <v>0</v>
      </c>
      <c r="AR841" s="3" t="n">
        <v>0</v>
      </c>
      <c r="AS841" s="3" t="n">
        <v>0</v>
      </c>
      <c r="AT841" s="3" t="n">
        <v>0</v>
      </c>
      <c r="AU841" s="3" t="n">
        <f aca="false">SUM(AQ841:AT841)</f>
        <v>0</v>
      </c>
      <c r="AV841" s="3" t="n">
        <v>0</v>
      </c>
      <c r="AW841" s="3" t="n">
        <v>4</v>
      </c>
      <c r="AX841" s="3" t="n">
        <v>0</v>
      </c>
      <c r="AY841" s="3" t="n">
        <v>5</v>
      </c>
      <c r="AZ841" s="3" t="n">
        <f aca="false">SUM(AV841:AY841)</f>
        <v>9</v>
      </c>
      <c r="BA841" s="3" t="n">
        <v>0</v>
      </c>
      <c r="BB841" s="3" t="n">
        <v>0</v>
      </c>
      <c r="BC841" s="3" t="n">
        <v>1</v>
      </c>
      <c r="BD841" s="3" t="n">
        <v>18</v>
      </c>
      <c r="BE841" s="3" t="n">
        <f aca="false">SUM(BA841:BD841)</f>
        <v>19</v>
      </c>
      <c r="BF841" s="3" t="n">
        <v>0</v>
      </c>
      <c r="BG841" s="3" t="n">
        <v>0</v>
      </c>
      <c r="BH841" s="3" t="n">
        <v>0</v>
      </c>
      <c r="BI841" s="3" t="n">
        <v>0</v>
      </c>
      <c r="BJ841" s="3" t="n">
        <f aca="false">SUM(BF841:BI841)</f>
        <v>0</v>
      </c>
      <c r="BK841" s="3" t="n">
        <v>0</v>
      </c>
      <c r="BL841" s="3" t="n">
        <v>0</v>
      </c>
      <c r="BM841" s="3" t="n">
        <v>0</v>
      </c>
      <c r="BN841" s="3" t="n">
        <v>0</v>
      </c>
      <c r="BO841" s="3" t="n">
        <f aca="false">SUM(BK841:BN841)</f>
        <v>0</v>
      </c>
      <c r="BP841" s="3" t="n">
        <v>72</v>
      </c>
      <c r="BQ841" s="3" t="n">
        <v>12</v>
      </c>
      <c r="BR841" s="3" t="n">
        <v>36</v>
      </c>
      <c r="BS841" s="3" t="n">
        <v>6</v>
      </c>
      <c r="BT841" s="3" t="n">
        <f aca="false">SUM(BP841:BS841)</f>
        <v>126</v>
      </c>
      <c r="BU841" s="3" t="n">
        <f aca="false">+C841+H841+M841+R841+W841+AB841+AG841+AL841+CK841</f>
        <v>7798</v>
      </c>
      <c r="BV841" s="3" t="n">
        <f aca="false">+D841+I841+N841+S841+X841+AC841+AH841+AM841+CL841</f>
        <v>5328</v>
      </c>
      <c r="BW841" s="3" t="n">
        <f aca="false">+E841+J841+O841+T841+Y841+AD841+AI841+AN841+CM841</f>
        <v>6985</v>
      </c>
      <c r="BX841" s="3" t="n">
        <f aca="false">+F841+K841+P841+U841+Z841+AE841+AJ841+AO841+CN841</f>
        <v>892</v>
      </c>
      <c r="BY841" s="3" t="n">
        <f aca="false">SUM(BU841:BX841)</f>
        <v>21003</v>
      </c>
      <c r="BZ841" s="3" t="n">
        <f aca="false">AQ841+AV841+BA841+BF841+BK841+BP841</f>
        <v>72</v>
      </c>
      <c r="CA841" s="3" t="n">
        <f aca="false">AR841+AW841+BB841+BG841+BL841+BQ841</f>
        <v>16</v>
      </c>
      <c r="CB841" s="3" t="n">
        <f aca="false">AS841+AX841+BC841+BH841+BM841+BR841</f>
        <v>37</v>
      </c>
      <c r="CC841" s="3" t="n">
        <f aca="false">AT841+AY841+BD841+BI841+BN841+BS841</f>
        <v>29</v>
      </c>
      <c r="CD841" s="3" t="n">
        <f aca="false">SUM(BZ841:CC841)</f>
        <v>154</v>
      </c>
      <c r="CE841" s="3" t="n">
        <v>1955</v>
      </c>
      <c r="CF841" s="3" t="n">
        <v>4918</v>
      </c>
      <c r="CG841" s="3" t="n">
        <v>458</v>
      </c>
      <c r="CH841" s="3" t="n">
        <v>0</v>
      </c>
      <c r="CI841" s="3" t="n">
        <v>386</v>
      </c>
      <c r="CJ841" s="3" t="n">
        <f aca="false">SUM(CE841:CI841)</f>
        <v>7717</v>
      </c>
    </row>
    <row r="842" customFormat="false" ht="12.75" hidden="false" customHeight="false" outlineLevel="0" collapsed="false">
      <c r="A842" s="1" t="n">
        <v>2007</v>
      </c>
      <c r="B842" s="2" t="s">
        <v>118</v>
      </c>
      <c r="C842" s="3" t="n">
        <v>630</v>
      </c>
      <c r="D842" s="3" t="n">
        <v>144</v>
      </c>
      <c r="E842" s="3" t="n">
        <v>56</v>
      </c>
      <c r="F842" s="3" t="n">
        <v>0</v>
      </c>
      <c r="G842" s="3" t="n">
        <f aca="false">SUM(C842:F842)</f>
        <v>830</v>
      </c>
      <c r="H842" s="3" t="n">
        <v>156</v>
      </c>
      <c r="I842" s="3" t="n">
        <v>45</v>
      </c>
      <c r="J842" s="3" t="n">
        <v>288</v>
      </c>
      <c r="K842" s="3" t="n">
        <v>0</v>
      </c>
      <c r="L842" s="3" t="n">
        <f aca="false">SUM(H842:K842)</f>
        <v>489</v>
      </c>
      <c r="M842" s="3" t="n">
        <v>14</v>
      </c>
      <c r="N842" s="3" t="n">
        <v>27</v>
      </c>
      <c r="O842" s="3" t="n">
        <v>0</v>
      </c>
      <c r="P842" s="3" t="n">
        <v>0</v>
      </c>
      <c r="Q842" s="3" t="n">
        <f aca="false">SUM(M842:P842)</f>
        <v>41</v>
      </c>
      <c r="R842" s="3" t="n">
        <v>0</v>
      </c>
      <c r="S842" s="3" t="n">
        <v>0</v>
      </c>
      <c r="T842" s="3" t="n">
        <v>0</v>
      </c>
      <c r="U842" s="3" t="n">
        <v>0</v>
      </c>
      <c r="V842" s="3" t="n">
        <f aca="false">SUM(R842:U842)</f>
        <v>0</v>
      </c>
      <c r="W842" s="3" t="n">
        <v>157</v>
      </c>
      <c r="X842" s="3" t="n">
        <v>510</v>
      </c>
      <c r="Y842" s="3" t="n">
        <v>48.5</v>
      </c>
      <c r="Z842" s="3" t="n">
        <v>0</v>
      </c>
      <c r="AA842" s="3" t="n">
        <f aca="false">SUM(W842:Z842)</f>
        <v>715.5</v>
      </c>
      <c r="AB842" s="3" t="n">
        <v>138</v>
      </c>
      <c r="AC842" s="3" t="n">
        <v>0.8</v>
      </c>
      <c r="AD842" s="3" t="n">
        <v>9</v>
      </c>
      <c r="AE842" s="3" t="n">
        <v>0</v>
      </c>
      <c r="AF842" s="3" t="n">
        <f aca="false">SUM(AB842:AE842)</f>
        <v>147.8</v>
      </c>
      <c r="AG842" s="3" t="n">
        <v>7</v>
      </c>
      <c r="AH842" s="3" t="n">
        <v>286</v>
      </c>
      <c r="AI842" s="3" t="n">
        <v>301</v>
      </c>
      <c r="AJ842" s="3" t="n">
        <v>0</v>
      </c>
      <c r="AK842" s="3" t="n">
        <f aca="false">SUM(AG842:AJ842)</f>
        <v>594</v>
      </c>
      <c r="AL842" s="3" t="n">
        <v>555.3</v>
      </c>
      <c r="AM842" s="3" t="n">
        <v>525.5</v>
      </c>
      <c r="AN842" s="3" t="n">
        <v>168.5</v>
      </c>
      <c r="AO842" s="3" t="n">
        <v>0</v>
      </c>
      <c r="AP842" s="3" t="n">
        <f aca="false">SUM(AL842:AO842)</f>
        <v>1249.3</v>
      </c>
      <c r="AQ842" s="3" t="n">
        <v>0</v>
      </c>
      <c r="AR842" s="3" t="n">
        <v>0</v>
      </c>
      <c r="AS842" s="3" t="n">
        <v>0</v>
      </c>
      <c r="AT842" s="3" t="n">
        <v>0</v>
      </c>
      <c r="AU842" s="3" t="n">
        <f aca="false">SUM(AQ842:AT842)</f>
        <v>0</v>
      </c>
      <c r="AV842" s="3" t="n">
        <v>0</v>
      </c>
      <c r="AW842" s="3" t="n">
        <v>0</v>
      </c>
      <c r="AX842" s="3" t="n">
        <v>0</v>
      </c>
      <c r="AY842" s="3" t="n">
        <v>0</v>
      </c>
      <c r="AZ842" s="3" t="n">
        <f aca="false">SUM(AV842:AY842)</f>
        <v>0</v>
      </c>
      <c r="BA842" s="3" t="n">
        <v>0</v>
      </c>
      <c r="BB842" s="3" t="n">
        <v>0</v>
      </c>
      <c r="BC842" s="3" t="n">
        <v>0</v>
      </c>
      <c r="BD842" s="3" t="n">
        <v>0</v>
      </c>
      <c r="BE842" s="3" t="n">
        <f aca="false">SUM(BA842:BD842)</f>
        <v>0</v>
      </c>
      <c r="BF842" s="3" t="n">
        <v>0</v>
      </c>
      <c r="BG842" s="3" t="n">
        <v>0</v>
      </c>
      <c r="BH842" s="3" t="n">
        <v>0</v>
      </c>
      <c r="BI842" s="3" t="n">
        <v>0</v>
      </c>
      <c r="BJ842" s="3" t="n">
        <f aca="false">SUM(BF842:BI842)</f>
        <v>0</v>
      </c>
      <c r="BK842" s="3" t="n">
        <v>0</v>
      </c>
      <c r="BL842" s="3" t="n">
        <v>0</v>
      </c>
      <c r="BM842" s="3" t="n">
        <v>0</v>
      </c>
      <c r="BN842" s="3" t="n">
        <v>0</v>
      </c>
      <c r="BO842" s="3" t="n">
        <f aca="false">SUM(BK842:BN842)</f>
        <v>0</v>
      </c>
      <c r="BP842" s="3" t="n">
        <v>0</v>
      </c>
      <c r="BQ842" s="3" t="n">
        <v>0</v>
      </c>
      <c r="BR842" s="3" t="n">
        <v>0</v>
      </c>
      <c r="BS842" s="3" t="n">
        <v>0</v>
      </c>
      <c r="BT842" s="3" t="n">
        <f aca="false">SUM(BP842:BS842)</f>
        <v>0</v>
      </c>
      <c r="BU842" s="3" t="n">
        <f aca="false">+C842+H842+M842+R842+W842+AB842+AG842+AL842+CK842</f>
        <v>1657.3</v>
      </c>
      <c r="BV842" s="3" t="n">
        <f aca="false">+D842+I842+N842+S842+X842+AC842+AH842+AM842+CL842</f>
        <v>1538.3</v>
      </c>
      <c r="BW842" s="3" t="n">
        <f aca="false">+E842+J842+O842+T842+Y842+AD842+AI842+AN842+CM842</f>
        <v>871</v>
      </c>
      <c r="BX842" s="3" t="n">
        <f aca="false">+F842+K842+P842+U842+Z842+AE842+AJ842+AO842+CN842</f>
        <v>0</v>
      </c>
      <c r="BY842" s="3" t="n">
        <f aca="false">SUM(BU842:BX842)</f>
        <v>4066.6</v>
      </c>
      <c r="BZ842" s="3" t="n">
        <f aca="false">AQ842+AV842+BA842+BF842+BK842+BP842</f>
        <v>0</v>
      </c>
      <c r="CA842" s="3" t="n">
        <f aca="false">AR842+AW842+BB842+BG842+BL842+BQ842</f>
        <v>0</v>
      </c>
      <c r="CB842" s="3" t="n">
        <f aca="false">AS842+AX842+BC842+BH842+BM842+BR842</f>
        <v>0</v>
      </c>
      <c r="CC842" s="3" t="n">
        <f aca="false">AT842+AY842+BD842+BI842+BN842+BS842</f>
        <v>0</v>
      </c>
      <c r="CD842" s="3" t="n">
        <f aca="false">SUM(BZ842:CC842)</f>
        <v>0</v>
      </c>
      <c r="CE842" s="3" t="n">
        <v>15.892</v>
      </c>
      <c r="CF842" s="3" t="n">
        <v>827.095</v>
      </c>
      <c r="CG842" s="3" t="n">
        <v>177.503</v>
      </c>
      <c r="CH842" s="3" t="n">
        <v>60.641</v>
      </c>
      <c r="CI842" s="3" t="n">
        <v>756.692</v>
      </c>
      <c r="CJ842" s="3" t="n">
        <f aca="false">SUM(CE842:CI842)</f>
        <v>1837.823</v>
      </c>
    </row>
    <row r="843" customFormat="false" ht="12.75" hidden="false" customHeight="false" outlineLevel="0" collapsed="false">
      <c r="A843" s="1" t="n">
        <v>2007</v>
      </c>
      <c r="B843" s="2" t="s">
        <v>119</v>
      </c>
      <c r="C843" s="3" t="n">
        <v>938</v>
      </c>
      <c r="D843" s="3" t="n">
        <v>263</v>
      </c>
      <c r="E843" s="3" t="n">
        <v>39</v>
      </c>
      <c r="F843" s="3" t="n">
        <v>0</v>
      </c>
      <c r="G843" s="3" t="n">
        <f aca="false">SUM(C843:F843)</f>
        <v>1240</v>
      </c>
      <c r="H843" s="3" t="n">
        <v>595</v>
      </c>
      <c r="I843" s="3" t="n">
        <v>131</v>
      </c>
      <c r="J843" s="3" t="n">
        <v>1012</v>
      </c>
      <c r="K843" s="3" t="n">
        <v>0</v>
      </c>
      <c r="L843" s="3" t="n">
        <f aca="false">SUM(H843:K843)</f>
        <v>1738</v>
      </c>
      <c r="M843" s="3" t="n">
        <v>29</v>
      </c>
      <c r="N843" s="3" t="n">
        <v>27</v>
      </c>
      <c r="O843" s="3" t="n">
        <v>0</v>
      </c>
      <c r="P843" s="3" t="n">
        <v>0</v>
      </c>
      <c r="Q843" s="3" t="n">
        <f aca="false">SUM(M843:P843)</f>
        <v>56</v>
      </c>
      <c r="R843" s="3" t="n">
        <v>7</v>
      </c>
      <c r="S843" s="3" t="n">
        <v>1</v>
      </c>
      <c r="T843" s="3" t="n">
        <v>0</v>
      </c>
      <c r="U843" s="3" t="n">
        <v>0</v>
      </c>
      <c r="V843" s="3" t="n">
        <f aca="false">SUM(R843:U843)</f>
        <v>8</v>
      </c>
      <c r="W843" s="3" t="n">
        <v>619</v>
      </c>
      <c r="X843" s="3" t="n">
        <v>889</v>
      </c>
      <c r="Y843" s="3" t="n">
        <v>20</v>
      </c>
      <c r="Z843" s="3" t="n">
        <v>0</v>
      </c>
      <c r="AA843" s="3" t="n">
        <f aca="false">SUM(W843:Z843)</f>
        <v>1528</v>
      </c>
      <c r="AB843" s="3" t="n">
        <v>169</v>
      </c>
      <c r="AC843" s="3" t="n">
        <v>3</v>
      </c>
      <c r="AD843" s="3" t="n">
        <v>22</v>
      </c>
      <c r="AE843" s="3" t="n">
        <v>0</v>
      </c>
      <c r="AF843" s="3" t="n">
        <f aca="false">SUM(AB843:AE843)</f>
        <v>194</v>
      </c>
      <c r="AG843" s="3" t="n">
        <v>1</v>
      </c>
      <c r="AH843" s="3" t="n">
        <v>243</v>
      </c>
      <c r="AI843" s="3" t="n">
        <v>361</v>
      </c>
      <c r="AJ843" s="3" t="n">
        <v>0</v>
      </c>
      <c r="AK843" s="3" t="n">
        <f aca="false">SUM(AG843:AJ843)</f>
        <v>605</v>
      </c>
      <c r="AL843" s="3" t="n">
        <v>768</v>
      </c>
      <c r="AM843" s="3" t="n">
        <v>809</v>
      </c>
      <c r="AN843" s="3" t="n">
        <v>1216</v>
      </c>
      <c r="AO843" s="3" t="n">
        <v>0</v>
      </c>
      <c r="AP843" s="3" t="n">
        <f aca="false">SUM(AL843:AO843)</f>
        <v>2793</v>
      </c>
      <c r="AQ843" s="3" t="n">
        <v>0</v>
      </c>
      <c r="AR843" s="3" t="n">
        <v>239</v>
      </c>
      <c r="AS843" s="3" t="n">
        <v>301</v>
      </c>
      <c r="AT843" s="3" t="n">
        <v>0</v>
      </c>
      <c r="AU843" s="3" t="n">
        <f aca="false">SUM(AQ843:AT843)</f>
        <v>540</v>
      </c>
      <c r="AV843" s="3" t="n">
        <v>1</v>
      </c>
      <c r="AW843" s="3" t="n">
        <v>0</v>
      </c>
      <c r="AX843" s="3" t="n">
        <v>2</v>
      </c>
      <c r="AY843" s="3" t="n">
        <v>0</v>
      </c>
      <c r="AZ843" s="3" t="n">
        <f aca="false">SUM(AV843:AY843)</f>
        <v>3</v>
      </c>
      <c r="BA843" s="3" t="n">
        <v>18</v>
      </c>
      <c r="BB843" s="3" t="n">
        <v>1</v>
      </c>
      <c r="BC843" s="3" t="n">
        <v>68</v>
      </c>
      <c r="BD843" s="3" t="n">
        <v>0</v>
      </c>
      <c r="BE843" s="3" t="n">
        <f aca="false">SUM(BA843:BD843)</f>
        <v>87</v>
      </c>
      <c r="BF843" s="3" t="n">
        <v>0</v>
      </c>
      <c r="BG843" s="3" t="n">
        <v>0</v>
      </c>
      <c r="BH843" s="3" t="n">
        <v>0</v>
      </c>
      <c r="BI843" s="3" t="n">
        <v>0</v>
      </c>
      <c r="BJ843" s="3" t="n">
        <f aca="false">SUM(BF843:BI843)</f>
        <v>0</v>
      </c>
      <c r="BK843" s="3" t="n">
        <v>0</v>
      </c>
      <c r="BL843" s="3" t="n">
        <v>0</v>
      </c>
      <c r="BM843" s="3" t="n">
        <v>0</v>
      </c>
      <c r="BN843" s="3" t="n">
        <v>0</v>
      </c>
      <c r="BO843" s="3" t="n">
        <f aca="false">SUM(BK843:BN843)</f>
        <v>0</v>
      </c>
      <c r="BP843" s="3" t="n">
        <v>11</v>
      </c>
      <c r="BQ843" s="3" t="n">
        <v>12</v>
      </c>
      <c r="BR843" s="3" t="n">
        <v>25</v>
      </c>
      <c r="BS843" s="3" t="n">
        <v>0</v>
      </c>
      <c r="BT843" s="3" t="n">
        <f aca="false">SUM(BP843:BS843)</f>
        <v>48</v>
      </c>
      <c r="BU843" s="3" t="n">
        <f aca="false">+C843+H843+M843+R843+W843+AB843+AG843+AL843+CK843</f>
        <v>3126</v>
      </c>
      <c r="BV843" s="3" t="n">
        <f aca="false">+D843+I843+N843+S843+X843+AC843+AH843+AM843+CL843</f>
        <v>2366</v>
      </c>
      <c r="BW843" s="3" t="n">
        <f aca="false">+E843+J843+O843+T843+Y843+AD843+AI843+AN843+CM843</f>
        <v>2670</v>
      </c>
      <c r="BX843" s="3" t="n">
        <f aca="false">+F843+K843+P843+U843+Z843+AE843+AJ843+AO843+CN843</f>
        <v>0</v>
      </c>
      <c r="BY843" s="3" t="n">
        <f aca="false">SUM(BU843:BX843)</f>
        <v>8162</v>
      </c>
      <c r="BZ843" s="3" t="n">
        <f aca="false">AQ843+AV843+BA843+BF843+BK843+BP843</f>
        <v>30</v>
      </c>
      <c r="CA843" s="3" t="n">
        <f aca="false">AR843+AW843+BB843+BG843+BL843+BQ843</f>
        <v>252</v>
      </c>
      <c r="CB843" s="3" t="n">
        <f aca="false">AS843+AX843+BC843+BH843+BM843+BR843</f>
        <v>396</v>
      </c>
      <c r="CC843" s="3" t="n">
        <f aca="false">AT843+AY843+BD843+BI843+BN843+BS843</f>
        <v>0</v>
      </c>
      <c r="CD843" s="3" t="n">
        <f aca="false">SUM(BZ843:CC843)</f>
        <v>678</v>
      </c>
      <c r="CE843" s="3" t="n">
        <v>1304</v>
      </c>
      <c r="CF843" s="3" t="n">
        <v>1651</v>
      </c>
      <c r="CG843" s="3" t="n">
        <v>213</v>
      </c>
      <c r="CH843" s="3" t="n">
        <v>1</v>
      </c>
      <c r="CI843" s="3" t="n">
        <v>239</v>
      </c>
      <c r="CJ843" s="3" t="n">
        <f aca="false">SUM(CE843:CI843)</f>
        <v>3408</v>
      </c>
    </row>
    <row r="844" customFormat="false" ht="12.75" hidden="false" customHeight="false" outlineLevel="0" collapsed="false">
      <c r="A844" s="1" t="n">
        <v>2007</v>
      </c>
      <c r="B844" s="2" t="s">
        <v>120</v>
      </c>
      <c r="C844" s="3" t="n">
        <v>988.269362</v>
      </c>
      <c r="D844" s="3" t="n">
        <v>218.1</v>
      </c>
      <c r="E844" s="3" t="n">
        <v>0</v>
      </c>
      <c r="F844" s="3" t="n">
        <v>0</v>
      </c>
      <c r="G844" s="3" t="n">
        <f aca="false">SUM(C844:F844)</f>
        <v>1206.369362</v>
      </c>
      <c r="H844" s="3" t="n">
        <v>496.398535</v>
      </c>
      <c r="I844" s="3" t="n">
        <v>0.1</v>
      </c>
      <c r="J844" s="3" t="n">
        <v>133.53595925</v>
      </c>
      <c r="K844" s="3" t="n">
        <v>144.23754059</v>
      </c>
      <c r="L844" s="3" t="n">
        <f aca="false">SUM(H844:K844)</f>
        <v>774.27203484</v>
      </c>
      <c r="M844" s="3" t="n">
        <v>26.229523</v>
      </c>
      <c r="N844" s="3" t="n">
        <v>17.4</v>
      </c>
      <c r="O844" s="3" t="n">
        <v>0</v>
      </c>
      <c r="P844" s="3" t="n">
        <v>0</v>
      </c>
      <c r="Q844" s="3" t="n">
        <f aca="false">SUM(M844:P844)</f>
        <v>43.629523</v>
      </c>
      <c r="R844" s="3" t="n">
        <v>6.91597</v>
      </c>
      <c r="S844" s="3" t="n">
        <v>0</v>
      </c>
      <c r="T844" s="3" t="n">
        <v>0</v>
      </c>
      <c r="U844" s="3" t="n">
        <v>0</v>
      </c>
      <c r="V844" s="3" t="n">
        <f aca="false">SUM(R844:U844)</f>
        <v>6.91597</v>
      </c>
      <c r="W844" s="3" t="n">
        <v>437.376807</v>
      </c>
      <c r="X844" s="3" t="n">
        <v>699.6</v>
      </c>
      <c r="Y844" s="3" t="n">
        <v>0</v>
      </c>
      <c r="Z844" s="3" t="n">
        <v>0</v>
      </c>
      <c r="AA844" s="3" t="n">
        <f aca="false">SUM(W844:Z844)</f>
        <v>1136.976807</v>
      </c>
      <c r="AB844" s="3" t="n">
        <v>224.632831</v>
      </c>
      <c r="AC844" s="3" t="n">
        <v>3.2</v>
      </c>
      <c r="AD844" s="3" t="n">
        <v>25.2516677</v>
      </c>
      <c r="AE844" s="3" t="n">
        <v>14.11749655</v>
      </c>
      <c r="AF844" s="3" t="n">
        <f aca="false">SUM(AB844:AE844)</f>
        <v>267.20199525</v>
      </c>
      <c r="AG844" s="3" t="n">
        <v>0</v>
      </c>
      <c r="AH844" s="3" t="n">
        <v>314.2</v>
      </c>
      <c r="AI844" s="3" t="n">
        <v>1005.5</v>
      </c>
      <c r="AJ844" s="3" t="n">
        <v>167.40691303</v>
      </c>
      <c r="AK844" s="3" t="n">
        <f aca="false">SUM(AG844:AJ844)</f>
        <v>1487.10691303</v>
      </c>
      <c r="AL844" s="3" t="n">
        <v>723</v>
      </c>
      <c r="AM844" s="3" t="n">
        <v>608</v>
      </c>
      <c r="AN844" s="3" t="n">
        <v>799</v>
      </c>
      <c r="AO844" s="3" t="n">
        <v>68</v>
      </c>
      <c r="AP844" s="3" t="n">
        <f aca="false">SUM(AL844:AO844)</f>
        <v>2198</v>
      </c>
      <c r="AQ844" s="3" t="n">
        <v>0</v>
      </c>
      <c r="AR844" s="3" t="n">
        <v>314.2</v>
      </c>
      <c r="AS844" s="3" t="n">
        <v>658.87245965</v>
      </c>
      <c r="AT844" s="3" t="n">
        <v>167.40691303</v>
      </c>
      <c r="AU844" s="3" t="n">
        <f aca="false">SUM(AQ844:AT844)</f>
        <v>1140.47937268</v>
      </c>
      <c r="AV844" s="3" t="n">
        <v>0</v>
      </c>
      <c r="AW844" s="3" t="n">
        <v>0</v>
      </c>
      <c r="AX844" s="3" t="n">
        <v>0</v>
      </c>
      <c r="AY844" s="3" t="n">
        <v>14.11749655</v>
      </c>
      <c r="AZ844" s="3" t="n">
        <f aca="false">SUM(AV844:AY844)</f>
        <v>14.11749655</v>
      </c>
      <c r="BA844" s="3" t="n">
        <v>0</v>
      </c>
      <c r="BB844" s="3" t="n">
        <v>0</v>
      </c>
      <c r="BC844" s="3" t="n">
        <v>95.50249909</v>
      </c>
      <c r="BD844" s="3" t="n">
        <v>144.23754059</v>
      </c>
      <c r="BE844" s="3" t="n">
        <f aca="false">SUM(BA844:BD844)</f>
        <v>239.74003968</v>
      </c>
      <c r="BF844" s="3" t="n">
        <v>0</v>
      </c>
      <c r="BG844" s="3" t="n">
        <v>0</v>
      </c>
      <c r="BH844" s="3" t="n">
        <v>0</v>
      </c>
      <c r="BI844" s="3" t="n">
        <v>0</v>
      </c>
      <c r="BJ844" s="3" t="n">
        <f aca="false">SUM(BF844:BI844)</f>
        <v>0</v>
      </c>
      <c r="BK844" s="3" t="n">
        <v>0</v>
      </c>
      <c r="BL844" s="3" t="n">
        <v>0</v>
      </c>
      <c r="BM844" s="3" t="n">
        <v>0</v>
      </c>
      <c r="BN844" s="3" t="n">
        <v>5.52113145</v>
      </c>
      <c r="BO844" s="3" t="n">
        <f aca="false">SUM(BK844:BN844)</f>
        <v>5.52113145</v>
      </c>
      <c r="BP844" s="3" t="n">
        <v>0</v>
      </c>
      <c r="BQ844" s="3" t="n">
        <v>10.3</v>
      </c>
      <c r="BR844" s="3" t="n">
        <v>13.17931474</v>
      </c>
      <c r="BS844" s="3" t="n">
        <v>62</v>
      </c>
      <c r="BT844" s="3" t="n">
        <f aca="false">SUM(BP844:BS844)</f>
        <v>85.47931474</v>
      </c>
      <c r="BU844" s="3" t="n">
        <f aca="false">+C844+H844+M844+R844+W844+AB844+AG844+AL844+CK844</f>
        <v>2902.823028</v>
      </c>
      <c r="BV844" s="3" t="n">
        <f aca="false">+D844+I844+N844+S844+X844+AC844+AH844+AM844+CL844</f>
        <v>1860.6</v>
      </c>
      <c r="BW844" s="3" t="n">
        <f aca="false">+E844+J844+O844+T844+Y844+AD844+AI844+AN844+CM844</f>
        <v>1963.28762695</v>
      </c>
      <c r="BX844" s="3" t="n">
        <f aca="false">+F844+K844+P844+U844+Z844+AE844+AJ844+AO844+CN844</f>
        <v>393.76195017</v>
      </c>
      <c r="BY844" s="3" t="n">
        <f aca="false">SUM(BU844:BX844)</f>
        <v>7120.47260512</v>
      </c>
      <c r="BZ844" s="3" t="n">
        <f aca="false">AQ844+AV844+BA844+BF844+BK844+BP844</f>
        <v>0</v>
      </c>
      <c r="CA844" s="3" t="n">
        <f aca="false">AR844+AW844+BB844+BG844+BL844+BQ844</f>
        <v>324.5</v>
      </c>
      <c r="CB844" s="3" t="n">
        <f aca="false">AS844+AX844+BC844+BH844+BM844+BR844</f>
        <v>767.55427348</v>
      </c>
      <c r="CC844" s="3" t="n">
        <f aca="false">AT844+AY844+BD844+BI844+BN844+BS844</f>
        <v>393.28308162</v>
      </c>
      <c r="CD844" s="3" t="n">
        <f aca="false">SUM(BZ844:CC844)</f>
        <v>1485.3373551</v>
      </c>
      <c r="CE844" s="3" t="n">
        <v>1020.762</v>
      </c>
      <c r="CF844" s="3" t="n">
        <v>0</v>
      </c>
      <c r="CG844" s="3" t="n">
        <v>0</v>
      </c>
      <c r="CH844" s="3" t="n">
        <v>858.64</v>
      </c>
      <c r="CI844" s="3" t="n">
        <v>1265.639</v>
      </c>
      <c r="CJ844" s="3" t="n">
        <f aca="false">SUM(CE844:CI844)</f>
        <v>3145.041</v>
      </c>
    </row>
    <row r="845" customFormat="false" ht="12.75" hidden="false" customHeight="false" outlineLevel="0" collapsed="false">
      <c r="A845" s="1" t="n">
        <v>2007</v>
      </c>
      <c r="B845" s="2" t="s">
        <v>121</v>
      </c>
      <c r="C845" s="3" t="n">
        <v>0</v>
      </c>
      <c r="D845" s="3" t="n">
        <v>166</v>
      </c>
      <c r="E845" s="3" t="n">
        <v>844</v>
      </c>
      <c r="F845" s="3" t="n">
        <v>10</v>
      </c>
      <c r="G845" s="3" t="n">
        <f aca="false">SUM(C845:F845)</f>
        <v>1020</v>
      </c>
      <c r="H845" s="3" t="n">
        <v>126</v>
      </c>
      <c r="I845" s="3" t="n">
        <v>9</v>
      </c>
      <c r="J845" s="3" t="n">
        <v>52</v>
      </c>
      <c r="K845" s="3" t="n">
        <v>22</v>
      </c>
      <c r="L845" s="3" t="n">
        <f aca="false">SUM(H845:K845)</f>
        <v>209</v>
      </c>
      <c r="M845" s="3" t="n">
        <v>28</v>
      </c>
      <c r="N845" s="3" t="n">
        <v>41</v>
      </c>
      <c r="O845" s="3" t="n">
        <v>0</v>
      </c>
      <c r="P845" s="3" t="n">
        <v>0</v>
      </c>
      <c r="Q845" s="3" t="n">
        <f aca="false">SUM(M845:P845)</f>
        <v>69</v>
      </c>
      <c r="R845" s="3" t="n">
        <v>7</v>
      </c>
      <c r="S845" s="3" t="n">
        <v>0</v>
      </c>
      <c r="T845" s="3" t="n">
        <v>0</v>
      </c>
      <c r="U845" s="3" t="n">
        <v>0</v>
      </c>
      <c r="V845" s="3" t="n">
        <f aca="false">SUM(R845:U845)</f>
        <v>7</v>
      </c>
      <c r="W845" s="3" t="n">
        <v>440</v>
      </c>
      <c r="X845" s="3" t="n">
        <v>580</v>
      </c>
      <c r="Y845" s="3" t="n">
        <v>157</v>
      </c>
      <c r="Z845" s="3" t="n">
        <v>0</v>
      </c>
      <c r="AA845" s="3" t="n">
        <f aca="false">SUM(W845:Z845)</f>
        <v>1177</v>
      </c>
      <c r="AB845" s="3" t="n">
        <v>92</v>
      </c>
      <c r="AC845" s="3" t="n">
        <v>0</v>
      </c>
      <c r="AD845" s="3" t="n">
        <v>3</v>
      </c>
      <c r="AE845" s="3" t="n">
        <v>2</v>
      </c>
      <c r="AF845" s="3" t="n">
        <f aca="false">SUM(AB845:AE845)</f>
        <v>97</v>
      </c>
      <c r="AG845" s="3" t="n">
        <v>3</v>
      </c>
      <c r="AH845" s="3" t="n">
        <v>232</v>
      </c>
      <c r="AI845" s="3" t="n">
        <v>308</v>
      </c>
      <c r="AJ845" s="3" t="n">
        <v>0</v>
      </c>
      <c r="AK845" s="3" t="n">
        <f aca="false">SUM(AG845:AJ845)</f>
        <v>543</v>
      </c>
      <c r="AL845" s="3" t="n">
        <v>695</v>
      </c>
      <c r="AM845" s="3" t="n">
        <v>381</v>
      </c>
      <c r="AN845" s="3" t="n">
        <v>318</v>
      </c>
      <c r="AO845" s="3" t="n">
        <v>24</v>
      </c>
      <c r="AP845" s="3" t="n">
        <f aca="false">SUM(AL845:AO845)</f>
        <v>1418</v>
      </c>
      <c r="AQ845" s="3" t="n">
        <v>0</v>
      </c>
      <c r="AR845" s="3" t="n">
        <v>46</v>
      </c>
      <c r="AS845" s="3" t="n">
        <v>186</v>
      </c>
      <c r="AT845" s="3" t="n">
        <v>0</v>
      </c>
      <c r="AU845" s="3" t="n">
        <f aca="false">SUM(AQ845:AT845)</f>
        <v>232</v>
      </c>
      <c r="AV845" s="3" t="n">
        <v>0</v>
      </c>
      <c r="AW845" s="3" t="n">
        <v>0</v>
      </c>
      <c r="AX845" s="3" t="n">
        <v>0</v>
      </c>
      <c r="AY845" s="3" t="n">
        <v>2</v>
      </c>
      <c r="AZ845" s="3" t="n">
        <f aca="false">SUM(AV845:AY845)</f>
        <v>2</v>
      </c>
      <c r="BA845" s="3" t="n">
        <v>0</v>
      </c>
      <c r="BB845" s="3" t="n">
        <v>0</v>
      </c>
      <c r="BC845" s="3" t="n">
        <v>0</v>
      </c>
      <c r="BD845" s="3" t="n">
        <v>22</v>
      </c>
      <c r="BE845" s="3" t="n">
        <f aca="false">SUM(BA845:BD845)</f>
        <v>22</v>
      </c>
      <c r="BF845" s="3" t="n">
        <v>0</v>
      </c>
      <c r="BG845" s="3" t="n">
        <v>0</v>
      </c>
      <c r="BH845" s="3" t="n">
        <v>0</v>
      </c>
      <c r="BI845" s="3" t="n">
        <v>0</v>
      </c>
      <c r="BJ845" s="3" t="n">
        <f aca="false">SUM(BF845:BI845)</f>
        <v>0</v>
      </c>
      <c r="BK845" s="3" t="n">
        <v>0</v>
      </c>
      <c r="BL845" s="3" t="n">
        <v>0</v>
      </c>
      <c r="BM845" s="3" t="n">
        <v>0</v>
      </c>
      <c r="BN845" s="3" t="n">
        <v>5</v>
      </c>
      <c r="BO845" s="3" t="n">
        <f aca="false">SUM(BK845:BN845)</f>
        <v>5</v>
      </c>
      <c r="BP845" s="3" t="n">
        <v>0</v>
      </c>
      <c r="BQ845" s="3" t="n">
        <v>0</v>
      </c>
      <c r="BR845" s="3" t="n">
        <v>0</v>
      </c>
      <c r="BS845" s="3" t="n">
        <v>29</v>
      </c>
      <c r="BT845" s="3" t="n">
        <f aca="false">SUM(BP845:BS845)</f>
        <v>29</v>
      </c>
      <c r="BU845" s="3" t="n">
        <f aca="false">+C845+H845+M845+R845+W845+AB845+AG845+AL845+CK845</f>
        <v>1391</v>
      </c>
      <c r="BV845" s="3" t="n">
        <f aca="false">+D845+I845+N845+S845+X845+AC845+AH845+AM845+CL845</f>
        <v>1409</v>
      </c>
      <c r="BW845" s="3" t="n">
        <f aca="false">+E845+J845+O845+T845+Y845+AD845+AI845+AN845+CM845</f>
        <v>1682</v>
      </c>
      <c r="BX845" s="3" t="n">
        <f aca="false">+F845+K845+P845+U845+Z845+AE845+AJ845+AO845+CN845</f>
        <v>58</v>
      </c>
      <c r="BY845" s="3" t="n">
        <f aca="false">SUM(BU845:BX845)</f>
        <v>4540</v>
      </c>
      <c r="BZ845" s="3" t="n">
        <f aca="false">AQ845+AV845+BA845+BF845+BK845+BP845</f>
        <v>0</v>
      </c>
      <c r="CA845" s="3" t="n">
        <f aca="false">AR845+AW845+BB845+BG845+BL845+BQ845</f>
        <v>46</v>
      </c>
      <c r="CB845" s="3" t="n">
        <f aca="false">AS845+AX845+BC845+BH845+BM845+BR845</f>
        <v>186</v>
      </c>
      <c r="CC845" s="3" t="n">
        <f aca="false">AT845+AY845+BD845+BI845+BN845+BS845</f>
        <v>58</v>
      </c>
      <c r="CD845" s="3" t="n">
        <f aca="false">SUM(BZ845:CC845)</f>
        <v>290</v>
      </c>
      <c r="CE845" s="3" t="n">
        <v>0</v>
      </c>
      <c r="CF845" s="3" t="n">
        <v>0</v>
      </c>
      <c r="CG845" s="3" t="n">
        <v>599</v>
      </c>
      <c r="CH845" s="3" t="n">
        <v>3</v>
      </c>
      <c r="CI845" s="3" t="n">
        <v>1689</v>
      </c>
      <c r="CJ845" s="3" t="n">
        <f aca="false">SUM(CE845:CI845)</f>
        <v>2291</v>
      </c>
    </row>
    <row r="846" customFormat="false" ht="12.75" hidden="false" customHeight="false" outlineLevel="0" collapsed="false">
      <c r="A846" s="1" t="n">
        <v>2007</v>
      </c>
      <c r="B846" s="2" t="s">
        <v>122</v>
      </c>
      <c r="C846" s="3" t="n">
        <v>10347</v>
      </c>
      <c r="D846" s="3" t="n">
        <v>834</v>
      </c>
      <c r="E846" s="3" t="n">
        <v>17</v>
      </c>
      <c r="F846" s="3" t="n">
        <v>0</v>
      </c>
      <c r="G846" s="3" t="n">
        <f aca="false">SUM(C846:F846)</f>
        <v>11198</v>
      </c>
      <c r="H846" s="3" t="n">
        <v>2150</v>
      </c>
      <c r="I846" s="3" t="n">
        <v>24</v>
      </c>
      <c r="J846" s="3" t="n">
        <v>1225</v>
      </c>
      <c r="K846" s="3" t="n">
        <v>0</v>
      </c>
      <c r="L846" s="3" t="n">
        <f aca="false">SUM(H846:K846)</f>
        <v>3399</v>
      </c>
      <c r="M846" s="3" t="n">
        <v>18</v>
      </c>
      <c r="N846" s="3" t="n">
        <v>92</v>
      </c>
      <c r="O846" s="3" t="n">
        <v>0</v>
      </c>
      <c r="P846" s="3" t="n">
        <v>0</v>
      </c>
      <c r="Q846" s="3" t="n">
        <f aca="false">SUM(M846:P846)</f>
        <v>110</v>
      </c>
      <c r="R846" s="3" t="n">
        <v>223</v>
      </c>
      <c r="S846" s="3" t="n">
        <v>67</v>
      </c>
      <c r="T846" s="3" t="n">
        <v>0</v>
      </c>
      <c r="U846" s="3" t="n">
        <v>0</v>
      </c>
      <c r="V846" s="3" t="n">
        <f aca="false">SUM(R846:U846)</f>
        <v>290</v>
      </c>
      <c r="W846" s="3" t="n">
        <v>4380</v>
      </c>
      <c r="X846" s="3" t="n">
        <v>4554</v>
      </c>
      <c r="Y846" s="3" t="n">
        <v>129</v>
      </c>
      <c r="Z846" s="3" t="n">
        <v>0</v>
      </c>
      <c r="AA846" s="3" t="n">
        <f aca="false">SUM(W846:Z846)</f>
        <v>9063</v>
      </c>
      <c r="AB846" s="3" t="n">
        <v>1504</v>
      </c>
      <c r="AC846" s="3" t="n">
        <v>16</v>
      </c>
      <c r="AD846" s="3" t="n">
        <v>102</v>
      </c>
      <c r="AE846" s="3" t="n">
        <v>0</v>
      </c>
      <c r="AF846" s="3" t="n">
        <f aca="false">SUM(AB846:AE846)</f>
        <v>1622</v>
      </c>
      <c r="AG846" s="3" t="n">
        <v>1384</v>
      </c>
      <c r="AH846" s="3" t="n">
        <v>1228</v>
      </c>
      <c r="AI846" s="3" t="n">
        <v>347</v>
      </c>
      <c r="AJ846" s="3" t="n">
        <v>1280</v>
      </c>
      <c r="AK846" s="3" t="n">
        <f aca="false">SUM(AG846:AJ846)</f>
        <v>4239</v>
      </c>
      <c r="AL846" s="3" t="n">
        <v>10278</v>
      </c>
      <c r="AM846" s="3" t="n">
        <v>1936</v>
      </c>
      <c r="AN846" s="3" t="n">
        <v>3171</v>
      </c>
      <c r="AO846" s="3" t="n">
        <v>86</v>
      </c>
      <c r="AP846" s="3" t="n">
        <f aca="false">SUM(AL846:AO846)</f>
        <v>15471</v>
      </c>
      <c r="AQ846" s="3" t="n">
        <v>895</v>
      </c>
      <c r="AR846" s="3" t="n">
        <v>1182</v>
      </c>
      <c r="AS846" s="3" t="n">
        <v>21</v>
      </c>
      <c r="AT846" s="3" t="n">
        <v>1280</v>
      </c>
      <c r="AU846" s="3" t="n">
        <f aca="false">SUM(AQ846:AT846)</f>
        <v>3378</v>
      </c>
      <c r="AV846" s="3" t="n">
        <v>-1</v>
      </c>
      <c r="AW846" s="3" t="n">
        <v>0</v>
      </c>
      <c r="AX846" s="3" t="n">
        <v>0</v>
      </c>
      <c r="AY846" s="3" t="n">
        <v>0</v>
      </c>
      <c r="AZ846" s="3" t="n">
        <f aca="false">SUM(AV846:AY846)</f>
        <v>-1</v>
      </c>
      <c r="BA846" s="3" t="n">
        <v>0</v>
      </c>
      <c r="BB846" s="3" t="n">
        <v>0</v>
      </c>
      <c r="BC846" s="3" t="n">
        <v>0</v>
      </c>
      <c r="BD846" s="3" t="n">
        <v>0</v>
      </c>
      <c r="BE846" s="3" t="n">
        <f aca="false">SUM(BA846:BD846)</f>
        <v>0</v>
      </c>
      <c r="BF846" s="3" t="n">
        <v>0</v>
      </c>
      <c r="BG846" s="3" t="n">
        <v>0</v>
      </c>
      <c r="BH846" s="3" t="n">
        <v>0</v>
      </c>
      <c r="BI846" s="3" t="n">
        <v>0</v>
      </c>
      <c r="BJ846" s="3" t="n">
        <f aca="false">SUM(BF846:BI846)</f>
        <v>0</v>
      </c>
      <c r="BK846" s="3" t="n">
        <v>93</v>
      </c>
      <c r="BL846" s="3" t="n">
        <v>5</v>
      </c>
      <c r="BM846" s="3" t="n">
        <v>6</v>
      </c>
      <c r="BN846" s="3" t="n">
        <v>60</v>
      </c>
      <c r="BO846" s="3" t="n">
        <f aca="false">SUM(BK846:BN846)</f>
        <v>164</v>
      </c>
      <c r="BP846" s="3" t="n">
        <v>237</v>
      </c>
      <c r="BQ846" s="3" t="n">
        <v>48</v>
      </c>
      <c r="BR846" s="3" t="n">
        <v>14</v>
      </c>
      <c r="BS846" s="3" t="n">
        <v>26</v>
      </c>
      <c r="BT846" s="3" t="n">
        <f aca="false">SUM(BP846:BS846)</f>
        <v>325</v>
      </c>
      <c r="BU846" s="3" t="n">
        <f aca="false">+C846+H846+M846+R846+W846+AB846+AG846+AL846+CK846</f>
        <v>30284</v>
      </c>
      <c r="BV846" s="3" t="n">
        <f aca="false">+D846+I846+N846+S846+X846+AC846+AH846+AM846+CL846</f>
        <v>8751</v>
      </c>
      <c r="BW846" s="3" t="n">
        <f aca="false">+E846+J846+O846+T846+Y846+AD846+AI846+AN846+CM846</f>
        <v>4991</v>
      </c>
      <c r="BX846" s="3" t="n">
        <f aca="false">+F846+K846+P846+U846+Z846+AE846+AJ846+AO846+CN846</f>
        <v>1366</v>
      </c>
      <c r="BY846" s="3" t="n">
        <f aca="false">SUM(BU846:BX846)</f>
        <v>45392</v>
      </c>
      <c r="BZ846" s="3" t="n">
        <f aca="false">AQ846+AV846+BA846+BF846+BK846+BP846</f>
        <v>1224</v>
      </c>
      <c r="CA846" s="3" t="n">
        <f aca="false">AR846+AW846+BB846+BG846+BL846+BQ846</f>
        <v>1235</v>
      </c>
      <c r="CB846" s="3" t="n">
        <f aca="false">AS846+AX846+BC846+BH846+BM846+BR846</f>
        <v>41</v>
      </c>
      <c r="CC846" s="3" t="n">
        <f aca="false">AT846+AY846+BD846+BI846+BN846+BS846</f>
        <v>1366</v>
      </c>
      <c r="CD846" s="3" t="n">
        <f aca="false">SUM(BZ846:CC846)</f>
        <v>3866</v>
      </c>
      <c r="CE846" s="3" t="n">
        <v>8610</v>
      </c>
      <c r="CF846" s="3" t="n">
        <v>11727</v>
      </c>
      <c r="CG846" s="3" t="n">
        <v>3208</v>
      </c>
      <c r="CH846" s="3" t="n">
        <v>850</v>
      </c>
      <c r="CI846" s="3" t="n">
        <v>6807</v>
      </c>
      <c r="CJ846" s="3" t="n">
        <f aca="false">SUM(CE846:CI846)</f>
        <v>31202</v>
      </c>
    </row>
    <row r="847" customFormat="false" ht="12.75" hidden="false" customHeight="false" outlineLevel="0" collapsed="false">
      <c r="A847" s="1" t="n">
        <v>2007</v>
      </c>
      <c r="B847" s="2" t="s">
        <v>123</v>
      </c>
      <c r="C847" s="3" t="n">
        <v>2380</v>
      </c>
      <c r="D847" s="3" t="n">
        <v>384</v>
      </c>
      <c r="E847" s="3" t="n">
        <v>6</v>
      </c>
      <c r="F847" s="3" t="n">
        <v>0</v>
      </c>
      <c r="G847" s="3" t="n">
        <f aca="false">SUM(C847:F847)</f>
        <v>2770</v>
      </c>
      <c r="H847" s="3" t="n">
        <v>923</v>
      </c>
      <c r="I847" s="3" t="n">
        <v>508</v>
      </c>
      <c r="J847" s="3" t="n">
        <v>1400</v>
      </c>
      <c r="K847" s="3" t="n">
        <v>199</v>
      </c>
      <c r="L847" s="3" t="n">
        <f aca="false">SUM(H847:K847)</f>
        <v>3030</v>
      </c>
      <c r="M847" s="3" t="n">
        <v>11</v>
      </c>
      <c r="N847" s="3" t="n">
        <v>103</v>
      </c>
      <c r="O847" s="3" t="n">
        <v>0</v>
      </c>
      <c r="P847" s="3" t="n">
        <v>0</v>
      </c>
      <c r="Q847" s="3" t="n">
        <f aca="false">SUM(M847:P847)</f>
        <v>114</v>
      </c>
      <c r="R847" s="3" t="n">
        <v>8</v>
      </c>
      <c r="S847" s="3" t="n">
        <v>0</v>
      </c>
      <c r="T847" s="3" t="n">
        <v>0</v>
      </c>
      <c r="U847" s="3" t="n">
        <v>0</v>
      </c>
      <c r="V847" s="3" t="n">
        <f aca="false">SUM(R847:U847)</f>
        <v>8</v>
      </c>
      <c r="W847" s="3" t="n">
        <v>607</v>
      </c>
      <c r="X847" s="3" t="n">
        <v>1941</v>
      </c>
      <c r="Y847" s="3" t="n">
        <v>153</v>
      </c>
      <c r="Z847" s="3" t="n">
        <v>0</v>
      </c>
      <c r="AA847" s="3" t="n">
        <f aca="false">SUM(W847:Z847)</f>
        <v>2701</v>
      </c>
      <c r="AB847" s="3" t="n">
        <v>241</v>
      </c>
      <c r="AC847" s="3" t="n">
        <v>3</v>
      </c>
      <c r="AD847" s="3" t="n">
        <v>15</v>
      </c>
      <c r="AE847" s="3" t="n">
        <v>1</v>
      </c>
      <c r="AF847" s="3" t="n">
        <f aca="false">SUM(AB847:AE847)</f>
        <v>260</v>
      </c>
      <c r="AG847" s="3" t="n">
        <v>74</v>
      </c>
      <c r="AH847" s="3" t="n">
        <v>290</v>
      </c>
      <c r="AI847" s="3" t="n">
        <v>471</v>
      </c>
      <c r="AJ847" s="3" t="n">
        <v>286</v>
      </c>
      <c r="AK847" s="3" t="n">
        <f aca="false">SUM(AG847:AJ847)</f>
        <v>1121</v>
      </c>
      <c r="AL847" s="3" t="n">
        <v>1741</v>
      </c>
      <c r="AM847" s="3" t="n">
        <v>997</v>
      </c>
      <c r="AN847" s="3" t="n">
        <v>1422</v>
      </c>
      <c r="AO847" s="3" t="n">
        <v>358</v>
      </c>
      <c r="AP847" s="3" t="n">
        <f aca="false">SUM(AL847:AO847)</f>
        <v>4518</v>
      </c>
      <c r="AQ847" s="3" t="n">
        <v>65</v>
      </c>
      <c r="AR847" s="3" t="n">
        <v>0</v>
      </c>
      <c r="AS847" s="3" t="n">
        <v>0</v>
      </c>
      <c r="AT847" s="3" t="n">
        <v>285.66</v>
      </c>
      <c r="AU847" s="3" t="n">
        <f aca="false">SUM(AQ847:AT847)</f>
        <v>350.66</v>
      </c>
      <c r="AV847" s="3" t="n">
        <v>3</v>
      </c>
      <c r="AW847" s="3" t="n">
        <v>0</v>
      </c>
      <c r="AX847" s="3" t="n">
        <v>0</v>
      </c>
      <c r="AY847" s="3" t="n">
        <v>1</v>
      </c>
      <c r="AZ847" s="3" t="n">
        <f aca="false">SUM(AV847:AY847)</f>
        <v>4</v>
      </c>
      <c r="BA847" s="3" t="n">
        <v>54</v>
      </c>
      <c r="BB847" s="3" t="n">
        <v>0</v>
      </c>
      <c r="BC847" s="3" t="n">
        <v>0</v>
      </c>
      <c r="BD847" s="3" t="n">
        <v>199</v>
      </c>
      <c r="BE847" s="3" t="n">
        <f aca="false">SUM(BA847:BD847)</f>
        <v>253</v>
      </c>
      <c r="BF847" s="3" t="n">
        <v>0</v>
      </c>
      <c r="BG847" s="3" t="n">
        <v>0</v>
      </c>
      <c r="BH847" s="3" t="n">
        <v>0</v>
      </c>
      <c r="BI847" s="3" t="n">
        <v>0</v>
      </c>
      <c r="BJ847" s="3" t="n">
        <f aca="false">SUM(BF847:BI847)</f>
        <v>0</v>
      </c>
      <c r="BK847" s="3" t="n">
        <v>0</v>
      </c>
      <c r="BL847" s="3" t="n">
        <v>0</v>
      </c>
      <c r="BM847" s="3" t="n">
        <v>0</v>
      </c>
      <c r="BN847" s="3" t="n">
        <v>31.4</v>
      </c>
      <c r="BO847" s="3" t="n">
        <f aca="false">SUM(BK847:BN847)</f>
        <v>31.4</v>
      </c>
      <c r="BP847" s="3" t="n">
        <v>0</v>
      </c>
      <c r="BQ847" s="3" t="n">
        <v>0</v>
      </c>
      <c r="BR847" s="3" t="n">
        <v>0</v>
      </c>
      <c r="BS847" s="3" t="n">
        <v>327.4</v>
      </c>
      <c r="BT847" s="3" t="n">
        <f aca="false">SUM(BP847:BS847)</f>
        <v>327.4</v>
      </c>
      <c r="BU847" s="3" t="n">
        <f aca="false">+C847+H847+M847+R847+W847+AB847+AG847+AL847+CK847</f>
        <v>5985</v>
      </c>
      <c r="BV847" s="3" t="n">
        <f aca="false">+D847+I847+N847+S847+X847+AC847+AH847+AM847+CL847</f>
        <v>4226</v>
      </c>
      <c r="BW847" s="3" t="n">
        <f aca="false">+E847+J847+O847+T847+Y847+AD847+AI847+AN847+CM847</f>
        <v>3467</v>
      </c>
      <c r="BX847" s="3" t="n">
        <f aca="false">+F847+K847+P847+U847+Z847+AE847+AJ847+AO847+CN847</f>
        <v>844</v>
      </c>
      <c r="BY847" s="3" t="n">
        <f aca="false">SUM(BU847:BX847)</f>
        <v>14522</v>
      </c>
      <c r="BZ847" s="3" t="n">
        <f aca="false">AQ847+AV847+BA847+BF847+BK847+BP847</f>
        <v>122</v>
      </c>
      <c r="CA847" s="3" t="n">
        <f aca="false">AR847+AW847+BB847+BG847+BL847+BQ847</f>
        <v>0</v>
      </c>
      <c r="CB847" s="3" t="n">
        <f aca="false">AS847+AX847+BC847+BH847+BM847+BR847</f>
        <v>0</v>
      </c>
      <c r="CC847" s="3" t="n">
        <f aca="false">AT847+AY847+BD847+BI847+BN847+BS847</f>
        <v>844.46</v>
      </c>
      <c r="CD847" s="3" t="n">
        <f aca="false">SUM(BZ847:CC847)</f>
        <v>966.46</v>
      </c>
      <c r="CE847" s="3" t="n">
        <v>1902</v>
      </c>
      <c r="CF847" s="3" t="n">
        <v>1180</v>
      </c>
      <c r="CG847" s="3" t="n">
        <v>460</v>
      </c>
      <c r="CH847" s="3" t="n">
        <v>71</v>
      </c>
      <c r="CI847" s="3" t="n">
        <v>2215</v>
      </c>
      <c r="CJ847" s="3" t="n">
        <f aca="false">SUM(CE847:CI847)</f>
        <v>5828</v>
      </c>
    </row>
    <row r="848" customFormat="false" ht="12.75" hidden="false" customHeight="false" outlineLevel="0" collapsed="false">
      <c r="A848" s="1" t="n">
        <v>2007</v>
      </c>
      <c r="B848" s="2" t="s">
        <v>124</v>
      </c>
      <c r="C848" s="3" t="n">
        <v>16281.883</v>
      </c>
      <c r="D848" s="3" t="n">
        <v>3655.273</v>
      </c>
      <c r="E848" s="3" t="n">
        <v>2734.896</v>
      </c>
      <c r="F848" s="3" t="n">
        <v>45</v>
      </c>
      <c r="G848" s="3" t="n">
        <f aca="false">SUM(C848:F848)</f>
        <v>22717.052</v>
      </c>
      <c r="H848" s="3" t="n">
        <v>3586.749</v>
      </c>
      <c r="I848" s="3" t="n">
        <v>172.884</v>
      </c>
      <c r="J848" s="3" t="n">
        <v>3574.098</v>
      </c>
      <c r="K848" s="3" t="n">
        <v>526</v>
      </c>
      <c r="L848" s="3" t="n">
        <f aca="false">SUM(H848:K848)</f>
        <v>7859.731</v>
      </c>
      <c r="M848" s="3" t="n">
        <v>201</v>
      </c>
      <c r="N848" s="3" t="n">
        <v>2243</v>
      </c>
      <c r="O848" s="3" t="n">
        <v>0</v>
      </c>
      <c r="P848" s="3" t="n">
        <v>0</v>
      </c>
      <c r="Q848" s="3" t="n">
        <f aca="false">SUM(M848:P848)</f>
        <v>2444</v>
      </c>
      <c r="R848" s="3" t="n">
        <v>953</v>
      </c>
      <c r="S848" s="3" t="n">
        <v>0</v>
      </c>
      <c r="T848" s="3" t="n">
        <v>0</v>
      </c>
      <c r="U848" s="3" t="n">
        <v>0</v>
      </c>
      <c r="V848" s="3" t="n">
        <f aca="false">SUM(R848:U848)</f>
        <v>953</v>
      </c>
      <c r="W848" s="3" t="n">
        <v>9016.852</v>
      </c>
      <c r="X848" s="3" t="n">
        <v>19867.435</v>
      </c>
      <c r="Y848" s="3" t="n">
        <v>3503.88</v>
      </c>
      <c r="Z848" s="3" t="n">
        <v>0</v>
      </c>
      <c r="AA848" s="3" t="n">
        <f aca="false">SUM(W848:Z848)</f>
        <v>32388.167</v>
      </c>
      <c r="AB848" s="3" t="n">
        <v>2888.767</v>
      </c>
      <c r="AC848" s="3" t="n">
        <v>193</v>
      </c>
      <c r="AD848" s="3" t="n">
        <v>45.083</v>
      </c>
      <c r="AE848" s="3" t="n">
        <v>212</v>
      </c>
      <c r="AF848" s="3" t="n">
        <f aca="false">SUM(AB848:AE848)</f>
        <v>3338.85</v>
      </c>
      <c r="AG848" s="3" t="n">
        <v>61.496</v>
      </c>
      <c r="AH848" s="3" t="n">
        <v>1575.184</v>
      </c>
      <c r="AI848" s="3" t="n">
        <v>3432.719</v>
      </c>
      <c r="AJ848" s="3" t="n">
        <v>774</v>
      </c>
      <c r="AK848" s="3" t="n">
        <f aca="false">SUM(AG848:AJ848)</f>
        <v>5843.399</v>
      </c>
      <c r="AL848" s="3" t="n">
        <v>18601.253</v>
      </c>
      <c r="AM848" s="3" t="n">
        <v>7746.224</v>
      </c>
      <c r="AN848" s="3" t="n">
        <v>10185.324</v>
      </c>
      <c r="AO848" s="3" t="n">
        <v>687</v>
      </c>
      <c r="AP848" s="3" t="n">
        <f aca="false">SUM(AL848:AO848)</f>
        <v>37219.801</v>
      </c>
      <c r="AQ848" s="3" t="n">
        <v>0</v>
      </c>
      <c r="AR848" s="3" t="n">
        <v>1511</v>
      </c>
      <c r="AS848" s="3" t="n">
        <v>1080</v>
      </c>
      <c r="AT848" s="3" t="n">
        <v>774</v>
      </c>
      <c r="AU848" s="3" t="n">
        <f aca="false">SUM(AQ848:AT848)</f>
        <v>3365</v>
      </c>
      <c r="AV848" s="3" t="n">
        <v>0</v>
      </c>
      <c r="AW848" s="3" t="n">
        <v>0</v>
      </c>
      <c r="AX848" s="3" t="n">
        <v>0</v>
      </c>
      <c r="AY848" s="3" t="n">
        <v>212</v>
      </c>
      <c r="AZ848" s="3" t="n">
        <f aca="false">SUM(AV848:AY848)</f>
        <v>212</v>
      </c>
      <c r="BA848" s="3" t="n">
        <v>0</v>
      </c>
      <c r="BB848" s="3" t="n">
        <v>0</v>
      </c>
      <c r="BC848" s="3" t="n">
        <v>54</v>
      </c>
      <c r="BD848" s="3" t="n">
        <v>526</v>
      </c>
      <c r="BE848" s="3" t="n">
        <f aca="false">SUM(BA848:BD848)</f>
        <v>580</v>
      </c>
      <c r="BF848" s="3" t="n">
        <v>0</v>
      </c>
      <c r="BG848" s="3" t="n">
        <v>1</v>
      </c>
      <c r="BH848" s="3" t="n">
        <v>1</v>
      </c>
      <c r="BI848" s="3" t="n">
        <v>117</v>
      </c>
      <c r="BJ848" s="3" t="n">
        <f aca="false">SUM(BF848:BI848)</f>
        <v>119</v>
      </c>
      <c r="BK848" s="3" t="n">
        <v>0</v>
      </c>
      <c r="BL848" s="3" t="n">
        <v>109</v>
      </c>
      <c r="BM848" s="3" t="n">
        <v>237</v>
      </c>
      <c r="BN848" s="3" t="n">
        <v>202</v>
      </c>
      <c r="BO848" s="3" t="n">
        <f aca="false">SUM(BK848:BN848)</f>
        <v>548</v>
      </c>
      <c r="BP848" s="3" t="n">
        <v>0</v>
      </c>
      <c r="BQ848" s="3" t="n">
        <v>116</v>
      </c>
      <c r="BR848" s="3" t="n">
        <v>205</v>
      </c>
      <c r="BS848" s="3" t="n">
        <v>413</v>
      </c>
      <c r="BT848" s="3" t="n">
        <f aca="false">SUM(BP848:BS848)</f>
        <v>734</v>
      </c>
      <c r="BU848" s="3" t="n">
        <f aca="false">+C848+H848+M848+R848+W848+AB848+AG848+AL848+CK848</f>
        <v>51591</v>
      </c>
      <c r="BV848" s="3" t="n">
        <f aca="false">+D848+I848+N848+S848+X848+AC848+AH848+AM848+CL848</f>
        <v>35453</v>
      </c>
      <c r="BW848" s="3" t="n">
        <f aca="false">+E848+J848+O848+T848+Y848+AD848+AI848+AN848+CM848</f>
        <v>23476</v>
      </c>
      <c r="BX848" s="3" t="n">
        <f aca="false">+F848+K848+P848+U848+Z848+AE848+AJ848+AO848+CN848</f>
        <v>2244</v>
      </c>
      <c r="BY848" s="3" t="n">
        <f aca="false">SUM(BU848:BX848)</f>
        <v>112764</v>
      </c>
      <c r="BZ848" s="3" t="n">
        <f aca="false">AQ848+AV848+BA848+BF848+BK848+BP848</f>
        <v>0</v>
      </c>
      <c r="CA848" s="3" t="n">
        <f aca="false">AR848+AW848+BB848+BG848+BL848+BQ848</f>
        <v>1737</v>
      </c>
      <c r="CB848" s="3" t="n">
        <f aca="false">AS848+AX848+BC848+BH848+BM848+BR848</f>
        <v>1577</v>
      </c>
      <c r="CC848" s="3" t="n">
        <f aca="false">AT848+AY848+BD848+BI848+BN848+BS848</f>
        <v>2244</v>
      </c>
      <c r="CD848" s="3" t="n">
        <f aca="false">SUM(BZ848:CC848)</f>
        <v>5558</v>
      </c>
      <c r="CE848" s="3" t="n">
        <v>10050</v>
      </c>
      <c r="CF848" s="3" t="n">
        <v>34580</v>
      </c>
      <c r="CG848" s="3" t="n">
        <v>6468</v>
      </c>
      <c r="CH848" s="3" t="n">
        <v>21</v>
      </c>
      <c r="CI848" s="3" t="n">
        <v>2723</v>
      </c>
      <c r="CJ848" s="3" t="n">
        <f aca="false">SUM(CE848:CI848)</f>
        <v>53842</v>
      </c>
    </row>
    <row r="849" customFormat="false" ht="12.75" hidden="false" customHeight="false" outlineLevel="0" collapsed="false">
      <c r="A849" s="1" t="n">
        <v>2007</v>
      </c>
      <c r="B849" s="2" t="s">
        <v>125</v>
      </c>
      <c r="C849" s="3" t="n">
        <v>7377.4</v>
      </c>
      <c r="D849" s="3" t="n">
        <v>1161.2</v>
      </c>
      <c r="E849" s="3" t="n">
        <v>162.8</v>
      </c>
      <c r="F849" s="3" t="n">
        <v>0</v>
      </c>
      <c r="G849" s="3" t="n">
        <f aca="false">SUM(C849:F849)</f>
        <v>8701.4</v>
      </c>
      <c r="H849" s="3" t="n">
        <v>3506.9</v>
      </c>
      <c r="I849" s="3" t="n">
        <v>44.5</v>
      </c>
      <c r="J849" s="3" t="n">
        <v>1828.8</v>
      </c>
      <c r="K849" s="3" t="n">
        <v>604</v>
      </c>
      <c r="L849" s="3" t="n">
        <f aca="false">SUM(H849:K849)</f>
        <v>5984.2</v>
      </c>
      <c r="M849" s="3" t="n">
        <v>52</v>
      </c>
      <c r="N849" s="3" t="n">
        <v>161.4</v>
      </c>
      <c r="O849" s="3" t="n">
        <v>2</v>
      </c>
      <c r="P849" s="3" t="n">
        <v>0</v>
      </c>
      <c r="Q849" s="3" t="n">
        <f aca="false">SUM(M849:P849)</f>
        <v>215.4</v>
      </c>
      <c r="R849" s="3" t="n">
        <v>0</v>
      </c>
      <c r="S849" s="3" t="n">
        <v>0</v>
      </c>
      <c r="T849" s="3" t="n">
        <v>0</v>
      </c>
      <c r="U849" s="3" t="n">
        <v>0</v>
      </c>
      <c r="V849" s="3" t="n">
        <f aca="false">SUM(R849:U849)</f>
        <v>0</v>
      </c>
      <c r="W849" s="3" t="n">
        <v>2649.5</v>
      </c>
      <c r="X849" s="3" t="n">
        <v>6152.4</v>
      </c>
      <c r="Y849" s="3" t="n">
        <v>1691.7</v>
      </c>
      <c r="Z849" s="3" t="n">
        <v>0</v>
      </c>
      <c r="AA849" s="3" t="n">
        <f aca="false">SUM(W849:Z849)</f>
        <v>10493.6</v>
      </c>
      <c r="AB849" s="3" t="n">
        <v>1155.7</v>
      </c>
      <c r="AC849" s="3" t="n">
        <v>1.4</v>
      </c>
      <c r="AD849" s="3" t="n">
        <v>120.1</v>
      </c>
      <c r="AE849" s="3" t="n">
        <v>0</v>
      </c>
      <c r="AF849" s="3" t="n">
        <f aca="false">SUM(AB849:AE849)</f>
        <v>1277.2</v>
      </c>
      <c r="AG849" s="3" t="n">
        <v>0</v>
      </c>
      <c r="AH849" s="3" t="n">
        <v>981.8</v>
      </c>
      <c r="AI849" s="3" t="n">
        <v>2344.6</v>
      </c>
      <c r="AJ849" s="3" t="n">
        <v>0</v>
      </c>
      <c r="AK849" s="3" t="n">
        <f aca="false">SUM(AG849:AJ849)</f>
        <v>3326.4</v>
      </c>
      <c r="AL849" s="3" t="n">
        <v>3920.6</v>
      </c>
      <c r="AM849" s="3" t="n">
        <v>2405.7</v>
      </c>
      <c r="AN849" s="3" t="n">
        <v>2983</v>
      </c>
      <c r="AO849" s="3" t="n">
        <v>199</v>
      </c>
      <c r="AP849" s="3" t="n">
        <f aca="false">SUM(AL849:AO849)</f>
        <v>9508.3</v>
      </c>
      <c r="AQ849" s="3" t="n">
        <v>0</v>
      </c>
      <c r="AR849" s="3" t="n">
        <v>0</v>
      </c>
      <c r="AS849" s="3" t="n">
        <v>0</v>
      </c>
      <c r="AT849" s="3" t="n">
        <v>0</v>
      </c>
      <c r="AU849" s="3" t="n">
        <f aca="false">SUM(AQ849:AT849)</f>
        <v>0</v>
      </c>
      <c r="AV849" s="3" t="n">
        <v>0</v>
      </c>
      <c r="AW849" s="3" t="n">
        <v>0</v>
      </c>
      <c r="AX849" s="3" t="n">
        <v>0</v>
      </c>
      <c r="AY849" s="3" t="n">
        <v>0</v>
      </c>
      <c r="AZ849" s="3" t="n">
        <f aca="false">SUM(AV849:AY849)</f>
        <v>0</v>
      </c>
      <c r="BA849" s="3" t="n">
        <v>140</v>
      </c>
      <c r="BB849" s="3" t="n">
        <v>0</v>
      </c>
      <c r="BC849" s="3" t="n">
        <v>0</v>
      </c>
      <c r="BD849" s="3" t="n">
        <v>604</v>
      </c>
      <c r="BE849" s="3" t="n">
        <f aca="false">SUM(BA849:BD849)</f>
        <v>744</v>
      </c>
      <c r="BF849" s="3" t="n">
        <v>0</v>
      </c>
      <c r="BG849" s="3" t="n">
        <v>0</v>
      </c>
      <c r="BH849" s="3" t="n">
        <v>0</v>
      </c>
      <c r="BI849" s="3" t="n">
        <v>0</v>
      </c>
      <c r="BJ849" s="3" t="n">
        <f aca="false">SUM(BF849:BI849)</f>
        <v>0</v>
      </c>
      <c r="BK849" s="3" t="n">
        <v>38</v>
      </c>
      <c r="BL849" s="3" t="n">
        <v>0</v>
      </c>
      <c r="BM849" s="3" t="n">
        <v>0</v>
      </c>
      <c r="BN849" s="3" t="n">
        <v>99</v>
      </c>
      <c r="BO849" s="3" t="n">
        <f aca="false">SUM(BK849:BN849)</f>
        <v>137</v>
      </c>
      <c r="BP849" s="3" t="n">
        <v>29</v>
      </c>
      <c r="BQ849" s="3" t="n">
        <v>0</v>
      </c>
      <c r="BR849" s="3" t="n">
        <v>0</v>
      </c>
      <c r="BS849" s="3" t="n">
        <v>100</v>
      </c>
      <c r="BT849" s="3" t="n">
        <f aca="false">SUM(BP849:BS849)</f>
        <v>129</v>
      </c>
      <c r="BU849" s="3" t="n">
        <f aca="false">+C849+H849+M849+R849+W849+AB849+AG849+AL849+CK849</f>
        <v>18662.1</v>
      </c>
      <c r="BV849" s="3" t="n">
        <f aca="false">+D849+I849+N849+S849+X849+AC849+AH849+AM849+CL849</f>
        <v>10908.4</v>
      </c>
      <c r="BW849" s="3" t="n">
        <f aca="false">+E849+J849+O849+T849+Y849+AD849+AI849+AN849+CM849</f>
        <v>9133</v>
      </c>
      <c r="BX849" s="3" t="n">
        <f aca="false">+F849+K849+P849+U849+Z849+AE849+AJ849+AO849+CN849</f>
        <v>803</v>
      </c>
      <c r="BY849" s="3" t="n">
        <f aca="false">SUM(BU849:BX849)</f>
        <v>39506.5</v>
      </c>
      <c r="BZ849" s="3" t="n">
        <f aca="false">AQ849+AV849+BA849+BF849+BK849+BP849</f>
        <v>207</v>
      </c>
      <c r="CA849" s="3" t="n">
        <f aca="false">AR849+AW849+BB849+BG849+BL849+BQ849</f>
        <v>0</v>
      </c>
      <c r="CB849" s="3" t="n">
        <f aca="false">AS849+AX849+BC849+BH849+BM849+BR849</f>
        <v>0</v>
      </c>
      <c r="CC849" s="3" t="n">
        <f aca="false">AT849+AY849+BD849+BI849+BN849+BS849</f>
        <v>803</v>
      </c>
      <c r="CD849" s="3" t="n">
        <f aca="false">SUM(BZ849:CC849)</f>
        <v>1010</v>
      </c>
      <c r="CE849" s="3" t="n">
        <v>4996</v>
      </c>
      <c r="CF849" s="3" t="n">
        <v>10508</v>
      </c>
      <c r="CG849" s="3" t="n">
        <v>1451</v>
      </c>
      <c r="CH849" s="3" t="n">
        <v>0</v>
      </c>
      <c r="CI849" s="3" t="n">
        <v>1757</v>
      </c>
      <c r="CJ849" s="3" t="n">
        <f aca="false">SUM(CE849:CI849)</f>
        <v>18712</v>
      </c>
    </row>
    <row r="850" customFormat="false" ht="12.75" hidden="false" customHeight="false" outlineLevel="0" collapsed="false">
      <c r="A850" s="1" t="n">
        <v>2007</v>
      </c>
      <c r="B850" s="2" t="s">
        <v>126</v>
      </c>
      <c r="C850" s="3" t="n">
        <v>332</v>
      </c>
      <c r="D850" s="3" t="n">
        <v>127</v>
      </c>
      <c r="E850" s="3" t="n">
        <v>36</v>
      </c>
      <c r="F850" s="3" t="n">
        <v>0</v>
      </c>
      <c r="G850" s="3" t="n">
        <f aca="false">SUM(C850:F850)</f>
        <v>495</v>
      </c>
      <c r="H850" s="3" t="n">
        <v>230</v>
      </c>
      <c r="I850" s="3" t="n">
        <v>150</v>
      </c>
      <c r="J850" s="3" t="n">
        <v>370</v>
      </c>
      <c r="K850" s="3" t="n">
        <v>51</v>
      </c>
      <c r="L850" s="3" t="n">
        <f aca="false">SUM(H850:K850)</f>
        <v>801</v>
      </c>
      <c r="M850" s="3" t="n">
        <v>0</v>
      </c>
      <c r="N850" s="3" t="n">
        <v>6</v>
      </c>
      <c r="O850" s="3" t="n">
        <v>5</v>
      </c>
      <c r="P850" s="3" t="n">
        <v>0</v>
      </c>
      <c r="Q850" s="3" t="n">
        <f aca="false">SUM(M850:P850)</f>
        <v>11</v>
      </c>
      <c r="R850" s="3" t="n">
        <v>0</v>
      </c>
      <c r="S850" s="3" t="n">
        <v>0</v>
      </c>
      <c r="T850" s="3" t="n">
        <v>0</v>
      </c>
      <c r="U850" s="3" t="n">
        <v>0</v>
      </c>
      <c r="V850" s="3" t="n">
        <f aca="false">SUM(R850:U850)</f>
        <v>0</v>
      </c>
      <c r="W850" s="3" t="n">
        <v>165</v>
      </c>
      <c r="X850" s="3" t="n">
        <v>326</v>
      </c>
      <c r="Y850" s="3" t="n">
        <v>4</v>
      </c>
      <c r="Z850" s="3" t="n">
        <v>0</v>
      </c>
      <c r="AA850" s="3" t="n">
        <f aca="false">SUM(W850:Z850)</f>
        <v>495</v>
      </c>
      <c r="AB850" s="3" t="n">
        <v>54</v>
      </c>
      <c r="AC850" s="3" t="n">
        <v>4</v>
      </c>
      <c r="AD850" s="3" t="n">
        <v>5</v>
      </c>
      <c r="AE850" s="3" t="n">
        <v>0</v>
      </c>
      <c r="AF850" s="3" t="n">
        <f aca="false">SUM(AB850:AE850)</f>
        <v>63</v>
      </c>
      <c r="AG850" s="3" t="n">
        <v>0</v>
      </c>
      <c r="AH850" s="3" t="n">
        <v>257</v>
      </c>
      <c r="AI850" s="3" t="n">
        <v>169</v>
      </c>
      <c r="AJ850" s="3" t="n">
        <v>15</v>
      </c>
      <c r="AK850" s="3" t="n">
        <f aca="false">SUM(AG850:AJ850)</f>
        <v>441</v>
      </c>
      <c r="AL850" s="3" t="n">
        <v>231</v>
      </c>
      <c r="AM850" s="3" t="n">
        <v>369</v>
      </c>
      <c r="AN850" s="3" t="n">
        <v>461</v>
      </c>
      <c r="AO850" s="3" t="n">
        <v>2</v>
      </c>
      <c r="AP850" s="3" t="n">
        <f aca="false">SUM(AL850:AO850)</f>
        <v>1063</v>
      </c>
      <c r="AQ850" s="3" t="n">
        <v>0</v>
      </c>
      <c r="AR850" s="3" t="n">
        <v>216</v>
      </c>
      <c r="AS850" s="3" t="n">
        <v>52</v>
      </c>
      <c r="AT850" s="3" t="n">
        <v>15</v>
      </c>
      <c r="AU850" s="3" t="n">
        <f aca="false">SUM(AQ850:AT850)</f>
        <v>283</v>
      </c>
      <c r="AV850" s="3" t="n">
        <v>1</v>
      </c>
      <c r="AW850" s="3" t="n">
        <v>0</v>
      </c>
      <c r="AX850" s="3" t="n">
        <v>0</v>
      </c>
      <c r="AY850" s="3" t="n">
        <v>0</v>
      </c>
      <c r="AZ850" s="3" t="n">
        <f aca="false">SUM(AV850:AY850)</f>
        <v>1</v>
      </c>
      <c r="BA850" s="3" t="n">
        <v>4</v>
      </c>
      <c r="BB850" s="3" t="n">
        <v>0</v>
      </c>
      <c r="BC850" s="3" t="n">
        <v>19</v>
      </c>
      <c r="BD850" s="3" t="n">
        <v>51</v>
      </c>
      <c r="BE850" s="3" t="n">
        <f aca="false">SUM(BA850:BD850)</f>
        <v>74</v>
      </c>
      <c r="BF850" s="3" t="n">
        <v>0</v>
      </c>
      <c r="BG850" s="3" t="n">
        <v>0</v>
      </c>
      <c r="BH850" s="3" t="n">
        <v>0</v>
      </c>
      <c r="BI850" s="3" t="n">
        <v>0</v>
      </c>
      <c r="BJ850" s="3" t="n">
        <f aca="false">SUM(BF850:BI850)</f>
        <v>0</v>
      </c>
      <c r="BK850" s="3" t="n">
        <v>1</v>
      </c>
      <c r="BL850" s="3" t="n">
        <v>4</v>
      </c>
      <c r="BM850" s="3" t="n">
        <v>14</v>
      </c>
      <c r="BN850" s="3" t="n">
        <v>2</v>
      </c>
      <c r="BO850" s="3" t="n">
        <f aca="false">SUM(BK850:BN850)</f>
        <v>21</v>
      </c>
      <c r="BP850" s="3" t="n">
        <v>6</v>
      </c>
      <c r="BQ850" s="3" t="n">
        <v>11</v>
      </c>
      <c r="BR850" s="3" t="n">
        <v>8</v>
      </c>
      <c r="BS850" s="3" t="n">
        <v>0</v>
      </c>
      <c r="BT850" s="3" t="n">
        <f aca="false">SUM(BP850:BS850)</f>
        <v>25</v>
      </c>
      <c r="BU850" s="3" t="n">
        <f aca="false">+C850+H850+M850+R850+W850+AB850+AG850+AL850+CK850</f>
        <v>1012</v>
      </c>
      <c r="BV850" s="3" t="n">
        <f aca="false">+D850+I850+N850+S850+X850+AC850+AH850+AM850+CL850</f>
        <v>1239</v>
      </c>
      <c r="BW850" s="3" t="n">
        <f aca="false">+E850+J850+O850+T850+Y850+AD850+AI850+AN850+CM850</f>
        <v>1050</v>
      </c>
      <c r="BX850" s="3" t="n">
        <f aca="false">+F850+K850+P850+U850+Z850+AE850+AJ850+AO850+CN850</f>
        <v>68</v>
      </c>
      <c r="BY850" s="3" t="n">
        <f aca="false">SUM(BU850:BX850)</f>
        <v>3369</v>
      </c>
      <c r="BZ850" s="3" t="n">
        <f aca="false">AQ850+AV850+BA850+BF850+BK850+BP850</f>
        <v>12</v>
      </c>
      <c r="CA850" s="3" t="n">
        <f aca="false">AR850+AW850+BB850+BG850+BL850+BQ850</f>
        <v>231</v>
      </c>
      <c r="CB850" s="3" t="n">
        <f aca="false">AS850+AX850+BC850+BH850+BM850+BR850</f>
        <v>93</v>
      </c>
      <c r="CC850" s="3" t="n">
        <f aca="false">AT850+AY850+BD850+BI850+BN850+BS850</f>
        <v>68</v>
      </c>
      <c r="CD850" s="3" t="n">
        <f aca="false">SUM(BZ850:CC850)</f>
        <v>404</v>
      </c>
      <c r="CE850" s="3" t="n">
        <v>511</v>
      </c>
      <c r="CF850" s="3" t="n">
        <v>315</v>
      </c>
      <c r="CG850" s="3" t="n">
        <v>121</v>
      </c>
      <c r="CH850" s="3" t="n">
        <v>9</v>
      </c>
      <c r="CI850" s="3" t="n">
        <v>268</v>
      </c>
      <c r="CJ850" s="3" t="n">
        <f aca="false">SUM(CE850:CI850)</f>
        <v>1224</v>
      </c>
    </row>
    <row r="851" customFormat="false" ht="12.75" hidden="false" customHeight="false" outlineLevel="0" collapsed="false">
      <c r="A851" s="1" t="n">
        <v>2007</v>
      </c>
      <c r="B851" s="2" t="s">
        <v>127</v>
      </c>
      <c r="C851" s="3" t="n">
        <v>7159</v>
      </c>
      <c r="D851" s="3" t="n">
        <v>1660</v>
      </c>
      <c r="E851" s="3" t="n">
        <v>1909</v>
      </c>
      <c r="F851" s="3" t="n">
        <v>596</v>
      </c>
      <c r="G851" s="3" t="n">
        <f aca="false">SUM(C851:F851)</f>
        <v>11324</v>
      </c>
      <c r="H851" s="3" t="n">
        <v>2551</v>
      </c>
      <c r="I851" s="3" t="n">
        <v>58</v>
      </c>
      <c r="J851" s="3" t="n">
        <v>8</v>
      </c>
      <c r="K851" s="3" t="n">
        <v>274</v>
      </c>
      <c r="L851" s="3" t="n">
        <f aca="false">SUM(H851:K851)</f>
        <v>2891</v>
      </c>
      <c r="M851" s="3" t="n">
        <v>272</v>
      </c>
      <c r="N851" s="3" t="n">
        <v>948</v>
      </c>
      <c r="O851" s="3" t="n">
        <v>1</v>
      </c>
      <c r="P851" s="3" t="n">
        <v>0</v>
      </c>
      <c r="Q851" s="3" t="n">
        <f aca="false">SUM(M851:P851)</f>
        <v>1221</v>
      </c>
      <c r="R851" s="3" t="n">
        <v>25</v>
      </c>
      <c r="S851" s="3" t="n">
        <v>0</v>
      </c>
      <c r="T851" s="3" t="n">
        <v>0</v>
      </c>
      <c r="U851" s="3" t="n">
        <v>0</v>
      </c>
      <c r="V851" s="3" t="n">
        <f aca="false">SUM(R851:U851)</f>
        <v>25</v>
      </c>
      <c r="W851" s="3" t="n">
        <v>9219</v>
      </c>
      <c r="X851" s="3" t="n">
        <v>2355</v>
      </c>
      <c r="Y851" s="3" t="n">
        <v>1150</v>
      </c>
      <c r="Z851" s="3" t="n">
        <v>0</v>
      </c>
      <c r="AA851" s="3" t="n">
        <f aca="false">SUM(W851:Z851)</f>
        <v>12724</v>
      </c>
      <c r="AB851" s="3" t="n">
        <v>1766</v>
      </c>
      <c r="AC851" s="3" t="n">
        <v>63</v>
      </c>
      <c r="AD851" s="3" t="n">
        <v>190</v>
      </c>
      <c r="AE851" s="3" t="n">
        <v>25</v>
      </c>
      <c r="AF851" s="3" t="n">
        <f aca="false">SUM(AB851:AE851)</f>
        <v>2044</v>
      </c>
      <c r="AG851" s="3" t="n">
        <v>21</v>
      </c>
      <c r="AH851" s="3" t="n">
        <v>1148</v>
      </c>
      <c r="AI851" s="3" t="n">
        <v>2758</v>
      </c>
      <c r="AJ851" s="3" t="n">
        <v>307</v>
      </c>
      <c r="AK851" s="3" t="n">
        <f aca="false">SUM(AG851:AJ851)</f>
        <v>4234</v>
      </c>
      <c r="AL851" s="3" t="n">
        <v>4135</v>
      </c>
      <c r="AM851" s="3" t="n">
        <v>2118</v>
      </c>
      <c r="AN851" s="3" t="n">
        <v>12520</v>
      </c>
      <c r="AO851" s="3" t="n">
        <v>212</v>
      </c>
      <c r="AP851" s="3" t="n">
        <f aca="false">SUM(AL851:AO851)</f>
        <v>18985</v>
      </c>
      <c r="AQ851" s="3" t="n">
        <v>3</v>
      </c>
      <c r="AR851" s="3" t="n">
        <v>1148</v>
      </c>
      <c r="AS851" s="3" t="n">
        <v>767</v>
      </c>
      <c r="AT851" s="3" t="n">
        <v>307</v>
      </c>
      <c r="AU851" s="3" t="n">
        <f aca="false">SUM(AQ851:AT851)</f>
        <v>2225</v>
      </c>
      <c r="AV851" s="3" t="n">
        <v>0</v>
      </c>
      <c r="AW851" s="3" t="n">
        <v>0</v>
      </c>
      <c r="AX851" s="3" t="n">
        <v>0</v>
      </c>
      <c r="AY851" s="3" t="n">
        <v>25</v>
      </c>
      <c r="AZ851" s="3" t="n">
        <f aca="false">SUM(AV851:AY851)</f>
        <v>25</v>
      </c>
      <c r="BA851" s="3" t="n">
        <v>0</v>
      </c>
      <c r="BB851" s="3" t="n">
        <v>0</v>
      </c>
      <c r="BC851" s="3" t="n">
        <v>0</v>
      </c>
      <c r="BD851" s="3" t="n">
        <v>274</v>
      </c>
      <c r="BE851" s="3" t="n">
        <f aca="false">SUM(BA851:BD851)</f>
        <v>274</v>
      </c>
      <c r="BF851" s="3" t="n">
        <v>0</v>
      </c>
      <c r="BG851" s="3" t="n">
        <v>0</v>
      </c>
      <c r="BH851" s="3" t="n">
        <v>0</v>
      </c>
      <c r="BI851" s="3" t="n">
        <v>1</v>
      </c>
      <c r="BJ851" s="3" t="n">
        <f aca="false">SUM(BF851:BI851)</f>
        <v>1</v>
      </c>
      <c r="BK851" s="3" t="n">
        <v>1</v>
      </c>
      <c r="BL851" s="3" t="n">
        <v>0</v>
      </c>
      <c r="BM851" s="3" t="n">
        <v>0</v>
      </c>
      <c r="BN851" s="3" t="n">
        <v>139</v>
      </c>
      <c r="BO851" s="3" t="n">
        <f aca="false">SUM(BK851:BN851)</f>
        <v>140</v>
      </c>
      <c r="BP851" s="3" t="n">
        <v>0</v>
      </c>
      <c r="BQ851" s="3" t="n">
        <v>0</v>
      </c>
      <c r="BR851" s="3" t="n">
        <v>221</v>
      </c>
      <c r="BS851" s="3" t="n">
        <v>668</v>
      </c>
      <c r="BT851" s="3" t="n">
        <f aca="false">SUM(BP851:BS851)</f>
        <v>889</v>
      </c>
      <c r="BU851" s="3" t="n">
        <f aca="false">+C851+H851+M851+R851+W851+AB851+AG851+AL851+CK851</f>
        <v>25148</v>
      </c>
      <c r="BV851" s="3" t="n">
        <f aca="false">+D851+I851+N851+S851+X851+AC851+AH851+AM851+CL851</f>
        <v>8350</v>
      </c>
      <c r="BW851" s="3" t="n">
        <f aca="false">+E851+J851+O851+T851+Y851+AD851+AI851+AN851+CM851</f>
        <v>18536</v>
      </c>
      <c r="BX851" s="3" t="n">
        <f aca="false">+F851+K851+P851+U851+Z851+AE851+AJ851+AO851+CN851</f>
        <v>1414</v>
      </c>
      <c r="BY851" s="3" t="n">
        <f aca="false">SUM(BU851:BX851)</f>
        <v>53448</v>
      </c>
      <c r="BZ851" s="3" t="n">
        <f aca="false">AQ851+AV851+BA851+BF851+BK851+BP851</f>
        <v>4</v>
      </c>
      <c r="CA851" s="3" t="n">
        <f aca="false">AR851+AW851+BB851+BG851+BL851+BQ851</f>
        <v>1148</v>
      </c>
      <c r="CB851" s="3" t="n">
        <f aca="false">AS851+AX851+BC851+BH851+BM851+BR851</f>
        <v>988</v>
      </c>
      <c r="CC851" s="3" t="n">
        <f aca="false">AT851+AY851+BD851+BI851+BN851+BS851</f>
        <v>1414</v>
      </c>
      <c r="CD851" s="3" t="n">
        <f aca="false">SUM(BZ851:CC851)</f>
        <v>3554</v>
      </c>
      <c r="CE851" s="3" t="n">
        <v>7432</v>
      </c>
      <c r="CF851" s="3" t="n">
        <v>8863</v>
      </c>
      <c r="CG851" s="3" t="n">
        <v>1584</v>
      </c>
      <c r="CH851" s="3" t="n">
        <v>0</v>
      </c>
      <c r="CI851" s="3" t="n">
        <v>8052</v>
      </c>
      <c r="CJ851" s="3" t="n">
        <f aca="false">SUM(CE851:CI851)</f>
        <v>25931</v>
      </c>
    </row>
    <row r="852" customFormat="false" ht="12.75" hidden="false" customHeight="false" outlineLevel="0" collapsed="false">
      <c r="A852" s="1" t="n">
        <v>2007</v>
      </c>
      <c r="B852" s="2" t="s">
        <v>128</v>
      </c>
      <c r="C852" s="3" t="n">
        <v>1731</v>
      </c>
      <c r="D852" s="3" t="n">
        <v>654</v>
      </c>
      <c r="E852" s="3" t="n">
        <v>716</v>
      </c>
      <c r="F852" s="3" t="n">
        <v>0</v>
      </c>
      <c r="G852" s="3" t="n">
        <f aca="false">SUM(C852:F852)</f>
        <v>3101</v>
      </c>
      <c r="H852" s="3" t="n">
        <v>935</v>
      </c>
      <c r="I852" s="3" t="n">
        <v>587</v>
      </c>
      <c r="J852" s="3" t="n">
        <v>751</v>
      </c>
      <c r="K852" s="3" t="n">
        <v>90</v>
      </c>
      <c r="L852" s="3" t="n">
        <f aca="false">SUM(H852:K852)</f>
        <v>2363</v>
      </c>
      <c r="M852" s="3" t="n">
        <v>43</v>
      </c>
      <c r="N852" s="3" t="n">
        <v>56</v>
      </c>
      <c r="O852" s="3" t="n">
        <v>0</v>
      </c>
      <c r="P852" s="3" t="n">
        <v>0</v>
      </c>
      <c r="Q852" s="3" t="n">
        <f aca="false">SUM(M852:P852)</f>
        <v>99</v>
      </c>
      <c r="R852" s="3" t="n">
        <v>46</v>
      </c>
      <c r="S852" s="3" t="n">
        <v>92</v>
      </c>
      <c r="T852" s="3" t="n">
        <v>0</v>
      </c>
      <c r="U852" s="3" t="n">
        <v>0</v>
      </c>
      <c r="V852" s="3" t="n">
        <f aca="false">SUM(R852:U852)</f>
        <v>138</v>
      </c>
      <c r="W852" s="3" t="n">
        <v>912</v>
      </c>
      <c r="X852" s="3" t="n">
        <v>2238</v>
      </c>
      <c r="Y852" s="3" t="n">
        <v>240</v>
      </c>
      <c r="Z852" s="3" t="n">
        <v>0</v>
      </c>
      <c r="AA852" s="3" t="n">
        <f aca="false">SUM(W852:Z852)</f>
        <v>3390</v>
      </c>
      <c r="AB852" s="3" t="n">
        <v>498</v>
      </c>
      <c r="AC852" s="3" t="n">
        <v>7</v>
      </c>
      <c r="AD852" s="3" t="n">
        <v>36</v>
      </c>
      <c r="AE852" s="3" t="n">
        <v>0</v>
      </c>
      <c r="AF852" s="3" t="n">
        <f aca="false">SUM(AB852:AE852)</f>
        <v>541</v>
      </c>
      <c r="AG852" s="3" t="n">
        <v>0</v>
      </c>
      <c r="AH852" s="3" t="n">
        <v>476</v>
      </c>
      <c r="AI852" s="3" t="n">
        <v>490</v>
      </c>
      <c r="AJ852" s="3" t="n">
        <v>0</v>
      </c>
      <c r="AK852" s="3" t="n">
        <f aca="false">SUM(AG852:AJ852)</f>
        <v>966</v>
      </c>
      <c r="AL852" s="3" t="n">
        <v>1801</v>
      </c>
      <c r="AM852" s="3" t="n">
        <v>4670</v>
      </c>
      <c r="AN852" s="3" t="n">
        <v>1607</v>
      </c>
      <c r="AO852" s="3" t="n">
        <v>40</v>
      </c>
      <c r="AP852" s="3" t="n">
        <f aca="false">SUM(AL852:AO852)</f>
        <v>8118</v>
      </c>
      <c r="AQ852" s="3" t="n">
        <v>0</v>
      </c>
      <c r="AR852" s="3" t="n">
        <v>476</v>
      </c>
      <c r="AS852" s="3" t="n">
        <v>490</v>
      </c>
      <c r="AT852" s="3" t="n">
        <v>0</v>
      </c>
      <c r="AU852" s="3" t="n">
        <f aca="false">SUM(AQ852:AT852)</f>
        <v>966</v>
      </c>
      <c r="AV852" s="3" t="n">
        <v>0</v>
      </c>
      <c r="AW852" s="3" t="n">
        <v>0</v>
      </c>
      <c r="AX852" s="3" t="n">
        <v>0</v>
      </c>
      <c r="AY852" s="3" t="n">
        <v>0</v>
      </c>
      <c r="AZ852" s="3" t="n">
        <f aca="false">SUM(AV852:AY852)</f>
        <v>0</v>
      </c>
      <c r="BA852" s="3" t="n">
        <v>92</v>
      </c>
      <c r="BB852" s="3" t="n">
        <v>58</v>
      </c>
      <c r="BC852" s="3" t="n">
        <v>74</v>
      </c>
      <c r="BD852" s="3" t="n">
        <v>9</v>
      </c>
      <c r="BE852" s="3" t="n">
        <f aca="false">SUM(BA852:BD852)</f>
        <v>233</v>
      </c>
      <c r="BF852" s="3" t="n">
        <v>0</v>
      </c>
      <c r="BG852" s="3" t="n">
        <v>0</v>
      </c>
      <c r="BH852" s="3" t="n">
        <v>0</v>
      </c>
      <c r="BI852" s="3" t="n">
        <v>0</v>
      </c>
      <c r="BJ852" s="3" t="n">
        <f aca="false">SUM(BF852:BI852)</f>
        <v>0</v>
      </c>
      <c r="BK852" s="3" t="n">
        <v>9</v>
      </c>
      <c r="BL852" s="3" t="n">
        <v>50</v>
      </c>
      <c r="BM852" s="3" t="n">
        <v>39</v>
      </c>
      <c r="BN852" s="3" t="n">
        <v>0</v>
      </c>
      <c r="BO852" s="3" t="n">
        <f aca="false">SUM(BK852:BN852)</f>
        <v>98</v>
      </c>
      <c r="BP852" s="3" t="n">
        <v>55</v>
      </c>
      <c r="BQ852" s="3" t="n">
        <v>146</v>
      </c>
      <c r="BR852" s="3" t="n">
        <v>50</v>
      </c>
      <c r="BS852" s="3" t="n">
        <v>0</v>
      </c>
      <c r="BT852" s="3" t="n">
        <f aca="false">SUM(BP852:BS852)</f>
        <v>251</v>
      </c>
      <c r="BU852" s="3" t="n">
        <f aca="false">+C852+H852+M852+R852+W852+AB852+AG852+AL852+CK852</f>
        <v>5966</v>
      </c>
      <c r="BV852" s="3" t="n">
        <f aca="false">+D852+I852+N852+S852+X852+AC852+AH852+AM852+CL852</f>
        <v>8780</v>
      </c>
      <c r="BW852" s="3" t="n">
        <f aca="false">+E852+J852+O852+T852+Y852+AD852+AI852+AN852+CM852</f>
        <v>3840</v>
      </c>
      <c r="BX852" s="3" t="n">
        <f aca="false">+F852+K852+P852+U852+Z852+AE852+AJ852+AO852+CN852</f>
        <v>130</v>
      </c>
      <c r="BY852" s="3" t="n">
        <f aca="false">SUM(BU852:BX852)</f>
        <v>18716</v>
      </c>
      <c r="BZ852" s="3" t="n">
        <f aca="false">AQ852+AV852+BA852+BF852+BK852+BP852</f>
        <v>156</v>
      </c>
      <c r="CA852" s="3" t="n">
        <f aca="false">AR852+AW852+BB852+BG852+BL852+BQ852</f>
        <v>730</v>
      </c>
      <c r="CB852" s="3" t="n">
        <f aca="false">AS852+AX852+BC852+BH852+BM852+BR852</f>
        <v>653</v>
      </c>
      <c r="CC852" s="3" t="n">
        <f aca="false">AT852+AY852+BD852+BI852+BN852+BS852</f>
        <v>9</v>
      </c>
      <c r="CD852" s="3" t="n">
        <f aca="false">SUM(BZ852:CC852)</f>
        <v>1548</v>
      </c>
      <c r="CE852" s="3" t="n">
        <v>1667</v>
      </c>
      <c r="CF852" s="3" t="n">
        <v>2338</v>
      </c>
      <c r="CG852" s="3" t="n">
        <v>435</v>
      </c>
      <c r="CH852" s="3" t="n">
        <v>3</v>
      </c>
      <c r="CI852" s="3" t="n">
        <v>1523</v>
      </c>
      <c r="CJ852" s="3" t="n">
        <f aca="false">SUM(CE852:CI852)</f>
        <v>5966</v>
      </c>
    </row>
    <row r="853" customFormat="false" ht="12.75" hidden="false" customHeight="false" outlineLevel="0" collapsed="false">
      <c r="A853" s="1" t="n">
        <v>2007</v>
      </c>
      <c r="B853" s="2" t="s">
        <v>129</v>
      </c>
      <c r="C853" s="3" t="n">
        <v>2610</v>
      </c>
      <c r="D853" s="3" t="n">
        <v>509</v>
      </c>
      <c r="E853" s="3" t="n">
        <v>361</v>
      </c>
      <c r="F853" s="3" t="n">
        <v>0</v>
      </c>
      <c r="G853" s="3" t="n">
        <f aca="false">SUM(C853:F853)</f>
        <v>3480</v>
      </c>
      <c r="H853" s="3" t="n">
        <v>542</v>
      </c>
      <c r="I853" s="3" t="n">
        <v>399</v>
      </c>
      <c r="J853" s="3" t="n">
        <v>1234</v>
      </c>
      <c r="K853" s="3" t="n">
        <v>79</v>
      </c>
      <c r="L853" s="3" t="n">
        <f aca="false">SUM(H853:K853)</f>
        <v>2254</v>
      </c>
      <c r="M853" s="3" t="n">
        <v>42</v>
      </c>
      <c r="N853" s="3" t="n">
        <v>80</v>
      </c>
      <c r="O853" s="3" t="n">
        <v>8</v>
      </c>
      <c r="P853" s="3" t="n">
        <v>0</v>
      </c>
      <c r="Q853" s="3" t="n">
        <f aca="false">SUM(M853:P853)</f>
        <v>130</v>
      </c>
      <c r="R853" s="3" t="n">
        <v>0</v>
      </c>
      <c r="S853" s="3" t="n">
        <v>4</v>
      </c>
      <c r="T853" s="3" t="n">
        <v>0</v>
      </c>
      <c r="U853" s="3" t="n">
        <v>0</v>
      </c>
      <c r="V853" s="3" t="n">
        <f aca="false">SUM(R853:U853)</f>
        <v>4</v>
      </c>
      <c r="W853" s="3" t="n">
        <v>901</v>
      </c>
      <c r="X853" s="3" t="n">
        <v>1924</v>
      </c>
      <c r="Y853" s="3" t="n">
        <v>395</v>
      </c>
      <c r="Z853" s="3" t="n">
        <v>0</v>
      </c>
      <c r="AA853" s="3" t="n">
        <f aca="false">SUM(W853:Z853)</f>
        <v>3220</v>
      </c>
      <c r="AB853" s="3" t="n">
        <v>637</v>
      </c>
      <c r="AC853" s="3" t="n">
        <v>12</v>
      </c>
      <c r="AD853" s="3" t="n">
        <v>28</v>
      </c>
      <c r="AE853" s="3" t="n">
        <v>112</v>
      </c>
      <c r="AF853" s="3" t="n">
        <f aca="false">SUM(AB853:AE853)</f>
        <v>789</v>
      </c>
      <c r="AG853" s="3" t="n">
        <v>4</v>
      </c>
      <c r="AH853" s="3" t="n">
        <v>28</v>
      </c>
      <c r="AI853" s="3" t="n">
        <v>1573</v>
      </c>
      <c r="AJ853" s="3" t="n">
        <v>2</v>
      </c>
      <c r="AK853" s="3" t="n">
        <f aca="false">SUM(AG853:AJ853)</f>
        <v>1607</v>
      </c>
      <c r="AL853" s="3" t="n">
        <v>838</v>
      </c>
      <c r="AM853" s="3" t="n">
        <v>1463</v>
      </c>
      <c r="AN853" s="3" t="n">
        <v>6384</v>
      </c>
      <c r="AO853" s="3" t="n">
        <v>53</v>
      </c>
      <c r="AP853" s="3" t="n">
        <f aca="false">SUM(AL853:AO853)</f>
        <v>8738</v>
      </c>
      <c r="AQ853" s="3" t="n">
        <v>0</v>
      </c>
      <c r="AR853" s="3" t="n">
        <v>0</v>
      </c>
      <c r="AS853" s="3" t="n">
        <v>0</v>
      </c>
      <c r="AT853" s="3" t="n">
        <v>2</v>
      </c>
      <c r="AU853" s="3" t="n">
        <f aca="false">SUM(AQ853:AT853)</f>
        <v>2</v>
      </c>
      <c r="AV853" s="3" t="n">
        <v>0</v>
      </c>
      <c r="AW853" s="3" t="n">
        <v>0</v>
      </c>
      <c r="AX853" s="3" t="n">
        <v>0</v>
      </c>
      <c r="AY853" s="3" t="n">
        <v>112</v>
      </c>
      <c r="AZ853" s="3" t="n">
        <f aca="false">SUM(AV853:AY853)</f>
        <v>112</v>
      </c>
      <c r="BA853" s="3" t="n">
        <v>0</v>
      </c>
      <c r="BB853" s="3" t="n">
        <v>0</v>
      </c>
      <c r="BC853" s="3" t="n">
        <v>38</v>
      </c>
      <c r="BD853" s="3" t="n">
        <v>79</v>
      </c>
      <c r="BE853" s="3" t="n">
        <f aca="false">SUM(BA853:BD853)</f>
        <v>117</v>
      </c>
      <c r="BF853" s="3" t="n">
        <v>0</v>
      </c>
      <c r="BG853" s="3" t="n">
        <v>0</v>
      </c>
      <c r="BH853" s="3" t="n">
        <v>0</v>
      </c>
      <c r="BI853" s="3" t="n">
        <v>0</v>
      </c>
      <c r="BJ853" s="3" t="n">
        <f aca="false">SUM(BF853:BI853)</f>
        <v>0</v>
      </c>
      <c r="BK853" s="3" t="n">
        <v>0</v>
      </c>
      <c r="BL853" s="3" t="n">
        <v>0</v>
      </c>
      <c r="BM853" s="3" t="n">
        <v>0</v>
      </c>
      <c r="BN853" s="3" t="n">
        <v>0</v>
      </c>
      <c r="BO853" s="3" t="n">
        <f aca="false">SUM(BK853:BN853)</f>
        <v>0</v>
      </c>
      <c r="BP853" s="3" t="n">
        <v>2</v>
      </c>
      <c r="BQ853" s="3" t="n">
        <v>2</v>
      </c>
      <c r="BR853" s="3" t="n">
        <v>19</v>
      </c>
      <c r="BS853" s="3" t="n">
        <v>53</v>
      </c>
      <c r="BT853" s="3" t="n">
        <f aca="false">SUM(BP853:BS853)</f>
        <v>76</v>
      </c>
      <c r="BU853" s="3" t="n">
        <f aca="false">+C853+H853+M853+R853+W853+AB853+AG853+AL853+CK853</f>
        <v>5574</v>
      </c>
      <c r="BV853" s="3" t="n">
        <f aca="false">+D853+I853+N853+S853+X853+AC853+AH853+AM853+CL853</f>
        <v>4419</v>
      </c>
      <c r="BW853" s="3" t="n">
        <f aca="false">+E853+J853+O853+T853+Y853+AD853+AI853+AN853+CM853</f>
        <v>9983</v>
      </c>
      <c r="BX853" s="3" t="n">
        <f aca="false">+F853+K853+P853+U853+Z853+AE853+AJ853+AO853+CN853</f>
        <v>246</v>
      </c>
      <c r="BY853" s="3" t="n">
        <f aca="false">SUM(BU853:BX853)</f>
        <v>20222</v>
      </c>
      <c r="BZ853" s="3" t="n">
        <f aca="false">AQ853+AV853+BA853+BF853+BK853+BP853</f>
        <v>2</v>
      </c>
      <c r="CA853" s="3" t="n">
        <f aca="false">AR853+AW853+BB853+BG853+BL853+BQ853</f>
        <v>2</v>
      </c>
      <c r="CB853" s="3" t="n">
        <f aca="false">AS853+AX853+BC853+BH853+BM853+BR853</f>
        <v>57</v>
      </c>
      <c r="CC853" s="3" t="n">
        <f aca="false">AT853+AY853+BD853+BI853+BN853+BS853</f>
        <v>246</v>
      </c>
      <c r="CD853" s="3" t="n">
        <f aca="false">SUM(BZ853:CC853)</f>
        <v>307</v>
      </c>
      <c r="CE853" s="3" t="n">
        <v>0</v>
      </c>
      <c r="CF853" s="3" t="n">
        <v>5597</v>
      </c>
      <c r="CG853" s="3" t="n">
        <v>406</v>
      </c>
      <c r="CH853" s="3" t="n">
        <v>0</v>
      </c>
      <c r="CI853" s="3" t="n">
        <v>427</v>
      </c>
      <c r="CJ853" s="3" t="n">
        <f aca="false">SUM(CE853:CI853)</f>
        <v>6430</v>
      </c>
    </row>
    <row r="854" customFormat="false" ht="12.75" hidden="false" customHeight="false" outlineLevel="0" collapsed="false">
      <c r="A854" s="1" t="n">
        <v>2007</v>
      </c>
      <c r="B854" s="2" t="s">
        <v>130</v>
      </c>
      <c r="C854" s="3" t="n">
        <v>8804</v>
      </c>
      <c r="D854" s="3" t="n">
        <v>1945</v>
      </c>
      <c r="E854" s="3" t="n">
        <v>18</v>
      </c>
      <c r="F854" s="3" t="n">
        <v>0</v>
      </c>
      <c r="G854" s="3" t="n">
        <f aca="false">SUM(C854:F854)</f>
        <v>10767</v>
      </c>
      <c r="H854" s="3" t="n">
        <v>2015</v>
      </c>
      <c r="I854" s="3" t="n">
        <v>2</v>
      </c>
      <c r="J854" s="3" t="n">
        <v>91</v>
      </c>
      <c r="K854" s="3" t="n">
        <v>244</v>
      </c>
      <c r="L854" s="3" t="n">
        <f aca="false">SUM(H854:K854)</f>
        <v>2352</v>
      </c>
      <c r="M854" s="3" t="n">
        <v>354</v>
      </c>
      <c r="N854" s="3" t="n">
        <v>242</v>
      </c>
      <c r="O854" s="3" t="n">
        <v>0</v>
      </c>
      <c r="P854" s="3" t="n">
        <v>0</v>
      </c>
      <c r="Q854" s="3" t="n">
        <f aca="false">SUM(M854:P854)</f>
        <v>596</v>
      </c>
      <c r="R854" s="3" t="n">
        <v>259</v>
      </c>
      <c r="S854" s="3" t="n">
        <v>335</v>
      </c>
      <c r="T854" s="3" t="n">
        <v>27</v>
      </c>
      <c r="U854" s="3" t="n">
        <v>0</v>
      </c>
      <c r="V854" s="3" t="n">
        <f aca="false">SUM(R854:U854)</f>
        <v>621</v>
      </c>
      <c r="W854" s="3" t="n">
        <v>6418</v>
      </c>
      <c r="X854" s="3" t="n">
        <v>9441</v>
      </c>
      <c r="Y854" s="3" t="n">
        <v>1634</v>
      </c>
      <c r="Z854" s="3" t="n">
        <v>0</v>
      </c>
      <c r="AA854" s="3" t="n">
        <f aca="false">SUM(W854:Z854)</f>
        <v>17493</v>
      </c>
      <c r="AB854" s="3" t="n">
        <v>1638</v>
      </c>
      <c r="AC854" s="3" t="n">
        <v>30</v>
      </c>
      <c r="AD854" s="3" t="n">
        <v>91</v>
      </c>
      <c r="AE854" s="3" t="n">
        <v>177</v>
      </c>
      <c r="AF854" s="3" t="n">
        <f aca="false">SUM(AB854:AE854)</f>
        <v>1936</v>
      </c>
      <c r="AG854" s="3" t="n">
        <v>334</v>
      </c>
      <c r="AH854" s="3" t="n">
        <v>1599</v>
      </c>
      <c r="AI854" s="3" t="n">
        <v>3354</v>
      </c>
      <c r="AJ854" s="3" t="n">
        <v>150</v>
      </c>
      <c r="AK854" s="3" t="n">
        <f aca="false">SUM(AG854:AJ854)</f>
        <v>5437</v>
      </c>
      <c r="AL854" s="3" t="n">
        <v>6476</v>
      </c>
      <c r="AM854" s="3" t="n">
        <v>4226</v>
      </c>
      <c r="AN854" s="3" t="n">
        <v>6691</v>
      </c>
      <c r="AO854" s="3" t="n">
        <v>327</v>
      </c>
      <c r="AP854" s="3" t="n">
        <f aca="false">SUM(AL854:AO854)</f>
        <v>17720</v>
      </c>
      <c r="AQ854" s="3" t="n">
        <v>0</v>
      </c>
      <c r="AR854" s="3" t="n">
        <v>0</v>
      </c>
      <c r="AS854" s="3" t="n">
        <v>0</v>
      </c>
      <c r="AT854" s="3" t="n">
        <v>150</v>
      </c>
      <c r="AU854" s="3" t="n">
        <f aca="false">SUM(AQ854:AT854)</f>
        <v>150</v>
      </c>
      <c r="AV854" s="3" t="n">
        <v>0</v>
      </c>
      <c r="AW854" s="3" t="n">
        <v>0</v>
      </c>
      <c r="AX854" s="3" t="n">
        <v>0</v>
      </c>
      <c r="AY854" s="3" t="n">
        <v>177</v>
      </c>
      <c r="AZ854" s="3" t="n">
        <f aca="false">SUM(AV854:AY854)</f>
        <v>177</v>
      </c>
      <c r="BA854" s="3" t="n">
        <v>0</v>
      </c>
      <c r="BB854" s="3" t="n">
        <v>0</v>
      </c>
      <c r="BC854" s="3" t="n">
        <v>0</v>
      </c>
      <c r="BD854" s="3" t="n">
        <v>244</v>
      </c>
      <c r="BE854" s="3" t="n">
        <f aca="false">SUM(BA854:BD854)</f>
        <v>244</v>
      </c>
      <c r="BF854" s="3" t="n">
        <v>0</v>
      </c>
      <c r="BG854" s="3" t="n">
        <v>0</v>
      </c>
      <c r="BH854" s="3" t="n">
        <v>0</v>
      </c>
      <c r="BI854" s="3" t="n">
        <v>0</v>
      </c>
      <c r="BJ854" s="3" t="n">
        <f aca="false">SUM(BF854:BI854)</f>
        <v>0</v>
      </c>
      <c r="BK854" s="3" t="n">
        <v>0</v>
      </c>
      <c r="BL854" s="3" t="n">
        <v>0</v>
      </c>
      <c r="BM854" s="3" t="n">
        <v>0</v>
      </c>
      <c r="BN854" s="3" t="n">
        <v>0</v>
      </c>
      <c r="BO854" s="3" t="n">
        <f aca="false">SUM(BK854:BN854)</f>
        <v>0</v>
      </c>
      <c r="BP854" s="3" t="n">
        <v>0</v>
      </c>
      <c r="BQ854" s="3" t="n">
        <v>0</v>
      </c>
      <c r="BR854" s="3" t="n">
        <v>0</v>
      </c>
      <c r="BS854" s="3" t="n">
        <v>327</v>
      </c>
      <c r="BT854" s="3" t="n">
        <f aca="false">SUM(BP854:BS854)</f>
        <v>327</v>
      </c>
      <c r="BU854" s="3" t="n">
        <f aca="false">+C854+H854+M854+R854+W854+AB854+AG854+AL854+CK854</f>
        <v>26298</v>
      </c>
      <c r="BV854" s="3" t="n">
        <f aca="false">+D854+I854+N854+S854+X854+AC854+AH854+AM854+CL854</f>
        <v>17820</v>
      </c>
      <c r="BW854" s="3" t="n">
        <f aca="false">+E854+J854+O854+T854+Y854+AD854+AI854+AN854+CM854</f>
        <v>11906</v>
      </c>
      <c r="BX854" s="3" t="n">
        <f aca="false">+F854+K854+P854+U854+Z854+AE854+AJ854+AO854+CN854</f>
        <v>898</v>
      </c>
      <c r="BY854" s="3" t="n">
        <f aca="false">SUM(BU854:BX854)</f>
        <v>56922</v>
      </c>
      <c r="BZ854" s="3" t="n">
        <f aca="false">AQ854+AV854+BA854+BF854+BK854+BP854</f>
        <v>0</v>
      </c>
      <c r="CA854" s="3" t="n">
        <f aca="false">AR854+AW854+BB854+BG854+BL854+BQ854</f>
        <v>0</v>
      </c>
      <c r="CB854" s="3" t="n">
        <f aca="false">AS854+AX854+BC854+BH854+BM854+BR854</f>
        <v>0</v>
      </c>
      <c r="CC854" s="3" t="n">
        <f aca="false">AT854+AY854+BD854+BI854+BN854+BS854</f>
        <v>898</v>
      </c>
      <c r="CD854" s="3" t="n">
        <f aca="false">SUM(BZ854:CC854)</f>
        <v>898</v>
      </c>
      <c r="CE854" s="3" t="n">
        <v>8591</v>
      </c>
      <c r="CF854" s="3" t="n">
        <v>10262</v>
      </c>
      <c r="CG854" s="3" t="n">
        <v>2493</v>
      </c>
      <c r="CH854" s="3" t="n">
        <v>0</v>
      </c>
      <c r="CI854" s="3" t="n">
        <v>6103</v>
      </c>
      <c r="CJ854" s="3" t="n">
        <f aca="false">SUM(CE854:CI854)</f>
        <v>27449</v>
      </c>
    </row>
    <row r="855" customFormat="false" ht="12.75" hidden="false" customHeight="false" outlineLevel="0" collapsed="false">
      <c r="A855" s="1" t="n">
        <v>2007</v>
      </c>
      <c r="B855" s="2" t="s">
        <v>143</v>
      </c>
      <c r="C855" s="0"/>
      <c r="D855" s="0"/>
      <c r="E855" s="0"/>
      <c r="F855" s="0"/>
      <c r="G855" s="3" t="n">
        <f aca="false">SUM(C855:F855)</f>
        <v>0</v>
      </c>
      <c r="H855" s="0"/>
      <c r="I855" s="0"/>
      <c r="J855" s="0"/>
      <c r="K855" s="0"/>
      <c r="L855" s="3" t="n">
        <f aca="false">SUM(H855:K855)</f>
        <v>0</v>
      </c>
      <c r="M855" s="0"/>
      <c r="N855" s="0"/>
      <c r="O855" s="0"/>
      <c r="P855" s="0"/>
      <c r="Q855" s="3" t="n">
        <f aca="false">SUM(M855:P855)</f>
        <v>0</v>
      </c>
      <c r="R855" s="0"/>
      <c r="S855" s="0"/>
      <c r="T855" s="0"/>
      <c r="U855" s="0"/>
      <c r="V855" s="3" t="n">
        <f aca="false">SUM(R855:U855)</f>
        <v>0</v>
      </c>
      <c r="W855" s="0"/>
      <c r="X855" s="0"/>
      <c r="Y855" s="0"/>
      <c r="Z855" s="0"/>
      <c r="AA855" s="3" t="n">
        <f aca="false">SUM(W855:Z855)</f>
        <v>0</v>
      </c>
      <c r="AB855" s="0"/>
      <c r="AC855" s="0"/>
      <c r="AD855" s="0"/>
      <c r="AE855" s="0"/>
      <c r="AF855" s="3" t="n">
        <f aca="false">SUM(AB855:AE855)</f>
        <v>0</v>
      </c>
      <c r="AG855" s="0"/>
      <c r="AH855" s="0"/>
      <c r="AI855" s="0"/>
      <c r="AJ855" s="0"/>
      <c r="AK855" s="3" t="n">
        <f aca="false">SUM(AG855:AJ855)</f>
        <v>0</v>
      </c>
      <c r="AL855" s="0"/>
      <c r="AM855" s="0"/>
      <c r="AN855" s="0"/>
      <c r="AO855" s="0"/>
      <c r="AP855" s="3" t="n">
        <f aca="false">SUM(AL855:AO855)</f>
        <v>0</v>
      </c>
      <c r="AQ855" s="0"/>
      <c r="AR855" s="0"/>
      <c r="AS855" s="0"/>
      <c r="AT855" s="0"/>
      <c r="AU855" s="3" t="n">
        <f aca="false">SUM(AQ855:AT855)</f>
        <v>0</v>
      </c>
      <c r="AV855" s="0"/>
      <c r="AW855" s="0"/>
      <c r="AX855" s="0"/>
      <c r="AY855" s="0"/>
      <c r="AZ855" s="3" t="n">
        <f aca="false">SUM(AV855:AY855)</f>
        <v>0</v>
      </c>
      <c r="BA855" s="0"/>
      <c r="BB855" s="0"/>
      <c r="BC855" s="0"/>
      <c r="BD855" s="0"/>
      <c r="BE855" s="3" t="n">
        <f aca="false">SUM(BA855:BD855)</f>
        <v>0</v>
      </c>
      <c r="BF855" s="0"/>
      <c r="BG855" s="0"/>
      <c r="BH855" s="0"/>
      <c r="BI855" s="0"/>
      <c r="BJ855" s="3" t="n">
        <f aca="false">SUM(BF855:BI855)</f>
        <v>0</v>
      </c>
      <c r="BK855" s="0"/>
      <c r="BL855" s="0"/>
      <c r="BM855" s="0"/>
      <c r="BN855" s="0"/>
      <c r="BO855" s="3" t="n">
        <f aca="false">SUM(BK855:BN855)</f>
        <v>0</v>
      </c>
      <c r="BP855" s="0"/>
      <c r="BQ855" s="0"/>
      <c r="BR855" s="0"/>
      <c r="BS855" s="0"/>
      <c r="BT855" s="3" t="n">
        <f aca="false">SUM(BP855:BS855)</f>
        <v>0</v>
      </c>
      <c r="BU855" s="3" t="n">
        <f aca="false">+C855+H855+M855+R855+W855+AB855+AG855+AL855+CK855</f>
        <v>0</v>
      </c>
      <c r="BV855" s="3" t="n">
        <f aca="false">+D855+I855+N855+S855+X855+AC855+AH855+AM855+CL855</f>
        <v>0</v>
      </c>
      <c r="BW855" s="3" t="n">
        <f aca="false">+E855+J855+O855+T855+Y855+AD855+AI855+AN855+CM855</f>
        <v>0</v>
      </c>
      <c r="BX855" s="3" t="n">
        <f aca="false">+F855+K855+P855+U855+Z855+AE855+AJ855+AO855+CN855</f>
        <v>0</v>
      </c>
      <c r="BY855" s="3" t="n">
        <f aca="false">SUM(BU855:BX855)</f>
        <v>0</v>
      </c>
      <c r="BZ855" s="3" t="n">
        <f aca="false">AQ855+AV855+BA855+BF855+BK855+BP855</f>
        <v>0</v>
      </c>
      <c r="CA855" s="3" t="n">
        <f aca="false">AR855+AW855+BB855+BG855+BL855+BQ855</f>
        <v>0</v>
      </c>
      <c r="CB855" s="3" t="n">
        <f aca="false">AS855+AX855+BC855+BH855+BM855+BR855</f>
        <v>0</v>
      </c>
      <c r="CC855" s="3" t="n">
        <f aca="false">AT855+AY855+BD855+BI855+BN855+BS855</f>
        <v>0</v>
      </c>
      <c r="CD855" s="3" t="n">
        <f aca="false">SUM(BZ855:CC855)</f>
        <v>0</v>
      </c>
      <c r="CE855" s="0"/>
      <c r="CF855" s="0"/>
      <c r="CG855" s="0"/>
      <c r="CH855" s="0"/>
      <c r="CI855" s="0"/>
      <c r="CJ855" s="3" t="n">
        <f aca="false">SUM(CE855:CI855)</f>
        <v>0</v>
      </c>
    </row>
    <row r="856" customFormat="false" ht="12.75" hidden="false" customHeight="false" outlineLevel="0" collapsed="false">
      <c r="A856" s="1" t="n">
        <v>2007</v>
      </c>
      <c r="B856" s="2" t="s">
        <v>131</v>
      </c>
      <c r="C856" s="3" t="n">
        <v>888.4</v>
      </c>
      <c r="D856" s="3" t="n">
        <v>174.3</v>
      </c>
      <c r="E856" s="3" t="n">
        <v>4.57</v>
      </c>
      <c r="F856" s="3" t="n">
        <v>7</v>
      </c>
      <c r="G856" s="3" t="n">
        <f aca="false">SUM(C856:F856)</f>
        <v>1074.27</v>
      </c>
      <c r="H856" s="3" t="n">
        <v>189.5</v>
      </c>
      <c r="I856" s="3" t="n">
        <v>2.9</v>
      </c>
      <c r="J856" s="3" t="n">
        <v>542.4</v>
      </c>
      <c r="K856" s="3" t="n">
        <v>42.2</v>
      </c>
      <c r="L856" s="3" t="n">
        <f aca="false">SUM(H856:K856)</f>
        <v>777</v>
      </c>
      <c r="M856" s="3" t="n">
        <v>16.1</v>
      </c>
      <c r="N856" s="3" t="n">
        <v>43.9</v>
      </c>
      <c r="O856" s="3" t="n">
        <v>0</v>
      </c>
      <c r="P856" s="3" t="n">
        <v>0</v>
      </c>
      <c r="Q856" s="3" t="n">
        <f aca="false">SUM(M856:P856)</f>
        <v>60</v>
      </c>
      <c r="R856" s="3" t="n">
        <v>63.1</v>
      </c>
      <c r="S856" s="3" t="n">
        <v>42.2</v>
      </c>
      <c r="T856" s="3" t="n">
        <v>0</v>
      </c>
      <c r="U856" s="3" t="n">
        <v>0</v>
      </c>
      <c r="V856" s="3" t="n">
        <f aca="false">SUM(R856:U856)</f>
        <v>105.3</v>
      </c>
      <c r="W856" s="3" t="n">
        <v>789</v>
      </c>
      <c r="X856" s="3" t="n">
        <v>813</v>
      </c>
      <c r="Y856" s="3" t="n">
        <v>0</v>
      </c>
      <c r="Z856" s="3" t="n">
        <v>0</v>
      </c>
      <c r="AA856" s="3" t="n">
        <f aca="false">SUM(W856:Z856)</f>
        <v>1602</v>
      </c>
      <c r="AB856" s="3" t="n">
        <v>155.8</v>
      </c>
      <c r="AC856" s="3" t="n">
        <v>9.3</v>
      </c>
      <c r="AD856" s="3" t="n">
        <v>5.1</v>
      </c>
      <c r="AE856" s="3" t="n">
        <v>0</v>
      </c>
      <c r="AF856" s="3" t="n">
        <f aca="false">SUM(AB856:AE856)</f>
        <v>170.2</v>
      </c>
      <c r="AG856" s="3" t="n">
        <v>0</v>
      </c>
      <c r="AH856" s="3" t="n">
        <v>231.3</v>
      </c>
      <c r="AI856" s="3" t="n">
        <v>137.4</v>
      </c>
      <c r="AJ856" s="3" t="n">
        <v>39.6</v>
      </c>
      <c r="AK856" s="3" t="n">
        <f aca="false">SUM(AG856:AJ856)</f>
        <v>408.3</v>
      </c>
      <c r="AL856" s="3" t="n">
        <v>1115.9</v>
      </c>
      <c r="AM856" s="3" t="n">
        <v>529.8</v>
      </c>
      <c r="AN856" s="3" t="n">
        <v>791.03</v>
      </c>
      <c r="AO856" s="3" t="n">
        <v>93.2</v>
      </c>
      <c r="AP856" s="3" t="n">
        <f aca="false">SUM(AL856:AO856)</f>
        <v>2529.93</v>
      </c>
      <c r="AQ856" s="3" t="n">
        <v>0</v>
      </c>
      <c r="AR856" s="3" t="n">
        <v>173</v>
      </c>
      <c r="AS856" s="3" t="n">
        <v>10.1</v>
      </c>
      <c r="AT856" s="3" t="n">
        <v>39.6</v>
      </c>
      <c r="AU856" s="3" t="n">
        <f aca="false">SUM(AQ856:AT856)</f>
        <v>222.7</v>
      </c>
      <c r="AV856" s="3" t="n">
        <v>0</v>
      </c>
      <c r="AW856" s="3" t="n">
        <v>2.5</v>
      </c>
      <c r="AX856" s="3" t="n">
        <v>5.1</v>
      </c>
      <c r="AY856" s="3" t="n">
        <v>0</v>
      </c>
      <c r="AZ856" s="3" t="n">
        <f aca="false">SUM(AV856:AY856)</f>
        <v>7.6</v>
      </c>
      <c r="BA856" s="3" t="n">
        <v>0</v>
      </c>
      <c r="BB856" s="3" t="n">
        <v>0</v>
      </c>
      <c r="BC856" s="3" t="n">
        <v>8.6</v>
      </c>
      <c r="BD856" s="3" t="n">
        <v>42.2</v>
      </c>
      <c r="BE856" s="3" t="n">
        <f aca="false">SUM(BA856:BD856)</f>
        <v>50.8</v>
      </c>
      <c r="BF856" s="3" t="n">
        <v>0</v>
      </c>
      <c r="BG856" s="3" t="n">
        <v>0</v>
      </c>
      <c r="BH856" s="3" t="n">
        <v>0</v>
      </c>
      <c r="BI856" s="3" t="n">
        <v>0</v>
      </c>
      <c r="BJ856" s="3" t="n">
        <f aca="false">SUM(BF856:BI856)</f>
        <v>0</v>
      </c>
      <c r="BK856" s="3" t="n">
        <v>3.7</v>
      </c>
      <c r="BL856" s="3" t="n">
        <v>12.8</v>
      </c>
      <c r="BM856" s="3" t="n">
        <v>1.7</v>
      </c>
      <c r="BN856" s="3" t="n">
        <v>17.9</v>
      </c>
      <c r="BO856" s="3" t="n">
        <f aca="false">SUM(BK856:BN856)</f>
        <v>36.1</v>
      </c>
      <c r="BP856" s="3" t="n">
        <v>0</v>
      </c>
      <c r="BQ856" s="3" t="n">
        <v>73.1</v>
      </c>
      <c r="BR856" s="3" t="n">
        <v>64.7</v>
      </c>
      <c r="BS856" s="3" t="n">
        <v>82.3</v>
      </c>
      <c r="BT856" s="3" t="n">
        <f aca="false">SUM(BP856:BS856)</f>
        <v>220.1</v>
      </c>
      <c r="BU856" s="3" t="n">
        <f aca="false">+C856+H856+M856+R856+W856+AB856+AG856+AL856+CK856</f>
        <v>3217.8</v>
      </c>
      <c r="BV856" s="3" t="n">
        <f aca="false">+D856+I856+N856+S856+X856+AC856+AH856+AM856+CL856</f>
        <v>1846.7</v>
      </c>
      <c r="BW856" s="3" t="n">
        <f aca="false">+E856+J856+O856+T856+Y856+AD856+AI856+AN856+CM856</f>
        <v>1480.5</v>
      </c>
      <c r="BX856" s="3" t="n">
        <f aca="false">+F856+K856+P856+U856+Z856+AE856+AJ856+AO856+CN856</f>
        <v>182</v>
      </c>
      <c r="BY856" s="3" t="n">
        <f aca="false">SUM(BU856:BX856)</f>
        <v>6727</v>
      </c>
      <c r="BZ856" s="3" t="n">
        <f aca="false">AQ856+AV856+BA856+BF856+BK856+BP856</f>
        <v>3.7</v>
      </c>
      <c r="CA856" s="3" t="n">
        <f aca="false">AR856+AW856+BB856+BG856+BL856+BQ856</f>
        <v>261.4</v>
      </c>
      <c r="CB856" s="3" t="n">
        <f aca="false">AS856+AX856+BC856+BH856+BM856+BR856</f>
        <v>90.2</v>
      </c>
      <c r="CC856" s="3" t="n">
        <f aca="false">AT856+AY856+BD856+BI856+BN856+BS856</f>
        <v>182</v>
      </c>
      <c r="CD856" s="3" t="n">
        <f aca="false">SUM(BZ856:CC856)</f>
        <v>537.3</v>
      </c>
      <c r="CE856" s="3" t="n">
        <v>873.203817</v>
      </c>
      <c r="CF856" s="3" t="n">
        <v>1065.367487</v>
      </c>
      <c r="CG856" s="3" t="n">
        <v>148.149226</v>
      </c>
      <c r="CH856" s="3" t="n">
        <v>323.910998</v>
      </c>
      <c r="CI856" s="3" t="n">
        <v>801.022393</v>
      </c>
      <c r="CJ856" s="3" t="n">
        <f aca="false">SUM(CE856:CI856)</f>
        <v>3211.653921</v>
      </c>
    </row>
    <row r="857" customFormat="false" ht="12.75" hidden="false" customHeight="false" outlineLevel="0" collapsed="false">
      <c r="A857" s="1" t="n">
        <v>2007</v>
      </c>
      <c r="B857" s="2" t="s">
        <v>132</v>
      </c>
      <c r="C857" s="3" t="n">
        <v>2189</v>
      </c>
      <c r="D857" s="3" t="n">
        <v>682</v>
      </c>
      <c r="E857" s="3" t="n">
        <v>765</v>
      </c>
      <c r="F857" s="3" t="n">
        <v>0</v>
      </c>
      <c r="G857" s="3" t="n">
        <f aca="false">SUM(C857:F857)</f>
        <v>3636</v>
      </c>
      <c r="H857" s="3" t="n">
        <v>891</v>
      </c>
      <c r="I857" s="3" t="n">
        <v>496</v>
      </c>
      <c r="J857" s="3" t="n">
        <v>2538</v>
      </c>
      <c r="K857" s="3" t="n">
        <v>106</v>
      </c>
      <c r="L857" s="3" t="n">
        <f aca="false">SUM(H857:K857)</f>
        <v>4031</v>
      </c>
      <c r="M857" s="3" t="n">
        <v>8</v>
      </c>
      <c r="N857" s="3" t="n">
        <v>26</v>
      </c>
      <c r="O857" s="3" t="n">
        <v>0</v>
      </c>
      <c r="P857" s="3" t="n">
        <v>0</v>
      </c>
      <c r="Q857" s="3" t="n">
        <f aca="false">SUM(M857:P857)</f>
        <v>34</v>
      </c>
      <c r="R857" s="3" t="n">
        <v>21</v>
      </c>
      <c r="S857" s="3" t="n">
        <v>0</v>
      </c>
      <c r="T857" s="3" t="n">
        <v>12</v>
      </c>
      <c r="U857" s="3" t="n">
        <v>0</v>
      </c>
      <c r="V857" s="3" t="n">
        <f aca="false">SUM(R857:U857)</f>
        <v>33</v>
      </c>
      <c r="W857" s="3" t="n">
        <v>754</v>
      </c>
      <c r="X857" s="3" t="n">
        <v>3062</v>
      </c>
      <c r="Y857" s="3" t="n">
        <v>659</v>
      </c>
      <c r="Z857" s="3" t="n">
        <v>0</v>
      </c>
      <c r="AA857" s="3" t="n">
        <f aca="false">SUM(W857:Z857)</f>
        <v>4475</v>
      </c>
      <c r="AB857" s="3" t="n">
        <v>438</v>
      </c>
      <c r="AC857" s="3" t="n">
        <v>21</v>
      </c>
      <c r="AD857" s="3" t="n">
        <v>125</v>
      </c>
      <c r="AE857" s="3" t="n">
        <v>1</v>
      </c>
      <c r="AF857" s="3" t="n">
        <f aca="false">SUM(AB857:AE857)</f>
        <v>585</v>
      </c>
      <c r="AG857" s="3" t="n">
        <v>1</v>
      </c>
      <c r="AH857" s="3" t="n">
        <v>558</v>
      </c>
      <c r="AI857" s="3" t="n">
        <v>1081</v>
      </c>
      <c r="AJ857" s="3" t="n">
        <v>0</v>
      </c>
      <c r="AK857" s="3" t="n">
        <f aca="false">SUM(AG857:AJ857)</f>
        <v>1640</v>
      </c>
      <c r="AL857" s="3" t="n">
        <v>2263</v>
      </c>
      <c r="AM857" s="3" t="n">
        <v>1835</v>
      </c>
      <c r="AN857" s="3" t="n">
        <v>1453</v>
      </c>
      <c r="AO857" s="3" t="n">
        <v>4</v>
      </c>
      <c r="AP857" s="3" t="n">
        <f aca="false">SUM(AL857:AO857)</f>
        <v>5555</v>
      </c>
      <c r="AQ857" s="3" t="n">
        <v>0</v>
      </c>
      <c r="AR857" s="3" t="n">
        <v>0</v>
      </c>
      <c r="AS857" s="3" t="n">
        <v>0</v>
      </c>
      <c r="AT857" s="3" t="n">
        <v>0</v>
      </c>
      <c r="AU857" s="3" t="n">
        <f aca="false">SUM(AQ857:AT857)</f>
        <v>0</v>
      </c>
      <c r="AV857" s="3" t="n">
        <v>2</v>
      </c>
      <c r="AW857" s="3" t="n">
        <v>5</v>
      </c>
      <c r="AX857" s="3" t="n">
        <v>1</v>
      </c>
      <c r="AY857" s="3" t="n">
        <v>1</v>
      </c>
      <c r="AZ857" s="3" t="n">
        <f aca="false">SUM(AV857:AY857)</f>
        <v>9</v>
      </c>
      <c r="BA857" s="3" t="n">
        <v>14</v>
      </c>
      <c r="BB857" s="3" t="n">
        <v>1</v>
      </c>
      <c r="BC857" s="3" t="n">
        <v>272</v>
      </c>
      <c r="BD857" s="3" t="n">
        <v>106</v>
      </c>
      <c r="BE857" s="3" t="n">
        <f aca="false">SUM(BA857:BD857)</f>
        <v>393</v>
      </c>
      <c r="BF857" s="3" t="n">
        <v>0</v>
      </c>
      <c r="BG857" s="3" t="n">
        <v>0</v>
      </c>
      <c r="BH857" s="3" t="n">
        <v>0</v>
      </c>
      <c r="BI857" s="3" t="n">
        <v>0</v>
      </c>
      <c r="BJ857" s="3" t="n">
        <f aca="false">SUM(BF857:BI857)</f>
        <v>0</v>
      </c>
      <c r="BK857" s="3" t="n">
        <v>0</v>
      </c>
      <c r="BL857" s="3" t="n">
        <v>9</v>
      </c>
      <c r="BM857" s="3" t="n">
        <v>14</v>
      </c>
      <c r="BN857" s="3" t="n">
        <v>0</v>
      </c>
      <c r="BO857" s="3" t="n">
        <f aca="false">SUM(BK857:BN857)</f>
        <v>23</v>
      </c>
      <c r="BP857" s="3" t="n">
        <v>13</v>
      </c>
      <c r="BQ857" s="3" t="n">
        <v>17</v>
      </c>
      <c r="BR857" s="3" t="n">
        <v>30</v>
      </c>
      <c r="BS857" s="3" t="n">
        <v>4</v>
      </c>
      <c r="BT857" s="3" t="n">
        <f aca="false">SUM(BP857:BS857)</f>
        <v>64</v>
      </c>
      <c r="BU857" s="3" t="n">
        <f aca="false">+C857+H857+M857+R857+W857+AB857+AG857+AL857+CK857</f>
        <v>6565</v>
      </c>
      <c r="BV857" s="3" t="n">
        <f aca="false">+D857+I857+N857+S857+X857+AC857+AH857+AM857+CL857</f>
        <v>6680</v>
      </c>
      <c r="BW857" s="3" t="n">
        <f aca="false">+E857+J857+O857+T857+Y857+AD857+AI857+AN857+CM857</f>
        <v>6633</v>
      </c>
      <c r="BX857" s="3" t="n">
        <f aca="false">+F857+K857+P857+U857+Z857+AE857+AJ857+AO857+CN857</f>
        <v>111</v>
      </c>
      <c r="BY857" s="3" t="n">
        <f aca="false">SUM(BU857:BX857)</f>
        <v>19989</v>
      </c>
      <c r="BZ857" s="3" t="n">
        <f aca="false">AQ857+AV857+BA857+BF857+BK857+BP857</f>
        <v>29</v>
      </c>
      <c r="CA857" s="3" t="n">
        <f aca="false">AR857+AW857+BB857+BG857+BL857+BQ857</f>
        <v>32</v>
      </c>
      <c r="CB857" s="3" t="n">
        <f aca="false">AS857+AX857+BC857+BH857+BM857+BR857</f>
        <v>317</v>
      </c>
      <c r="CC857" s="3" t="n">
        <f aca="false">AT857+AY857+BD857+BI857+BN857+BS857</f>
        <v>111</v>
      </c>
      <c r="CD857" s="3" t="n">
        <f aca="false">SUM(BZ857:CC857)</f>
        <v>489</v>
      </c>
      <c r="CE857" s="3" t="n">
        <v>2631</v>
      </c>
      <c r="CF857" s="3" t="n">
        <v>2882</v>
      </c>
      <c r="CG857" s="3" t="n">
        <v>262</v>
      </c>
      <c r="CH857" s="3" t="n">
        <v>0</v>
      </c>
      <c r="CI857" s="3" t="n">
        <v>884</v>
      </c>
      <c r="CJ857" s="3" t="n">
        <f aca="false">SUM(CE857:CI857)</f>
        <v>6659</v>
      </c>
    </row>
    <row r="858" customFormat="false" ht="12.75" hidden="false" customHeight="false" outlineLevel="0" collapsed="false">
      <c r="A858" s="1" t="n">
        <v>2007</v>
      </c>
      <c r="B858" s="2" t="s">
        <v>133</v>
      </c>
      <c r="C858" s="3" t="n">
        <v>341</v>
      </c>
      <c r="D858" s="3" t="n">
        <v>153</v>
      </c>
      <c r="E858" s="3" t="n">
        <v>3</v>
      </c>
      <c r="F858" s="3" t="n">
        <v>0</v>
      </c>
      <c r="G858" s="3" t="n">
        <f aca="false">SUM(C858:F858)</f>
        <v>497</v>
      </c>
      <c r="H858" s="3" t="n">
        <v>183</v>
      </c>
      <c r="I858" s="3" t="n">
        <v>86</v>
      </c>
      <c r="J858" s="3" t="n">
        <v>258</v>
      </c>
      <c r="K858" s="3" t="n">
        <v>3</v>
      </c>
      <c r="L858" s="3" t="n">
        <f aca="false">SUM(H858:K858)</f>
        <v>530</v>
      </c>
      <c r="M858" s="3" t="n">
        <v>9</v>
      </c>
      <c r="N858" s="3" t="n">
        <v>21</v>
      </c>
      <c r="O858" s="3" t="n">
        <v>0</v>
      </c>
      <c r="P858" s="3" t="n">
        <v>0</v>
      </c>
      <c r="Q858" s="3" t="n">
        <f aca="false">SUM(M858:P858)</f>
        <v>30</v>
      </c>
      <c r="R858" s="3" t="n">
        <v>0</v>
      </c>
      <c r="S858" s="3" t="n">
        <v>0</v>
      </c>
      <c r="T858" s="3" t="n">
        <v>0</v>
      </c>
      <c r="U858" s="3" t="n">
        <v>0</v>
      </c>
      <c r="V858" s="3" t="n">
        <f aca="false">SUM(R858:U858)</f>
        <v>0</v>
      </c>
      <c r="W858" s="3" t="n">
        <v>219</v>
      </c>
      <c r="X858" s="3" t="n">
        <v>420</v>
      </c>
      <c r="Y858" s="3" t="n">
        <v>0</v>
      </c>
      <c r="Z858" s="3" t="n">
        <v>0</v>
      </c>
      <c r="AA858" s="3" t="n">
        <f aca="false">SUM(W858:Z858)</f>
        <v>639</v>
      </c>
      <c r="AB858" s="3" t="n">
        <v>74</v>
      </c>
      <c r="AC858" s="3" t="n">
        <v>13</v>
      </c>
      <c r="AD858" s="3" t="n">
        <v>6</v>
      </c>
      <c r="AE858" s="3" t="n">
        <v>0</v>
      </c>
      <c r="AF858" s="3" t="n">
        <f aca="false">SUM(AB858:AE858)</f>
        <v>93</v>
      </c>
      <c r="AG858" s="3" t="n">
        <v>0</v>
      </c>
      <c r="AH858" s="3" t="n">
        <v>283</v>
      </c>
      <c r="AI858" s="3" t="n">
        <v>212</v>
      </c>
      <c r="AJ858" s="3" t="n">
        <v>0</v>
      </c>
      <c r="AK858" s="3" t="n">
        <f aca="false">SUM(AG858:AJ858)</f>
        <v>495</v>
      </c>
      <c r="AL858" s="3" t="n">
        <v>232</v>
      </c>
      <c r="AM858" s="3" t="n">
        <v>224</v>
      </c>
      <c r="AN858" s="3" t="n">
        <v>312</v>
      </c>
      <c r="AO858" s="3" t="n">
        <v>7</v>
      </c>
      <c r="AP858" s="3" t="n">
        <f aca="false">SUM(AL858:AO858)</f>
        <v>775</v>
      </c>
      <c r="AQ858" s="3" t="n">
        <v>0</v>
      </c>
      <c r="AR858" s="3" t="n">
        <v>0</v>
      </c>
      <c r="AS858" s="3" t="n">
        <v>36</v>
      </c>
      <c r="AT858" s="3" t="n">
        <v>0</v>
      </c>
      <c r="AU858" s="3" t="n">
        <f aca="false">SUM(AQ858:AT858)</f>
        <v>36</v>
      </c>
      <c r="AV858" s="3" t="n">
        <v>0</v>
      </c>
      <c r="AW858" s="3" t="n">
        <v>0</v>
      </c>
      <c r="AX858" s="3" t="n">
        <v>0</v>
      </c>
      <c r="AY858" s="3" t="n">
        <v>0</v>
      </c>
      <c r="AZ858" s="3" t="n">
        <f aca="false">SUM(AV858:AY858)</f>
        <v>0</v>
      </c>
      <c r="BA858" s="3" t="n">
        <v>0</v>
      </c>
      <c r="BB858" s="3" t="n">
        <v>0</v>
      </c>
      <c r="BC858" s="3" t="n">
        <v>0</v>
      </c>
      <c r="BD858" s="3" t="n">
        <v>3</v>
      </c>
      <c r="BE858" s="3" t="n">
        <f aca="false">SUM(BA858:BD858)</f>
        <v>3</v>
      </c>
      <c r="BF858" s="3" t="n">
        <v>0</v>
      </c>
      <c r="BG858" s="3" t="n">
        <v>0</v>
      </c>
      <c r="BH858" s="3" t="n">
        <v>0</v>
      </c>
      <c r="BI858" s="3" t="n">
        <v>0</v>
      </c>
      <c r="BJ858" s="3" t="n">
        <f aca="false">SUM(BF858:BI858)</f>
        <v>0</v>
      </c>
      <c r="BK858" s="3" t="n">
        <v>0</v>
      </c>
      <c r="BL858" s="3" t="n">
        <v>0</v>
      </c>
      <c r="BM858" s="3" t="n">
        <v>0</v>
      </c>
      <c r="BN858" s="3" t="n">
        <v>0</v>
      </c>
      <c r="BO858" s="3" t="n">
        <f aca="false">SUM(BK858:BN858)</f>
        <v>0</v>
      </c>
      <c r="BP858" s="3" t="n">
        <v>18</v>
      </c>
      <c r="BQ858" s="3" t="n">
        <v>2</v>
      </c>
      <c r="BR858" s="3" t="n">
        <v>52</v>
      </c>
      <c r="BS858" s="3" t="n">
        <v>7</v>
      </c>
      <c r="BT858" s="3" t="n">
        <f aca="false">SUM(BP858:BS858)</f>
        <v>79</v>
      </c>
      <c r="BU858" s="3" t="n">
        <f aca="false">+C858+H858+M858+R858+W858+AB858+AG858+AL858+CK858</f>
        <v>1058</v>
      </c>
      <c r="BV858" s="3" t="n">
        <f aca="false">+D858+I858+N858+S858+X858+AC858+AH858+AM858+CL858</f>
        <v>1200</v>
      </c>
      <c r="BW858" s="3" t="n">
        <f aca="false">+E858+J858+O858+T858+Y858+AD858+AI858+AN858+CM858</f>
        <v>791</v>
      </c>
      <c r="BX858" s="3" t="n">
        <f aca="false">+F858+K858+P858+U858+Z858+AE858+AJ858+AO858+CN858</f>
        <v>10</v>
      </c>
      <c r="BY858" s="3" t="n">
        <f aca="false">SUM(BU858:BX858)</f>
        <v>3059</v>
      </c>
      <c r="BZ858" s="3" t="n">
        <f aca="false">AQ858+AV858+BA858+BF858+BK858+BP858</f>
        <v>18</v>
      </c>
      <c r="CA858" s="3" t="n">
        <f aca="false">AR858+AW858+BB858+BG858+BL858+BQ858</f>
        <v>2</v>
      </c>
      <c r="CB858" s="3" t="n">
        <f aca="false">AS858+AX858+BC858+BH858+BM858+BR858</f>
        <v>88</v>
      </c>
      <c r="CC858" s="3" t="n">
        <f aca="false">AT858+AY858+BD858+BI858+BN858+BS858</f>
        <v>10</v>
      </c>
      <c r="CD858" s="3" t="n">
        <f aca="false">SUM(BZ858:CC858)</f>
        <v>118</v>
      </c>
      <c r="CE858" s="3" t="n">
        <v>603</v>
      </c>
      <c r="CF858" s="3" t="n">
        <v>0</v>
      </c>
      <c r="CG858" s="3" t="n">
        <v>0</v>
      </c>
      <c r="CH858" s="3" t="n">
        <v>0</v>
      </c>
      <c r="CI858" s="3" t="n">
        <v>489</v>
      </c>
      <c r="CJ858" s="3" t="n">
        <f aca="false">SUM(CE858:CI858)</f>
        <v>1092</v>
      </c>
    </row>
    <row r="859" customFormat="false" ht="12.75" hidden="false" customHeight="false" outlineLevel="0" collapsed="false">
      <c r="A859" s="1" t="n">
        <v>2007</v>
      </c>
      <c r="B859" s="2" t="s">
        <v>134</v>
      </c>
      <c r="C859" s="3" t="n">
        <v>3379</v>
      </c>
      <c r="D859" s="3" t="n">
        <v>839</v>
      </c>
      <c r="E859" s="3" t="n">
        <v>61</v>
      </c>
      <c r="F859" s="3" t="n">
        <v>0</v>
      </c>
      <c r="G859" s="3" t="n">
        <f aca="false">SUM(C859:F859)</f>
        <v>4279</v>
      </c>
      <c r="H859" s="3" t="n">
        <v>1504</v>
      </c>
      <c r="I859" s="3" t="n">
        <v>191</v>
      </c>
      <c r="J859" s="3" t="n">
        <v>1487</v>
      </c>
      <c r="K859" s="3" t="n">
        <v>228</v>
      </c>
      <c r="L859" s="3" t="n">
        <f aca="false">SUM(H859:K859)</f>
        <v>3410</v>
      </c>
      <c r="M859" s="3" t="n">
        <v>32</v>
      </c>
      <c r="N859" s="3" t="n">
        <v>98</v>
      </c>
      <c r="O859" s="3" t="n">
        <v>2</v>
      </c>
      <c r="P859" s="3" t="n">
        <v>0</v>
      </c>
      <c r="Q859" s="3" t="n">
        <f aca="false">SUM(M859:P859)</f>
        <v>132</v>
      </c>
      <c r="R859" s="3" t="n">
        <v>0</v>
      </c>
      <c r="S859" s="3" t="n">
        <v>0</v>
      </c>
      <c r="T859" s="3" t="n">
        <v>0</v>
      </c>
      <c r="U859" s="3" t="n">
        <v>0</v>
      </c>
      <c r="V859" s="3" t="n">
        <f aca="false">SUM(R859:U859)</f>
        <v>0</v>
      </c>
      <c r="W859" s="3" t="n">
        <v>2259</v>
      </c>
      <c r="X859" s="3" t="n">
        <v>4567</v>
      </c>
      <c r="Y859" s="3" t="n">
        <v>267</v>
      </c>
      <c r="Z859" s="3" t="n">
        <v>0</v>
      </c>
      <c r="AA859" s="3" t="n">
        <f aca="false">SUM(W859:Z859)</f>
        <v>7093</v>
      </c>
      <c r="AB859" s="3" t="n">
        <v>572</v>
      </c>
      <c r="AC859" s="3" t="n">
        <v>62</v>
      </c>
      <c r="AD859" s="3" t="n">
        <v>40</v>
      </c>
      <c r="AE859" s="3" t="n">
        <v>40</v>
      </c>
      <c r="AF859" s="3" t="n">
        <f aca="false">SUM(AB859:AE859)</f>
        <v>714</v>
      </c>
      <c r="AG859" s="3" t="n">
        <v>0</v>
      </c>
      <c r="AH859" s="3" t="n">
        <v>668</v>
      </c>
      <c r="AI859" s="3" t="n">
        <v>857</v>
      </c>
      <c r="AJ859" s="3" t="n">
        <v>0</v>
      </c>
      <c r="AK859" s="3" t="n">
        <f aca="false">SUM(AG859:AJ859)</f>
        <v>1525</v>
      </c>
      <c r="AL859" s="3" t="n">
        <v>2436</v>
      </c>
      <c r="AM859" s="3" t="n">
        <v>2540</v>
      </c>
      <c r="AN859" s="3" t="n">
        <v>2300</v>
      </c>
      <c r="AO859" s="3" t="n">
        <v>110</v>
      </c>
      <c r="AP859" s="3" t="n">
        <f aca="false">SUM(AL859:AO859)</f>
        <v>7386</v>
      </c>
      <c r="AQ859" s="3" t="n">
        <v>0</v>
      </c>
      <c r="AR859" s="3" t="n">
        <v>668</v>
      </c>
      <c r="AS859" s="3" t="n">
        <v>574</v>
      </c>
      <c r="AT859" s="3" t="n">
        <v>0</v>
      </c>
      <c r="AU859" s="3" t="n">
        <f aca="false">SUM(AQ859:AT859)</f>
        <v>1242</v>
      </c>
      <c r="AV859" s="3" t="n">
        <v>3</v>
      </c>
      <c r="AW859" s="3" t="n">
        <v>0</v>
      </c>
      <c r="AX859" s="3" t="n">
        <v>24</v>
      </c>
      <c r="AY859" s="3" t="n">
        <v>40</v>
      </c>
      <c r="AZ859" s="3" t="n">
        <f aca="false">SUM(AV859:AY859)</f>
        <v>67</v>
      </c>
      <c r="BA859" s="3" t="n">
        <v>28</v>
      </c>
      <c r="BB859" s="3" t="n">
        <v>0</v>
      </c>
      <c r="BC859" s="3" t="n">
        <v>0</v>
      </c>
      <c r="BD859" s="3" t="n">
        <v>228</v>
      </c>
      <c r="BE859" s="3" t="n">
        <f aca="false">SUM(BA859:BD859)</f>
        <v>256</v>
      </c>
      <c r="BF859" s="3" t="n">
        <v>0</v>
      </c>
      <c r="BG859" s="3" t="n">
        <v>0</v>
      </c>
      <c r="BH859" s="3" t="n">
        <v>0</v>
      </c>
      <c r="BI859" s="3" t="n">
        <v>0</v>
      </c>
      <c r="BJ859" s="3" t="n">
        <f aca="false">SUM(BF859:BI859)</f>
        <v>0</v>
      </c>
      <c r="BK859" s="3" t="n">
        <v>0</v>
      </c>
      <c r="BL859" s="3" t="n">
        <v>0</v>
      </c>
      <c r="BM859" s="3" t="n">
        <v>0</v>
      </c>
      <c r="BN859" s="3" t="n">
        <v>0</v>
      </c>
      <c r="BO859" s="3" t="n">
        <f aca="false">SUM(BK859:BN859)</f>
        <v>0</v>
      </c>
      <c r="BP859" s="3" t="n">
        <v>43</v>
      </c>
      <c r="BQ859" s="3" t="n">
        <v>20</v>
      </c>
      <c r="BR859" s="3" t="n">
        <v>0</v>
      </c>
      <c r="BS859" s="3" t="n">
        <v>110</v>
      </c>
      <c r="BT859" s="3" t="n">
        <f aca="false">SUM(BP859:BS859)</f>
        <v>173</v>
      </c>
      <c r="BU859" s="3" t="n">
        <f aca="false">+C859+H859+M859+R859+W859+AB859+AG859+AL859+CK859</f>
        <v>10182</v>
      </c>
      <c r="BV859" s="3" t="n">
        <f aca="false">+D859+I859+N859+S859+X859+AC859+AH859+AM859+CL859</f>
        <v>8965</v>
      </c>
      <c r="BW859" s="3" t="n">
        <f aca="false">+E859+J859+O859+T859+Y859+AD859+AI859+AN859+CM859</f>
        <v>5014</v>
      </c>
      <c r="BX859" s="3" t="n">
        <f aca="false">+F859+K859+P859+U859+Z859+AE859+AJ859+AO859+CN859</f>
        <v>378</v>
      </c>
      <c r="BY859" s="3" t="n">
        <f aca="false">SUM(BU859:BX859)</f>
        <v>24539</v>
      </c>
      <c r="BZ859" s="3" t="n">
        <f aca="false">AQ859+AV859+BA859+BF859+BK859+BP859</f>
        <v>74</v>
      </c>
      <c r="CA859" s="3" t="n">
        <f aca="false">AR859+AW859+BB859+BG859+BL859+BQ859</f>
        <v>688</v>
      </c>
      <c r="CB859" s="3" t="n">
        <f aca="false">AS859+AX859+BC859+BH859+BM859+BR859</f>
        <v>598</v>
      </c>
      <c r="CC859" s="3" t="n">
        <f aca="false">AT859+AY859+BD859+BI859+BN859+BS859</f>
        <v>378</v>
      </c>
      <c r="CD859" s="3" t="n">
        <f aca="false">SUM(BZ859:CC859)</f>
        <v>1738</v>
      </c>
      <c r="CE859" s="3" t="n">
        <v>6500</v>
      </c>
      <c r="CF859" s="3" t="n">
        <v>163</v>
      </c>
      <c r="CG859" s="3" t="n">
        <v>946</v>
      </c>
      <c r="CH859" s="3" t="n">
        <v>0</v>
      </c>
      <c r="CI859" s="3" t="n">
        <v>2586</v>
      </c>
      <c r="CJ859" s="3" t="n">
        <f aca="false">SUM(CE859:CI859)</f>
        <v>10195</v>
      </c>
    </row>
    <row r="860" customFormat="false" ht="12.75" hidden="false" customHeight="false" outlineLevel="0" collapsed="false">
      <c r="A860" s="1" t="n">
        <v>2007</v>
      </c>
      <c r="B860" s="2" t="s">
        <v>135</v>
      </c>
      <c r="C860" s="3" t="n">
        <v>13772</v>
      </c>
      <c r="D860" s="3" t="n">
        <v>3990</v>
      </c>
      <c r="E860" s="3" t="n">
        <v>1974</v>
      </c>
      <c r="F860" s="3" t="n">
        <v>0</v>
      </c>
      <c r="G860" s="3" t="n">
        <f aca="false">SUM(C860:F860)</f>
        <v>19736</v>
      </c>
      <c r="H860" s="3" t="n">
        <v>5090</v>
      </c>
      <c r="I860" s="3" t="n">
        <v>184</v>
      </c>
      <c r="J860" s="3" t="n">
        <v>3475</v>
      </c>
      <c r="K860" s="3" t="n">
        <v>0</v>
      </c>
      <c r="L860" s="3" t="n">
        <f aca="false">SUM(H860:K860)</f>
        <v>8749</v>
      </c>
      <c r="M860" s="3" t="n">
        <v>69</v>
      </c>
      <c r="N860" s="3" t="n">
        <v>56</v>
      </c>
      <c r="O860" s="3" t="n">
        <v>0</v>
      </c>
      <c r="P860" s="3" t="n">
        <v>0</v>
      </c>
      <c r="Q860" s="3" t="n">
        <f aca="false">SUM(M860:P860)</f>
        <v>125</v>
      </c>
      <c r="R860" s="3" t="n">
        <v>0</v>
      </c>
      <c r="S860" s="3" t="n">
        <v>0</v>
      </c>
      <c r="T860" s="3" t="n">
        <v>0</v>
      </c>
      <c r="U860" s="3" t="n">
        <v>0</v>
      </c>
      <c r="V860" s="3" t="n">
        <f aca="false">SUM(R860:U860)</f>
        <v>0</v>
      </c>
      <c r="W860" s="3" t="n">
        <v>4783</v>
      </c>
      <c r="X860" s="3" t="n">
        <v>7032</v>
      </c>
      <c r="Y860" s="3" t="n">
        <v>164</v>
      </c>
      <c r="Z860" s="3" t="n">
        <v>0</v>
      </c>
      <c r="AA860" s="3" t="n">
        <f aca="false">SUM(W860:Z860)</f>
        <v>11979</v>
      </c>
      <c r="AB860" s="3" t="n">
        <v>2876</v>
      </c>
      <c r="AC860" s="3" t="n">
        <v>74</v>
      </c>
      <c r="AD860" s="3" t="n">
        <v>102</v>
      </c>
      <c r="AE860" s="3" t="n">
        <v>44</v>
      </c>
      <c r="AF860" s="3" t="n">
        <f aca="false">SUM(AB860:AE860)</f>
        <v>3096</v>
      </c>
      <c r="AG860" s="3" t="n">
        <v>2</v>
      </c>
      <c r="AH860" s="3" t="n">
        <v>1975</v>
      </c>
      <c r="AI860" s="3" t="n">
        <v>3373</v>
      </c>
      <c r="AJ860" s="3" t="n">
        <v>2746</v>
      </c>
      <c r="AK860" s="3" t="n">
        <f aca="false">SUM(AG860:AJ860)</f>
        <v>8096</v>
      </c>
      <c r="AL860" s="3" t="n">
        <v>8469</v>
      </c>
      <c r="AM860" s="3" t="n">
        <v>8988</v>
      </c>
      <c r="AN860" s="3" t="n">
        <v>3546</v>
      </c>
      <c r="AO860" s="3" t="n">
        <v>0</v>
      </c>
      <c r="AP860" s="3" t="n">
        <f aca="false">SUM(AL860:AO860)</f>
        <v>21003</v>
      </c>
      <c r="AQ860" s="3" t="n">
        <v>0</v>
      </c>
      <c r="AR860" s="3" t="n">
        <v>0</v>
      </c>
      <c r="AS860" s="3" t="n">
        <v>185</v>
      </c>
      <c r="AT860" s="3" t="n">
        <v>0</v>
      </c>
      <c r="AU860" s="3" t="n">
        <f aca="false">SUM(AQ860:AT860)</f>
        <v>185</v>
      </c>
      <c r="AV860" s="3" t="n">
        <v>18</v>
      </c>
      <c r="AW860" s="3" t="n">
        <v>0</v>
      </c>
      <c r="AX860" s="3" t="n">
        <v>2</v>
      </c>
      <c r="AY860" s="3" t="n">
        <v>38</v>
      </c>
      <c r="AZ860" s="3" t="n">
        <f aca="false">SUM(AV860:AY860)</f>
        <v>58</v>
      </c>
      <c r="BA860" s="3" t="n">
        <v>0</v>
      </c>
      <c r="BB860" s="3" t="n">
        <v>0</v>
      </c>
      <c r="BC860" s="3" t="n">
        <v>0</v>
      </c>
      <c r="BD860" s="3" t="n">
        <v>0</v>
      </c>
      <c r="BE860" s="3" t="n">
        <f aca="false">SUM(BA860:BD860)</f>
        <v>0</v>
      </c>
      <c r="BF860" s="3" t="n">
        <v>0</v>
      </c>
      <c r="BG860" s="3" t="n">
        <v>0</v>
      </c>
      <c r="BH860" s="3" t="n">
        <v>0</v>
      </c>
      <c r="BI860" s="3" t="n">
        <v>0</v>
      </c>
      <c r="BJ860" s="3" t="n">
        <f aca="false">SUM(BF860:BI860)</f>
        <v>0</v>
      </c>
      <c r="BK860" s="3" t="n">
        <v>0</v>
      </c>
      <c r="BL860" s="3" t="n">
        <v>0</v>
      </c>
      <c r="BM860" s="3" t="n">
        <v>13</v>
      </c>
      <c r="BN860" s="3" t="n">
        <v>0</v>
      </c>
      <c r="BO860" s="3" t="n">
        <f aca="false">SUM(BK860:BN860)</f>
        <v>13</v>
      </c>
      <c r="BP860" s="3" t="n">
        <v>0</v>
      </c>
      <c r="BQ860" s="3" t="n">
        <v>0</v>
      </c>
      <c r="BR860" s="3" t="n">
        <v>0</v>
      </c>
      <c r="BS860" s="3" t="n">
        <v>0</v>
      </c>
      <c r="BT860" s="3" t="n">
        <f aca="false">SUM(BP860:BS860)</f>
        <v>0</v>
      </c>
      <c r="BU860" s="3" t="n">
        <f aca="false">+C860+H860+M860+R860+W860+AB860+AG860+AL860+CK860</f>
        <v>35061</v>
      </c>
      <c r="BV860" s="3" t="n">
        <f aca="false">+D860+I860+N860+S860+X860+AC860+AH860+AM860+CL860</f>
        <v>22299</v>
      </c>
      <c r="BW860" s="3" t="n">
        <f aca="false">+E860+J860+O860+T860+Y860+AD860+AI860+AN860+CM860</f>
        <v>12634</v>
      </c>
      <c r="BX860" s="3" t="n">
        <f aca="false">+F860+K860+P860+U860+Z860+AE860+AJ860+AO860+CN860</f>
        <v>2790</v>
      </c>
      <c r="BY860" s="3" t="n">
        <f aca="false">SUM(BU860:BX860)</f>
        <v>72784</v>
      </c>
      <c r="BZ860" s="3" t="n">
        <f aca="false">AQ860+AV860+BA860+BF860+BK860+BP860</f>
        <v>18</v>
      </c>
      <c r="CA860" s="3" t="n">
        <f aca="false">AR860+AW860+BB860+BG860+BL860+BQ860</f>
        <v>0</v>
      </c>
      <c r="CB860" s="3" t="n">
        <f aca="false">AS860+AX860+BC860+BH860+BM860+BR860</f>
        <v>200</v>
      </c>
      <c r="CC860" s="3" t="n">
        <f aca="false">AT860+AY860+BD860+BI860+BN860+BS860</f>
        <v>38</v>
      </c>
      <c r="CD860" s="3" t="n">
        <f aca="false">SUM(BZ860:CC860)</f>
        <v>256</v>
      </c>
      <c r="CE860" s="3" t="n">
        <v>20183</v>
      </c>
      <c r="CF860" s="3" t="n">
        <v>0</v>
      </c>
      <c r="CG860" s="3" t="n">
        <v>0</v>
      </c>
      <c r="CH860" s="3" t="n">
        <v>0</v>
      </c>
      <c r="CI860" s="3" t="n">
        <v>19079</v>
      </c>
      <c r="CJ860" s="3" t="n">
        <f aca="false">SUM(CE860:CI860)</f>
        <v>39262</v>
      </c>
    </row>
    <row r="861" customFormat="false" ht="12.75" hidden="false" customHeight="false" outlineLevel="0" collapsed="false">
      <c r="A861" s="1" t="n">
        <v>2007</v>
      </c>
      <c r="B861" s="2" t="s">
        <v>136</v>
      </c>
      <c r="C861" s="3" t="n">
        <v>2110.9</v>
      </c>
      <c r="D861" s="3" t="n">
        <v>371.7</v>
      </c>
      <c r="E861" s="3" t="n">
        <v>32.5</v>
      </c>
      <c r="F861" s="3" t="n">
        <v>0</v>
      </c>
      <c r="G861" s="3" t="n">
        <f aca="false">SUM(C861:F861)</f>
        <v>2515.1</v>
      </c>
      <c r="H861" s="3" t="n">
        <v>798.4</v>
      </c>
      <c r="I861" s="3" t="n">
        <v>15.4</v>
      </c>
      <c r="J861" s="3" t="n">
        <v>377</v>
      </c>
      <c r="K861" s="3" t="n">
        <v>0</v>
      </c>
      <c r="L861" s="3" t="n">
        <f aca="false">SUM(H861:K861)</f>
        <v>1190.8</v>
      </c>
      <c r="M861" s="3" t="n">
        <v>23</v>
      </c>
      <c r="N861" s="3" t="n">
        <v>65</v>
      </c>
      <c r="O861" s="3" t="n">
        <v>0</v>
      </c>
      <c r="P861" s="3" t="n">
        <v>0</v>
      </c>
      <c r="Q861" s="3" t="n">
        <f aca="false">SUM(M861:P861)</f>
        <v>88</v>
      </c>
      <c r="R861" s="3" t="n">
        <v>11</v>
      </c>
      <c r="S861" s="3" t="n">
        <v>0</v>
      </c>
      <c r="T861" s="3" t="n">
        <v>0</v>
      </c>
      <c r="U861" s="3" t="n">
        <v>0</v>
      </c>
      <c r="V861" s="3" t="n">
        <f aca="false">SUM(R861:U861)</f>
        <v>11</v>
      </c>
      <c r="W861" s="3" t="n">
        <v>328</v>
      </c>
      <c r="X861" s="3" t="n">
        <v>1048</v>
      </c>
      <c r="Y861" s="3" t="n">
        <v>218</v>
      </c>
      <c r="Z861" s="3" t="n">
        <v>0</v>
      </c>
      <c r="AA861" s="3" t="n">
        <f aca="false">SUM(W861:Z861)</f>
        <v>1594</v>
      </c>
      <c r="AB861" s="3" t="n">
        <v>304.2</v>
      </c>
      <c r="AC861" s="3" t="n">
        <v>2.3</v>
      </c>
      <c r="AD861" s="3" t="n">
        <v>22.3</v>
      </c>
      <c r="AE861" s="3" t="n">
        <v>0</v>
      </c>
      <c r="AF861" s="3" t="n">
        <f aca="false">SUM(AB861:AE861)</f>
        <v>328.8</v>
      </c>
      <c r="AG861" s="3" t="n">
        <v>40.2</v>
      </c>
      <c r="AH861" s="3" t="n">
        <v>323.7</v>
      </c>
      <c r="AI861" s="3" t="n">
        <v>966.8</v>
      </c>
      <c r="AJ861" s="3" t="n">
        <v>0</v>
      </c>
      <c r="AK861" s="3" t="n">
        <f aca="false">SUM(AG861:AJ861)</f>
        <v>1330.7</v>
      </c>
      <c r="AL861" s="3" t="n">
        <v>1095</v>
      </c>
      <c r="AM861" s="3" t="n">
        <v>544</v>
      </c>
      <c r="AN861" s="3" t="n">
        <v>1176</v>
      </c>
      <c r="AO861" s="3" t="n">
        <v>111</v>
      </c>
      <c r="AP861" s="3" t="n">
        <f aca="false">SUM(AL861:AO861)</f>
        <v>2926</v>
      </c>
      <c r="AQ861" s="3" t="n">
        <v>35</v>
      </c>
      <c r="AR861" s="3" t="n">
        <v>255</v>
      </c>
      <c r="AS861" s="3" t="n">
        <v>756.6</v>
      </c>
      <c r="AT861" s="3" t="n">
        <v>0</v>
      </c>
      <c r="AU861" s="3" t="n">
        <f aca="false">SUM(AQ861:AT861)</f>
        <v>1046.6</v>
      </c>
      <c r="AV861" s="3" t="n">
        <v>20</v>
      </c>
      <c r="AW861" s="3" t="n">
        <v>0</v>
      </c>
      <c r="AX861" s="3" t="n">
        <v>0</v>
      </c>
      <c r="AY861" s="3" t="n">
        <v>0</v>
      </c>
      <c r="AZ861" s="3" t="n">
        <f aca="false">SUM(AV861:AY861)</f>
        <v>20</v>
      </c>
      <c r="BA861" s="3" t="n">
        <v>71</v>
      </c>
      <c r="BB861" s="3" t="n">
        <v>0</v>
      </c>
      <c r="BC861" s="3" t="n">
        <v>0</v>
      </c>
      <c r="BD861" s="3" t="n">
        <v>0</v>
      </c>
      <c r="BE861" s="3" t="n">
        <f aca="false">SUM(BA861:BD861)</f>
        <v>71</v>
      </c>
      <c r="BF861" s="3" t="n">
        <v>0</v>
      </c>
      <c r="BG861" s="3" t="n">
        <v>0</v>
      </c>
      <c r="BH861" s="3" t="n">
        <v>0</v>
      </c>
      <c r="BI861" s="3" t="n">
        <v>0</v>
      </c>
      <c r="BJ861" s="3" t="n">
        <f aca="false">SUM(BF861:BI861)</f>
        <v>0</v>
      </c>
      <c r="BK861" s="3" t="n">
        <v>0</v>
      </c>
      <c r="BL861" s="3" t="n">
        <v>0</v>
      </c>
      <c r="BM861" s="3" t="n">
        <v>0</v>
      </c>
      <c r="BN861" s="3" t="n">
        <v>0</v>
      </c>
      <c r="BO861" s="3" t="n">
        <f aca="false">SUM(BK861:BN861)</f>
        <v>0</v>
      </c>
      <c r="BP861" s="3" t="n">
        <v>213</v>
      </c>
      <c r="BQ861" s="3" t="n">
        <v>22</v>
      </c>
      <c r="BR861" s="3" t="n">
        <v>-20</v>
      </c>
      <c r="BS861" s="3" t="n">
        <v>111</v>
      </c>
      <c r="BT861" s="3" t="n">
        <f aca="false">SUM(BP861:BS861)</f>
        <v>326</v>
      </c>
      <c r="BU861" s="3" t="n">
        <f aca="false">+C861+H861+M861+R861+W861+AB861+AG861+AL861+CK861</f>
        <v>4710.7</v>
      </c>
      <c r="BV861" s="3" t="n">
        <f aca="false">+D861+I861+N861+S861+X861+AC861+AH861+AM861+CL861</f>
        <v>2370.1</v>
      </c>
      <c r="BW861" s="3" t="n">
        <f aca="false">+E861+J861+O861+T861+Y861+AD861+AI861+AN861+CM861</f>
        <v>2792.6</v>
      </c>
      <c r="BX861" s="3" t="n">
        <f aca="false">+F861+K861+P861+U861+Z861+AE861+AJ861+AO861+CN861</f>
        <v>111</v>
      </c>
      <c r="BY861" s="3" t="n">
        <f aca="false">SUM(BU861:BX861)</f>
        <v>9984.4</v>
      </c>
      <c r="BZ861" s="3" t="n">
        <f aca="false">AQ861+AV861+BA861+BF861+BK861+BP861</f>
        <v>339</v>
      </c>
      <c r="CA861" s="3" t="n">
        <f aca="false">AR861+AW861+BB861+BG861+BL861+BQ861</f>
        <v>277</v>
      </c>
      <c r="CB861" s="3" t="n">
        <f aca="false">AS861+AX861+BC861+BH861+BM861+BR861</f>
        <v>736.6</v>
      </c>
      <c r="CC861" s="3" t="n">
        <f aca="false">AT861+AY861+BD861+BI861+BN861+BS861</f>
        <v>111</v>
      </c>
      <c r="CD861" s="3" t="n">
        <f aca="false">SUM(BZ861:CC861)</f>
        <v>1463.6</v>
      </c>
      <c r="CE861" s="3" t="n">
        <v>1858</v>
      </c>
      <c r="CF861" s="3" t="n">
        <v>2573</v>
      </c>
      <c r="CG861" s="3" t="n">
        <v>425</v>
      </c>
      <c r="CH861" s="3" t="n">
        <v>0</v>
      </c>
      <c r="CI861" s="3" t="n">
        <v>452</v>
      </c>
      <c r="CJ861" s="3" t="n">
        <f aca="false">SUM(CE861:CI861)</f>
        <v>5308</v>
      </c>
    </row>
    <row r="862" customFormat="false" ht="12.75" hidden="false" customHeight="false" outlineLevel="0" collapsed="false">
      <c r="A862" s="1" t="n">
        <v>2007</v>
      </c>
      <c r="B862" s="2" t="s">
        <v>137</v>
      </c>
      <c r="C862" s="3" t="n">
        <v>38</v>
      </c>
      <c r="D862" s="3" t="n">
        <v>120</v>
      </c>
      <c r="E862" s="3" t="n">
        <v>1191</v>
      </c>
      <c r="F862" s="3" t="n">
        <v>2</v>
      </c>
      <c r="G862" s="3" t="n">
        <f aca="false">SUM(C862:F862)</f>
        <v>1351</v>
      </c>
      <c r="H862" s="3" t="n">
        <v>83</v>
      </c>
      <c r="I862" s="3" t="n">
        <v>0</v>
      </c>
      <c r="J862" s="3" t="n">
        <v>9</v>
      </c>
      <c r="K862" s="3" t="n">
        <v>6</v>
      </c>
      <c r="L862" s="3" t="n">
        <f aca="false">SUM(H862:K862)</f>
        <v>98</v>
      </c>
      <c r="M862" s="3" t="n">
        <v>13</v>
      </c>
      <c r="N862" s="3" t="n">
        <v>26</v>
      </c>
      <c r="O862" s="3" t="n">
        <v>0</v>
      </c>
      <c r="P862" s="3" t="n">
        <v>0</v>
      </c>
      <c r="Q862" s="3" t="n">
        <f aca="false">SUM(M862:P862)</f>
        <v>39</v>
      </c>
      <c r="R862" s="3" t="n">
        <v>13</v>
      </c>
      <c r="S862" s="3" t="n">
        <v>30</v>
      </c>
      <c r="T862" s="3" t="n">
        <v>2</v>
      </c>
      <c r="U862" s="3" t="n">
        <v>0</v>
      </c>
      <c r="V862" s="3" t="n">
        <f aca="false">SUM(R862:U862)</f>
        <v>45</v>
      </c>
      <c r="W862" s="3" t="n">
        <v>197</v>
      </c>
      <c r="X862" s="3" t="n">
        <v>556</v>
      </c>
      <c r="Y862" s="3" t="n">
        <v>188</v>
      </c>
      <c r="Z862" s="3" t="n">
        <v>0</v>
      </c>
      <c r="AA862" s="3" t="n">
        <f aca="false">SUM(W862:Z862)</f>
        <v>941</v>
      </c>
      <c r="AB862" s="3" t="n">
        <v>116</v>
      </c>
      <c r="AC862" s="3" t="n">
        <v>1</v>
      </c>
      <c r="AD862" s="3" t="n">
        <v>4</v>
      </c>
      <c r="AE862" s="3" t="n">
        <v>1</v>
      </c>
      <c r="AF862" s="3" t="n">
        <f aca="false">SUM(AB862:AE862)</f>
        <v>122</v>
      </c>
      <c r="AG862" s="3" t="n">
        <v>0</v>
      </c>
      <c r="AH862" s="3" t="n">
        <v>182</v>
      </c>
      <c r="AI862" s="3" t="n">
        <v>202</v>
      </c>
      <c r="AJ862" s="3" t="n">
        <v>0</v>
      </c>
      <c r="AK862" s="3" t="n">
        <f aca="false">SUM(AG862:AJ862)</f>
        <v>384</v>
      </c>
      <c r="AL862" s="3" t="n">
        <v>740</v>
      </c>
      <c r="AM862" s="3" t="n">
        <v>335</v>
      </c>
      <c r="AN862" s="3" t="n">
        <v>1065</v>
      </c>
      <c r="AO862" s="3" t="n">
        <v>28</v>
      </c>
      <c r="AP862" s="3" t="n">
        <f aca="false">SUM(AL862:AO862)</f>
        <v>2168</v>
      </c>
      <c r="AQ862" s="3" t="n">
        <v>0</v>
      </c>
      <c r="AR862" s="3" t="n">
        <v>157</v>
      </c>
      <c r="AS862" s="3" t="n">
        <v>46</v>
      </c>
      <c r="AT862" s="3" t="n">
        <v>0</v>
      </c>
      <c r="AU862" s="3" t="n">
        <f aca="false">SUM(AQ862:AT862)</f>
        <v>203</v>
      </c>
      <c r="AV862" s="3" t="n">
        <v>0</v>
      </c>
      <c r="AW862" s="3" t="n">
        <v>0</v>
      </c>
      <c r="AX862" s="3" t="n">
        <v>0</v>
      </c>
      <c r="AY862" s="3" t="n">
        <v>1</v>
      </c>
      <c r="AZ862" s="3" t="n">
        <f aca="false">SUM(AV862:AY862)</f>
        <v>1</v>
      </c>
      <c r="BA862" s="3" t="n">
        <v>0</v>
      </c>
      <c r="BB862" s="3" t="n">
        <v>0</v>
      </c>
      <c r="BC862" s="3" t="n">
        <v>0</v>
      </c>
      <c r="BD862" s="3" t="n">
        <v>4</v>
      </c>
      <c r="BE862" s="3" t="n">
        <f aca="false">SUM(BA862:BD862)</f>
        <v>4</v>
      </c>
      <c r="BF862" s="3" t="n">
        <v>0</v>
      </c>
      <c r="BG862" s="3" t="n">
        <v>0</v>
      </c>
      <c r="BH862" s="3" t="n">
        <v>0</v>
      </c>
      <c r="BI862" s="3" t="n">
        <v>2</v>
      </c>
      <c r="BJ862" s="3" t="n">
        <f aca="false">SUM(BF862:BI862)</f>
        <v>2</v>
      </c>
      <c r="BK862" s="3" t="n">
        <v>0</v>
      </c>
      <c r="BL862" s="3" t="n">
        <v>0</v>
      </c>
      <c r="BM862" s="3" t="n">
        <v>0</v>
      </c>
      <c r="BN862" s="3" t="n">
        <v>6</v>
      </c>
      <c r="BO862" s="3" t="n">
        <f aca="false">SUM(BK862:BN862)</f>
        <v>6</v>
      </c>
      <c r="BP862" s="3" t="n">
        <v>0</v>
      </c>
      <c r="BQ862" s="3" t="n">
        <v>0</v>
      </c>
      <c r="BR862" s="3" t="n">
        <v>0</v>
      </c>
      <c r="BS862" s="3" t="n">
        <v>24</v>
      </c>
      <c r="BT862" s="3" t="n">
        <f aca="false">SUM(BP862:BS862)</f>
        <v>24</v>
      </c>
      <c r="BU862" s="3" t="n">
        <f aca="false">+C862+H862+M862+R862+W862+AB862+AG862+AL862+CK862</f>
        <v>1200</v>
      </c>
      <c r="BV862" s="3" t="n">
        <f aca="false">+D862+I862+N862+S862+X862+AC862+AH862+AM862+CL862</f>
        <v>1250</v>
      </c>
      <c r="BW862" s="3" t="n">
        <f aca="false">+E862+J862+O862+T862+Y862+AD862+AI862+AN862+CM862</f>
        <v>2661</v>
      </c>
      <c r="BX862" s="3" t="n">
        <f aca="false">+F862+K862+P862+U862+Z862+AE862+AJ862+AO862+CN862</f>
        <v>37</v>
      </c>
      <c r="BY862" s="3" t="n">
        <f aca="false">SUM(BU862:BX862)</f>
        <v>5148</v>
      </c>
      <c r="BZ862" s="3" t="n">
        <f aca="false">AQ862+AV862+BA862+BF862+BK862+BP862</f>
        <v>0</v>
      </c>
      <c r="CA862" s="3" t="n">
        <f aca="false">AR862+AW862+BB862+BG862+BL862+BQ862</f>
        <v>157</v>
      </c>
      <c r="CB862" s="3" t="n">
        <f aca="false">AS862+AX862+BC862+BH862+BM862+BR862</f>
        <v>46</v>
      </c>
      <c r="CC862" s="3" t="n">
        <f aca="false">AT862+AY862+BD862+BI862+BN862+BS862</f>
        <v>37</v>
      </c>
      <c r="CD862" s="3" t="n">
        <f aca="false">SUM(BZ862:CC862)</f>
        <v>240</v>
      </c>
      <c r="CE862" s="3" t="n">
        <v>222</v>
      </c>
      <c r="CF862" s="3" t="n">
        <v>581</v>
      </c>
      <c r="CG862" s="3" t="n">
        <v>73</v>
      </c>
      <c r="CH862" s="3" t="n">
        <v>0</v>
      </c>
      <c r="CI862" s="3" t="n">
        <v>275</v>
      </c>
      <c r="CJ862" s="3" t="n">
        <f aca="false">SUM(CE862:CI862)</f>
        <v>1151</v>
      </c>
    </row>
    <row r="863" customFormat="false" ht="12.75" hidden="false" customHeight="false" outlineLevel="0" collapsed="false">
      <c r="A863" s="1" t="n">
        <v>2007</v>
      </c>
      <c r="B863" s="2" t="s">
        <v>138</v>
      </c>
      <c r="C863" s="3" t="n">
        <v>5685.5</v>
      </c>
      <c r="D863" s="3" t="n">
        <v>826.705374</v>
      </c>
      <c r="E863" s="3" t="n">
        <v>120.9</v>
      </c>
      <c r="F863" s="3" t="n">
        <v>0</v>
      </c>
      <c r="G863" s="3" t="n">
        <f aca="false">SUM(C863:F863)</f>
        <v>6633.105374</v>
      </c>
      <c r="H863" s="3" t="n">
        <v>1902.7</v>
      </c>
      <c r="I863" s="3" t="n">
        <v>712.329266</v>
      </c>
      <c r="J863" s="3" t="n">
        <v>2117.675282</v>
      </c>
      <c r="K863" s="3" t="n">
        <v>599.694892</v>
      </c>
      <c r="L863" s="3" t="n">
        <f aca="false">SUM(H863:K863)</f>
        <v>5332.39944</v>
      </c>
      <c r="M863" s="3" t="n">
        <v>63.4</v>
      </c>
      <c r="N863" s="3" t="n">
        <v>50</v>
      </c>
      <c r="O863" s="3" t="n">
        <v>0</v>
      </c>
      <c r="P863" s="3" t="n">
        <v>0</v>
      </c>
      <c r="Q863" s="3" t="n">
        <f aca="false">SUM(M863:P863)</f>
        <v>113.4</v>
      </c>
      <c r="R863" s="3" t="n">
        <v>4</v>
      </c>
      <c r="S863" s="3" t="n">
        <v>41.9</v>
      </c>
      <c r="T863" s="3" t="n">
        <v>0</v>
      </c>
      <c r="U863" s="3" t="n">
        <v>0</v>
      </c>
      <c r="V863" s="3" t="n">
        <f aca="false">SUM(R863:U863)</f>
        <v>45.9</v>
      </c>
      <c r="W863" s="3" t="n">
        <v>2585.941334</v>
      </c>
      <c r="X863" s="3" t="n">
        <v>2456.3</v>
      </c>
      <c r="Y863" s="3" t="n">
        <v>0</v>
      </c>
      <c r="Z863" s="3" t="n">
        <v>0</v>
      </c>
      <c r="AA863" s="3" t="n">
        <f aca="false">SUM(W863:Z863)</f>
        <v>5042.241334</v>
      </c>
      <c r="AB863" s="3" t="n">
        <v>1135.846</v>
      </c>
      <c r="AC863" s="3" t="n">
        <v>31.1</v>
      </c>
      <c r="AD863" s="3" t="n">
        <v>67.6</v>
      </c>
      <c r="AE863" s="3" t="n">
        <v>168</v>
      </c>
      <c r="AF863" s="3" t="n">
        <f aca="false">SUM(AB863:AE863)</f>
        <v>1402.546</v>
      </c>
      <c r="AG863" s="3" t="n">
        <v>642.74</v>
      </c>
      <c r="AH863" s="3" t="n">
        <v>652.3</v>
      </c>
      <c r="AI863" s="3" t="n">
        <v>2083.2</v>
      </c>
      <c r="AJ863" s="3" t="n">
        <v>121.7</v>
      </c>
      <c r="AK863" s="3" t="n">
        <f aca="false">SUM(AG863:AJ863)</f>
        <v>3499.94</v>
      </c>
      <c r="AL863" s="3" t="n">
        <v>4526.392127</v>
      </c>
      <c r="AM863" s="3" t="n">
        <v>1473.16536</v>
      </c>
      <c r="AN863" s="3" t="n">
        <v>6556.324718</v>
      </c>
      <c r="AO863" s="3" t="n">
        <v>207.605108</v>
      </c>
      <c r="AP863" s="3" t="n">
        <f aca="false">SUM(AL863:AO863)</f>
        <v>12763.487313</v>
      </c>
      <c r="AQ863" s="3" t="n">
        <v>0</v>
      </c>
      <c r="AR863" s="3" t="n">
        <v>0</v>
      </c>
      <c r="AS863" s="3" t="n">
        <v>21.6</v>
      </c>
      <c r="AT863" s="3" t="n">
        <v>61.1</v>
      </c>
      <c r="AU863" s="3" t="n">
        <f aca="false">SUM(AQ863:AT863)</f>
        <v>82.7</v>
      </c>
      <c r="AV863" s="3" t="n">
        <v>10.246</v>
      </c>
      <c r="AW863" s="3" t="n">
        <v>8.7</v>
      </c>
      <c r="AX863" s="3" t="n">
        <v>0.5</v>
      </c>
      <c r="AY863" s="3" t="n">
        <v>168</v>
      </c>
      <c r="AZ863" s="3" t="n">
        <f aca="false">SUM(AV863:AY863)</f>
        <v>187.446</v>
      </c>
      <c r="BA863" s="3" t="n">
        <v>144.247601</v>
      </c>
      <c r="BB863" s="3" t="n">
        <v>1.753388</v>
      </c>
      <c r="BC863" s="3" t="n">
        <v>155.046612</v>
      </c>
      <c r="BD863" s="3" t="n">
        <v>590.794892</v>
      </c>
      <c r="BE863" s="3" t="n">
        <f aca="false">SUM(BA863:BD863)</f>
        <v>891.842493</v>
      </c>
      <c r="BF863" s="3" t="n">
        <v>0</v>
      </c>
      <c r="BG863" s="3" t="n">
        <v>0</v>
      </c>
      <c r="BH863" s="3" t="n">
        <v>0</v>
      </c>
      <c r="BI863" s="3" t="n">
        <v>0</v>
      </c>
      <c r="BJ863" s="3" t="n">
        <f aca="false">SUM(BF863:BI863)</f>
        <v>0</v>
      </c>
      <c r="BK863" s="3" t="n">
        <v>4.849733</v>
      </c>
      <c r="BL863" s="3" t="n">
        <v>2.907657</v>
      </c>
      <c r="BM863" s="3" t="n">
        <v>3.796875</v>
      </c>
      <c r="BN863" s="3" t="n">
        <v>16.630335</v>
      </c>
      <c r="BO863" s="3" t="n">
        <f aca="false">SUM(BK863:BN863)</f>
        <v>28.1846</v>
      </c>
      <c r="BP863" s="3" t="n">
        <v>16.356666</v>
      </c>
      <c r="BQ863" s="3" t="n">
        <v>0.123955</v>
      </c>
      <c r="BR863" s="3" t="n">
        <v>12.306513</v>
      </c>
      <c r="BS863" s="3" t="n">
        <v>74.720773</v>
      </c>
      <c r="BT863" s="3" t="n">
        <f aca="false">SUM(BP863:BS863)</f>
        <v>103.507907</v>
      </c>
      <c r="BU863" s="3" t="n">
        <f aca="false">+C863+H863+M863+R863+W863+AB863+AG863+AL863+CK863</f>
        <v>16546.519461</v>
      </c>
      <c r="BV863" s="3" t="n">
        <f aca="false">+D863+I863+N863+S863+X863+AC863+AH863+AM863+CL863</f>
        <v>6243.8</v>
      </c>
      <c r="BW863" s="3" t="n">
        <f aca="false">+E863+J863+O863+T863+Y863+AD863+AI863+AN863+CM863</f>
        <v>10945.7</v>
      </c>
      <c r="BX863" s="3" t="n">
        <f aca="false">+F863+K863+P863+U863+Z863+AE863+AJ863+AO863+CN863</f>
        <v>1097</v>
      </c>
      <c r="BY863" s="3" t="n">
        <f aca="false">SUM(BU863:BX863)</f>
        <v>34833.019461</v>
      </c>
      <c r="BZ863" s="3" t="n">
        <f aca="false">AQ863+AV863+BA863+BF863+BK863+BP863</f>
        <v>175.7</v>
      </c>
      <c r="CA863" s="3" t="n">
        <f aca="false">AR863+AW863+BB863+BG863+BL863+BQ863</f>
        <v>13.485</v>
      </c>
      <c r="CB863" s="3" t="n">
        <f aca="false">AS863+AX863+BC863+BH863+BM863+BR863</f>
        <v>193.25</v>
      </c>
      <c r="CC863" s="3" t="n">
        <f aca="false">AT863+AY863+BD863+BI863+BN863+BS863</f>
        <v>911.246</v>
      </c>
      <c r="CD863" s="3" t="n">
        <f aca="false">SUM(BZ863:CC863)</f>
        <v>1293.681</v>
      </c>
      <c r="CE863" s="3" t="n">
        <v>3049</v>
      </c>
      <c r="CF863" s="3" t="n">
        <v>9788</v>
      </c>
      <c r="CG863" s="3" t="n">
        <v>880</v>
      </c>
      <c r="CH863" s="3" t="n">
        <v>0</v>
      </c>
      <c r="CI863" s="3" t="n">
        <v>1850</v>
      </c>
      <c r="CJ863" s="3" t="n">
        <f aca="false">SUM(CE863:CI863)</f>
        <v>15567</v>
      </c>
    </row>
    <row r="864" customFormat="false" ht="12.75" hidden="false" customHeight="false" outlineLevel="0" collapsed="false">
      <c r="A864" s="1" t="n">
        <v>2007</v>
      </c>
      <c r="B864" s="2" t="s">
        <v>139</v>
      </c>
      <c r="C864" s="3" t="n">
        <v>5656</v>
      </c>
      <c r="D864" s="3" t="n">
        <v>672</v>
      </c>
      <c r="E864" s="3" t="n">
        <v>679</v>
      </c>
      <c r="F864" s="3" t="n">
        <v>0</v>
      </c>
      <c r="G864" s="3" t="n">
        <f aca="false">SUM(C864:F864)</f>
        <v>7007</v>
      </c>
      <c r="H864" s="3" t="n">
        <v>1503</v>
      </c>
      <c r="I864" s="3" t="n">
        <v>8</v>
      </c>
      <c r="J864" s="3" t="n">
        <v>2129</v>
      </c>
      <c r="K864" s="3" t="n">
        <v>400</v>
      </c>
      <c r="L864" s="3" t="n">
        <f aca="false">SUM(H864:K864)</f>
        <v>4040</v>
      </c>
      <c r="M864" s="3" t="n">
        <v>169</v>
      </c>
      <c r="N864" s="3" t="n">
        <v>102</v>
      </c>
      <c r="O864" s="3" t="n">
        <v>0</v>
      </c>
      <c r="P864" s="3" t="n">
        <v>0</v>
      </c>
      <c r="Q864" s="3" t="n">
        <f aca="false">SUM(M864:P864)</f>
        <v>271</v>
      </c>
      <c r="R864" s="3" t="n">
        <v>117</v>
      </c>
      <c r="S864" s="3" t="n">
        <v>2</v>
      </c>
      <c r="T864" s="3" t="n">
        <v>0</v>
      </c>
      <c r="U864" s="3" t="n">
        <v>0</v>
      </c>
      <c r="V864" s="3" t="n">
        <f aca="false">SUM(R864:U864)</f>
        <v>119</v>
      </c>
      <c r="W864" s="3" t="n">
        <v>2791</v>
      </c>
      <c r="X864" s="3" t="n">
        <v>2887</v>
      </c>
      <c r="Y864" s="3" t="n">
        <v>42</v>
      </c>
      <c r="Z864" s="3" t="n">
        <v>0</v>
      </c>
      <c r="AA864" s="3" t="n">
        <f aca="false">SUM(W864:Z864)</f>
        <v>5720</v>
      </c>
      <c r="AB864" s="3" t="n">
        <v>823</v>
      </c>
      <c r="AC864" s="3" t="n">
        <v>6</v>
      </c>
      <c r="AD864" s="3" t="n">
        <v>39</v>
      </c>
      <c r="AE864" s="3" t="n">
        <v>172</v>
      </c>
      <c r="AF864" s="3" t="n">
        <f aca="false">SUM(AB864:AE864)</f>
        <v>1040</v>
      </c>
      <c r="AG864" s="3" t="n">
        <v>2</v>
      </c>
      <c r="AH864" s="3" t="n">
        <v>526</v>
      </c>
      <c r="AI864" s="3" t="n">
        <v>1012</v>
      </c>
      <c r="AJ864" s="3" t="n">
        <v>647</v>
      </c>
      <c r="AK864" s="3" t="n">
        <f aca="false">SUM(AG864:AJ864)</f>
        <v>2187</v>
      </c>
      <c r="AL864" s="3" t="n">
        <v>3083</v>
      </c>
      <c r="AM864" s="3" t="n">
        <v>2123</v>
      </c>
      <c r="AN864" s="3" t="n">
        <v>4004</v>
      </c>
      <c r="AO864" s="3" t="n">
        <v>350</v>
      </c>
      <c r="AP864" s="3" t="n">
        <f aca="false">SUM(AL864:AO864)</f>
        <v>9560</v>
      </c>
      <c r="AQ864" s="3" t="n">
        <v>0</v>
      </c>
      <c r="AR864" s="3" t="n">
        <v>491</v>
      </c>
      <c r="AS864" s="3" t="n">
        <v>585</v>
      </c>
      <c r="AT864" s="3" t="n">
        <v>647</v>
      </c>
      <c r="AU864" s="3" t="n">
        <f aca="false">SUM(AQ864:AT864)</f>
        <v>1723</v>
      </c>
      <c r="AV864" s="3" t="n">
        <v>0</v>
      </c>
      <c r="AW864" s="3" t="n">
        <v>0</v>
      </c>
      <c r="AX864" s="3" t="n">
        <v>2</v>
      </c>
      <c r="AY864" s="3" t="n">
        <v>172</v>
      </c>
      <c r="AZ864" s="3" t="n">
        <f aca="false">SUM(AV864:AY864)</f>
        <v>174</v>
      </c>
      <c r="BA864" s="3" t="n">
        <v>0</v>
      </c>
      <c r="BB864" s="3" t="n">
        <v>0</v>
      </c>
      <c r="BC864" s="3" t="n">
        <v>127</v>
      </c>
      <c r="BD864" s="3" t="n">
        <v>400</v>
      </c>
      <c r="BE864" s="3" t="n">
        <f aca="false">SUM(BA864:BD864)</f>
        <v>527</v>
      </c>
      <c r="BF864" s="3" t="n">
        <v>0</v>
      </c>
      <c r="BG864" s="3" t="n">
        <v>0</v>
      </c>
      <c r="BH864" s="3" t="n">
        <v>9</v>
      </c>
      <c r="BI864" s="3" t="n">
        <v>60</v>
      </c>
      <c r="BJ864" s="3" t="n">
        <f aca="false">SUM(BF864:BI864)</f>
        <v>69</v>
      </c>
      <c r="BK864" s="3" t="n">
        <v>0</v>
      </c>
      <c r="BL864" s="3" t="n">
        <v>84</v>
      </c>
      <c r="BM864" s="3" t="n">
        <v>194</v>
      </c>
      <c r="BN864" s="3" t="n">
        <v>137</v>
      </c>
      <c r="BO864" s="3" t="n">
        <f aca="false">SUM(BK864:BN864)</f>
        <v>415</v>
      </c>
      <c r="BP864" s="3" t="n">
        <v>0</v>
      </c>
      <c r="BQ864" s="3" t="n">
        <v>28</v>
      </c>
      <c r="BR864" s="3" t="n">
        <v>422</v>
      </c>
      <c r="BS864" s="3" t="n">
        <v>153</v>
      </c>
      <c r="BT864" s="3" t="n">
        <f aca="false">SUM(BP864:BS864)</f>
        <v>603</v>
      </c>
      <c r="BU864" s="3" t="n">
        <f aca="false">+C864+H864+M864+R864+W864+AB864+AG864+AL864+CK864</f>
        <v>14144</v>
      </c>
      <c r="BV864" s="3" t="n">
        <f aca="false">+D864+I864+N864+S864+X864+AC864+AH864+AM864+CL864</f>
        <v>6326</v>
      </c>
      <c r="BW864" s="3" t="n">
        <f aca="false">+E864+J864+O864+T864+Y864+AD864+AI864+AN864+CM864</f>
        <v>7905</v>
      </c>
      <c r="BX864" s="3" t="n">
        <f aca="false">+F864+K864+P864+U864+Z864+AE864+AJ864+AO864+CN864</f>
        <v>1569</v>
      </c>
      <c r="BY864" s="3" t="n">
        <f aca="false">SUM(BU864:BX864)</f>
        <v>29944</v>
      </c>
      <c r="BZ864" s="3" t="n">
        <f aca="false">AQ864+AV864+BA864+BF864+BK864+BP864</f>
        <v>0</v>
      </c>
      <c r="CA864" s="3" t="n">
        <f aca="false">AR864+AW864+BB864+BG864+BL864+BQ864</f>
        <v>603</v>
      </c>
      <c r="CB864" s="3" t="n">
        <f aca="false">AS864+AX864+BC864+BH864+BM864+BR864</f>
        <v>1339</v>
      </c>
      <c r="CC864" s="3" t="n">
        <f aca="false">AT864+AY864+BD864+BI864+BN864+BS864</f>
        <v>1569</v>
      </c>
      <c r="CD864" s="3" t="n">
        <f aca="false">SUM(BZ864:CC864)</f>
        <v>3511</v>
      </c>
      <c r="CE864" s="3" t="n">
        <v>7892</v>
      </c>
      <c r="CF864" s="3" t="n">
        <v>0</v>
      </c>
      <c r="CG864" s="3" t="n">
        <v>0</v>
      </c>
      <c r="CH864" s="3" t="n">
        <v>0</v>
      </c>
      <c r="CI864" s="3" t="n">
        <v>6288</v>
      </c>
      <c r="CJ864" s="3" t="n">
        <f aca="false">SUM(CE864:CI864)</f>
        <v>14180</v>
      </c>
    </row>
    <row r="865" customFormat="false" ht="12.75" hidden="false" customHeight="false" outlineLevel="0" collapsed="false">
      <c r="A865" s="1" t="n">
        <v>2007</v>
      </c>
      <c r="B865" s="2" t="s">
        <v>140</v>
      </c>
      <c r="C865" s="3" t="n">
        <v>1704</v>
      </c>
      <c r="D865" s="3" t="n">
        <v>338</v>
      </c>
      <c r="E865" s="3" t="n">
        <v>40</v>
      </c>
      <c r="F865" s="3" t="n">
        <v>84</v>
      </c>
      <c r="G865" s="3" t="n">
        <f aca="false">SUM(C865:F865)</f>
        <v>2166</v>
      </c>
      <c r="H865" s="3" t="n">
        <v>431</v>
      </c>
      <c r="I865" s="3" t="n">
        <v>196</v>
      </c>
      <c r="J865" s="3" t="n">
        <v>980</v>
      </c>
      <c r="K865" s="3" t="n">
        <v>105</v>
      </c>
      <c r="L865" s="3" t="n">
        <f aca="false">SUM(H865:K865)</f>
        <v>1712</v>
      </c>
      <c r="M865" s="3" t="n">
        <v>28</v>
      </c>
      <c r="N865" s="3" t="n">
        <v>54</v>
      </c>
      <c r="O865" s="3" t="n">
        <v>0</v>
      </c>
      <c r="P865" s="3" t="n">
        <v>0</v>
      </c>
      <c r="Q865" s="3" t="n">
        <f aca="false">SUM(M865:P865)</f>
        <v>82</v>
      </c>
      <c r="R865" s="3" t="n">
        <v>0</v>
      </c>
      <c r="S865" s="3" t="n">
        <v>0</v>
      </c>
      <c r="T865" s="3" t="n">
        <v>0</v>
      </c>
      <c r="U865" s="3" t="n">
        <v>0</v>
      </c>
      <c r="V865" s="3" t="n">
        <f aca="false">SUM(R865:U865)</f>
        <v>0</v>
      </c>
      <c r="W865" s="3" t="n">
        <v>409</v>
      </c>
      <c r="X865" s="3" t="n">
        <v>1547</v>
      </c>
      <c r="Y865" s="3" t="n">
        <v>201</v>
      </c>
      <c r="Z865" s="3" t="n">
        <v>0</v>
      </c>
      <c r="AA865" s="3" t="n">
        <f aca="false">SUM(W865:Z865)</f>
        <v>2157</v>
      </c>
      <c r="AB865" s="3" t="n">
        <v>168</v>
      </c>
      <c r="AC865" s="3" t="n">
        <v>1</v>
      </c>
      <c r="AD865" s="3" t="n">
        <v>10</v>
      </c>
      <c r="AE865" s="3" t="n">
        <v>9</v>
      </c>
      <c r="AF865" s="3" t="n">
        <f aca="false">SUM(AB865:AE865)</f>
        <v>188</v>
      </c>
      <c r="AG865" s="3" t="n">
        <v>6</v>
      </c>
      <c r="AH865" s="3" t="n">
        <v>412</v>
      </c>
      <c r="AI865" s="3" t="n">
        <v>524</v>
      </c>
      <c r="AJ865" s="3" t="n">
        <v>25</v>
      </c>
      <c r="AK865" s="3" t="n">
        <f aca="false">SUM(AG865:AJ865)</f>
        <v>967</v>
      </c>
      <c r="AL865" s="3" t="n">
        <v>968</v>
      </c>
      <c r="AM865" s="3" t="n">
        <v>715</v>
      </c>
      <c r="AN865" s="3" t="n">
        <v>9587</v>
      </c>
      <c r="AO865" s="3" t="n">
        <v>0</v>
      </c>
      <c r="AP865" s="3" t="n">
        <f aca="false">SUM(AL865:AO865)</f>
        <v>11270</v>
      </c>
      <c r="AQ865" s="3" t="n">
        <v>4</v>
      </c>
      <c r="AR865" s="3" t="n">
        <v>403</v>
      </c>
      <c r="AS865" s="3" t="n">
        <v>184</v>
      </c>
      <c r="AT865" s="3" t="n">
        <v>25</v>
      </c>
      <c r="AU865" s="3" t="n">
        <f aca="false">SUM(AQ865:AT865)</f>
        <v>616</v>
      </c>
      <c r="AV865" s="3" t="n">
        <v>3</v>
      </c>
      <c r="AW865" s="3" t="n">
        <v>0</v>
      </c>
      <c r="AX865" s="3" t="n">
        <v>0</v>
      </c>
      <c r="AY865" s="3" t="n">
        <v>9</v>
      </c>
      <c r="AZ865" s="3" t="n">
        <f aca="false">SUM(AV865:AY865)</f>
        <v>12</v>
      </c>
      <c r="BA865" s="3" t="n">
        <v>0</v>
      </c>
      <c r="BB865" s="3" t="n">
        <v>0</v>
      </c>
      <c r="BC865" s="3" t="n">
        <v>270</v>
      </c>
      <c r="BD865" s="3" t="n">
        <v>137</v>
      </c>
      <c r="BE865" s="3" t="n">
        <f aca="false">SUM(BA865:BD865)</f>
        <v>407</v>
      </c>
      <c r="BF865" s="3" t="n">
        <v>0</v>
      </c>
      <c r="BG865" s="3" t="n">
        <v>0</v>
      </c>
      <c r="BH865" s="3" t="n">
        <v>0</v>
      </c>
      <c r="BI865" s="3" t="n">
        <v>0</v>
      </c>
      <c r="BJ865" s="3" t="n">
        <f aca="false">SUM(BF865:BI865)</f>
        <v>0</v>
      </c>
      <c r="BK865" s="3" t="n">
        <v>0</v>
      </c>
      <c r="BL865" s="3" t="n">
        <v>14</v>
      </c>
      <c r="BM865" s="3" t="n">
        <v>22</v>
      </c>
      <c r="BN865" s="3" t="n">
        <v>0</v>
      </c>
      <c r="BO865" s="3" t="n">
        <f aca="false">SUM(BK865:BN865)</f>
        <v>36</v>
      </c>
      <c r="BP865" s="3" t="n">
        <v>14</v>
      </c>
      <c r="BQ865" s="3" t="n">
        <v>12</v>
      </c>
      <c r="BR865" s="3" t="n">
        <v>30</v>
      </c>
      <c r="BS865" s="3" t="n">
        <v>0</v>
      </c>
      <c r="BT865" s="3" t="n">
        <f aca="false">SUM(BP865:BS865)</f>
        <v>56</v>
      </c>
      <c r="BU865" s="3" t="n">
        <f aca="false">+C865+H865+M865+R865+W865+AB865+AG865+AL865+CK865</f>
        <v>3714</v>
      </c>
      <c r="BV865" s="3" t="n">
        <f aca="false">+D865+I865+N865+S865+X865+AC865+AH865+AM865+CL865</f>
        <v>3263</v>
      </c>
      <c r="BW865" s="3" t="n">
        <f aca="false">+E865+J865+O865+T865+Y865+AD865+AI865+AN865+CM865</f>
        <v>11342</v>
      </c>
      <c r="BX865" s="3" t="n">
        <f aca="false">+F865+K865+P865+U865+Z865+AE865+AJ865+AO865+CN865</f>
        <v>223</v>
      </c>
      <c r="BY865" s="3" t="n">
        <f aca="false">SUM(BU865:BX865)</f>
        <v>18542</v>
      </c>
      <c r="BZ865" s="3" t="n">
        <f aca="false">AQ865+AV865+BA865+BF865+BK865+BP865</f>
        <v>21</v>
      </c>
      <c r="CA865" s="3" t="n">
        <f aca="false">AR865+AW865+BB865+BG865+BL865+BQ865</f>
        <v>429</v>
      </c>
      <c r="CB865" s="3" t="n">
        <f aca="false">AS865+AX865+BC865+BH865+BM865+BR865</f>
        <v>506</v>
      </c>
      <c r="CC865" s="3" t="n">
        <f aca="false">AT865+AY865+BD865+BI865+BN865+BS865</f>
        <v>171</v>
      </c>
      <c r="CD865" s="3" t="n">
        <f aca="false">SUM(BZ865:CC865)</f>
        <v>1127</v>
      </c>
      <c r="CE865" s="3" t="n">
        <v>1003</v>
      </c>
      <c r="CF865" s="3" t="n">
        <v>1361</v>
      </c>
      <c r="CG865" s="3" t="n">
        <v>358</v>
      </c>
      <c r="CH865" s="3" t="n">
        <v>0</v>
      </c>
      <c r="CI865" s="3" t="n">
        <v>1031</v>
      </c>
      <c r="CJ865" s="3" t="n">
        <f aca="false">SUM(CE865:CI865)</f>
        <v>3753</v>
      </c>
    </row>
    <row r="866" customFormat="false" ht="12.75" hidden="false" customHeight="false" outlineLevel="0" collapsed="false">
      <c r="A866" s="1" t="n">
        <v>2007</v>
      </c>
      <c r="B866" s="2" t="s">
        <v>141</v>
      </c>
      <c r="C866" s="3" t="n">
        <v>5812.2</v>
      </c>
      <c r="D866" s="3" t="n">
        <v>671</v>
      </c>
      <c r="E866" s="3" t="n">
        <v>214.1</v>
      </c>
      <c r="F866" s="3" t="n">
        <v>0</v>
      </c>
      <c r="G866" s="3" t="n">
        <f aca="false">SUM(C866:F866)</f>
        <v>6697.3</v>
      </c>
      <c r="H866" s="3" t="n">
        <v>1282.7</v>
      </c>
      <c r="I866" s="3" t="n">
        <v>978.8</v>
      </c>
      <c r="J866" s="3" t="n">
        <v>2224</v>
      </c>
      <c r="K866" s="3" t="n">
        <v>0</v>
      </c>
      <c r="L866" s="3" t="n">
        <f aca="false">SUM(H866:K866)</f>
        <v>4485.5</v>
      </c>
      <c r="M866" s="3" t="n">
        <v>2.9</v>
      </c>
      <c r="N866" s="3" t="n">
        <v>40.8</v>
      </c>
      <c r="O866" s="3" t="n">
        <v>0</v>
      </c>
      <c r="P866" s="3" t="n">
        <v>0</v>
      </c>
      <c r="Q866" s="3" t="n">
        <f aca="false">SUM(M866:P866)</f>
        <v>43.7</v>
      </c>
      <c r="R866" s="3" t="n">
        <v>2.8</v>
      </c>
      <c r="S866" s="3" t="n">
        <v>54.8</v>
      </c>
      <c r="T866" s="3" t="n">
        <v>0</v>
      </c>
      <c r="U866" s="3" t="n">
        <v>0</v>
      </c>
      <c r="V866" s="3" t="n">
        <f aca="false">SUM(R866:U866)</f>
        <v>57.6</v>
      </c>
      <c r="W866" s="3" t="n">
        <v>1786</v>
      </c>
      <c r="X866" s="3" t="n">
        <v>2835</v>
      </c>
      <c r="Y866" s="3" t="n">
        <v>147</v>
      </c>
      <c r="Z866" s="3" t="n">
        <v>0</v>
      </c>
      <c r="AA866" s="3" t="n">
        <f aca="false">SUM(W866:Z866)</f>
        <v>4768</v>
      </c>
      <c r="AB866" s="3" t="n">
        <v>1037.5</v>
      </c>
      <c r="AC866" s="3" t="n">
        <v>1</v>
      </c>
      <c r="AD866" s="3" t="n">
        <v>131.8</v>
      </c>
      <c r="AE866" s="3" t="n">
        <v>0</v>
      </c>
      <c r="AF866" s="3" t="n">
        <f aca="false">SUM(AB866:AE866)</f>
        <v>1170.3</v>
      </c>
      <c r="AG866" s="3" t="n">
        <v>69.4</v>
      </c>
      <c r="AH866" s="3" t="n">
        <v>725.7</v>
      </c>
      <c r="AI866" s="3" t="n">
        <v>1482.6</v>
      </c>
      <c r="AJ866" s="3" t="n">
        <v>0</v>
      </c>
      <c r="AK866" s="3" t="n">
        <f aca="false">SUM(AG866:AJ866)</f>
        <v>2277.7</v>
      </c>
      <c r="AL866" s="3" t="n">
        <v>3111</v>
      </c>
      <c r="AM866" s="3" t="n">
        <v>1937</v>
      </c>
      <c r="AN866" s="3" t="n">
        <v>9703</v>
      </c>
      <c r="AO866" s="3" t="n">
        <v>0</v>
      </c>
      <c r="AP866" s="3" t="n">
        <f aca="false">SUM(AL866:AO866)</f>
        <v>14751</v>
      </c>
      <c r="AQ866" s="3" t="n">
        <v>0</v>
      </c>
      <c r="AR866" s="3" t="n">
        <v>0</v>
      </c>
      <c r="AS866" s="3" t="n">
        <v>0</v>
      </c>
      <c r="AT866" s="3" t="n">
        <v>0</v>
      </c>
      <c r="AU866" s="3" t="n">
        <f aca="false">SUM(AQ866:AT866)</f>
        <v>0</v>
      </c>
      <c r="AV866" s="3" t="n">
        <v>0</v>
      </c>
      <c r="AW866" s="3" t="n">
        <v>0</v>
      </c>
      <c r="AX866" s="3" t="n">
        <v>0</v>
      </c>
      <c r="AY866" s="3" t="n">
        <v>0</v>
      </c>
      <c r="AZ866" s="3" t="n">
        <f aca="false">SUM(AV866:AY866)</f>
        <v>0</v>
      </c>
      <c r="BA866" s="3" t="n">
        <v>0</v>
      </c>
      <c r="BB866" s="3" t="n">
        <v>0</v>
      </c>
      <c r="BC866" s="3" t="n">
        <v>0</v>
      </c>
      <c r="BD866" s="3" t="n">
        <v>0</v>
      </c>
      <c r="BE866" s="3" t="n">
        <f aca="false">SUM(BA866:BD866)</f>
        <v>0</v>
      </c>
      <c r="BF866" s="3" t="n">
        <v>0</v>
      </c>
      <c r="BG866" s="3" t="n">
        <v>0</v>
      </c>
      <c r="BH866" s="3" t="n">
        <v>0</v>
      </c>
      <c r="BI866" s="3" t="n">
        <v>0</v>
      </c>
      <c r="BJ866" s="3" t="n">
        <f aca="false">SUM(BF866:BI866)</f>
        <v>0</v>
      </c>
      <c r="BK866" s="3" t="n">
        <v>0</v>
      </c>
      <c r="BL866" s="3" t="n">
        <v>0</v>
      </c>
      <c r="BM866" s="3" t="n">
        <v>0</v>
      </c>
      <c r="BN866" s="3" t="n">
        <v>0</v>
      </c>
      <c r="BO866" s="3" t="n">
        <f aca="false">SUM(BK866:BN866)</f>
        <v>0</v>
      </c>
      <c r="BP866" s="3" t="n">
        <v>0</v>
      </c>
      <c r="BQ866" s="3" t="n">
        <v>0</v>
      </c>
      <c r="BR866" s="3" t="n">
        <v>0</v>
      </c>
      <c r="BS866" s="3" t="n">
        <v>0</v>
      </c>
      <c r="BT866" s="3" t="n">
        <f aca="false">SUM(BP866:BS866)</f>
        <v>0</v>
      </c>
      <c r="BU866" s="3" t="n">
        <f aca="false">+C866+H866+M866+R866+W866+AB866+AG866+AL866+CK866</f>
        <v>13104.5</v>
      </c>
      <c r="BV866" s="3" t="n">
        <f aca="false">+D866+I866+N866+S866+X866+AC866+AH866+AM866+CL866</f>
        <v>7244.1</v>
      </c>
      <c r="BW866" s="3" t="n">
        <f aca="false">+E866+J866+O866+T866+Y866+AD866+AI866+AN866+CM866</f>
        <v>13902.5</v>
      </c>
      <c r="BX866" s="3" t="n">
        <f aca="false">+F866+K866+P866+U866+Z866+AE866+AJ866+AO866+CN866</f>
        <v>0</v>
      </c>
      <c r="BY866" s="3" t="n">
        <f aca="false">SUM(BU866:BX866)</f>
        <v>34251.1</v>
      </c>
      <c r="BZ866" s="3" t="n">
        <f aca="false">AQ866+AV866+BA866+BF866+BK866+BP866</f>
        <v>0</v>
      </c>
      <c r="CA866" s="3" t="n">
        <f aca="false">AR866+AW866+BB866+BG866+BL866+BQ866</f>
        <v>0</v>
      </c>
      <c r="CB866" s="3" t="n">
        <f aca="false">AS866+AX866+BC866+BH866+BM866+BR866</f>
        <v>0</v>
      </c>
      <c r="CC866" s="3" t="n">
        <f aca="false">AT866+AY866+BD866+BI866+BN866+BS866</f>
        <v>0</v>
      </c>
      <c r="CD866" s="3" t="n">
        <f aca="false">SUM(BZ866:CC866)</f>
        <v>0</v>
      </c>
      <c r="CE866" s="3" t="n">
        <v>4159</v>
      </c>
      <c r="CF866" s="3" t="n">
        <v>6574</v>
      </c>
      <c r="CG866" s="3" t="n">
        <v>890</v>
      </c>
      <c r="CH866" s="3" t="n">
        <v>0</v>
      </c>
      <c r="CI866" s="3" t="n">
        <v>995</v>
      </c>
      <c r="CJ866" s="3" t="n">
        <f aca="false">SUM(CE866:CI866)</f>
        <v>12618</v>
      </c>
    </row>
    <row r="867" customFormat="false" ht="12.75" hidden="false" customHeight="false" outlineLevel="0" collapsed="false">
      <c r="A867" s="1" t="n">
        <v>2007</v>
      </c>
      <c r="B867" s="2" t="s">
        <v>142</v>
      </c>
      <c r="C867" s="3" t="n">
        <v>12.2</v>
      </c>
      <c r="D867" s="3" t="n">
        <v>73.6</v>
      </c>
      <c r="E867" s="3" t="n">
        <v>793.3</v>
      </c>
      <c r="F867" s="3" t="n">
        <v>0</v>
      </c>
      <c r="G867" s="3" t="n">
        <f aca="false">SUM(C867:F867)</f>
        <v>879.1</v>
      </c>
      <c r="H867" s="3" t="n">
        <v>36</v>
      </c>
      <c r="I867" s="3" t="n">
        <v>1</v>
      </c>
      <c r="J867" s="3" t="n">
        <v>13.4</v>
      </c>
      <c r="K867" s="3" t="n">
        <v>0</v>
      </c>
      <c r="L867" s="3" t="n">
        <f aca="false">SUM(H867:K867)</f>
        <v>50.4</v>
      </c>
      <c r="M867" s="3" t="n">
        <v>0</v>
      </c>
      <c r="N867" s="3" t="n">
        <v>0</v>
      </c>
      <c r="O867" s="3" t="n">
        <v>0</v>
      </c>
      <c r="P867" s="3" t="n">
        <v>0</v>
      </c>
      <c r="Q867" s="3" t="n">
        <f aca="false">SUM(M867:P867)</f>
        <v>0</v>
      </c>
      <c r="R867" s="3" t="n">
        <v>0</v>
      </c>
      <c r="S867" s="3" t="n">
        <v>0</v>
      </c>
      <c r="T867" s="3" t="n">
        <v>0</v>
      </c>
      <c r="U867" s="3" t="n">
        <v>0</v>
      </c>
      <c r="V867" s="3" t="n">
        <f aca="false">SUM(R867:U867)</f>
        <v>0</v>
      </c>
      <c r="W867" s="3" t="n">
        <v>213</v>
      </c>
      <c r="X867" s="3" t="n">
        <v>239</v>
      </c>
      <c r="Y867" s="3" t="n">
        <v>0</v>
      </c>
      <c r="Z867" s="3" t="n">
        <v>0</v>
      </c>
      <c r="AA867" s="3" t="n">
        <f aca="false">SUM(W867:Z867)</f>
        <v>452</v>
      </c>
      <c r="AB867" s="3" t="n">
        <v>1</v>
      </c>
      <c r="AC867" s="3" t="n">
        <v>0</v>
      </c>
      <c r="AD867" s="3" t="n">
        <v>0</v>
      </c>
      <c r="AE867" s="3" t="n">
        <v>0</v>
      </c>
      <c r="AF867" s="3" t="n">
        <f aca="false">SUM(AB867:AE867)</f>
        <v>1</v>
      </c>
      <c r="AG867" s="3" t="n">
        <v>267</v>
      </c>
      <c r="AH867" s="3" t="n">
        <v>4.6</v>
      </c>
      <c r="AI867" s="3" t="n">
        <v>302</v>
      </c>
      <c r="AJ867" s="3" t="n">
        <v>0</v>
      </c>
      <c r="AK867" s="3" t="n">
        <f aca="false">SUM(AG867:AJ867)</f>
        <v>573.6</v>
      </c>
      <c r="AL867" s="3" t="n">
        <v>2569</v>
      </c>
      <c r="AM867" s="3" t="n">
        <v>139</v>
      </c>
      <c r="AN867" s="3" t="n">
        <v>242</v>
      </c>
      <c r="AO867" s="3" t="n">
        <v>0</v>
      </c>
      <c r="AP867" s="3" t="n">
        <f aca="false">SUM(AL867:AO867)</f>
        <v>2950</v>
      </c>
      <c r="AQ867" s="3" t="n">
        <v>87</v>
      </c>
      <c r="AR867" s="3" t="n">
        <v>1.5</v>
      </c>
      <c r="AS867" s="3" t="n">
        <v>98.7</v>
      </c>
      <c r="AT867" s="3" t="n">
        <v>0</v>
      </c>
      <c r="AU867" s="3" t="n">
        <f aca="false">SUM(AQ867:AT867)</f>
        <v>187.2</v>
      </c>
      <c r="AV867" s="3" t="n">
        <v>0</v>
      </c>
      <c r="AW867" s="3" t="n">
        <v>0</v>
      </c>
      <c r="AX867" s="3" t="n">
        <v>0</v>
      </c>
      <c r="AY867" s="3" t="n">
        <v>0</v>
      </c>
      <c r="AZ867" s="3" t="n">
        <f aca="false">SUM(AV867:AY867)</f>
        <v>0</v>
      </c>
      <c r="BA867" s="3" t="n">
        <v>27</v>
      </c>
      <c r="BB867" s="3" t="n">
        <v>1</v>
      </c>
      <c r="BC867" s="3" t="n">
        <v>0</v>
      </c>
      <c r="BD867" s="3" t="n">
        <v>0</v>
      </c>
      <c r="BE867" s="3" t="n">
        <f aca="false">SUM(BA867:BD867)</f>
        <v>28</v>
      </c>
      <c r="BF867" s="3" t="n">
        <v>0</v>
      </c>
      <c r="BG867" s="3" t="n">
        <v>0</v>
      </c>
      <c r="BH867" s="3" t="n">
        <v>0</v>
      </c>
      <c r="BI867" s="3" t="n">
        <v>0</v>
      </c>
      <c r="BJ867" s="3" t="n">
        <f aca="false">SUM(BF867:BI867)</f>
        <v>0</v>
      </c>
      <c r="BK867" s="3" t="n">
        <v>0</v>
      </c>
      <c r="BL867" s="3" t="n">
        <v>0</v>
      </c>
      <c r="BM867" s="3" t="n">
        <v>0</v>
      </c>
      <c r="BN867" s="3" t="n">
        <v>0</v>
      </c>
      <c r="BO867" s="3" t="n">
        <f aca="false">SUM(BK867:BN867)</f>
        <v>0</v>
      </c>
      <c r="BP867" s="3" t="n">
        <v>11.5</v>
      </c>
      <c r="BQ867" s="3" t="n">
        <v>5.7</v>
      </c>
      <c r="BR867" s="3" t="n">
        <v>4.5</v>
      </c>
      <c r="BS867" s="3" t="n">
        <v>0</v>
      </c>
      <c r="BT867" s="3" t="n">
        <f aca="false">SUM(BP867:BS867)</f>
        <v>21.7</v>
      </c>
      <c r="BU867" s="3" t="n">
        <f aca="false">+C867+H867+M867+R867+W867+AB867+AG867+AL867+CK867</f>
        <v>3098.2</v>
      </c>
      <c r="BV867" s="3" t="n">
        <f aca="false">+D867+I867+N867+S867+X867+AC867+AH867+AM867+CL867</f>
        <v>457.2</v>
      </c>
      <c r="BW867" s="3" t="n">
        <f aca="false">+E867+J867+O867+T867+Y867+AD867+AI867+AN867+CM867</f>
        <v>1350.7</v>
      </c>
      <c r="BX867" s="3" t="n">
        <f aca="false">+F867+K867+P867+U867+Z867+AE867+AJ867+AO867+CN867</f>
        <v>0</v>
      </c>
      <c r="BY867" s="3" t="n">
        <f aca="false">SUM(BU867:BX867)</f>
        <v>4906.1</v>
      </c>
      <c r="BZ867" s="3" t="n">
        <f aca="false">AQ867+AV867+BA867+BF867+BK867+BP867</f>
        <v>125.5</v>
      </c>
      <c r="CA867" s="3" t="n">
        <f aca="false">AR867+AW867+BB867+BG867+BL867+BQ867</f>
        <v>8.2</v>
      </c>
      <c r="CB867" s="3" t="n">
        <f aca="false">AS867+AX867+BC867+BH867+BM867+BR867</f>
        <v>103.2</v>
      </c>
      <c r="CC867" s="3" t="n">
        <f aca="false">AT867+AY867+BD867+BI867+BN867+BS867</f>
        <v>0</v>
      </c>
      <c r="CD867" s="3" t="n">
        <f aca="false">SUM(BZ867:CC867)</f>
        <v>236.9</v>
      </c>
      <c r="CE867" s="3" t="n">
        <v>479</v>
      </c>
      <c r="CF867" s="3" t="n">
        <v>0</v>
      </c>
      <c r="CG867" s="3" t="n">
        <v>0</v>
      </c>
      <c r="CH867" s="3" t="n">
        <v>0</v>
      </c>
      <c r="CI867" s="3" t="n">
        <v>591</v>
      </c>
      <c r="CJ867" s="3" t="n">
        <f aca="false">SUM(CE867:CI867)</f>
        <v>1070</v>
      </c>
    </row>
    <row r="868" customFormat="false" ht="12.75" hidden="false" customHeight="false" outlineLevel="0" collapsed="false">
      <c r="A868" s="1" t="n">
        <v>2008</v>
      </c>
      <c r="B868" s="2" t="s">
        <v>93</v>
      </c>
      <c r="C868" s="3" t="n">
        <v>4497</v>
      </c>
      <c r="D868" s="3" t="n">
        <v>824</v>
      </c>
      <c r="E868" s="3" t="n">
        <v>169</v>
      </c>
      <c r="F868" s="3" t="n">
        <v>0</v>
      </c>
      <c r="G868" s="3" t="n">
        <f aca="false">SUM(C868:F868)</f>
        <v>5490</v>
      </c>
      <c r="H868" s="3" t="n">
        <v>1954</v>
      </c>
      <c r="I868" s="3" t="n">
        <v>910</v>
      </c>
      <c r="J868" s="3" t="n">
        <v>1358</v>
      </c>
      <c r="K868" s="3" t="n">
        <v>0</v>
      </c>
      <c r="L868" s="3" t="n">
        <f aca="false">SUM(H868:K868)</f>
        <v>4222</v>
      </c>
      <c r="M868" s="3" t="n">
        <v>5</v>
      </c>
      <c r="N868" s="3" t="n">
        <v>32</v>
      </c>
      <c r="O868" s="3" t="n">
        <v>4</v>
      </c>
      <c r="P868" s="3" t="n">
        <v>0</v>
      </c>
      <c r="Q868" s="3" t="n">
        <f aca="false">SUM(M868:P868)</f>
        <v>41</v>
      </c>
      <c r="R868" s="3" t="n">
        <v>0</v>
      </c>
      <c r="S868" s="3" t="n">
        <v>0</v>
      </c>
      <c r="T868" s="3" t="n">
        <v>0</v>
      </c>
      <c r="U868" s="3" t="n">
        <v>0</v>
      </c>
      <c r="V868" s="3" t="n">
        <f aca="false">SUM(R868:U868)</f>
        <v>0</v>
      </c>
      <c r="W868" s="3" t="n">
        <v>471</v>
      </c>
      <c r="X868" s="3" t="n">
        <v>2899</v>
      </c>
      <c r="Y868" s="3" t="n">
        <v>1030</v>
      </c>
      <c r="Z868" s="3" t="n">
        <v>0</v>
      </c>
      <c r="AA868" s="3" t="n">
        <f aca="false">SUM(W868:Z868)</f>
        <v>4400</v>
      </c>
      <c r="AB868" s="3" t="n">
        <v>426</v>
      </c>
      <c r="AC868" s="3" t="n">
        <v>13</v>
      </c>
      <c r="AD868" s="3" t="n">
        <v>137</v>
      </c>
      <c r="AE868" s="3" t="n">
        <v>1</v>
      </c>
      <c r="AF868" s="3" t="n">
        <f aca="false">SUM(AB868:AE868)</f>
        <v>577</v>
      </c>
      <c r="AG868" s="3" t="n">
        <v>0</v>
      </c>
      <c r="AH868" s="3" t="n">
        <v>793</v>
      </c>
      <c r="AI868" s="3" t="n">
        <v>442</v>
      </c>
      <c r="AJ868" s="3" t="n">
        <v>8</v>
      </c>
      <c r="AK868" s="3" t="n">
        <f aca="false">SUM(AG868:AJ868)</f>
        <v>1243</v>
      </c>
      <c r="AL868" s="3" t="n">
        <v>1107</v>
      </c>
      <c r="AM868" s="3" t="n">
        <v>820</v>
      </c>
      <c r="AN868" s="3" t="n">
        <v>1397</v>
      </c>
      <c r="AO868" s="3" t="n">
        <v>543</v>
      </c>
      <c r="AP868" s="3" t="n">
        <f aca="false">SUM(AL868:AO868)</f>
        <v>3867</v>
      </c>
      <c r="AQ868" s="3" t="n">
        <v>0</v>
      </c>
      <c r="AR868" s="3" t="n">
        <v>486</v>
      </c>
      <c r="AS868" s="3" t="n">
        <v>113</v>
      </c>
      <c r="AT868" s="3" t="n">
        <v>8</v>
      </c>
      <c r="AU868" s="3" t="n">
        <f aca="false">SUM(AQ868:AT868)</f>
        <v>607</v>
      </c>
      <c r="AV868" s="3" t="n">
        <v>16</v>
      </c>
      <c r="AW868" s="3" t="n">
        <v>0</v>
      </c>
      <c r="AX868" s="3" t="n">
        <v>1</v>
      </c>
      <c r="AY868" s="3" t="n">
        <v>1</v>
      </c>
      <c r="AZ868" s="3" t="n">
        <f aca="false">SUM(AV868:AY868)</f>
        <v>18</v>
      </c>
      <c r="BA868" s="3" t="n">
        <v>0</v>
      </c>
      <c r="BB868" s="3" t="n">
        <v>0</v>
      </c>
      <c r="BC868" s="3" t="n">
        <v>0</v>
      </c>
      <c r="BD868" s="3" t="n">
        <v>0</v>
      </c>
      <c r="BE868" s="3" t="n">
        <f aca="false">SUM(BA868:BD868)</f>
        <v>0</v>
      </c>
      <c r="BF868" s="3" t="n">
        <v>0</v>
      </c>
      <c r="BG868" s="3" t="n">
        <v>0</v>
      </c>
      <c r="BH868" s="3" t="n">
        <v>0</v>
      </c>
      <c r="BI868" s="3" t="n">
        <v>0</v>
      </c>
      <c r="BJ868" s="3" t="n">
        <f aca="false">SUM(BF868:BI868)</f>
        <v>0</v>
      </c>
      <c r="BK868" s="3" t="n">
        <v>0</v>
      </c>
      <c r="BL868" s="3" t="n">
        <v>0</v>
      </c>
      <c r="BM868" s="3" t="n">
        <v>42</v>
      </c>
      <c r="BN868" s="3" t="n">
        <v>29</v>
      </c>
      <c r="BO868" s="3" t="n">
        <f aca="false">SUM(BK868:BN868)</f>
        <v>71</v>
      </c>
      <c r="BP868" s="3" t="n">
        <v>4</v>
      </c>
      <c r="BQ868" s="3" t="n">
        <v>0</v>
      </c>
      <c r="BR868" s="3" t="n">
        <v>42</v>
      </c>
      <c r="BS868" s="3" t="n">
        <v>514</v>
      </c>
      <c r="BT868" s="3" t="n">
        <f aca="false">SUM(BP868:BS868)</f>
        <v>560</v>
      </c>
      <c r="BU868" s="3" t="n">
        <f aca="false">+C868+H868+M868+R868+W868+AB868+AG868+AL868+CK868</f>
        <v>8460</v>
      </c>
      <c r="BV868" s="3" t="n">
        <f aca="false">+D868+I868+N868+S868+X868+AC868+AH868+AM868+CL868</f>
        <v>6291</v>
      </c>
      <c r="BW868" s="3" t="n">
        <f aca="false">+E868+J868+O868+T868+Y868+AD868+AI868+AN868+CM868</f>
        <v>4537</v>
      </c>
      <c r="BX868" s="3" t="n">
        <f aca="false">+F868+K868+P868+U868+Z868+AE868+AJ868+AO868+CN868</f>
        <v>552</v>
      </c>
      <c r="BY868" s="3" t="n">
        <f aca="false">SUM(BU868:BX868)</f>
        <v>19840</v>
      </c>
      <c r="BZ868" s="3" t="n">
        <f aca="false">AQ868+AV868+BA868+BF868+BK868+BP868</f>
        <v>20</v>
      </c>
      <c r="CA868" s="3" t="n">
        <f aca="false">AR868+AW868+BB868+BG868+BL868+BQ868</f>
        <v>486</v>
      </c>
      <c r="CB868" s="3" t="n">
        <f aca="false">AS868+AX868+BC868+BH868+BM868+BR868</f>
        <v>198</v>
      </c>
      <c r="CC868" s="3" t="n">
        <f aca="false">AT868+AY868+BD868+BI868+BN868+BS868</f>
        <v>552</v>
      </c>
      <c r="CD868" s="3" t="n">
        <f aca="false">SUM(BZ868:CC868)</f>
        <v>1256</v>
      </c>
      <c r="CE868" s="3" t="n">
        <v>2067</v>
      </c>
      <c r="CF868" s="3" t="n">
        <v>2971</v>
      </c>
      <c r="CG868" s="3" t="n">
        <v>501</v>
      </c>
      <c r="CH868" s="3" t="n">
        <v>2</v>
      </c>
      <c r="CI868" s="3" t="n">
        <v>2688</v>
      </c>
      <c r="CJ868" s="3" t="n">
        <f aca="false">SUM(CE868:CI868)</f>
        <v>8229</v>
      </c>
    </row>
    <row r="869" customFormat="false" ht="12.75" hidden="false" customHeight="false" outlineLevel="0" collapsed="false">
      <c r="A869" s="1" t="n">
        <v>2008</v>
      </c>
      <c r="B869" s="2" t="s">
        <v>94</v>
      </c>
      <c r="C869" s="3" t="n">
        <v>1027</v>
      </c>
      <c r="D869" s="3" t="n">
        <v>189</v>
      </c>
      <c r="E869" s="3" t="n">
        <v>112</v>
      </c>
      <c r="F869" s="3" t="n">
        <v>0</v>
      </c>
      <c r="G869" s="3" t="n">
        <f aca="false">SUM(C869:F869)</f>
        <v>1328</v>
      </c>
      <c r="H869" s="3" t="n">
        <v>362</v>
      </c>
      <c r="I869" s="3" t="n">
        <v>137</v>
      </c>
      <c r="J869" s="3" t="n">
        <v>360</v>
      </c>
      <c r="K869" s="3" t="n">
        <v>0</v>
      </c>
      <c r="L869" s="3" t="n">
        <f aca="false">SUM(H869:K869)</f>
        <v>859</v>
      </c>
      <c r="M869" s="3" t="n">
        <v>16</v>
      </c>
      <c r="N869" s="3" t="n">
        <v>6</v>
      </c>
      <c r="O869" s="3" t="n">
        <v>2</v>
      </c>
      <c r="P869" s="3" t="n">
        <v>0</v>
      </c>
      <c r="Q869" s="3" t="n">
        <f aca="false">SUM(M869:P869)</f>
        <v>24</v>
      </c>
      <c r="R869" s="3" t="n">
        <v>66</v>
      </c>
      <c r="S869" s="3" t="n">
        <v>1</v>
      </c>
      <c r="T869" s="3" t="n">
        <v>17</v>
      </c>
      <c r="U869" s="3" t="n">
        <v>0</v>
      </c>
      <c r="V869" s="3" t="n">
        <f aca="false">SUM(R869:U869)</f>
        <v>84</v>
      </c>
      <c r="W869" s="3" t="n">
        <v>348</v>
      </c>
      <c r="X869" s="3" t="n">
        <v>612</v>
      </c>
      <c r="Y869" s="3" t="n">
        <v>11</v>
      </c>
      <c r="Z869" s="3" t="n">
        <v>0</v>
      </c>
      <c r="AA869" s="3" t="n">
        <f aca="false">SUM(W869:Z869)</f>
        <v>971</v>
      </c>
      <c r="AB869" s="3" t="n">
        <v>259</v>
      </c>
      <c r="AC869" s="3" t="n">
        <v>5</v>
      </c>
      <c r="AD869" s="3" t="n">
        <v>25</v>
      </c>
      <c r="AE869" s="3" t="n">
        <v>0</v>
      </c>
      <c r="AF869" s="3" t="n">
        <f aca="false">SUM(AB869:AE869)</f>
        <v>289</v>
      </c>
      <c r="AG869" s="3" t="n">
        <v>480</v>
      </c>
      <c r="AH869" s="3" t="n">
        <v>597</v>
      </c>
      <c r="AI869" s="3" t="n">
        <v>408</v>
      </c>
      <c r="AJ869" s="3" t="n">
        <v>26</v>
      </c>
      <c r="AK869" s="3" t="n">
        <f aca="false">SUM(AG869:AJ869)</f>
        <v>1511</v>
      </c>
      <c r="AL869" s="3" t="n">
        <v>2532</v>
      </c>
      <c r="AM869" s="3" t="n">
        <v>767</v>
      </c>
      <c r="AN869" s="3" t="n">
        <v>3291</v>
      </c>
      <c r="AO869" s="3" t="n">
        <v>0</v>
      </c>
      <c r="AP869" s="3" t="n">
        <f aca="false">SUM(AL869:AO869)</f>
        <v>6590</v>
      </c>
      <c r="AQ869" s="3" t="n">
        <v>255</v>
      </c>
      <c r="AR869" s="3" t="n">
        <v>595</v>
      </c>
      <c r="AS869" s="3" t="n">
        <v>112</v>
      </c>
      <c r="AT869" s="3" t="n">
        <v>26</v>
      </c>
      <c r="AU869" s="3" t="n">
        <f aca="false">SUM(AQ869:AT869)</f>
        <v>988</v>
      </c>
      <c r="AV869" s="3" t="n">
        <v>9</v>
      </c>
      <c r="AW869" s="3" t="n">
        <v>0</v>
      </c>
      <c r="AX869" s="3" t="n">
        <v>0</v>
      </c>
      <c r="AY869" s="3" t="n">
        <v>0</v>
      </c>
      <c r="AZ869" s="3" t="n">
        <f aca="false">SUM(AV869:AY869)</f>
        <v>9</v>
      </c>
      <c r="BA869" s="3" t="n">
        <v>59</v>
      </c>
      <c r="BB869" s="3" t="n">
        <v>21</v>
      </c>
      <c r="BC869" s="3" t="n">
        <v>36</v>
      </c>
      <c r="BD869" s="3" t="n">
        <v>0</v>
      </c>
      <c r="BE869" s="3" t="n">
        <f aca="false">SUM(BA869:BD869)</f>
        <v>116</v>
      </c>
      <c r="BF869" s="3" t="n">
        <v>300</v>
      </c>
      <c r="BG869" s="3" t="n">
        <v>23</v>
      </c>
      <c r="BH869" s="3" t="n">
        <v>35</v>
      </c>
      <c r="BI869" s="3" t="n">
        <v>0</v>
      </c>
      <c r="BJ869" s="3" t="n">
        <f aca="false">SUM(BF869:BI869)</f>
        <v>358</v>
      </c>
      <c r="BK869" s="3" t="n">
        <v>40</v>
      </c>
      <c r="BL869" s="3" t="n">
        <v>56</v>
      </c>
      <c r="BM869" s="3" t="n">
        <v>3</v>
      </c>
      <c r="BN869" s="3" t="n">
        <v>0</v>
      </c>
      <c r="BO869" s="3" t="n">
        <f aca="false">SUM(BK869:BN869)</f>
        <v>99</v>
      </c>
      <c r="BP869" s="3" t="n">
        <v>639</v>
      </c>
      <c r="BQ869" s="3" t="n">
        <v>164</v>
      </c>
      <c r="BR869" s="3" t="n">
        <v>233</v>
      </c>
      <c r="BS869" s="3" t="n">
        <v>0</v>
      </c>
      <c r="BT869" s="3" t="n">
        <f aca="false">SUM(BP869:BS869)</f>
        <v>1036</v>
      </c>
      <c r="BU869" s="3" t="n">
        <f aca="false">+C869+H869+M869+R869+W869+AB869+AG869+AL869+CK869</f>
        <v>5090</v>
      </c>
      <c r="BV869" s="3" t="n">
        <f aca="false">+D869+I869+N869+S869+X869+AC869+AH869+AM869+CL869</f>
        <v>2314</v>
      </c>
      <c r="BW869" s="3" t="n">
        <f aca="false">+E869+J869+O869+T869+Y869+AD869+AI869+AN869+CM869</f>
        <v>4226</v>
      </c>
      <c r="BX869" s="3" t="n">
        <f aca="false">+F869+K869+P869+U869+Z869+AE869+AJ869+AO869+CN869</f>
        <v>26</v>
      </c>
      <c r="BY869" s="3" t="n">
        <f aca="false">SUM(BU869:BX869)</f>
        <v>11656</v>
      </c>
      <c r="BZ869" s="3" t="n">
        <f aca="false">AQ869+AV869+BA869+BF869+BK869+BP869</f>
        <v>1302</v>
      </c>
      <c r="CA869" s="3" t="n">
        <f aca="false">AR869+AW869+BB869+BG869+BL869+BQ869</f>
        <v>859</v>
      </c>
      <c r="CB869" s="3" t="n">
        <f aca="false">AS869+AX869+BC869+BH869+BM869+BR869</f>
        <v>419</v>
      </c>
      <c r="CC869" s="3" t="n">
        <f aca="false">AT869+AY869+BD869+BI869+BN869+BS869</f>
        <v>26</v>
      </c>
      <c r="CD869" s="3" t="n">
        <f aca="false">SUM(BZ869:CC869)</f>
        <v>2606</v>
      </c>
      <c r="CE869" s="3" t="n">
        <v>0</v>
      </c>
      <c r="CF869" s="3" t="n">
        <v>0</v>
      </c>
      <c r="CG869" s="3" t="n">
        <v>789</v>
      </c>
      <c r="CH869" s="3" t="n">
        <v>10</v>
      </c>
      <c r="CI869" s="3" t="n">
        <v>9709</v>
      </c>
      <c r="CJ869" s="3" t="n">
        <f aca="false">SUM(CE869:CI869)</f>
        <v>10508</v>
      </c>
    </row>
    <row r="870" customFormat="false" ht="12.75" hidden="false" customHeight="false" outlineLevel="0" collapsed="false">
      <c r="A870" s="1" t="n">
        <v>2008</v>
      </c>
      <c r="B870" s="2" t="s">
        <v>95</v>
      </c>
      <c r="C870" s="3" t="n">
        <v>4547</v>
      </c>
      <c r="D870" s="3" t="n">
        <v>913</v>
      </c>
      <c r="E870" s="3" t="n">
        <v>1231</v>
      </c>
      <c r="F870" s="3" t="n">
        <v>102</v>
      </c>
      <c r="G870" s="3" t="n">
        <f aca="false">SUM(C870:F870)</f>
        <v>6793</v>
      </c>
      <c r="H870" s="3" t="n">
        <v>1449</v>
      </c>
      <c r="I870" s="3" t="n">
        <v>516</v>
      </c>
      <c r="J870" s="3" t="n">
        <v>954</v>
      </c>
      <c r="K870" s="3" t="n">
        <v>226</v>
      </c>
      <c r="L870" s="3" t="n">
        <f aca="false">SUM(H870:K870)</f>
        <v>3145</v>
      </c>
      <c r="M870" s="3" t="n">
        <v>85</v>
      </c>
      <c r="N870" s="3" t="n">
        <v>34</v>
      </c>
      <c r="O870" s="3" t="n">
        <v>0</v>
      </c>
      <c r="P870" s="3" t="n">
        <v>0</v>
      </c>
      <c r="Q870" s="3" t="n">
        <f aca="false">SUM(M870:P870)</f>
        <v>119</v>
      </c>
      <c r="R870" s="3" t="n">
        <v>2</v>
      </c>
      <c r="S870" s="3" t="n">
        <v>0</v>
      </c>
      <c r="T870" s="3" t="n">
        <v>0</v>
      </c>
      <c r="U870" s="3" t="n">
        <v>0</v>
      </c>
      <c r="V870" s="3" t="n">
        <f aca="false">SUM(R870:U870)</f>
        <v>2</v>
      </c>
      <c r="W870" s="3" t="n">
        <v>1285</v>
      </c>
      <c r="X870" s="3" t="n">
        <v>3815</v>
      </c>
      <c r="Y870" s="3" t="n">
        <v>546</v>
      </c>
      <c r="Z870" s="3" t="n">
        <v>0</v>
      </c>
      <c r="AA870" s="3" t="n">
        <f aca="false">SUM(W870:Z870)</f>
        <v>5646</v>
      </c>
      <c r="AB870" s="3" t="n">
        <v>894</v>
      </c>
      <c r="AC870" s="3" t="n">
        <v>30</v>
      </c>
      <c r="AD870" s="3" t="n">
        <v>102</v>
      </c>
      <c r="AE870" s="3" t="n">
        <v>0</v>
      </c>
      <c r="AF870" s="3" t="n">
        <f aca="false">SUM(AB870:AE870)</f>
        <v>1026</v>
      </c>
      <c r="AG870" s="3" t="n">
        <v>0</v>
      </c>
      <c r="AH870" s="3" t="n">
        <v>574</v>
      </c>
      <c r="AI870" s="3" t="n">
        <v>899</v>
      </c>
      <c r="AJ870" s="3" t="n">
        <v>326</v>
      </c>
      <c r="AK870" s="3" t="n">
        <f aca="false">SUM(AG870:AJ870)</f>
        <v>1799</v>
      </c>
      <c r="AL870" s="3" t="n">
        <v>2106</v>
      </c>
      <c r="AM870" s="3" t="n">
        <v>1938</v>
      </c>
      <c r="AN870" s="3" t="n">
        <v>2673</v>
      </c>
      <c r="AO870" s="3" t="n">
        <v>0</v>
      </c>
      <c r="AP870" s="3" t="n">
        <f aca="false">SUM(AL870:AO870)</f>
        <v>6717</v>
      </c>
      <c r="AQ870" s="3" t="n">
        <v>0</v>
      </c>
      <c r="AR870" s="3" t="n">
        <v>427</v>
      </c>
      <c r="AS870" s="3" t="n">
        <v>299</v>
      </c>
      <c r="AT870" s="3" t="n">
        <v>264</v>
      </c>
      <c r="AU870" s="3" t="n">
        <f aca="false">SUM(AQ870:AT870)</f>
        <v>990</v>
      </c>
      <c r="AV870" s="3" t="n">
        <v>0</v>
      </c>
      <c r="AW870" s="3" t="n">
        <v>0</v>
      </c>
      <c r="AX870" s="3" t="n">
        <v>0</v>
      </c>
      <c r="AY870" s="3" t="n">
        <v>0</v>
      </c>
      <c r="AZ870" s="3" t="n">
        <f aca="false">SUM(AV870:AY870)</f>
        <v>0</v>
      </c>
      <c r="BA870" s="3" t="n">
        <v>36</v>
      </c>
      <c r="BB870" s="3" t="n">
        <v>11</v>
      </c>
      <c r="BC870" s="3" t="n">
        <v>10</v>
      </c>
      <c r="BD870" s="3" t="n">
        <v>175.3</v>
      </c>
      <c r="BE870" s="3" t="n">
        <f aca="false">SUM(BA870:BD870)</f>
        <v>232.3</v>
      </c>
      <c r="BF870" s="3" t="n">
        <v>0</v>
      </c>
      <c r="BG870" s="3" t="n">
        <v>0</v>
      </c>
      <c r="BH870" s="3" t="n">
        <v>0</v>
      </c>
      <c r="BI870" s="3" t="n">
        <v>0</v>
      </c>
      <c r="BJ870" s="3" t="n">
        <f aca="false">SUM(BF870:BI870)</f>
        <v>0</v>
      </c>
      <c r="BK870" s="3" t="n">
        <v>0</v>
      </c>
      <c r="BL870" s="3" t="n">
        <v>0</v>
      </c>
      <c r="BM870" s="3" t="n">
        <v>0</v>
      </c>
      <c r="BN870" s="3" t="n">
        <v>0</v>
      </c>
      <c r="BO870" s="3" t="n">
        <f aca="false">SUM(BK870:BN870)</f>
        <v>0</v>
      </c>
      <c r="BP870" s="3" t="n">
        <v>5</v>
      </c>
      <c r="BQ870" s="3" t="n">
        <v>2</v>
      </c>
      <c r="BR870" s="3" t="n">
        <v>5</v>
      </c>
      <c r="BS870" s="3" t="n">
        <v>0</v>
      </c>
      <c r="BT870" s="3" t="n">
        <f aca="false">SUM(BP870:BS870)</f>
        <v>12</v>
      </c>
      <c r="BU870" s="3" t="n">
        <f aca="false">+C870+H870+M870+R870+W870+AB870+AG870+AL870+CK870</f>
        <v>10368</v>
      </c>
      <c r="BV870" s="3" t="n">
        <f aca="false">+D870+I870+N870+S870+X870+AC870+AH870+AM870+CL870</f>
        <v>7820</v>
      </c>
      <c r="BW870" s="3" t="n">
        <f aca="false">+E870+J870+O870+T870+Y870+AD870+AI870+AN870+CM870</f>
        <v>6405</v>
      </c>
      <c r="BX870" s="3" t="n">
        <f aca="false">+F870+K870+P870+U870+Z870+AE870+AJ870+AO870+CN870</f>
        <v>654</v>
      </c>
      <c r="BY870" s="3" t="n">
        <f aca="false">SUM(BU870:BX870)</f>
        <v>25247</v>
      </c>
      <c r="BZ870" s="3" t="n">
        <f aca="false">AQ870+AV870+BA870+BF870+BK870+BP870</f>
        <v>41</v>
      </c>
      <c r="CA870" s="3" t="n">
        <f aca="false">AR870+AW870+BB870+BG870+BL870+BQ870</f>
        <v>440</v>
      </c>
      <c r="CB870" s="3" t="n">
        <f aca="false">AS870+AX870+BC870+BH870+BM870+BR870</f>
        <v>314</v>
      </c>
      <c r="CC870" s="3" t="n">
        <f aca="false">AT870+AY870+BD870+BI870+BN870+BS870</f>
        <v>439.3</v>
      </c>
      <c r="CD870" s="3" t="n">
        <f aca="false">SUM(BZ870:CC870)</f>
        <v>1234.3</v>
      </c>
      <c r="CE870" s="3" t="n">
        <v>4490</v>
      </c>
      <c r="CF870" s="3" t="n">
        <v>3555</v>
      </c>
      <c r="CG870" s="3" t="n">
        <v>832</v>
      </c>
      <c r="CH870" s="3" t="n">
        <v>0</v>
      </c>
      <c r="CI870" s="3" t="n">
        <v>710</v>
      </c>
      <c r="CJ870" s="3" t="n">
        <f aca="false">SUM(CE870:CI870)</f>
        <v>9587</v>
      </c>
    </row>
    <row r="871" customFormat="false" ht="12.75" hidden="false" customHeight="false" outlineLevel="0" collapsed="false">
      <c r="A871" s="1" t="n">
        <v>2008</v>
      </c>
      <c r="B871" s="2" t="s">
        <v>96</v>
      </c>
      <c r="C871" s="3" t="n">
        <v>1911</v>
      </c>
      <c r="D871" s="3" t="n">
        <v>453</v>
      </c>
      <c r="E871" s="3" t="n">
        <v>789</v>
      </c>
      <c r="F871" s="3" t="n">
        <v>0</v>
      </c>
      <c r="G871" s="3" t="n">
        <f aca="false">SUM(C871:F871)</f>
        <v>3153</v>
      </c>
      <c r="H871" s="3" t="n">
        <v>743</v>
      </c>
      <c r="I871" s="3" t="n">
        <v>13</v>
      </c>
      <c r="J871" s="3" t="n">
        <v>1991</v>
      </c>
      <c r="K871" s="3" t="n">
        <v>0</v>
      </c>
      <c r="L871" s="3" t="n">
        <f aca="false">SUM(H871:K871)</f>
        <v>2747</v>
      </c>
      <c r="M871" s="3" t="n">
        <v>11</v>
      </c>
      <c r="N871" s="3" t="n">
        <v>58</v>
      </c>
      <c r="O871" s="3" t="n">
        <v>0</v>
      </c>
      <c r="P871" s="3" t="n">
        <v>0</v>
      </c>
      <c r="Q871" s="3" t="n">
        <f aca="false">SUM(M871:P871)</f>
        <v>69</v>
      </c>
      <c r="R871" s="3" t="n">
        <v>126</v>
      </c>
      <c r="S871" s="3" t="n">
        <v>168</v>
      </c>
      <c r="T871" s="3" t="n">
        <v>13</v>
      </c>
      <c r="U871" s="3" t="n">
        <v>0</v>
      </c>
      <c r="V871" s="3" t="n">
        <f aca="false">SUM(R871:U871)</f>
        <v>307</v>
      </c>
      <c r="W871" s="3" t="n">
        <v>615</v>
      </c>
      <c r="X871" s="3" t="n">
        <v>2494</v>
      </c>
      <c r="Y871" s="3" t="n">
        <v>322</v>
      </c>
      <c r="Z871" s="3" t="n">
        <v>0</v>
      </c>
      <c r="AA871" s="3" t="n">
        <f aca="false">SUM(W871:Z871)</f>
        <v>3431</v>
      </c>
      <c r="AB871" s="3" t="n">
        <v>349</v>
      </c>
      <c r="AC871" s="3" t="n">
        <v>1</v>
      </c>
      <c r="AD871" s="3" t="n">
        <v>43</v>
      </c>
      <c r="AE871" s="3" t="n">
        <v>0</v>
      </c>
      <c r="AF871" s="3" t="n">
        <f aca="false">SUM(AB871:AE871)</f>
        <v>393</v>
      </c>
      <c r="AG871" s="3" t="n">
        <v>1</v>
      </c>
      <c r="AH871" s="3" t="n">
        <v>394</v>
      </c>
      <c r="AI871" s="3" t="n">
        <v>580</v>
      </c>
      <c r="AJ871" s="3" t="n">
        <v>0</v>
      </c>
      <c r="AK871" s="3" t="n">
        <f aca="false">SUM(AG871:AJ871)</f>
        <v>975</v>
      </c>
      <c r="AL871" s="3" t="n">
        <v>518</v>
      </c>
      <c r="AM871" s="3" t="n">
        <v>1225</v>
      </c>
      <c r="AN871" s="3" t="n">
        <v>4018</v>
      </c>
      <c r="AO871" s="3" t="n">
        <v>63</v>
      </c>
      <c r="AP871" s="3" t="n">
        <f aca="false">SUM(AL871:AO871)</f>
        <v>5824</v>
      </c>
      <c r="AQ871" s="3" t="n">
        <v>0</v>
      </c>
      <c r="AR871" s="3" t="n">
        <v>0</v>
      </c>
      <c r="AS871" s="3" t="n">
        <v>0</v>
      </c>
      <c r="AT871" s="3" t="n">
        <v>0</v>
      </c>
      <c r="AU871" s="3" t="n">
        <f aca="false">SUM(AQ871:AT871)</f>
        <v>0</v>
      </c>
      <c r="AV871" s="3" t="n">
        <v>0</v>
      </c>
      <c r="AW871" s="3" t="n">
        <v>0</v>
      </c>
      <c r="AX871" s="3" t="n">
        <v>2</v>
      </c>
      <c r="AY871" s="3" t="n">
        <v>0</v>
      </c>
      <c r="AZ871" s="3" t="n">
        <f aca="false">SUM(AV871:AY871)</f>
        <v>2</v>
      </c>
      <c r="BA871" s="3" t="n">
        <v>0</v>
      </c>
      <c r="BB871" s="3" t="n">
        <v>0</v>
      </c>
      <c r="BC871" s="3" t="n">
        <v>9</v>
      </c>
      <c r="BD871" s="3" t="n">
        <v>0</v>
      </c>
      <c r="BE871" s="3" t="n">
        <f aca="false">SUM(BA871:BD871)</f>
        <v>9</v>
      </c>
      <c r="BF871" s="3" t="n">
        <v>0</v>
      </c>
      <c r="BG871" s="3" t="n">
        <v>0</v>
      </c>
      <c r="BH871" s="3" t="n">
        <v>0</v>
      </c>
      <c r="BI871" s="3" t="n">
        <v>0</v>
      </c>
      <c r="BJ871" s="3" t="n">
        <f aca="false">SUM(BF871:BI871)</f>
        <v>0</v>
      </c>
      <c r="BK871" s="3" t="n">
        <v>0</v>
      </c>
      <c r="BL871" s="3" t="n">
        <v>0</v>
      </c>
      <c r="BM871" s="3" t="n">
        <v>0</v>
      </c>
      <c r="BN871" s="3" t="n">
        <v>0</v>
      </c>
      <c r="BO871" s="3" t="n">
        <f aca="false">SUM(BK871:BN871)</f>
        <v>0</v>
      </c>
      <c r="BP871" s="3" t="n">
        <v>0</v>
      </c>
      <c r="BQ871" s="3" t="n">
        <v>12</v>
      </c>
      <c r="BR871" s="3" t="n">
        <v>61</v>
      </c>
      <c r="BS871" s="3" t="n">
        <v>23</v>
      </c>
      <c r="BT871" s="3" t="n">
        <f aca="false">SUM(BP871:BS871)</f>
        <v>96</v>
      </c>
      <c r="BU871" s="3" t="n">
        <f aca="false">+C871+H871+M871+R871+W871+AB871+AG871+AL871+CK871</f>
        <v>4274</v>
      </c>
      <c r="BV871" s="3" t="n">
        <f aca="false">+D871+I871+N871+S871+X871+AC871+AH871+AM871+CL871</f>
        <v>4806</v>
      </c>
      <c r="BW871" s="3" t="n">
        <f aca="false">+E871+J871+O871+T871+Y871+AD871+AI871+AN871+CM871</f>
        <v>7756</v>
      </c>
      <c r="BX871" s="3" t="n">
        <f aca="false">+F871+K871+P871+U871+Z871+AE871+AJ871+AO871+CN871</f>
        <v>63</v>
      </c>
      <c r="BY871" s="3" t="n">
        <f aca="false">SUM(BU871:BX871)</f>
        <v>16899</v>
      </c>
      <c r="BZ871" s="3" t="n">
        <f aca="false">AQ871+AV871+BA871+BF871+BK871+BP871</f>
        <v>0</v>
      </c>
      <c r="CA871" s="3" t="n">
        <f aca="false">AR871+AW871+BB871+BG871+BL871+BQ871</f>
        <v>12</v>
      </c>
      <c r="CB871" s="3" t="n">
        <f aca="false">AS871+AX871+BC871+BH871+BM871+BR871</f>
        <v>72</v>
      </c>
      <c r="CC871" s="3" t="n">
        <f aca="false">AT871+AY871+BD871+BI871+BN871+BS871</f>
        <v>23</v>
      </c>
      <c r="CD871" s="3" t="n">
        <f aca="false">SUM(BZ871:CC871)</f>
        <v>107</v>
      </c>
      <c r="CE871" s="3" t="n">
        <v>2110</v>
      </c>
      <c r="CF871" s="3" t="n">
        <v>2763</v>
      </c>
      <c r="CG871" s="3" t="n">
        <v>354</v>
      </c>
      <c r="CH871" s="3" t="n">
        <v>11</v>
      </c>
      <c r="CI871" s="3" t="n">
        <v>337</v>
      </c>
      <c r="CJ871" s="3" t="n">
        <f aca="false">SUM(CE871:CI871)</f>
        <v>5575</v>
      </c>
    </row>
    <row r="872" customFormat="false" ht="12.75" hidden="false" customHeight="false" outlineLevel="0" collapsed="false">
      <c r="A872" s="1" t="n">
        <v>2008</v>
      </c>
      <c r="B872" s="2" t="s">
        <v>97</v>
      </c>
      <c r="C872" s="3" t="n">
        <v>39038</v>
      </c>
      <c r="D872" s="3" t="n">
        <v>5840</v>
      </c>
      <c r="E872" s="3" t="n">
        <v>414</v>
      </c>
      <c r="F872" s="3" t="n">
        <v>1647</v>
      </c>
      <c r="G872" s="3" t="n">
        <f aca="false">SUM(C872:F872)</f>
        <v>46939</v>
      </c>
      <c r="H872" s="3" t="n">
        <v>11087</v>
      </c>
      <c r="I872" s="3" t="n">
        <v>5263</v>
      </c>
      <c r="J872" s="3" t="n">
        <v>45</v>
      </c>
      <c r="K872" s="3" t="n">
        <v>1363</v>
      </c>
      <c r="L872" s="3" t="n">
        <f aca="false">SUM(H872:K872)</f>
        <v>17758</v>
      </c>
      <c r="M872" s="3" t="n">
        <v>1482</v>
      </c>
      <c r="N872" s="3" t="n">
        <v>3673</v>
      </c>
      <c r="O872" s="3" t="n">
        <v>45</v>
      </c>
      <c r="P872" s="3" t="n">
        <v>0</v>
      </c>
      <c r="Q872" s="3" t="n">
        <f aca="false">SUM(M872:P872)</f>
        <v>5200</v>
      </c>
      <c r="R872" s="3" t="n">
        <v>4236</v>
      </c>
      <c r="S872" s="3" t="n">
        <v>554</v>
      </c>
      <c r="T872" s="3" t="n">
        <v>12</v>
      </c>
      <c r="U872" s="3" t="n">
        <v>0</v>
      </c>
      <c r="V872" s="3" t="n">
        <f aca="false">SUM(R872:U872)</f>
        <v>4802</v>
      </c>
      <c r="W872" s="3" t="n">
        <v>12708</v>
      </c>
      <c r="X872" s="3" t="n">
        <v>24857</v>
      </c>
      <c r="Y872" s="3" t="n">
        <v>726</v>
      </c>
      <c r="Z872" s="3" t="n">
        <v>0</v>
      </c>
      <c r="AA872" s="3" t="n">
        <f aca="false">SUM(W872:Z872)</f>
        <v>38291</v>
      </c>
      <c r="AB872" s="3" t="n">
        <v>9654</v>
      </c>
      <c r="AC872" s="3" t="n">
        <v>127</v>
      </c>
      <c r="AD872" s="3" t="n">
        <v>20</v>
      </c>
      <c r="AE872" s="3" t="n">
        <v>1</v>
      </c>
      <c r="AF872" s="3" t="n">
        <f aca="false">SUM(AB872:AE872)</f>
        <v>9802</v>
      </c>
      <c r="AG872" s="3" t="n">
        <v>1416</v>
      </c>
      <c r="AH872" s="3" t="n">
        <v>3265</v>
      </c>
      <c r="AI872" s="3" t="n">
        <v>3948</v>
      </c>
      <c r="AJ872" s="3" t="n">
        <v>987</v>
      </c>
      <c r="AK872" s="3" t="n">
        <f aca="false">SUM(AG872:AJ872)</f>
        <v>9616</v>
      </c>
      <c r="AL872" s="3" t="n">
        <v>23365</v>
      </c>
      <c r="AM872" s="3" t="n">
        <v>12632</v>
      </c>
      <c r="AN872" s="3" t="n">
        <v>21464</v>
      </c>
      <c r="AO872" s="3" t="n">
        <v>4407</v>
      </c>
      <c r="AP872" s="3" t="n">
        <f aca="false">SUM(AL872:AO872)</f>
        <v>61868</v>
      </c>
      <c r="AQ872" s="3" t="n">
        <v>0</v>
      </c>
      <c r="AR872" s="3" t="n">
        <v>1078</v>
      </c>
      <c r="AS872" s="3" t="n">
        <v>1232</v>
      </c>
      <c r="AT872" s="3" t="n">
        <v>925</v>
      </c>
      <c r="AU872" s="3" t="n">
        <f aca="false">SUM(AQ872:AT872)</f>
        <v>3235</v>
      </c>
      <c r="AV872" s="3" t="n">
        <v>101</v>
      </c>
      <c r="AW872" s="3" t="n">
        <v>0</v>
      </c>
      <c r="AX872" s="3" t="n">
        <v>0</v>
      </c>
      <c r="AY872" s="3" t="n">
        <v>1</v>
      </c>
      <c r="AZ872" s="3" t="n">
        <f aca="false">SUM(AV872:AY872)</f>
        <v>102</v>
      </c>
      <c r="BA872" s="3" t="n">
        <v>0</v>
      </c>
      <c r="BB872" s="3" t="n">
        <v>0</v>
      </c>
      <c r="BC872" s="3" t="n">
        <v>0</v>
      </c>
      <c r="BD872" s="3" t="n">
        <v>1311</v>
      </c>
      <c r="BE872" s="3" t="n">
        <f aca="false">SUM(BA872:BD872)</f>
        <v>1311</v>
      </c>
      <c r="BF872" s="3" t="n">
        <v>0</v>
      </c>
      <c r="BG872" s="3" t="n">
        <v>0</v>
      </c>
      <c r="BH872" s="3" t="n">
        <v>0</v>
      </c>
      <c r="BI872" s="3" t="n">
        <v>0</v>
      </c>
      <c r="BJ872" s="3" t="n">
        <f aca="false">SUM(BF872:BI872)</f>
        <v>0</v>
      </c>
      <c r="BK872" s="3" t="n">
        <v>21</v>
      </c>
      <c r="BL872" s="3" t="n">
        <v>4</v>
      </c>
      <c r="BM872" s="3" t="n">
        <v>-5</v>
      </c>
      <c r="BN872" s="3" t="n">
        <v>344</v>
      </c>
      <c r="BO872" s="3" t="n">
        <f aca="false">SUM(BK872:BN872)</f>
        <v>364</v>
      </c>
      <c r="BP872" s="3" t="n">
        <v>16</v>
      </c>
      <c r="BQ872" s="3" t="n">
        <v>75</v>
      </c>
      <c r="BR872" s="3" t="n">
        <v>100</v>
      </c>
      <c r="BS872" s="3" t="n">
        <v>7</v>
      </c>
      <c r="BT872" s="3" t="n">
        <f aca="false">SUM(BP872:BS872)</f>
        <v>198</v>
      </c>
      <c r="BU872" s="3" t="n">
        <f aca="false">+C872+H872+M872+R872+W872+AB872+AG872+AL872+CK872</f>
        <v>102986</v>
      </c>
      <c r="BV872" s="3" t="n">
        <f aca="false">+D872+I872+N872+S872+X872+AC872+AH872+AM872+CL872</f>
        <v>56211</v>
      </c>
      <c r="BW872" s="3" t="n">
        <f aca="false">+E872+J872+O872+T872+Y872+AD872+AI872+AN872+CM872</f>
        <v>26674</v>
      </c>
      <c r="BX872" s="3" t="n">
        <f aca="false">+F872+K872+P872+U872+Z872+AE872+AJ872+AO872+CN872</f>
        <v>8405</v>
      </c>
      <c r="BY872" s="3" t="n">
        <f aca="false">SUM(BU872:BX872)</f>
        <v>194276</v>
      </c>
      <c r="BZ872" s="3" t="n">
        <f aca="false">AQ872+AV872+BA872+BF872+BK872+BP872</f>
        <v>138</v>
      </c>
      <c r="CA872" s="3" t="n">
        <f aca="false">AR872+AW872+BB872+BG872+BL872+BQ872</f>
        <v>1157</v>
      </c>
      <c r="CB872" s="3" t="n">
        <f aca="false">AS872+AX872+BC872+BH872+BM872+BR872</f>
        <v>1327</v>
      </c>
      <c r="CC872" s="3" t="n">
        <f aca="false">AT872+AY872+BD872+BI872+BN872+BS872</f>
        <v>2588</v>
      </c>
      <c r="CD872" s="3" t="n">
        <f aca="false">SUM(BZ872:CC872)</f>
        <v>5210</v>
      </c>
      <c r="CE872" s="3" t="n">
        <v>26613</v>
      </c>
      <c r="CF872" s="3" t="n">
        <v>54182</v>
      </c>
      <c r="CG872" s="3" t="n">
        <v>11849</v>
      </c>
      <c r="CH872" s="3" t="n">
        <v>2</v>
      </c>
      <c r="CI872" s="3" t="n">
        <v>9876</v>
      </c>
      <c r="CJ872" s="3" t="n">
        <f aca="false">SUM(CE872:CI872)</f>
        <v>102522</v>
      </c>
    </row>
    <row r="873" customFormat="false" ht="12.75" hidden="false" customHeight="false" outlineLevel="0" collapsed="false">
      <c r="A873" s="1" t="n">
        <v>2008</v>
      </c>
      <c r="B873" s="2" t="s">
        <v>98</v>
      </c>
      <c r="C873" s="9" t="n">
        <v>3024.134</v>
      </c>
      <c r="D873" s="3" t="n">
        <v>519.106</v>
      </c>
      <c r="E873" s="3" t="n">
        <v>3327.801</v>
      </c>
      <c r="F873" s="3" t="n">
        <v>0</v>
      </c>
      <c r="G873" s="3" t="n">
        <f aca="false">SUM(C873:F873)</f>
        <v>6871.041</v>
      </c>
      <c r="H873" s="3" t="n">
        <v>846.485</v>
      </c>
      <c r="I873" s="3" t="n">
        <v>346.725</v>
      </c>
      <c r="J873" s="3" t="n">
        <v>2523.412</v>
      </c>
      <c r="K873" s="3" t="n">
        <v>0</v>
      </c>
      <c r="L873" s="3" t="n">
        <f aca="false">SUM(H873:K873)</f>
        <v>3716.622</v>
      </c>
      <c r="M873" s="3" t="n">
        <v>0</v>
      </c>
      <c r="N873" s="3" t="n">
        <v>0</v>
      </c>
      <c r="O873" s="3" t="n">
        <v>0</v>
      </c>
      <c r="P873" s="3" t="n">
        <v>0</v>
      </c>
      <c r="Q873" s="3" t="n">
        <f aca="false">SUM(M873:P873)</f>
        <v>0</v>
      </c>
      <c r="R873" s="3" t="n">
        <v>0</v>
      </c>
      <c r="S873" s="3" t="n">
        <v>0</v>
      </c>
      <c r="T873" s="3" t="n">
        <v>0</v>
      </c>
      <c r="U873" s="3" t="n">
        <v>0</v>
      </c>
      <c r="V873" s="3" t="n">
        <f aca="false">SUM(R873:U873)</f>
        <v>0</v>
      </c>
      <c r="W873" s="3" t="n">
        <v>1468.569</v>
      </c>
      <c r="X873" s="3" t="n">
        <v>1720.625</v>
      </c>
      <c r="Y873" s="3" t="n">
        <v>436.635</v>
      </c>
      <c r="Z873" s="3" t="n">
        <v>0</v>
      </c>
      <c r="AA873" s="3" t="n">
        <f aca="false">SUM(W873:Z873)</f>
        <v>3625.829</v>
      </c>
      <c r="AB873" s="3" t="n">
        <v>641.944</v>
      </c>
      <c r="AC873" s="3" t="n">
        <v>4.9</v>
      </c>
      <c r="AD873" s="3" t="n">
        <v>105.683</v>
      </c>
      <c r="AE873" s="3" t="n">
        <v>0</v>
      </c>
      <c r="AF873" s="3" t="n">
        <f aca="false">SUM(AB873:AE873)</f>
        <v>752.527</v>
      </c>
      <c r="AG873" s="3" t="n">
        <v>25.05</v>
      </c>
      <c r="AH873" s="3" t="n">
        <v>458.794</v>
      </c>
      <c r="AI873" s="3" t="n">
        <v>1172.196</v>
      </c>
      <c r="AJ873" s="3" t="n">
        <v>0</v>
      </c>
      <c r="AK873" s="3" t="n">
        <f aca="false">SUM(AG873:AJ873)</f>
        <v>1656.04</v>
      </c>
      <c r="AL873" s="3" t="n">
        <v>1901.446</v>
      </c>
      <c r="AM873" s="3" t="n">
        <v>1688.597</v>
      </c>
      <c r="AN873" s="3" t="n">
        <v>4915.905</v>
      </c>
      <c r="AO873" s="3" t="n">
        <v>0</v>
      </c>
      <c r="AP873" s="3" t="n">
        <f aca="false">SUM(AL873:AO873)</f>
        <v>8505.948</v>
      </c>
      <c r="AQ873" s="3" t="n">
        <v>25.05</v>
      </c>
      <c r="AR873" s="3" t="n">
        <v>0</v>
      </c>
      <c r="AS873" s="3" t="n">
        <v>906.83</v>
      </c>
      <c r="AT873" s="3" t="n">
        <v>0</v>
      </c>
      <c r="AU873" s="3" t="n">
        <f aca="false">SUM(AQ873:AT873)</f>
        <v>931.88</v>
      </c>
      <c r="AV873" s="3" t="n">
        <v>21.156</v>
      </c>
      <c r="AW873" s="3" t="n">
        <v>0</v>
      </c>
      <c r="AX873" s="3" t="n">
        <v>29.393</v>
      </c>
      <c r="AY873" s="3" t="n">
        <v>0</v>
      </c>
      <c r="AZ873" s="3" t="n">
        <f aca="false">SUM(AV873:AY873)</f>
        <v>50.549</v>
      </c>
      <c r="BA873" s="3" t="n">
        <v>98.744</v>
      </c>
      <c r="BB873" s="3" t="n">
        <v>0</v>
      </c>
      <c r="BC873" s="3" t="n">
        <v>212.683</v>
      </c>
      <c r="BD873" s="3" t="n">
        <v>0</v>
      </c>
      <c r="BE873" s="3" t="n">
        <f aca="false">SUM(BA873:BD873)</f>
        <v>311.427</v>
      </c>
      <c r="BF873" s="3" t="n">
        <v>0</v>
      </c>
      <c r="BG873" s="3" t="n">
        <v>0</v>
      </c>
      <c r="BH873" s="3" t="n">
        <v>0</v>
      </c>
      <c r="BI873" s="3" t="n">
        <v>0</v>
      </c>
      <c r="BJ873" s="3" t="n">
        <f aca="false">SUM(BF873:BI873)</f>
        <v>0</v>
      </c>
      <c r="BK873" s="3" t="n">
        <v>1.56</v>
      </c>
      <c r="BL873" s="3" t="n">
        <v>0</v>
      </c>
      <c r="BM873" s="3" t="n">
        <v>0.728</v>
      </c>
      <c r="BN873" s="3" t="n">
        <v>0</v>
      </c>
      <c r="BO873" s="3" t="n">
        <f aca="false">SUM(BK873:BN873)</f>
        <v>2.288</v>
      </c>
      <c r="BP873" s="3" t="n">
        <v>410.005</v>
      </c>
      <c r="BQ873" s="3" t="n">
        <v>0</v>
      </c>
      <c r="BR873" s="3" t="n">
        <v>91.7839999999998</v>
      </c>
      <c r="BS873" s="3" t="n">
        <v>0</v>
      </c>
      <c r="BT873" s="3" t="n">
        <f aca="false">SUM(BP873:BS873)</f>
        <v>501.789</v>
      </c>
      <c r="BU873" s="3" t="n">
        <f aca="false">+C873+H873+M873+R873+W873+AB873+AG873+AL873+CK873</f>
        <v>7907.628</v>
      </c>
      <c r="BV873" s="3" t="n">
        <f aca="false">+D873+I873+N873+S873+X873+AC873+AH873+AM873+CL873</f>
        <v>4738.747</v>
      </c>
      <c r="BW873" s="3" t="n">
        <f aca="false">+E873+J873+O873+T873+Y873+AD873+AI873+AN873+CM873</f>
        <v>12481.632</v>
      </c>
      <c r="BX873" s="3" t="n">
        <f aca="false">+F873+K873+P873+U873+Z873+AE873+AJ873+AO873+CN873</f>
        <v>0</v>
      </c>
      <c r="BY873" s="3" t="n">
        <f aca="false">SUM(BU873:BX873)</f>
        <v>25128.007</v>
      </c>
      <c r="BZ873" s="3" t="n">
        <f aca="false">AQ873+AV873+BA873+BF873+BK873+BP873</f>
        <v>556.515</v>
      </c>
      <c r="CA873" s="3" t="n">
        <f aca="false">AR873+AW873+BB873+BG873+BL873+BQ873</f>
        <v>0</v>
      </c>
      <c r="CB873" s="3" t="n">
        <f aca="false">AS873+AX873+BC873+BH873+BM873+BR873</f>
        <v>1241.418</v>
      </c>
      <c r="CC873" s="3" t="n">
        <f aca="false">AT873+AY873+BD873+BI873+BN873+BS873</f>
        <v>0</v>
      </c>
      <c r="CD873" s="3" t="n">
        <f aca="false">SUM(BZ873:CC873)</f>
        <v>1797.933</v>
      </c>
      <c r="CE873" s="3" t="n">
        <v>2318</v>
      </c>
      <c r="CF873" s="3" t="n">
        <v>4974</v>
      </c>
      <c r="CG873" s="3" t="n">
        <v>508</v>
      </c>
      <c r="CH873" s="3" t="n">
        <v>0</v>
      </c>
      <c r="CI873" s="3" t="n">
        <v>351</v>
      </c>
      <c r="CJ873" s="3" t="n">
        <f aca="false">SUM(CE873:CI873)</f>
        <v>8151</v>
      </c>
    </row>
    <row r="874" customFormat="false" ht="12.75" hidden="false" customHeight="false" outlineLevel="0" collapsed="false">
      <c r="A874" s="1" t="n">
        <v>2008</v>
      </c>
      <c r="B874" s="2" t="s">
        <v>99</v>
      </c>
      <c r="C874" s="3" t="n">
        <v>2569</v>
      </c>
      <c r="D874" s="3" t="n">
        <v>422</v>
      </c>
      <c r="E874" s="3" t="n">
        <v>5</v>
      </c>
      <c r="F874" s="3" t="n">
        <v>736</v>
      </c>
      <c r="G874" s="3" t="n">
        <f aca="false">SUM(C874:F874)</f>
        <v>3732</v>
      </c>
      <c r="H874" s="3" t="n">
        <v>753</v>
      </c>
      <c r="I874" s="3" t="n">
        <v>256</v>
      </c>
      <c r="J874" s="3" t="n">
        <v>1416</v>
      </c>
      <c r="K874" s="3" t="n">
        <v>211</v>
      </c>
      <c r="L874" s="3" t="n">
        <f aca="false">SUM(H874:K874)</f>
        <v>2636</v>
      </c>
      <c r="M874" s="3" t="n">
        <v>111</v>
      </c>
      <c r="N874" s="3" t="n">
        <v>262</v>
      </c>
      <c r="O874" s="3" t="n">
        <v>0</v>
      </c>
      <c r="P874" s="3" t="n">
        <v>0</v>
      </c>
      <c r="Q874" s="3" t="n">
        <f aca="false">SUM(M874:P874)</f>
        <v>373</v>
      </c>
      <c r="R874" s="3" t="n">
        <v>104</v>
      </c>
      <c r="S874" s="3" t="n">
        <v>0</v>
      </c>
      <c r="T874" s="3" t="n">
        <v>0</v>
      </c>
      <c r="U874" s="3" t="n">
        <v>0</v>
      </c>
      <c r="V874" s="3" t="n">
        <f aca="false">SUM(R874:U874)</f>
        <v>104</v>
      </c>
      <c r="W874" s="3" t="n">
        <v>3471</v>
      </c>
      <c r="X874" s="3" t="n">
        <v>0</v>
      </c>
      <c r="Y874" s="3" t="n">
        <v>794</v>
      </c>
      <c r="Z874" s="3" t="n">
        <v>0</v>
      </c>
      <c r="AA874" s="3" t="n">
        <f aca="false">SUM(W874:Z874)</f>
        <v>4265</v>
      </c>
      <c r="AB874" s="3" t="n">
        <v>697.4</v>
      </c>
      <c r="AC874" s="3" t="n">
        <v>2.8</v>
      </c>
      <c r="AD874" s="3" t="n">
        <v>0</v>
      </c>
      <c r="AE874" s="3" t="n">
        <v>3</v>
      </c>
      <c r="AF874" s="3" t="n">
        <f aca="false">SUM(AB874:AE874)</f>
        <v>703.2</v>
      </c>
      <c r="AG874" s="3" t="n">
        <v>0</v>
      </c>
      <c r="AH874" s="3" t="n">
        <v>507</v>
      </c>
      <c r="AI874" s="3" t="n">
        <v>492.7</v>
      </c>
      <c r="AJ874" s="3" t="n">
        <v>477</v>
      </c>
      <c r="AK874" s="3" t="n">
        <f aca="false">SUM(AG874:AJ874)</f>
        <v>1476.7</v>
      </c>
      <c r="AL874" s="3" t="n">
        <v>8922.0474069999</v>
      </c>
      <c r="AM874" s="3" t="n">
        <v>667.158556</v>
      </c>
      <c r="AN874" s="3" t="n">
        <v>786.723229</v>
      </c>
      <c r="AO874" s="3" t="n">
        <v>605</v>
      </c>
      <c r="AP874" s="3" t="n">
        <f aca="false">SUM(AL874:AO874)</f>
        <v>10980.9291919999</v>
      </c>
      <c r="AQ874" s="3" t="n">
        <v>0</v>
      </c>
      <c r="AR874" s="3" t="n">
        <v>0</v>
      </c>
      <c r="AS874" s="3" t="n">
        <v>0</v>
      </c>
      <c r="AT874" s="3" t="n">
        <v>477</v>
      </c>
      <c r="AU874" s="3" t="n">
        <f aca="false">SUM(AQ874:AT874)</f>
        <v>477</v>
      </c>
      <c r="AV874" s="3" t="n">
        <v>0</v>
      </c>
      <c r="AW874" s="3" t="n">
        <v>0</v>
      </c>
      <c r="AX874" s="3" t="n">
        <v>0</v>
      </c>
      <c r="AY874" s="3" t="n">
        <v>3</v>
      </c>
      <c r="AZ874" s="3" t="n">
        <f aca="false">SUM(AV874:AY874)</f>
        <v>3</v>
      </c>
      <c r="BA874" s="3" t="n">
        <v>0</v>
      </c>
      <c r="BB874" s="3" t="n">
        <v>0</v>
      </c>
      <c r="BC874" s="3" t="n">
        <v>0</v>
      </c>
      <c r="BD874" s="3" t="n">
        <v>211</v>
      </c>
      <c r="BE874" s="3" t="n">
        <f aca="false">SUM(BA874:BD874)</f>
        <v>211</v>
      </c>
      <c r="BF874" s="3" t="n">
        <v>0</v>
      </c>
      <c r="BG874" s="3" t="n">
        <v>0</v>
      </c>
      <c r="BH874" s="3" t="n">
        <v>0</v>
      </c>
      <c r="BI874" s="3" t="n">
        <v>16</v>
      </c>
      <c r="BJ874" s="3" t="n">
        <f aca="false">SUM(BF874:BI874)</f>
        <v>16</v>
      </c>
      <c r="BK874" s="3" t="n">
        <v>0</v>
      </c>
      <c r="BL874" s="3" t="n">
        <v>0</v>
      </c>
      <c r="BM874" s="3" t="n">
        <v>0</v>
      </c>
      <c r="BN874" s="3" t="n">
        <v>372</v>
      </c>
      <c r="BO874" s="3" t="n">
        <f aca="false">SUM(BK874:BN874)</f>
        <v>372</v>
      </c>
      <c r="BP874" s="3" t="n">
        <v>0</v>
      </c>
      <c r="BQ874" s="3" t="n">
        <v>0</v>
      </c>
      <c r="BR874" s="3" t="n">
        <v>0</v>
      </c>
      <c r="BS874" s="3" t="n">
        <v>953</v>
      </c>
      <c r="BT874" s="3" t="n">
        <f aca="false">SUM(BP874:BS874)</f>
        <v>953</v>
      </c>
      <c r="BU874" s="3" t="n">
        <f aca="false">+C874+H874+M874+R874+W874+AB874+AG874+AL874+CK874</f>
        <v>16627.4474069999</v>
      </c>
      <c r="BV874" s="3" t="n">
        <f aca="false">+D874+I874+N874+S874+X874+AC874+AH874+AM874+CL874</f>
        <v>2116.958556</v>
      </c>
      <c r="BW874" s="3" t="n">
        <f aca="false">+E874+J874+O874+T874+Y874+AD874+AI874+AN874+CM874</f>
        <v>3494.423229</v>
      </c>
      <c r="BX874" s="3" t="n">
        <f aca="false">+F874+K874+P874+U874+Z874+AE874+AJ874+AO874+CN874</f>
        <v>2032</v>
      </c>
      <c r="BY874" s="3" t="n">
        <f aca="false">SUM(BU874:BX874)</f>
        <v>24270.8291919999</v>
      </c>
      <c r="BZ874" s="3" t="n">
        <f aca="false">AQ874+AV874+BA874+BF874+BK874+BP874</f>
        <v>0</v>
      </c>
      <c r="CA874" s="3" t="n">
        <f aca="false">AR874+AW874+BB874+BG874+BL874+BQ874</f>
        <v>0</v>
      </c>
      <c r="CB874" s="3" t="n">
        <f aca="false">AS874+AX874+BC874+BH874+BM874+BR874</f>
        <v>0</v>
      </c>
      <c r="CC874" s="3" t="n">
        <f aca="false">AT874+AY874+BD874+BI874+BN874+BS874</f>
        <v>2032</v>
      </c>
      <c r="CD874" s="3" t="n">
        <f aca="false">SUM(BZ874:CC874)</f>
        <v>2032</v>
      </c>
      <c r="CE874" s="3" t="n">
        <v>3582.316839</v>
      </c>
      <c r="CF874" s="3" t="n">
        <v>7512.688284</v>
      </c>
      <c r="CG874" s="3" t="n">
        <v>733.941984</v>
      </c>
      <c r="CH874" s="3" t="n">
        <v>699.013527</v>
      </c>
      <c r="CI874" s="3" t="n">
        <v>3890.824935</v>
      </c>
      <c r="CJ874" s="3" t="n">
        <f aca="false">SUM(CE874:CI874)</f>
        <v>16418.785569</v>
      </c>
    </row>
    <row r="875" customFormat="false" ht="12.75" hidden="false" customHeight="false" outlineLevel="0" collapsed="false">
      <c r="A875" s="1" t="n">
        <v>2008</v>
      </c>
      <c r="B875" s="2" t="s">
        <v>100</v>
      </c>
      <c r="C875" s="3" t="n">
        <v>1133</v>
      </c>
      <c r="D875" s="3" t="n">
        <v>141</v>
      </c>
      <c r="E875" s="3" t="n">
        <v>496</v>
      </c>
      <c r="F875" s="3" t="n">
        <v>225</v>
      </c>
      <c r="G875" s="3" t="n">
        <f aca="false">SUM(C875:F875)</f>
        <v>1995</v>
      </c>
      <c r="H875" s="3" t="n">
        <v>253</v>
      </c>
      <c r="I875" s="3" t="n">
        <v>32</v>
      </c>
      <c r="J875" s="3" t="n">
        <v>73</v>
      </c>
      <c r="K875" s="3" t="n">
        <v>10</v>
      </c>
      <c r="L875" s="3" t="n">
        <f aca="false">SUM(H875:K875)</f>
        <v>368</v>
      </c>
      <c r="M875" s="3" t="n">
        <v>3</v>
      </c>
      <c r="N875" s="3" t="n">
        <v>14</v>
      </c>
      <c r="O875" s="3" t="n">
        <v>2</v>
      </c>
      <c r="P875" s="3" t="n">
        <v>0</v>
      </c>
      <c r="Q875" s="3" t="n">
        <f aca="false">SUM(M875:P875)</f>
        <v>19</v>
      </c>
      <c r="R875" s="3" t="n">
        <v>4</v>
      </c>
      <c r="S875" s="3" t="n">
        <v>0</v>
      </c>
      <c r="T875" s="3" t="n">
        <v>1</v>
      </c>
      <c r="U875" s="3" t="n">
        <v>0</v>
      </c>
      <c r="V875" s="3" t="n">
        <f aca="false">SUM(R875:U875)</f>
        <v>5</v>
      </c>
      <c r="W875" s="3" t="n">
        <v>494</v>
      </c>
      <c r="X875" s="3" t="n">
        <v>497</v>
      </c>
      <c r="Y875" s="3" t="n">
        <v>0</v>
      </c>
      <c r="Z875" s="3" t="n">
        <v>0</v>
      </c>
      <c r="AA875" s="3" t="n">
        <f aca="false">SUM(W875:Z875)</f>
        <v>991</v>
      </c>
      <c r="AB875" s="3" t="n">
        <v>263</v>
      </c>
      <c r="AC875" s="3" t="n">
        <v>1</v>
      </c>
      <c r="AD875" s="3" t="n">
        <v>5</v>
      </c>
      <c r="AE875" s="3" t="n">
        <v>0</v>
      </c>
      <c r="AF875" s="3" t="n">
        <f aca="false">SUM(AB875:AE875)</f>
        <v>269</v>
      </c>
      <c r="AG875" s="3" t="n">
        <v>0</v>
      </c>
      <c r="AH875" s="3" t="n">
        <v>158</v>
      </c>
      <c r="AI875" s="3" t="n">
        <v>704</v>
      </c>
      <c r="AJ875" s="3" t="n">
        <v>0</v>
      </c>
      <c r="AK875" s="3" t="n">
        <f aca="false">SUM(AG875:AJ875)</f>
        <v>862</v>
      </c>
      <c r="AL875" s="3" t="n">
        <v>1272</v>
      </c>
      <c r="AM875" s="3" t="n">
        <v>270</v>
      </c>
      <c r="AN875" s="3" t="n">
        <v>2530</v>
      </c>
      <c r="AO875" s="3" t="n">
        <v>40</v>
      </c>
      <c r="AP875" s="3" t="n">
        <f aca="false">SUM(AL875:AO875)</f>
        <v>4112</v>
      </c>
      <c r="AQ875" s="3" t="n">
        <v>0</v>
      </c>
      <c r="AR875" s="3" t="n">
        <v>156</v>
      </c>
      <c r="AS875" s="3" t="n">
        <v>221</v>
      </c>
      <c r="AT875" s="3" t="n">
        <v>0</v>
      </c>
      <c r="AU875" s="3" t="n">
        <f aca="false">SUM(AQ875:AT875)</f>
        <v>377</v>
      </c>
      <c r="AV875" s="3" t="n">
        <v>0</v>
      </c>
      <c r="AW875" s="3" t="n">
        <v>0</v>
      </c>
      <c r="AX875" s="3" t="n">
        <v>0</v>
      </c>
      <c r="AY875" s="3" t="n">
        <v>0</v>
      </c>
      <c r="AZ875" s="3" t="n">
        <f aca="false">SUM(AV875:AY875)</f>
        <v>0</v>
      </c>
      <c r="BA875" s="3" t="n">
        <v>0</v>
      </c>
      <c r="BB875" s="3" t="n">
        <v>0</v>
      </c>
      <c r="BC875" s="3" t="n">
        <v>0</v>
      </c>
      <c r="BD875" s="3" t="n">
        <v>10</v>
      </c>
      <c r="BE875" s="3" t="n">
        <f aca="false">SUM(BA875:BD875)</f>
        <v>10</v>
      </c>
      <c r="BF875" s="3" t="n">
        <v>0</v>
      </c>
      <c r="BG875" s="3" t="n">
        <v>0</v>
      </c>
      <c r="BH875" s="3" t="n">
        <v>0</v>
      </c>
      <c r="BI875" s="3" t="n">
        <v>4</v>
      </c>
      <c r="BJ875" s="3" t="n">
        <f aca="false">SUM(BF875:BI875)</f>
        <v>4</v>
      </c>
      <c r="BK875" s="3" t="n">
        <v>0</v>
      </c>
      <c r="BL875" s="3" t="n">
        <v>0</v>
      </c>
      <c r="BM875" s="3" t="n">
        <v>0</v>
      </c>
      <c r="BN875" s="3" t="n">
        <v>3</v>
      </c>
      <c r="BO875" s="3" t="n">
        <f aca="false">SUM(BK875:BN875)</f>
        <v>3</v>
      </c>
      <c r="BP875" s="3" t="n">
        <v>0</v>
      </c>
      <c r="BQ875" s="3" t="n">
        <v>0</v>
      </c>
      <c r="BR875" s="3" t="n">
        <v>0</v>
      </c>
      <c r="BS875" s="3" t="n">
        <v>258</v>
      </c>
      <c r="BT875" s="3" t="n">
        <f aca="false">SUM(BP875:BS875)</f>
        <v>258</v>
      </c>
      <c r="BU875" s="3" t="n">
        <f aca="false">+C875+H875+M875+R875+W875+AB875+AG875+AL875+CK875</f>
        <v>3422</v>
      </c>
      <c r="BV875" s="3" t="n">
        <f aca="false">+D875+I875+N875+S875+X875+AC875+AH875+AM875+CL875</f>
        <v>1113</v>
      </c>
      <c r="BW875" s="3" t="n">
        <f aca="false">+E875+J875+O875+T875+Y875+AD875+AI875+AN875+CM875</f>
        <v>3811</v>
      </c>
      <c r="BX875" s="3" t="n">
        <f aca="false">+F875+K875+P875+U875+Z875+AE875+AJ875+AO875+CN875</f>
        <v>275</v>
      </c>
      <c r="BY875" s="3" t="n">
        <f aca="false">SUM(BU875:BX875)</f>
        <v>8621</v>
      </c>
      <c r="BZ875" s="3" t="n">
        <f aca="false">AQ875+AV875+BA875+BF875+BK875+BP875</f>
        <v>0</v>
      </c>
      <c r="CA875" s="3" t="n">
        <f aca="false">AR875+AW875+BB875+BG875+BL875+BQ875</f>
        <v>156</v>
      </c>
      <c r="CB875" s="3" t="n">
        <f aca="false">AS875+AX875+BC875+BH875+BM875+BR875</f>
        <v>221</v>
      </c>
      <c r="CC875" s="3" t="n">
        <f aca="false">AT875+AY875+BD875+BI875+BN875+BS875</f>
        <v>275</v>
      </c>
      <c r="CD875" s="3" t="n">
        <f aca="false">SUM(BZ875:CC875)</f>
        <v>652</v>
      </c>
      <c r="CE875" s="3" t="n">
        <v>0</v>
      </c>
      <c r="CF875" s="3" t="n">
        <v>1007</v>
      </c>
      <c r="CG875" s="3" t="n">
        <v>179</v>
      </c>
      <c r="CH875" s="3" t="n">
        <v>0</v>
      </c>
      <c r="CI875" s="3" t="n">
        <v>2171</v>
      </c>
      <c r="CJ875" s="3" t="n">
        <f aca="false">SUM(CE875:CI875)</f>
        <v>3357</v>
      </c>
    </row>
    <row r="876" customFormat="false" ht="12.75" hidden="false" customHeight="false" outlineLevel="0" collapsed="false">
      <c r="A876" s="1" t="n">
        <v>2008</v>
      </c>
      <c r="B876" s="2" t="s">
        <v>101</v>
      </c>
      <c r="C876" s="3" t="n">
        <v>9943</v>
      </c>
      <c r="D876" s="3" t="n">
        <v>2422</v>
      </c>
      <c r="E876" s="3" t="n">
        <v>632</v>
      </c>
      <c r="F876" s="3" t="n">
        <v>0</v>
      </c>
      <c r="G876" s="3" t="n">
        <f aca="false">SUM(C876:F876)</f>
        <v>12997</v>
      </c>
      <c r="H876" s="3" t="n">
        <v>4163</v>
      </c>
      <c r="I876" s="3" t="n">
        <v>134</v>
      </c>
      <c r="J876" s="3" t="n">
        <v>975</v>
      </c>
      <c r="K876" s="3" t="n">
        <v>1123</v>
      </c>
      <c r="L876" s="3" t="n">
        <f aca="false">SUM(H876:K876)</f>
        <v>6395</v>
      </c>
      <c r="M876" s="3" t="n">
        <v>125</v>
      </c>
      <c r="N876" s="3" t="n">
        <v>32</v>
      </c>
      <c r="O876" s="3" t="n">
        <v>0</v>
      </c>
      <c r="P876" s="3" t="n">
        <v>0</v>
      </c>
      <c r="Q876" s="3" t="n">
        <f aca="false">SUM(M876:P876)</f>
        <v>157</v>
      </c>
      <c r="R876" s="3" t="n">
        <v>0</v>
      </c>
      <c r="S876" s="3" t="n">
        <v>0</v>
      </c>
      <c r="T876" s="3" t="n">
        <v>0</v>
      </c>
      <c r="U876" s="3" t="n">
        <v>0</v>
      </c>
      <c r="V876" s="3" t="n">
        <f aca="false">SUM(R876:U876)</f>
        <v>0</v>
      </c>
      <c r="W876" s="3" t="n">
        <v>4453</v>
      </c>
      <c r="X876" s="3" t="n">
        <v>8114</v>
      </c>
      <c r="Y876" s="3" t="n">
        <v>2355</v>
      </c>
      <c r="Z876" s="3" t="n">
        <v>0</v>
      </c>
      <c r="AA876" s="3" t="n">
        <f aca="false">SUM(W876:Z876)</f>
        <v>14922</v>
      </c>
      <c r="AB876" s="3" t="n">
        <v>2825</v>
      </c>
      <c r="AC876" s="3" t="n">
        <v>86</v>
      </c>
      <c r="AD876" s="3" t="n">
        <v>137</v>
      </c>
      <c r="AE876" s="3" t="n">
        <v>0</v>
      </c>
      <c r="AF876" s="3" t="n">
        <f aca="false">SUM(AB876:AE876)</f>
        <v>3048</v>
      </c>
      <c r="AG876" s="3" t="n">
        <v>85</v>
      </c>
      <c r="AH876" s="3" t="n">
        <v>2180</v>
      </c>
      <c r="AI876" s="3" t="n">
        <v>4003</v>
      </c>
      <c r="AJ876" s="3" t="n">
        <v>627</v>
      </c>
      <c r="AK876" s="3" t="n">
        <f aca="false">SUM(AG876:AJ876)</f>
        <v>6895</v>
      </c>
      <c r="AL876" s="3" t="n">
        <v>5919</v>
      </c>
      <c r="AM876" s="3" t="n">
        <v>5786</v>
      </c>
      <c r="AN876" s="3" t="n">
        <v>6814</v>
      </c>
      <c r="AO876" s="3" t="n">
        <v>1446</v>
      </c>
      <c r="AP876" s="3" t="n">
        <f aca="false">SUM(AL876:AO876)</f>
        <v>19965</v>
      </c>
      <c r="AQ876" s="3" t="n">
        <v>85</v>
      </c>
      <c r="AR876" s="3" t="n">
        <v>2180</v>
      </c>
      <c r="AS876" s="3" t="n">
        <v>2984</v>
      </c>
      <c r="AT876" s="3" t="n">
        <v>627</v>
      </c>
      <c r="AU876" s="3" t="n">
        <f aca="false">SUM(AQ876:AT876)</f>
        <v>5876</v>
      </c>
      <c r="AV876" s="3" t="n">
        <v>171</v>
      </c>
      <c r="AW876" s="3" t="n">
        <v>1</v>
      </c>
      <c r="AX876" s="3" t="n">
        <v>0</v>
      </c>
      <c r="AY876" s="3" t="n">
        <v>0</v>
      </c>
      <c r="AZ876" s="3" t="n">
        <f aca="false">SUM(AV876:AY876)</f>
        <v>172</v>
      </c>
      <c r="BA876" s="3" t="n">
        <v>111</v>
      </c>
      <c r="BB876" s="3" t="n">
        <v>0</v>
      </c>
      <c r="BC876" s="3" t="n">
        <v>142</v>
      </c>
      <c r="BD876" s="3" t="n">
        <v>1123</v>
      </c>
      <c r="BE876" s="3" t="n">
        <f aca="false">SUM(BA876:BD876)</f>
        <v>1376</v>
      </c>
      <c r="BF876" s="3" t="n">
        <v>0</v>
      </c>
      <c r="BG876" s="3" t="n">
        <v>0</v>
      </c>
      <c r="BH876" s="3" t="n">
        <v>377</v>
      </c>
      <c r="BI876" s="3" t="n">
        <v>0</v>
      </c>
      <c r="BJ876" s="3" t="n">
        <f aca="false">SUM(BF876:BI876)</f>
        <v>377</v>
      </c>
      <c r="BK876" s="3" t="n">
        <v>171</v>
      </c>
      <c r="BL876" s="3" t="n">
        <v>255</v>
      </c>
      <c r="BM876" s="3" t="n">
        <v>1011</v>
      </c>
      <c r="BN876" s="3" t="n">
        <v>398</v>
      </c>
      <c r="BO876" s="3" t="n">
        <f aca="false">SUM(BK876:BN876)</f>
        <v>1835</v>
      </c>
      <c r="BP876" s="3" t="n">
        <v>107</v>
      </c>
      <c r="BQ876" s="3" t="n">
        <v>0</v>
      </c>
      <c r="BR876" s="3" t="n">
        <v>1880</v>
      </c>
      <c r="BS876" s="3" t="n">
        <v>1048</v>
      </c>
      <c r="BT876" s="3" t="n">
        <f aca="false">SUM(BP876:BS876)</f>
        <v>3035</v>
      </c>
      <c r="BU876" s="3" t="n">
        <f aca="false">+C876+H876+M876+R876+W876+AB876+AG876+AL876+CK876</f>
        <v>27513</v>
      </c>
      <c r="BV876" s="3" t="n">
        <f aca="false">+D876+I876+N876+S876+X876+AC876+AH876+AM876+CL876</f>
        <v>18754</v>
      </c>
      <c r="BW876" s="3" t="n">
        <f aca="false">+E876+J876+O876+T876+Y876+AD876+AI876+AN876+CM876</f>
        <v>14916</v>
      </c>
      <c r="BX876" s="3" t="n">
        <f aca="false">+F876+K876+P876+U876+Z876+AE876+AJ876+AO876+CN876</f>
        <v>3196</v>
      </c>
      <c r="BY876" s="3" t="n">
        <f aca="false">SUM(BU876:BX876)</f>
        <v>64379</v>
      </c>
      <c r="BZ876" s="3" t="n">
        <f aca="false">AQ876+AV876+BA876+BF876+BK876+BP876</f>
        <v>645</v>
      </c>
      <c r="CA876" s="3" t="n">
        <f aca="false">AR876+AW876+BB876+BG876+BL876+BQ876</f>
        <v>2436</v>
      </c>
      <c r="CB876" s="3" t="n">
        <f aca="false">AS876+AX876+BC876+BH876+BM876+BR876</f>
        <v>6394</v>
      </c>
      <c r="CC876" s="3" t="n">
        <f aca="false">AT876+AY876+BD876+BI876+BN876+BS876</f>
        <v>3196</v>
      </c>
      <c r="CD876" s="3" t="n">
        <f aca="false">SUM(BZ876:CC876)</f>
        <v>12671</v>
      </c>
      <c r="CE876" s="3" t="n">
        <v>18428.9</v>
      </c>
      <c r="CF876" s="3" t="n">
        <v>0</v>
      </c>
      <c r="CG876" s="3" t="n">
        <v>2216.8</v>
      </c>
      <c r="CH876" s="3" t="n">
        <v>26.9</v>
      </c>
      <c r="CI876" s="3" t="n">
        <v>3439.5</v>
      </c>
      <c r="CJ876" s="3" t="n">
        <f aca="false">SUM(CE876:CI876)</f>
        <v>24112.1</v>
      </c>
    </row>
    <row r="877" customFormat="false" ht="12.75" hidden="false" customHeight="false" outlineLevel="0" collapsed="false">
      <c r="A877" s="1" t="n">
        <v>2008</v>
      </c>
      <c r="B877" s="2" t="s">
        <v>102</v>
      </c>
      <c r="C877" s="3" t="n">
        <v>7795</v>
      </c>
      <c r="D877" s="3" t="n">
        <v>1548</v>
      </c>
      <c r="E877" s="3" t="n">
        <v>0</v>
      </c>
      <c r="F877" s="3" t="n">
        <v>454</v>
      </c>
      <c r="G877" s="3" t="n">
        <f aca="false">SUM(C877:F877)</f>
        <v>9797</v>
      </c>
      <c r="H877" s="3" t="n">
        <v>2453</v>
      </c>
      <c r="I877" s="3" t="n">
        <v>34</v>
      </c>
      <c r="J877" s="3" t="n">
        <v>2745</v>
      </c>
      <c r="K877" s="3" t="n">
        <v>342</v>
      </c>
      <c r="L877" s="3" t="n">
        <f aca="false">SUM(H877:K877)</f>
        <v>5574</v>
      </c>
      <c r="M877" s="3" t="n">
        <v>168</v>
      </c>
      <c r="N877" s="3" t="n">
        <v>447</v>
      </c>
      <c r="O877" s="3" t="n">
        <v>0</v>
      </c>
      <c r="P877" s="3" t="n">
        <v>0</v>
      </c>
      <c r="Q877" s="3" t="n">
        <f aca="false">SUM(M877:P877)</f>
        <v>615</v>
      </c>
      <c r="R877" s="3" t="n">
        <v>0</v>
      </c>
      <c r="S877" s="3" t="n">
        <v>0</v>
      </c>
      <c r="T877" s="3" t="n">
        <v>0</v>
      </c>
      <c r="U877" s="3" t="n">
        <v>0</v>
      </c>
      <c r="V877" s="3" t="n">
        <f aca="false">SUM(R877:U877)</f>
        <v>0</v>
      </c>
      <c r="W877" s="3" t="n">
        <v>2370</v>
      </c>
      <c r="X877" s="3" t="n">
        <v>4488</v>
      </c>
      <c r="Y877" s="3" t="n">
        <v>393</v>
      </c>
      <c r="Z877" s="3" t="n">
        <v>0</v>
      </c>
      <c r="AA877" s="3" t="n">
        <f aca="false">SUM(W877:Z877)</f>
        <v>7251</v>
      </c>
      <c r="AB877" s="3" t="n">
        <v>1153</v>
      </c>
      <c r="AC877" s="3" t="n">
        <v>10</v>
      </c>
      <c r="AD877" s="3" t="n">
        <v>41</v>
      </c>
      <c r="AE877" s="3" t="n">
        <v>14</v>
      </c>
      <c r="AF877" s="3" t="n">
        <f aca="false">SUM(AB877:AE877)</f>
        <v>1218</v>
      </c>
      <c r="AG877" s="3" t="n">
        <v>22</v>
      </c>
      <c r="AH877" s="3" t="n">
        <v>891</v>
      </c>
      <c r="AI877" s="3" t="n">
        <v>564</v>
      </c>
      <c r="AJ877" s="3" t="n">
        <v>586</v>
      </c>
      <c r="AK877" s="3" t="n">
        <f aca="false">SUM(AG877:AJ877)</f>
        <v>2063</v>
      </c>
      <c r="AL877" s="3" t="n">
        <v>3973</v>
      </c>
      <c r="AM877" s="3" t="n">
        <v>2849.9</v>
      </c>
      <c r="AN877" s="3" t="n">
        <v>5030</v>
      </c>
      <c r="AO877" s="3" t="n">
        <v>122.9</v>
      </c>
      <c r="AP877" s="3" t="n">
        <f aca="false">SUM(AL877:AO877)</f>
        <v>11975.8</v>
      </c>
      <c r="AQ877" s="3" t="n">
        <v>0</v>
      </c>
      <c r="AR877" s="3" t="n">
        <v>1125</v>
      </c>
      <c r="AS877" s="3" t="n">
        <v>1015</v>
      </c>
      <c r="AT877" s="3" t="n">
        <v>251</v>
      </c>
      <c r="AU877" s="3" t="n">
        <f aca="false">SUM(AQ877:AT877)</f>
        <v>2391</v>
      </c>
      <c r="AV877" s="3" t="n">
        <v>0</v>
      </c>
      <c r="AW877" s="3" t="n">
        <v>0</v>
      </c>
      <c r="AX877" s="3" t="n">
        <v>0</v>
      </c>
      <c r="AY877" s="3" t="n">
        <v>14</v>
      </c>
      <c r="AZ877" s="3" t="n">
        <f aca="false">SUM(AV877:AY877)</f>
        <v>14</v>
      </c>
      <c r="BA877" s="3" t="n">
        <v>0</v>
      </c>
      <c r="BB877" s="3" t="n">
        <v>0</v>
      </c>
      <c r="BC877" s="3" t="n">
        <v>0</v>
      </c>
      <c r="BD877" s="3" t="n">
        <v>342</v>
      </c>
      <c r="BE877" s="3" t="n">
        <f aca="false">SUM(BA877:BD877)</f>
        <v>342</v>
      </c>
      <c r="BF877" s="3" t="n">
        <v>0</v>
      </c>
      <c r="BG877" s="3" t="n">
        <v>0</v>
      </c>
      <c r="BH877" s="3" t="n">
        <v>0</v>
      </c>
      <c r="BI877" s="3" t="n">
        <v>0</v>
      </c>
      <c r="BJ877" s="3" t="n">
        <f aca="false">SUM(BF877:BI877)</f>
        <v>0</v>
      </c>
      <c r="BK877" s="3" t="n">
        <v>0</v>
      </c>
      <c r="BL877" s="3" t="n">
        <v>0</v>
      </c>
      <c r="BM877" s="3" t="n">
        <v>0</v>
      </c>
      <c r="BN877" s="3" t="n">
        <v>28</v>
      </c>
      <c r="BO877" s="3" t="n">
        <f aca="false">SUM(BK877:BN877)</f>
        <v>28</v>
      </c>
      <c r="BP877" s="3" t="n">
        <v>0</v>
      </c>
      <c r="BQ877" s="3" t="n">
        <v>0</v>
      </c>
      <c r="BR877" s="3" t="n">
        <v>0</v>
      </c>
      <c r="BS877" s="3" t="n">
        <v>454</v>
      </c>
      <c r="BT877" s="3" t="n">
        <f aca="false">SUM(BP877:BS877)</f>
        <v>454</v>
      </c>
      <c r="BU877" s="3" t="n">
        <f aca="false">+C877+H877+M877+R877+W877+AB877+AG877+AL877+CK877</f>
        <v>17934</v>
      </c>
      <c r="BV877" s="3" t="n">
        <f aca="false">+D877+I877+N877+S877+X877+AC877+AH877+AM877+CL877</f>
        <v>10267.9</v>
      </c>
      <c r="BW877" s="3" t="n">
        <f aca="false">+E877+J877+O877+T877+Y877+AD877+AI877+AN877+CM877</f>
        <v>8773</v>
      </c>
      <c r="BX877" s="3" t="n">
        <f aca="false">+F877+K877+P877+U877+Z877+AE877+AJ877+AO877+CN877</f>
        <v>1518.9</v>
      </c>
      <c r="BY877" s="3" t="n">
        <f aca="false">SUM(BU877:BX877)</f>
        <v>38493.8</v>
      </c>
      <c r="BZ877" s="3" t="n">
        <f aca="false">AQ877+AV877+BA877+BF877+BK877+BP877</f>
        <v>0</v>
      </c>
      <c r="CA877" s="3" t="n">
        <f aca="false">AR877+AW877+BB877+BG877+BL877+BQ877</f>
        <v>1125</v>
      </c>
      <c r="CB877" s="3" t="n">
        <f aca="false">AS877+AX877+BC877+BH877+BM877+BR877</f>
        <v>1015</v>
      </c>
      <c r="CC877" s="3" t="n">
        <f aca="false">AT877+AY877+BD877+BI877+BN877+BS877</f>
        <v>1089</v>
      </c>
      <c r="CD877" s="3" t="n">
        <f aca="false">SUM(BZ877:CC877)</f>
        <v>3229</v>
      </c>
      <c r="CE877" s="3" t="n">
        <v>5796.6</v>
      </c>
      <c r="CF877" s="3" t="n">
        <v>8829.5</v>
      </c>
      <c r="CG877" s="3" t="n">
        <v>941.9</v>
      </c>
      <c r="CH877" s="3" t="n">
        <v>0</v>
      </c>
      <c r="CI877" s="3" t="n">
        <v>3160</v>
      </c>
      <c r="CJ877" s="3" t="n">
        <f aca="false">SUM(CE877:CI877)</f>
        <v>18728</v>
      </c>
    </row>
    <row r="878" customFormat="false" ht="12.75" hidden="false" customHeight="false" outlineLevel="0" collapsed="false">
      <c r="A878" s="1" t="n">
        <v>2008</v>
      </c>
      <c r="B878" s="2" t="s">
        <v>103</v>
      </c>
      <c r="C878" s="3" t="n">
        <v>2172</v>
      </c>
      <c r="D878" s="3" t="n">
        <v>226</v>
      </c>
      <c r="E878" s="3" t="n">
        <v>44</v>
      </c>
      <c r="F878" s="3" t="n">
        <v>0</v>
      </c>
      <c r="G878" s="3" t="n">
        <f aca="false">SUM(C878:F878)</f>
        <v>2442</v>
      </c>
      <c r="H878" s="3" t="n">
        <v>684</v>
      </c>
      <c r="I878" s="3" t="n">
        <v>22</v>
      </c>
      <c r="J878" s="3" t="n">
        <v>331</v>
      </c>
      <c r="K878" s="3" t="n">
        <v>90</v>
      </c>
      <c r="L878" s="3" t="n">
        <f aca="false">SUM(H878:K878)</f>
        <v>1127</v>
      </c>
      <c r="M878" s="3" t="n">
        <v>27</v>
      </c>
      <c r="N878" s="3" t="n">
        <v>38</v>
      </c>
      <c r="O878" s="3" t="n">
        <v>0</v>
      </c>
      <c r="P878" s="3" t="n">
        <v>0</v>
      </c>
      <c r="Q878" s="3" t="n">
        <f aca="false">SUM(M878:P878)</f>
        <v>65</v>
      </c>
      <c r="R878" s="3" t="n">
        <v>28</v>
      </c>
      <c r="S878" s="3" t="n">
        <v>0</v>
      </c>
      <c r="T878" s="3" t="n">
        <v>0</v>
      </c>
      <c r="U878" s="3" t="n">
        <v>0</v>
      </c>
      <c r="V878" s="3" t="n">
        <f aca="false">SUM(R878:U878)</f>
        <v>28</v>
      </c>
      <c r="W878" s="3" t="n">
        <v>505</v>
      </c>
      <c r="X878" s="3" t="n">
        <v>740</v>
      </c>
      <c r="Y878" s="3" t="n">
        <v>0</v>
      </c>
      <c r="Z878" s="3" t="n">
        <v>0</v>
      </c>
      <c r="AA878" s="3" t="n">
        <f aca="false">SUM(W878:Z878)</f>
        <v>1245</v>
      </c>
      <c r="AB878" s="3" t="n">
        <v>222</v>
      </c>
      <c r="AC878" s="3" t="n">
        <v>2</v>
      </c>
      <c r="AD878" s="3" t="n">
        <v>12</v>
      </c>
      <c r="AE878" s="3" t="n">
        <v>0</v>
      </c>
      <c r="AF878" s="3" t="n">
        <f aca="false">SUM(AB878:AE878)</f>
        <v>236</v>
      </c>
      <c r="AG878" s="3" t="n">
        <v>0</v>
      </c>
      <c r="AH878" s="3" t="n">
        <v>229</v>
      </c>
      <c r="AI878" s="3" t="n">
        <v>764</v>
      </c>
      <c r="AJ878" s="3" t="n">
        <v>119</v>
      </c>
      <c r="AK878" s="3" t="n">
        <f aca="false">SUM(AG878:AJ878)</f>
        <v>1112</v>
      </c>
      <c r="AL878" s="3" t="n">
        <v>1769</v>
      </c>
      <c r="AM878" s="3" t="n">
        <v>503</v>
      </c>
      <c r="AN878" s="3" t="n">
        <v>2225</v>
      </c>
      <c r="AO878" s="3" t="n">
        <v>408</v>
      </c>
      <c r="AP878" s="3" t="n">
        <f aca="false">SUM(AL878:AO878)</f>
        <v>4905</v>
      </c>
      <c r="AQ878" s="3" t="n">
        <v>0</v>
      </c>
      <c r="AR878" s="3" t="n">
        <v>189</v>
      </c>
      <c r="AS878" s="3" t="n">
        <v>82</v>
      </c>
      <c r="AT878" s="3" t="n">
        <v>119</v>
      </c>
      <c r="AU878" s="3" t="n">
        <f aca="false">SUM(AQ878:AT878)</f>
        <v>390</v>
      </c>
      <c r="AV878" s="3" t="n">
        <v>0</v>
      </c>
      <c r="AW878" s="3" t="n">
        <v>0</v>
      </c>
      <c r="AX878" s="3" t="n">
        <v>0</v>
      </c>
      <c r="AY878" s="3" t="n">
        <v>0</v>
      </c>
      <c r="AZ878" s="3" t="n">
        <f aca="false">SUM(AV878:AY878)</f>
        <v>0</v>
      </c>
      <c r="BA878" s="3" t="n">
        <v>0</v>
      </c>
      <c r="BB878" s="3" t="n">
        <v>0</v>
      </c>
      <c r="BC878" s="3" t="n">
        <v>0</v>
      </c>
      <c r="BD878" s="3" t="n">
        <v>90</v>
      </c>
      <c r="BE878" s="3" t="n">
        <f aca="false">SUM(BA878:BD878)</f>
        <v>90</v>
      </c>
      <c r="BF878" s="3" t="n">
        <v>0</v>
      </c>
      <c r="BG878" s="3" t="n">
        <v>0</v>
      </c>
      <c r="BH878" s="3" t="n">
        <v>0</v>
      </c>
      <c r="BI878" s="3" t="n">
        <v>0</v>
      </c>
      <c r="BJ878" s="3" t="n">
        <f aca="false">SUM(BF878:BI878)</f>
        <v>0</v>
      </c>
      <c r="BK878" s="3" t="n">
        <v>0</v>
      </c>
      <c r="BL878" s="3" t="n">
        <v>0</v>
      </c>
      <c r="BM878" s="3" t="n">
        <v>0</v>
      </c>
      <c r="BN878" s="3" t="n">
        <v>3</v>
      </c>
      <c r="BO878" s="3" t="n">
        <f aca="false">SUM(BK878:BN878)</f>
        <v>3</v>
      </c>
      <c r="BP878" s="3" t="n">
        <v>0</v>
      </c>
      <c r="BQ878" s="3" t="n">
        <v>23</v>
      </c>
      <c r="BR878" s="3" t="n">
        <v>136</v>
      </c>
      <c r="BS878" s="3" t="n">
        <v>405</v>
      </c>
      <c r="BT878" s="3" t="n">
        <f aca="false">SUM(BP878:BS878)</f>
        <v>564</v>
      </c>
      <c r="BU878" s="3" t="n">
        <f aca="false">+C878+H878+M878+R878+W878+AB878+AG878+AL878+CK878</f>
        <v>5407</v>
      </c>
      <c r="BV878" s="3" t="n">
        <f aca="false">+D878+I878+N878+S878+X878+AC878+AH878+AM878+CL878</f>
        <v>1760</v>
      </c>
      <c r="BW878" s="3" t="n">
        <f aca="false">+E878+J878+O878+T878+Y878+AD878+AI878+AN878+CM878</f>
        <v>3376</v>
      </c>
      <c r="BX878" s="3" t="n">
        <f aca="false">+F878+K878+P878+U878+Z878+AE878+AJ878+AO878+CN878</f>
        <v>617</v>
      </c>
      <c r="BY878" s="3" t="n">
        <f aca="false">SUM(BU878:BX878)</f>
        <v>11160</v>
      </c>
      <c r="BZ878" s="3" t="n">
        <f aca="false">AQ878+AV878+BA878+BF878+BK878+BP878</f>
        <v>0</v>
      </c>
      <c r="CA878" s="3" t="n">
        <f aca="false">AR878+AW878+BB878+BG878+BL878+BQ878</f>
        <v>212</v>
      </c>
      <c r="CB878" s="3" t="n">
        <f aca="false">AS878+AX878+BC878+BH878+BM878+BR878</f>
        <v>218</v>
      </c>
      <c r="CC878" s="3" t="n">
        <f aca="false">AT878+AY878+BD878+BI878+BN878+BS878</f>
        <v>617</v>
      </c>
      <c r="CD878" s="3" t="n">
        <f aca="false">SUM(BZ878:CC878)</f>
        <v>1047</v>
      </c>
      <c r="CE878" s="3" t="n">
        <v>2619</v>
      </c>
      <c r="CF878" s="3" t="n">
        <v>1544</v>
      </c>
      <c r="CG878" s="3" t="n">
        <v>85</v>
      </c>
      <c r="CH878" s="3" t="n">
        <v>0</v>
      </c>
      <c r="CI878" s="3" t="n">
        <v>997</v>
      </c>
      <c r="CJ878" s="3" t="n">
        <f aca="false">SUM(CE878:CI878)</f>
        <v>5245</v>
      </c>
    </row>
    <row r="879" customFormat="false" ht="12.75" hidden="false" customHeight="false" outlineLevel="0" collapsed="false">
      <c r="A879" s="1" t="n">
        <v>2008</v>
      </c>
      <c r="B879" s="2" t="s">
        <v>104</v>
      </c>
      <c r="C879" s="3" t="n">
        <v>1392.4</v>
      </c>
      <c r="D879" s="3" t="n">
        <v>234.3</v>
      </c>
      <c r="E879" s="3" t="n">
        <v>69.1</v>
      </c>
      <c r="F879" s="3" t="n">
        <v>0</v>
      </c>
      <c r="G879" s="3" t="n">
        <f aca="false">SUM(C879:F879)</f>
        <v>1695.8</v>
      </c>
      <c r="H879" s="3" t="n">
        <v>348.3</v>
      </c>
      <c r="I879" s="3" t="n">
        <v>5.2</v>
      </c>
      <c r="J879" s="3" t="n">
        <v>135.7</v>
      </c>
      <c r="K879" s="3" t="n">
        <v>5.8</v>
      </c>
      <c r="L879" s="3" t="n">
        <f aca="false">SUM(H879:K879)</f>
        <v>495</v>
      </c>
      <c r="M879" s="3" t="n">
        <v>0</v>
      </c>
      <c r="N879" s="3" t="n">
        <v>7</v>
      </c>
      <c r="O879" s="3" t="n">
        <v>0</v>
      </c>
      <c r="P879" s="3" t="n">
        <v>0</v>
      </c>
      <c r="Q879" s="3" t="n">
        <f aca="false">SUM(M879:P879)</f>
        <v>7</v>
      </c>
      <c r="R879" s="3" t="n">
        <v>9</v>
      </c>
      <c r="S879" s="3" t="n">
        <v>0</v>
      </c>
      <c r="T879" s="3" t="n">
        <v>0</v>
      </c>
      <c r="U879" s="3" t="n">
        <v>0</v>
      </c>
      <c r="V879" s="3" t="n">
        <f aca="false">SUM(R879:U879)</f>
        <v>9</v>
      </c>
      <c r="W879" s="3" t="n">
        <v>368.3</v>
      </c>
      <c r="X879" s="3" t="n">
        <v>847.5</v>
      </c>
      <c r="Y879" s="3" t="n">
        <v>85.4</v>
      </c>
      <c r="Z879" s="3" t="n">
        <v>0</v>
      </c>
      <c r="AA879" s="3" t="n">
        <f aca="false">SUM(W879:Z879)</f>
        <v>1301.2</v>
      </c>
      <c r="AB879" s="3" t="n">
        <v>205.6</v>
      </c>
      <c r="AC879" s="3" t="n">
        <v>6.1</v>
      </c>
      <c r="AD879" s="3" t="n">
        <v>29.1</v>
      </c>
      <c r="AE879" s="3" t="n">
        <v>2.7</v>
      </c>
      <c r="AF879" s="3" t="n">
        <f aca="false">SUM(AB879:AE879)</f>
        <v>243.5</v>
      </c>
      <c r="AG879" s="3" t="n">
        <v>0</v>
      </c>
      <c r="AH879" s="3" t="n">
        <v>254.4</v>
      </c>
      <c r="AI879" s="3" t="n">
        <v>363.1</v>
      </c>
      <c r="AJ879" s="3" t="n">
        <v>0</v>
      </c>
      <c r="AK879" s="3" t="n">
        <f aca="false">SUM(AG879:AJ879)</f>
        <v>617.5</v>
      </c>
      <c r="AL879" s="3" t="n">
        <v>475.4</v>
      </c>
      <c r="AM879" s="3" t="n">
        <v>650.8</v>
      </c>
      <c r="AN879" s="3" t="n">
        <v>414.8</v>
      </c>
      <c r="AO879" s="3" t="n">
        <v>22.7</v>
      </c>
      <c r="AP879" s="3" t="n">
        <f aca="false">SUM(AL879:AO879)</f>
        <v>1563.7</v>
      </c>
      <c r="AQ879" s="3" t="n">
        <v>0</v>
      </c>
      <c r="AR879" s="3" t="n">
        <v>226.3</v>
      </c>
      <c r="AS879" s="3" t="n">
        <v>64.7</v>
      </c>
      <c r="AT879" s="3" t="n">
        <v>0</v>
      </c>
      <c r="AU879" s="3" t="n">
        <f aca="false">SUM(AQ879:AT879)</f>
        <v>291</v>
      </c>
      <c r="AV879" s="3" t="n">
        <v>8.4</v>
      </c>
      <c r="AW879" s="3" t="n">
        <v>0</v>
      </c>
      <c r="AX879" s="3" t="n">
        <v>3</v>
      </c>
      <c r="AY879" s="3" t="n">
        <v>2.7</v>
      </c>
      <c r="AZ879" s="3" t="n">
        <f aca="false">SUM(AV879:AY879)</f>
        <v>14.1</v>
      </c>
      <c r="BA879" s="3" t="n">
        <v>14.2</v>
      </c>
      <c r="BB879" s="3" t="n">
        <v>0</v>
      </c>
      <c r="BC879" s="3" t="n">
        <v>8</v>
      </c>
      <c r="BD879" s="3" t="n">
        <v>4.6</v>
      </c>
      <c r="BE879" s="3" t="n">
        <f aca="false">SUM(BA879:BD879)</f>
        <v>26.8</v>
      </c>
      <c r="BF879" s="3" t="n">
        <v>0</v>
      </c>
      <c r="BG879" s="3" t="n">
        <v>0</v>
      </c>
      <c r="BH879" s="3" t="n">
        <v>0</v>
      </c>
      <c r="BI879" s="3" t="n">
        <v>0</v>
      </c>
      <c r="BJ879" s="3" t="n">
        <f aca="false">SUM(BF879:BI879)</f>
        <v>0</v>
      </c>
      <c r="BK879" s="3" t="n">
        <v>0</v>
      </c>
      <c r="BL879" s="3" t="n">
        <v>0</v>
      </c>
      <c r="BM879" s="3" t="n">
        <v>0</v>
      </c>
      <c r="BN879" s="3" t="n">
        <v>0</v>
      </c>
      <c r="BO879" s="3" t="n">
        <f aca="false">SUM(BK879:BN879)</f>
        <v>0</v>
      </c>
      <c r="BP879" s="3" t="n">
        <v>0</v>
      </c>
      <c r="BQ879" s="3" t="n">
        <v>0</v>
      </c>
      <c r="BR879" s="3" t="n">
        <v>124.7</v>
      </c>
      <c r="BS879" s="3" t="n">
        <v>22.7</v>
      </c>
      <c r="BT879" s="3" t="n">
        <f aca="false">SUM(BP879:BS879)</f>
        <v>147.4</v>
      </c>
      <c r="BU879" s="3" t="n">
        <f aca="false">+C879+H879+M879+R879+W879+AB879+AG879+AL879+CK879</f>
        <v>2799</v>
      </c>
      <c r="BV879" s="3" t="n">
        <f aca="false">+D879+I879+N879+S879+X879+AC879+AH879+AM879+CL879</f>
        <v>2005.3</v>
      </c>
      <c r="BW879" s="3" t="n">
        <f aca="false">+E879+J879+O879+T879+Y879+AD879+AI879+AN879+CM879</f>
        <v>1097.2</v>
      </c>
      <c r="BX879" s="3" t="n">
        <f aca="false">+F879+K879+P879+U879+Z879+AE879+AJ879+AO879+CN879</f>
        <v>31.2</v>
      </c>
      <c r="BY879" s="3" t="n">
        <f aca="false">SUM(BU879:BX879)</f>
        <v>5932.7</v>
      </c>
      <c r="BZ879" s="3" t="n">
        <f aca="false">AQ879+AV879+BA879+BF879+BK879+BP879</f>
        <v>22.6</v>
      </c>
      <c r="CA879" s="3" t="n">
        <f aca="false">AR879+AW879+BB879+BG879+BL879+BQ879</f>
        <v>226.3</v>
      </c>
      <c r="CB879" s="3" t="n">
        <f aca="false">AS879+AX879+BC879+BH879+BM879+BR879</f>
        <v>200.4</v>
      </c>
      <c r="CC879" s="3" t="n">
        <f aca="false">AT879+AY879+BD879+BI879+BN879+BS879</f>
        <v>30</v>
      </c>
      <c r="CD879" s="3" t="n">
        <f aca="false">SUM(BZ879:CC879)</f>
        <v>479.3</v>
      </c>
      <c r="CE879" s="3" t="n">
        <v>1142.47</v>
      </c>
      <c r="CF879" s="3" t="n">
        <v>1430</v>
      </c>
      <c r="CG879" s="3" t="n">
        <v>189.7</v>
      </c>
      <c r="CH879" s="3" t="n">
        <v>0</v>
      </c>
      <c r="CI879" s="3" t="n">
        <v>147</v>
      </c>
      <c r="CJ879" s="3" t="n">
        <f aca="false">SUM(CE879:CI879)</f>
        <v>2909.17</v>
      </c>
    </row>
    <row r="880" customFormat="false" ht="12.75" hidden="false" customHeight="false" outlineLevel="0" collapsed="false">
      <c r="A880" s="1" t="n">
        <v>2008</v>
      </c>
      <c r="B880" s="2" t="s">
        <v>105</v>
      </c>
      <c r="C880" s="3" t="n">
        <v>8179.8468004</v>
      </c>
      <c r="D880" s="3" t="n">
        <v>1983.16042888</v>
      </c>
      <c r="E880" s="3" t="n">
        <v>27.84534238</v>
      </c>
      <c r="F880" s="3" t="n">
        <v>30.0159</v>
      </c>
      <c r="G880" s="3" t="n">
        <f aca="false">SUM(C880:F880)</f>
        <v>10220.86847166</v>
      </c>
      <c r="H880" s="3" t="n">
        <v>2182</v>
      </c>
      <c r="I880" s="3" t="n">
        <v>170.2</v>
      </c>
      <c r="J880" s="3" t="n">
        <v>388.6</v>
      </c>
      <c r="K880" s="3" t="n">
        <v>0</v>
      </c>
      <c r="L880" s="3" t="n">
        <f aca="false">SUM(H880:K880)</f>
        <v>2740.8</v>
      </c>
      <c r="M880" s="3" t="n">
        <v>57.867322</v>
      </c>
      <c r="N880" s="3" t="n">
        <v>21.761639</v>
      </c>
      <c r="O880" s="3" t="n">
        <v>0</v>
      </c>
      <c r="P880" s="3" t="n">
        <v>0</v>
      </c>
      <c r="Q880" s="3" t="n">
        <f aca="false">SUM(M880:P880)</f>
        <v>79.628961</v>
      </c>
      <c r="R880" s="3" t="n">
        <v>41.99085269</v>
      </c>
      <c r="S880" s="3" t="n">
        <v>1.84996304</v>
      </c>
      <c r="T880" s="3" t="n">
        <v>0</v>
      </c>
      <c r="U880" s="3" t="n">
        <v>0</v>
      </c>
      <c r="V880" s="3" t="n">
        <f aca="false">SUM(R880:U880)</f>
        <v>43.84081573</v>
      </c>
      <c r="W880" s="3" t="n">
        <v>4490.77300173</v>
      </c>
      <c r="X880" s="3" t="n">
        <v>6495.65713</v>
      </c>
      <c r="Y880" s="3" t="n">
        <v>2836.92607475</v>
      </c>
      <c r="Z880" s="3" t="n">
        <v>0</v>
      </c>
      <c r="AA880" s="3" t="n">
        <f aca="false">SUM(W880:Z880)</f>
        <v>13823.35620648</v>
      </c>
      <c r="AB880" s="3" t="n">
        <v>1208</v>
      </c>
      <c r="AC880" s="3" t="n">
        <v>0</v>
      </c>
      <c r="AD880" s="3" t="n">
        <v>81</v>
      </c>
      <c r="AE880" s="3" t="n">
        <v>0</v>
      </c>
      <c r="AF880" s="3" t="n">
        <f aca="false">SUM(AB880:AE880)</f>
        <v>1289</v>
      </c>
      <c r="AG880" s="3" t="n">
        <v>122.460919</v>
      </c>
      <c r="AH880" s="3" t="n">
        <v>114.015393</v>
      </c>
      <c r="AI880" s="3" t="n">
        <v>3572.217206</v>
      </c>
      <c r="AJ880" s="3" t="n">
        <v>72.323089</v>
      </c>
      <c r="AK880" s="3" t="n">
        <f aca="false">SUM(AG880:AJ880)</f>
        <v>3881.016607</v>
      </c>
      <c r="AL880" s="3" t="n">
        <v>5857</v>
      </c>
      <c r="AM880" s="3" t="n">
        <v>2286</v>
      </c>
      <c r="AN880" s="3" t="n">
        <v>4140</v>
      </c>
      <c r="AO880" s="3" t="n">
        <v>204</v>
      </c>
      <c r="AP880" s="3" t="n">
        <f aca="false">SUM(AL880:AO880)</f>
        <v>12487</v>
      </c>
      <c r="AQ880" s="3" t="n">
        <v>0</v>
      </c>
      <c r="AR880" s="3" t="n">
        <v>112.690721</v>
      </c>
      <c r="AS880" s="3" t="n">
        <v>1772.208088</v>
      </c>
      <c r="AT880" s="3" t="n">
        <v>72.323089</v>
      </c>
      <c r="AU880" s="3" t="n">
        <f aca="false">SUM(AQ880:AT880)</f>
        <v>1957.221898</v>
      </c>
      <c r="AV880" s="3" t="n">
        <v>0</v>
      </c>
      <c r="AW880" s="3" t="n">
        <v>0</v>
      </c>
      <c r="AX880" s="3" t="n">
        <v>0</v>
      </c>
      <c r="AY880" s="3" t="n">
        <v>12</v>
      </c>
      <c r="AZ880" s="3" t="n">
        <f aca="false">SUM(AV880:AY880)</f>
        <v>12</v>
      </c>
      <c r="BA880" s="3" t="n">
        <v>0</v>
      </c>
      <c r="BB880" s="3" t="n">
        <v>0</v>
      </c>
      <c r="BC880" s="3" t="n">
        <v>0</v>
      </c>
      <c r="BD880" s="3" t="n">
        <v>56</v>
      </c>
      <c r="BE880" s="3" t="n">
        <f aca="false">SUM(BA880:BD880)</f>
        <v>56</v>
      </c>
      <c r="BF880" s="3" t="n">
        <v>0</v>
      </c>
      <c r="BG880" s="3" t="n">
        <v>0</v>
      </c>
      <c r="BH880" s="3" t="n">
        <v>0</v>
      </c>
      <c r="BI880" s="3" t="n">
        <v>0</v>
      </c>
      <c r="BJ880" s="3" t="n">
        <f aca="false">SUM(BF880:BI880)</f>
        <v>0</v>
      </c>
      <c r="BK880" s="3" t="n">
        <v>0</v>
      </c>
      <c r="BL880" s="3" t="n">
        <v>8</v>
      </c>
      <c r="BM880" s="3" t="n">
        <v>204</v>
      </c>
      <c r="BN880" s="3" t="n">
        <v>20</v>
      </c>
      <c r="BO880" s="3" t="n">
        <f aca="false">SUM(BK880:BN880)</f>
        <v>232</v>
      </c>
      <c r="BP880" s="3" t="n">
        <v>0</v>
      </c>
      <c r="BQ880" s="3" t="n">
        <v>0</v>
      </c>
      <c r="BR880" s="3" t="n">
        <v>3</v>
      </c>
      <c r="BS880" s="3" t="n">
        <v>118</v>
      </c>
      <c r="BT880" s="3" t="n">
        <f aca="false">SUM(BP880:BS880)</f>
        <v>121</v>
      </c>
      <c r="BU880" s="3" t="n">
        <f aca="false">+C880+H880+M880+R880+W880+AB880+AG880+AL880+CK880</f>
        <v>22139.93889582</v>
      </c>
      <c r="BV880" s="3" t="n">
        <f aca="false">+D880+I880+N880+S880+X880+AC880+AH880+AM880+CL880</f>
        <v>11072.64455392</v>
      </c>
      <c r="BW880" s="3" t="n">
        <f aca="false">+E880+J880+O880+T880+Y880+AD880+AI880+AN880+CM880</f>
        <v>11046.58862313</v>
      </c>
      <c r="BX880" s="3" t="n">
        <f aca="false">+F880+K880+P880+U880+Z880+AE880+AJ880+AO880+CN880</f>
        <v>306.338989</v>
      </c>
      <c r="BY880" s="3" t="n">
        <f aca="false">SUM(BU880:BX880)</f>
        <v>44565.51106187</v>
      </c>
      <c r="BZ880" s="3" t="n">
        <f aca="false">AQ880+AV880+BA880+BF880+BK880+BP880</f>
        <v>0</v>
      </c>
      <c r="CA880" s="3" t="n">
        <f aca="false">AR880+AW880+BB880+BG880+BL880+BQ880</f>
        <v>120.690721</v>
      </c>
      <c r="CB880" s="3" t="n">
        <f aca="false">AS880+AX880+BC880+BH880+BM880+BR880</f>
        <v>1979.208088</v>
      </c>
      <c r="CC880" s="3" t="n">
        <f aca="false">AT880+AY880+BD880+BI880+BN880+BS880</f>
        <v>278.323089</v>
      </c>
      <c r="CD880" s="3" t="n">
        <f aca="false">SUM(BZ880:CC880)</f>
        <v>2378.221898</v>
      </c>
      <c r="CE880" s="3" t="n">
        <v>7215</v>
      </c>
      <c r="CF880" s="3" t="n">
        <v>10320</v>
      </c>
      <c r="CG880" s="3" t="n">
        <v>1860</v>
      </c>
      <c r="CH880" s="3" t="n">
        <v>564</v>
      </c>
      <c r="CI880" s="3" t="n">
        <v>4886</v>
      </c>
      <c r="CJ880" s="3" t="n">
        <f aca="false">SUM(CE880:CI880)</f>
        <v>24845</v>
      </c>
    </row>
    <row r="881" customFormat="false" ht="12.75" hidden="false" customHeight="false" outlineLevel="0" collapsed="false">
      <c r="A881" s="1" t="n">
        <v>2008</v>
      </c>
      <c r="B881" s="2" t="s">
        <v>106</v>
      </c>
      <c r="C881" s="3" t="n">
        <v>4801</v>
      </c>
      <c r="D881" s="3" t="n">
        <v>870</v>
      </c>
      <c r="E881" s="3" t="n">
        <v>36</v>
      </c>
      <c r="F881" s="3" t="n">
        <v>0</v>
      </c>
      <c r="G881" s="3" t="n">
        <f aca="false">SUM(C881:F881)</f>
        <v>5707</v>
      </c>
      <c r="H881" s="3" t="n">
        <v>1736</v>
      </c>
      <c r="I881" s="3" t="n">
        <v>5</v>
      </c>
      <c r="J881" s="3" t="n">
        <v>10</v>
      </c>
      <c r="K881" s="3" t="n">
        <v>161</v>
      </c>
      <c r="L881" s="3" t="n">
        <f aca="false">SUM(H881:K881)</f>
        <v>1912</v>
      </c>
      <c r="M881" s="3" t="n">
        <v>30</v>
      </c>
      <c r="N881" s="3" t="n">
        <v>137</v>
      </c>
      <c r="O881" s="3" t="n">
        <v>4</v>
      </c>
      <c r="P881" s="3" t="n">
        <v>0</v>
      </c>
      <c r="Q881" s="3" t="n">
        <f aca="false">SUM(M881:P881)</f>
        <v>171</v>
      </c>
      <c r="R881" s="3" t="n">
        <v>43</v>
      </c>
      <c r="S881" s="3" t="n">
        <v>116</v>
      </c>
      <c r="T881" s="3" t="n">
        <v>0</v>
      </c>
      <c r="U881" s="3" t="n">
        <v>0</v>
      </c>
      <c r="V881" s="3" t="n">
        <f aca="false">SUM(R881:U881)</f>
        <v>159</v>
      </c>
      <c r="W881" s="3" t="n">
        <v>1537</v>
      </c>
      <c r="X881" s="3" t="n">
        <v>3335</v>
      </c>
      <c r="Y881" s="3" t="n">
        <v>380</v>
      </c>
      <c r="Z881" s="3" t="n">
        <v>0</v>
      </c>
      <c r="AA881" s="3" t="n">
        <f aca="false">SUM(W881:Z881)</f>
        <v>5252</v>
      </c>
      <c r="AB881" s="3" t="n">
        <v>669</v>
      </c>
      <c r="AC881" s="3" t="n">
        <v>0</v>
      </c>
      <c r="AD881" s="3" t="n">
        <v>65</v>
      </c>
      <c r="AE881" s="3" t="n">
        <v>0</v>
      </c>
      <c r="AF881" s="3" t="n">
        <f aca="false">SUM(AB881:AE881)</f>
        <v>734</v>
      </c>
      <c r="AG881" s="3" t="n">
        <v>2</v>
      </c>
      <c r="AH881" s="3" t="n">
        <v>910</v>
      </c>
      <c r="AI881" s="3" t="n">
        <v>1581</v>
      </c>
      <c r="AJ881" s="3" t="n">
        <v>0</v>
      </c>
      <c r="AK881" s="3" t="n">
        <f aca="false">SUM(AG881:AJ881)</f>
        <v>2493</v>
      </c>
      <c r="AL881" s="3" t="n">
        <v>4062</v>
      </c>
      <c r="AM881" s="3" t="n">
        <v>2445</v>
      </c>
      <c r="AN881" s="3" t="n">
        <v>1304</v>
      </c>
      <c r="AO881" s="3" t="n">
        <v>0</v>
      </c>
      <c r="AP881" s="3" t="n">
        <f aca="false">SUM(AL881:AO881)</f>
        <v>7811</v>
      </c>
      <c r="AQ881" s="3" t="n">
        <v>2</v>
      </c>
      <c r="AR881" s="3" t="n">
        <v>0</v>
      </c>
      <c r="AS881" s="3" t="n">
        <v>0</v>
      </c>
      <c r="AT881" s="3" t="n">
        <v>0</v>
      </c>
      <c r="AU881" s="3" t="n">
        <f aca="false">SUM(AQ881:AT881)</f>
        <v>2</v>
      </c>
      <c r="AV881" s="3" t="n">
        <v>53</v>
      </c>
      <c r="AW881" s="3" t="n">
        <v>0</v>
      </c>
      <c r="AX881" s="3" t="n">
        <v>16</v>
      </c>
      <c r="AY881" s="3" t="n">
        <v>0</v>
      </c>
      <c r="AZ881" s="3" t="n">
        <f aca="false">SUM(AV881:AY881)</f>
        <v>69</v>
      </c>
      <c r="BA881" s="3" t="n">
        <v>72</v>
      </c>
      <c r="BB881" s="3" t="n">
        <v>0</v>
      </c>
      <c r="BC881" s="3" t="n">
        <v>0</v>
      </c>
      <c r="BD881" s="3" t="n">
        <v>161</v>
      </c>
      <c r="BE881" s="3" t="n">
        <f aca="false">SUM(BA881:BD881)</f>
        <v>233</v>
      </c>
      <c r="BF881" s="3" t="n">
        <v>0</v>
      </c>
      <c r="BG881" s="3" t="n">
        <v>0</v>
      </c>
      <c r="BH881" s="3" t="n">
        <v>0</v>
      </c>
      <c r="BI881" s="3" t="n">
        <v>0</v>
      </c>
      <c r="BJ881" s="3" t="n">
        <f aca="false">SUM(BF881:BI881)</f>
        <v>0</v>
      </c>
      <c r="BK881" s="3" t="n">
        <v>38</v>
      </c>
      <c r="BL881" s="3" t="n">
        <v>0</v>
      </c>
      <c r="BM881" s="3" t="n">
        <v>2</v>
      </c>
      <c r="BN881" s="3" t="n">
        <v>0</v>
      </c>
      <c r="BO881" s="3" t="n">
        <f aca="false">SUM(BK881:BN881)</f>
        <v>40</v>
      </c>
      <c r="BP881" s="3" t="n">
        <v>115</v>
      </c>
      <c r="BQ881" s="3" t="n">
        <v>0</v>
      </c>
      <c r="BR881" s="3" t="n">
        <v>18</v>
      </c>
      <c r="BS881" s="3" t="n">
        <v>0</v>
      </c>
      <c r="BT881" s="3" t="n">
        <f aca="false">SUM(BP881:BS881)</f>
        <v>133</v>
      </c>
      <c r="BU881" s="3" t="n">
        <f aca="false">+C881+H881+M881+R881+W881+AB881+AG881+AL881+CK881</f>
        <v>12880</v>
      </c>
      <c r="BV881" s="3" t="n">
        <f aca="false">+D881+I881+N881+S881+X881+AC881+AH881+AM881+CL881</f>
        <v>7818</v>
      </c>
      <c r="BW881" s="3" t="n">
        <f aca="false">+E881+J881+O881+T881+Y881+AD881+AI881+AN881+CM881</f>
        <v>3380</v>
      </c>
      <c r="BX881" s="3" t="n">
        <f aca="false">+F881+K881+P881+U881+Z881+AE881+AJ881+AO881+CN881</f>
        <v>161</v>
      </c>
      <c r="BY881" s="3" t="n">
        <f aca="false">SUM(BU881:BX881)</f>
        <v>24239</v>
      </c>
      <c r="BZ881" s="3" t="n">
        <f aca="false">AQ881+AV881+BA881+BF881+BK881+BP881</f>
        <v>280</v>
      </c>
      <c r="CA881" s="3" t="n">
        <f aca="false">AR881+AW881+BB881+BG881+BL881+BQ881</f>
        <v>0</v>
      </c>
      <c r="CB881" s="3" t="n">
        <f aca="false">AS881+AX881+BC881+BH881+BM881+BR881</f>
        <v>36</v>
      </c>
      <c r="CC881" s="3" t="n">
        <f aca="false">AT881+AY881+BD881+BI881+BN881+BS881</f>
        <v>161</v>
      </c>
      <c r="CD881" s="3" t="n">
        <f aca="false">SUM(BZ881:CC881)</f>
        <v>477</v>
      </c>
      <c r="CE881" s="3" t="n">
        <v>5686</v>
      </c>
      <c r="CF881" s="3" t="n">
        <v>4838</v>
      </c>
      <c r="CG881" s="3" t="n">
        <v>909</v>
      </c>
      <c r="CH881" s="3" t="n">
        <v>583</v>
      </c>
      <c r="CI881" s="3" t="n">
        <v>1066</v>
      </c>
      <c r="CJ881" s="3" t="n">
        <f aca="false">SUM(CE881:CI881)</f>
        <v>13082</v>
      </c>
    </row>
    <row r="882" customFormat="false" ht="12.75" hidden="false" customHeight="false" outlineLevel="0" collapsed="false">
      <c r="A882" s="1" t="n">
        <v>2008</v>
      </c>
      <c r="B882" s="2" t="s">
        <v>107</v>
      </c>
      <c r="C882" s="3" t="n">
        <v>2523</v>
      </c>
      <c r="D882" s="3" t="n">
        <v>380</v>
      </c>
      <c r="E882" s="3" t="n">
        <v>13</v>
      </c>
      <c r="F882" s="3" t="n">
        <v>0</v>
      </c>
      <c r="G882" s="3" t="n">
        <f aca="false">SUM(C882:F882)</f>
        <v>2916</v>
      </c>
      <c r="H882" s="3" t="n">
        <v>908</v>
      </c>
      <c r="I882" s="3" t="n">
        <v>455</v>
      </c>
      <c r="J882" s="3" t="n">
        <v>2694</v>
      </c>
      <c r="K882" s="3" t="n">
        <v>7</v>
      </c>
      <c r="L882" s="3" t="n">
        <f aca="false">SUM(H882:K882)</f>
        <v>4064</v>
      </c>
      <c r="M882" s="3" t="n">
        <v>43</v>
      </c>
      <c r="N882" s="3" t="n">
        <v>45</v>
      </c>
      <c r="O882" s="3" t="n">
        <v>13</v>
      </c>
      <c r="P882" s="3" t="n">
        <v>0</v>
      </c>
      <c r="Q882" s="3" t="n">
        <f aca="false">SUM(M882:P882)</f>
        <v>101</v>
      </c>
      <c r="R882" s="3" t="n">
        <v>17</v>
      </c>
      <c r="S882" s="3" t="n">
        <v>0</v>
      </c>
      <c r="T882" s="3" t="n">
        <v>18</v>
      </c>
      <c r="U882" s="3" t="n">
        <v>0</v>
      </c>
      <c r="V882" s="3" t="n">
        <f aca="false">SUM(R882:U882)</f>
        <v>35</v>
      </c>
      <c r="W882" s="3" t="n">
        <v>661</v>
      </c>
      <c r="X882" s="3" t="n">
        <v>1641</v>
      </c>
      <c r="Y882" s="3" t="n">
        <v>590</v>
      </c>
      <c r="Z882" s="3" t="n">
        <v>0</v>
      </c>
      <c r="AA882" s="3" t="n">
        <f aca="false">SUM(W882:Z882)</f>
        <v>2892</v>
      </c>
      <c r="AB882" s="3" t="n">
        <v>353</v>
      </c>
      <c r="AC882" s="3" t="n">
        <v>1</v>
      </c>
      <c r="AD882" s="3" t="n">
        <v>59</v>
      </c>
      <c r="AE882" s="3" t="n">
        <v>4</v>
      </c>
      <c r="AF882" s="3" t="n">
        <f aca="false">SUM(AB882:AE882)</f>
        <v>417</v>
      </c>
      <c r="AG882" s="3" t="n">
        <v>0</v>
      </c>
      <c r="AH882" s="3" t="n">
        <v>422</v>
      </c>
      <c r="AI882" s="3" t="n">
        <v>610</v>
      </c>
      <c r="AJ882" s="3" t="n">
        <v>0</v>
      </c>
      <c r="AK882" s="3" t="n">
        <f aca="false">SUM(AG882:AJ882)</f>
        <v>1032</v>
      </c>
      <c r="AL882" s="3" t="n">
        <v>1362</v>
      </c>
      <c r="AM882" s="3" t="n">
        <v>1621</v>
      </c>
      <c r="AN882" s="3" t="n">
        <v>1671</v>
      </c>
      <c r="AO882" s="3" t="n">
        <v>18</v>
      </c>
      <c r="AP882" s="3" t="n">
        <f aca="false">SUM(AL882:AO882)</f>
        <v>4672</v>
      </c>
      <c r="AQ882" s="3" t="n">
        <v>0</v>
      </c>
      <c r="AR882" s="3" t="n">
        <v>290</v>
      </c>
      <c r="AS882" s="3" t="n">
        <v>182</v>
      </c>
      <c r="AT882" s="3" t="n">
        <v>0</v>
      </c>
      <c r="AU882" s="3" t="n">
        <f aca="false">SUM(AQ882:AT882)</f>
        <v>472</v>
      </c>
      <c r="AV882" s="3" t="n">
        <v>0</v>
      </c>
      <c r="AW882" s="3" t="n">
        <v>0</v>
      </c>
      <c r="AX882" s="3" t="n">
        <v>7</v>
      </c>
      <c r="AY882" s="3" t="n">
        <v>4</v>
      </c>
      <c r="AZ882" s="3" t="n">
        <f aca="false">SUM(AV882:AY882)</f>
        <v>11</v>
      </c>
      <c r="BA882" s="3" t="n">
        <v>0</v>
      </c>
      <c r="BB882" s="3" t="n">
        <v>0</v>
      </c>
      <c r="BC882" s="3" t="n">
        <v>17</v>
      </c>
      <c r="BD882" s="3" t="n">
        <v>7</v>
      </c>
      <c r="BE882" s="3" t="n">
        <f aca="false">SUM(BA882:BD882)</f>
        <v>24</v>
      </c>
      <c r="BF882" s="3" t="n">
        <v>0</v>
      </c>
      <c r="BG882" s="3" t="n">
        <v>0</v>
      </c>
      <c r="BH882" s="3" t="n">
        <v>0</v>
      </c>
      <c r="BI882" s="3" t="n">
        <v>0</v>
      </c>
      <c r="BJ882" s="3" t="n">
        <f aca="false">SUM(BF882:BI882)</f>
        <v>0</v>
      </c>
      <c r="BK882" s="3" t="n">
        <v>0</v>
      </c>
      <c r="BL882" s="3" t="n">
        <v>0</v>
      </c>
      <c r="BM882" s="3" t="n">
        <v>15</v>
      </c>
      <c r="BN882" s="3" t="n">
        <v>0</v>
      </c>
      <c r="BO882" s="3" t="n">
        <f aca="false">SUM(BK882:BN882)</f>
        <v>15</v>
      </c>
      <c r="BP882" s="3" t="n">
        <v>0</v>
      </c>
      <c r="BQ882" s="3" t="n">
        <v>0</v>
      </c>
      <c r="BR882" s="3" t="n">
        <v>61</v>
      </c>
      <c r="BS882" s="3" t="n">
        <v>15</v>
      </c>
      <c r="BT882" s="3" t="n">
        <f aca="false">SUM(BP882:BS882)</f>
        <v>76</v>
      </c>
      <c r="BU882" s="3" t="n">
        <f aca="false">+C882+H882+M882+R882+W882+AB882+AG882+AL882+CK882</f>
        <v>5867</v>
      </c>
      <c r="BV882" s="3" t="n">
        <f aca="false">+D882+I882+N882+S882+X882+AC882+AH882+AM882+CL882</f>
        <v>4565</v>
      </c>
      <c r="BW882" s="3" t="n">
        <f aca="false">+E882+J882+O882+T882+Y882+AD882+AI882+AN882+CM882</f>
        <v>5668</v>
      </c>
      <c r="BX882" s="3" t="n">
        <f aca="false">+F882+K882+P882+U882+Z882+AE882+AJ882+AO882+CN882</f>
        <v>29</v>
      </c>
      <c r="BY882" s="3" t="n">
        <f aca="false">SUM(BU882:BX882)</f>
        <v>16129</v>
      </c>
      <c r="BZ882" s="3" t="n">
        <f aca="false">AQ882+AV882+BA882+BF882+BK882+BP882</f>
        <v>0</v>
      </c>
      <c r="CA882" s="3" t="n">
        <f aca="false">AR882+AW882+BB882+BG882+BL882+BQ882</f>
        <v>290</v>
      </c>
      <c r="CB882" s="3" t="n">
        <f aca="false">AS882+AX882+BC882+BH882+BM882+BR882</f>
        <v>282</v>
      </c>
      <c r="CC882" s="3" t="n">
        <f aca="false">AT882+AY882+BD882+BI882+BN882+BS882</f>
        <v>26</v>
      </c>
      <c r="CD882" s="3" t="n">
        <f aca="false">SUM(BZ882:CC882)</f>
        <v>598</v>
      </c>
      <c r="CE882" s="3" t="n">
        <v>1954</v>
      </c>
      <c r="CF882" s="3" t="n">
        <v>2849</v>
      </c>
      <c r="CG882" s="3" t="n">
        <v>347</v>
      </c>
      <c r="CH882" s="3" t="n">
        <v>115</v>
      </c>
      <c r="CI882" s="3" t="n">
        <v>820</v>
      </c>
      <c r="CJ882" s="3" t="n">
        <f aca="false">SUM(CE882:CI882)</f>
        <v>6085</v>
      </c>
    </row>
    <row r="883" customFormat="false" ht="12.75" hidden="false" customHeight="false" outlineLevel="0" collapsed="false">
      <c r="A883" s="1" t="n">
        <v>2008</v>
      </c>
      <c r="B883" s="2" t="s">
        <v>108</v>
      </c>
      <c r="C883" s="3" t="n">
        <v>3076</v>
      </c>
      <c r="D883" s="3" t="n">
        <v>399</v>
      </c>
      <c r="E883" s="3" t="n">
        <v>101</v>
      </c>
      <c r="F883" s="3" t="n">
        <v>0</v>
      </c>
      <c r="G883" s="3" t="n">
        <f aca="false">SUM(C883:F883)</f>
        <v>3576</v>
      </c>
      <c r="H883" s="3" t="n">
        <v>829</v>
      </c>
      <c r="I883" s="3" t="n">
        <v>382</v>
      </c>
      <c r="J883" s="3" t="n">
        <v>954</v>
      </c>
      <c r="K883" s="3" t="n">
        <v>57</v>
      </c>
      <c r="L883" s="3" t="n">
        <f aca="false">SUM(H883:K883)</f>
        <v>2222</v>
      </c>
      <c r="M883" s="3" t="n">
        <v>30</v>
      </c>
      <c r="N883" s="3" t="n">
        <v>18</v>
      </c>
      <c r="O883" s="3" t="n">
        <v>0</v>
      </c>
      <c r="P883" s="3" t="n">
        <v>0</v>
      </c>
      <c r="Q883" s="3" t="n">
        <f aca="false">SUM(M883:P883)</f>
        <v>48</v>
      </c>
      <c r="R883" s="3" t="n">
        <v>9</v>
      </c>
      <c r="S883" s="3" t="n">
        <v>0</v>
      </c>
      <c r="T883" s="3" t="n">
        <v>0</v>
      </c>
      <c r="U883" s="3" t="n">
        <v>0</v>
      </c>
      <c r="V883" s="3" t="n">
        <f aca="false">SUM(R883:U883)</f>
        <v>9</v>
      </c>
      <c r="W883" s="3" t="n">
        <v>871</v>
      </c>
      <c r="X883" s="3" t="n">
        <v>1395</v>
      </c>
      <c r="Y883" s="3" t="n">
        <v>106</v>
      </c>
      <c r="Z883" s="3" t="n">
        <v>0</v>
      </c>
      <c r="AA883" s="3" t="n">
        <f aca="false">SUM(W883:Z883)</f>
        <v>2372</v>
      </c>
      <c r="AB883" s="3" t="n">
        <v>339</v>
      </c>
      <c r="AC883" s="3" t="n">
        <v>4</v>
      </c>
      <c r="AD883" s="3" t="n">
        <v>39</v>
      </c>
      <c r="AE883" s="3" t="n">
        <v>11</v>
      </c>
      <c r="AF883" s="3" t="n">
        <f aca="false">SUM(AB883:AE883)</f>
        <v>393</v>
      </c>
      <c r="AG883" s="3" t="n">
        <v>16</v>
      </c>
      <c r="AH883" s="3" t="n">
        <v>440</v>
      </c>
      <c r="AI883" s="3" t="n">
        <v>535</v>
      </c>
      <c r="AJ883" s="3" t="n">
        <v>121</v>
      </c>
      <c r="AK883" s="3" t="n">
        <f aca="false">SUM(AG883:AJ883)</f>
        <v>1112</v>
      </c>
      <c r="AL883" s="3" t="n">
        <v>932</v>
      </c>
      <c r="AM883" s="3" t="n">
        <v>884</v>
      </c>
      <c r="AN883" s="3" t="n">
        <v>1052</v>
      </c>
      <c r="AO883" s="3" t="n">
        <v>89</v>
      </c>
      <c r="AP883" s="3" t="n">
        <f aca="false">SUM(AL883:AO883)</f>
        <v>2957</v>
      </c>
      <c r="AQ883" s="3" t="n">
        <v>7</v>
      </c>
      <c r="AR883" s="3" t="n">
        <v>415</v>
      </c>
      <c r="AS883" s="3" t="n">
        <v>162</v>
      </c>
      <c r="AT883" s="3" t="n">
        <v>50</v>
      </c>
      <c r="AU883" s="3" t="n">
        <f aca="false">SUM(AQ883:AT883)</f>
        <v>634</v>
      </c>
      <c r="AV883" s="3" t="n">
        <v>4</v>
      </c>
      <c r="AW883" s="3" t="n">
        <v>0</v>
      </c>
      <c r="AX883" s="3" t="n">
        <v>2</v>
      </c>
      <c r="AY883" s="3" t="n">
        <v>8</v>
      </c>
      <c r="AZ883" s="3" t="n">
        <f aca="false">SUM(AV883:AY883)</f>
        <v>14</v>
      </c>
      <c r="BA883" s="3" t="n">
        <v>4</v>
      </c>
      <c r="BB883" s="3" t="n">
        <v>0</v>
      </c>
      <c r="BC883" s="3" t="n">
        <v>72</v>
      </c>
      <c r="BD883" s="3" t="n">
        <v>28</v>
      </c>
      <c r="BE883" s="3" t="n">
        <f aca="false">SUM(BA883:BD883)</f>
        <v>104</v>
      </c>
      <c r="BF883" s="3" t="n">
        <v>0</v>
      </c>
      <c r="BG883" s="3" t="n">
        <v>0</v>
      </c>
      <c r="BH883" s="3" t="n">
        <v>0</v>
      </c>
      <c r="BI883" s="3" t="n">
        <v>0</v>
      </c>
      <c r="BJ883" s="3" t="n">
        <f aca="false">SUM(BF883:BI883)</f>
        <v>0</v>
      </c>
      <c r="BK883" s="3" t="n">
        <v>0</v>
      </c>
      <c r="BL883" s="3" t="n">
        <v>0</v>
      </c>
      <c r="BM883" s="3" t="n">
        <v>0</v>
      </c>
      <c r="BN883" s="3" t="n">
        <v>0</v>
      </c>
      <c r="BO883" s="3" t="n">
        <f aca="false">SUM(BK883:BN883)</f>
        <v>0</v>
      </c>
      <c r="BP883" s="3" t="n">
        <v>9</v>
      </c>
      <c r="BQ883" s="3" t="n">
        <v>9</v>
      </c>
      <c r="BR883" s="3" t="n">
        <v>0</v>
      </c>
      <c r="BS883" s="3" t="n">
        <v>12</v>
      </c>
      <c r="BT883" s="3" t="n">
        <f aca="false">SUM(BP883:BS883)</f>
        <v>30</v>
      </c>
      <c r="BU883" s="3" t="n">
        <f aca="false">+C883+H883+M883+R883+W883+AB883+AG883+AL883+CK883</f>
        <v>6102</v>
      </c>
      <c r="BV883" s="3" t="n">
        <f aca="false">+D883+I883+N883+S883+X883+AC883+AH883+AM883+CL883</f>
        <v>3522</v>
      </c>
      <c r="BW883" s="3" t="n">
        <f aca="false">+E883+J883+O883+T883+Y883+AD883+AI883+AN883+CM883</f>
        <v>2787</v>
      </c>
      <c r="BX883" s="3" t="n">
        <f aca="false">+F883+K883+P883+U883+Z883+AE883+AJ883+AO883+CN883</f>
        <v>278</v>
      </c>
      <c r="BY883" s="3" t="n">
        <f aca="false">SUM(BU883:BX883)</f>
        <v>12689</v>
      </c>
      <c r="BZ883" s="3" t="n">
        <f aca="false">AQ883+AV883+BA883+BF883+BK883+BP883</f>
        <v>24</v>
      </c>
      <c r="CA883" s="3" t="n">
        <f aca="false">AR883+AW883+BB883+BG883+BL883+BQ883</f>
        <v>424</v>
      </c>
      <c r="CB883" s="3" t="n">
        <f aca="false">AS883+AX883+BC883+BH883+BM883+BR883</f>
        <v>236</v>
      </c>
      <c r="CC883" s="3" t="n">
        <f aca="false">AT883+AY883+BD883+BI883+BN883+BS883</f>
        <v>98</v>
      </c>
      <c r="CD883" s="3" t="n">
        <f aca="false">SUM(BZ883:CC883)</f>
        <v>782</v>
      </c>
      <c r="CE883" s="3" t="n">
        <v>1958</v>
      </c>
      <c r="CF883" s="3" t="n">
        <v>2897</v>
      </c>
      <c r="CG883" s="3" t="n">
        <v>432</v>
      </c>
      <c r="CH883" s="3" t="n">
        <v>0</v>
      </c>
      <c r="CI883" s="3" t="n">
        <v>620</v>
      </c>
      <c r="CJ883" s="3" t="n">
        <f aca="false">SUM(CE883:CI883)</f>
        <v>5907</v>
      </c>
    </row>
    <row r="884" customFormat="false" ht="12.75" hidden="false" customHeight="false" outlineLevel="0" collapsed="false">
      <c r="A884" s="1" t="n">
        <v>2008</v>
      </c>
      <c r="B884" s="2" t="s">
        <v>109</v>
      </c>
      <c r="C884" s="3" t="n">
        <v>4016</v>
      </c>
      <c r="D884" s="3" t="n">
        <v>707</v>
      </c>
      <c r="E884" s="3" t="n">
        <v>17</v>
      </c>
      <c r="F884" s="3" t="n">
        <v>0</v>
      </c>
      <c r="G884" s="3" t="n">
        <f aca="false">SUM(C884:F884)</f>
        <v>4740</v>
      </c>
      <c r="H884" s="3" t="n">
        <v>1338</v>
      </c>
      <c r="I884" s="3" t="n">
        <v>691</v>
      </c>
      <c r="J884" s="3" t="n">
        <v>3519</v>
      </c>
      <c r="K884" s="3" t="n">
        <v>0</v>
      </c>
      <c r="L884" s="3" t="n">
        <f aca="false">SUM(H884:K884)</f>
        <v>5548</v>
      </c>
      <c r="M884" s="3" t="n">
        <v>72</v>
      </c>
      <c r="N884" s="3" t="n">
        <v>94</v>
      </c>
      <c r="O884" s="3" t="n">
        <v>0</v>
      </c>
      <c r="P884" s="3" t="n">
        <v>0</v>
      </c>
      <c r="Q884" s="3" t="n">
        <f aca="false">SUM(M884:P884)</f>
        <v>166</v>
      </c>
      <c r="R884" s="3" t="n">
        <v>0</v>
      </c>
      <c r="S884" s="3" t="n">
        <v>0</v>
      </c>
      <c r="T884" s="3" t="n">
        <v>0</v>
      </c>
      <c r="U884" s="3" t="n">
        <v>0</v>
      </c>
      <c r="V884" s="3" t="n">
        <f aca="false">SUM(R884:U884)</f>
        <v>0</v>
      </c>
      <c r="W884" s="3" t="n">
        <v>1133</v>
      </c>
      <c r="X884" s="3" t="n">
        <v>3362</v>
      </c>
      <c r="Y884" s="3" t="n">
        <v>410</v>
      </c>
      <c r="Z884" s="3" t="n">
        <v>0</v>
      </c>
      <c r="AA884" s="3" t="n">
        <f aca="false">SUM(W884:Z884)</f>
        <v>4905</v>
      </c>
      <c r="AB884" s="3" t="n">
        <v>528</v>
      </c>
      <c r="AC884" s="3" t="n">
        <v>16</v>
      </c>
      <c r="AD884" s="3" t="n">
        <v>28</v>
      </c>
      <c r="AE884" s="3" t="n">
        <v>0</v>
      </c>
      <c r="AF884" s="3" t="n">
        <f aca="false">SUM(AB884:AE884)</f>
        <v>572</v>
      </c>
      <c r="AG884" s="3" t="n">
        <v>6</v>
      </c>
      <c r="AH884" s="3" t="n">
        <v>849</v>
      </c>
      <c r="AI884" s="3" t="n">
        <v>1617</v>
      </c>
      <c r="AJ884" s="3" t="n">
        <v>0</v>
      </c>
      <c r="AK884" s="3" t="n">
        <f aca="false">SUM(AG884:AJ884)</f>
        <v>2472</v>
      </c>
      <c r="AL884" s="3" t="n">
        <v>2241</v>
      </c>
      <c r="AM884" s="3" t="n">
        <v>1001</v>
      </c>
      <c r="AN884" s="3" t="n">
        <v>1350</v>
      </c>
      <c r="AO884" s="3" t="n">
        <v>0</v>
      </c>
      <c r="AP884" s="3" t="n">
        <f aca="false">SUM(AL884:AO884)</f>
        <v>4592</v>
      </c>
      <c r="AQ884" s="3" t="n">
        <v>0</v>
      </c>
      <c r="AR884" s="3" t="n">
        <v>0</v>
      </c>
      <c r="AS884" s="3" t="n">
        <v>14</v>
      </c>
      <c r="AT884" s="3" t="n">
        <v>0</v>
      </c>
      <c r="AU884" s="3" t="n">
        <f aca="false">SUM(AQ884:AT884)</f>
        <v>14</v>
      </c>
      <c r="AV884" s="3" t="n">
        <v>0</v>
      </c>
      <c r="AW884" s="3" t="n">
        <v>0</v>
      </c>
      <c r="AX884" s="3" t="n">
        <v>6</v>
      </c>
      <c r="AY884" s="3" t="n">
        <v>0</v>
      </c>
      <c r="AZ884" s="3" t="n">
        <f aca="false">SUM(AV884:AY884)</f>
        <v>6</v>
      </c>
      <c r="BA884" s="3" t="n">
        <v>0</v>
      </c>
      <c r="BB884" s="3" t="n">
        <v>0</v>
      </c>
      <c r="BC884" s="3" t="n">
        <v>446</v>
      </c>
      <c r="BD884" s="3" t="n">
        <v>0</v>
      </c>
      <c r="BE884" s="3" t="n">
        <f aca="false">SUM(BA884:BD884)</f>
        <v>446</v>
      </c>
      <c r="BF884" s="3" t="n">
        <v>0</v>
      </c>
      <c r="BG884" s="3" t="n">
        <v>0</v>
      </c>
      <c r="BH884" s="3" t="n">
        <v>0</v>
      </c>
      <c r="BI884" s="3" t="n">
        <v>0</v>
      </c>
      <c r="BJ884" s="3" t="n">
        <f aca="false">SUM(BF884:BI884)</f>
        <v>0</v>
      </c>
      <c r="BK884" s="3" t="n">
        <v>0</v>
      </c>
      <c r="BL884" s="3" t="n">
        <v>0</v>
      </c>
      <c r="BM884" s="3" t="n">
        <v>5</v>
      </c>
      <c r="BN884" s="3" t="n">
        <v>0</v>
      </c>
      <c r="BO884" s="3" t="n">
        <f aca="false">SUM(BK884:BN884)</f>
        <v>5</v>
      </c>
      <c r="BP884" s="3" t="n">
        <v>0</v>
      </c>
      <c r="BQ884" s="3" t="n">
        <v>0</v>
      </c>
      <c r="BR884" s="3" t="n">
        <v>404</v>
      </c>
      <c r="BS884" s="3" t="n">
        <v>0</v>
      </c>
      <c r="BT884" s="3" t="n">
        <f aca="false">SUM(BP884:BS884)</f>
        <v>404</v>
      </c>
      <c r="BU884" s="3" t="n">
        <f aca="false">+C884+H884+M884+R884+W884+AB884+AG884+AL884+CK884</f>
        <v>9334</v>
      </c>
      <c r="BV884" s="3" t="n">
        <f aca="false">+D884+I884+N884+S884+X884+AC884+AH884+AM884+CL884</f>
        <v>6720</v>
      </c>
      <c r="BW884" s="3" t="n">
        <f aca="false">+E884+J884+O884+T884+Y884+AD884+AI884+AN884+CM884</f>
        <v>6941</v>
      </c>
      <c r="BX884" s="3" t="n">
        <f aca="false">+F884+K884+P884+U884+Z884+AE884+AJ884+AO884+CN884</f>
        <v>0</v>
      </c>
      <c r="BY884" s="3" t="n">
        <f aca="false">SUM(BU884:BX884)</f>
        <v>22995</v>
      </c>
      <c r="BZ884" s="3" t="n">
        <f aca="false">AQ884+AV884+BA884+BF884+BK884+BP884</f>
        <v>0</v>
      </c>
      <c r="CA884" s="3" t="n">
        <f aca="false">AR884+AW884+BB884+BG884+BL884+BQ884</f>
        <v>0</v>
      </c>
      <c r="CB884" s="3" t="n">
        <f aca="false">AS884+AX884+BC884+BH884+BM884+BR884</f>
        <v>875</v>
      </c>
      <c r="CC884" s="3" t="n">
        <f aca="false">AT884+AY884+BD884+BI884+BN884+BS884</f>
        <v>0</v>
      </c>
      <c r="CD884" s="3" t="n">
        <f aca="false">SUM(BZ884:CC884)</f>
        <v>875</v>
      </c>
      <c r="CE884" s="3" t="n">
        <v>2878</v>
      </c>
      <c r="CF884" s="3" t="n">
        <v>3483</v>
      </c>
      <c r="CG884" s="3" t="n">
        <v>435</v>
      </c>
      <c r="CH884" s="3" t="n">
        <v>0</v>
      </c>
      <c r="CI884" s="3" t="n">
        <v>1868</v>
      </c>
      <c r="CJ884" s="3" t="n">
        <f aca="false">SUM(CE884:CI884)</f>
        <v>8664</v>
      </c>
    </row>
    <row r="885" customFormat="false" ht="12.75" hidden="false" customHeight="false" outlineLevel="0" collapsed="false">
      <c r="A885" s="1" t="n">
        <v>2008</v>
      </c>
      <c r="B885" s="2" t="s">
        <v>110</v>
      </c>
      <c r="C885" s="3" t="n">
        <v>3344.368</v>
      </c>
      <c r="D885" s="3" t="n">
        <v>1105.546</v>
      </c>
      <c r="E885" s="3" t="n">
        <v>363.032</v>
      </c>
      <c r="F885" s="3" t="n">
        <v>0</v>
      </c>
      <c r="G885" s="3" t="n">
        <f aca="false">SUM(C885:F885)</f>
        <v>4812.946</v>
      </c>
      <c r="H885" s="3" t="n">
        <v>1438</v>
      </c>
      <c r="I885" s="3" t="n">
        <v>145</v>
      </c>
      <c r="J885" s="3" t="n">
        <v>865</v>
      </c>
      <c r="K885" s="3" t="n">
        <v>50</v>
      </c>
      <c r="L885" s="3" t="n">
        <f aca="false">SUM(H885:K885)</f>
        <v>2498</v>
      </c>
      <c r="M885" s="3" t="n">
        <v>23</v>
      </c>
      <c r="N885" s="3" t="n">
        <v>137</v>
      </c>
      <c r="O885" s="3" t="n">
        <v>0</v>
      </c>
      <c r="P885" s="3" t="n">
        <v>0</v>
      </c>
      <c r="Q885" s="3" t="n">
        <f aca="false">SUM(M885:P885)</f>
        <v>160</v>
      </c>
      <c r="R885" s="3" t="n">
        <v>0</v>
      </c>
      <c r="S885" s="3" t="n">
        <v>0</v>
      </c>
      <c r="T885" s="3" t="n">
        <v>0</v>
      </c>
      <c r="U885" s="3" t="n">
        <v>0</v>
      </c>
      <c r="V885" s="3" t="n">
        <f aca="false">SUM(R885:U885)</f>
        <v>0</v>
      </c>
      <c r="W885" s="3" t="n">
        <v>871</v>
      </c>
      <c r="X885" s="3" t="n">
        <v>4278</v>
      </c>
      <c r="Y885" s="3" t="n">
        <v>631</v>
      </c>
      <c r="Z885" s="3" t="n">
        <v>0</v>
      </c>
      <c r="AA885" s="3" t="n">
        <f aca="false">SUM(W885:Z885)</f>
        <v>5780</v>
      </c>
      <c r="AB885" s="3" t="n">
        <v>766.438</v>
      </c>
      <c r="AC885" s="3" t="n">
        <v>5.056</v>
      </c>
      <c r="AD885" s="3" t="n">
        <v>39.481</v>
      </c>
      <c r="AE885" s="3" t="n">
        <v>2</v>
      </c>
      <c r="AF885" s="3" t="n">
        <f aca="false">SUM(AB885:AE885)</f>
        <v>812.975</v>
      </c>
      <c r="AG885" s="3" t="n">
        <v>18</v>
      </c>
      <c r="AH885" s="3" t="n">
        <v>16</v>
      </c>
      <c r="AI885" s="3" t="n">
        <v>1451.704</v>
      </c>
      <c r="AJ885" s="3" t="n">
        <v>84</v>
      </c>
      <c r="AK885" s="3" t="n">
        <f aca="false">SUM(AG885:AJ885)</f>
        <v>1569.704</v>
      </c>
      <c r="AL885" s="3" t="n">
        <v>3911</v>
      </c>
      <c r="AM885" s="3" t="n">
        <v>7196</v>
      </c>
      <c r="AN885" s="3" t="n">
        <v>1992</v>
      </c>
      <c r="AO885" s="3" t="n">
        <v>155</v>
      </c>
      <c r="AP885" s="3" t="n">
        <f aca="false">SUM(AL885:AO885)</f>
        <v>13254</v>
      </c>
      <c r="AQ885" s="3" t="n">
        <v>17</v>
      </c>
      <c r="AR885" s="3" t="n">
        <v>5</v>
      </c>
      <c r="AS885" s="3" t="n">
        <v>970</v>
      </c>
      <c r="AT885" s="3" t="n">
        <v>84</v>
      </c>
      <c r="AU885" s="3" t="n">
        <f aca="false">SUM(AQ885:AT885)</f>
        <v>1076</v>
      </c>
      <c r="AV885" s="3" t="n">
        <v>10</v>
      </c>
      <c r="AW885" s="3" t="n">
        <v>2</v>
      </c>
      <c r="AX885" s="3" t="n">
        <v>4</v>
      </c>
      <c r="AY885" s="3" t="n">
        <v>2</v>
      </c>
      <c r="AZ885" s="3" t="n">
        <f aca="false">SUM(AV885:AY885)</f>
        <v>18</v>
      </c>
      <c r="BA885" s="3" t="n">
        <v>59</v>
      </c>
      <c r="BB885" s="3" t="n">
        <v>3</v>
      </c>
      <c r="BC885" s="3" t="n">
        <v>39</v>
      </c>
      <c r="BD885" s="3" t="n">
        <v>50</v>
      </c>
      <c r="BE885" s="3" t="n">
        <f aca="false">SUM(BA885:BD885)</f>
        <v>151</v>
      </c>
      <c r="BF885" s="3" t="n">
        <v>0</v>
      </c>
      <c r="BG885" s="3" t="n">
        <v>0</v>
      </c>
      <c r="BH885" s="3" t="n">
        <v>0</v>
      </c>
      <c r="BI885" s="3" t="n">
        <v>0</v>
      </c>
      <c r="BJ885" s="3" t="n">
        <f aca="false">SUM(BF885:BI885)</f>
        <v>0</v>
      </c>
      <c r="BK885" s="3" t="n">
        <v>0</v>
      </c>
      <c r="BL885" s="3" t="n">
        <v>0</v>
      </c>
      <c r="BM885" s="3" t="n">
        <v>0</v>
      </c>
      <c r="BN885" s="3" t="n">
        <v>0</v>
      </c>
      <c r="BO885" s="3" t="n">
        <f aca="false">SUM(BK885:BN885)</f>
        <v>0</v>
      </c>
      <c r="BP885" s="3" t="n">
        <v>92</v>
      </c>
      <c r="BQ885" s="3" t="n">
        <v>24</v>
      </c>
      <c r="BR885" s="3" t="n">
        <v>194</v>
      </c>
      <c r="BS885" s="3" t="n">
        <v>155</v>
      </c>
      <c r="BT885" s="3" t="n">
        <f aca="false">SUM(BP885:BS885)</f>
        <v>465</v>
      </c>
      <c r="BU885" s="3" t="n">
        <f aca="false">+C885+H885+M885+R885+W885+AB885+AG885+AL885+CK885</f>
        <v>10371.806</v>
      </c>
      <c r="BV885" s="3" t="n">
        <f aca="false">+D885+I885+N885+S885+X885+AC885+AH885+AM885+CL885</f>
        <v>12882.602</v>
      </c>
      <c r="BW885" s="3" t="n">
        <f aca="false">+E885+J885+O885+T885+Y885+AD885+AI885+AN885+CM885</f>
        <v>5342.217</v>
      </c>
      <c r="BX885" s="3" t="n">
        <f aca="false">+F885+K885+P885+U885+Z885+AE885+AJ885+AO885+CN885</f>
        <v>291</v>
      </c>
      <c r="BY885" s="3" t="n">
        <f aca="false">SUM(BU885:BX885)</f>
        <v>28887.625</v>
      </c>
      <c r="BZ885" s="3" t="n">
        <f aca="false">AQ885+AV885+BA885+BF885+BK885+BP885</f>
        <v>178</v>
      </c>
      <c r="CA885" s="3" t="n">
        <f aca="false">AR885+AW885+BB885+BG885+BL885+BQ885</f>
        <v>34</v>
      </c>
      <c r="CB885" s="3" t="n">
        <f aca="false">AS885+AX885+BC885+BH885+BM885+BR885</f>
        <v>1207</v>
      </c>
      <c r="CC885" s="3" t="n">
        <f aca="false">AT885+AY885+BD885+BI885+BN885+BS885</f>
        <v>291</v>
      </c>
      <c r="CD885" s="3" t="n">
        <f aca="false">SUM(BZ885:CC885)</f>
        <v>1710</v>
      </c>
      <c r="CE885" s="3" t="n">
        <v>3165</v>
      </c>
      <c r="CF885" s="3" t="n">
        <v>3169</v>
      </c>
      <c r="CG885" s="3" t="n">
        <v>940</v>
      </c>
      <c r="CH885" s="3" t="n">
        <v>429</v>
      </c>
      <c r="CI885" s="3" t="n">
        <v>2529</v>
      </c>
      <c r="CJ885" s="3" t="n">
        <f aca="false">SUM(CE885:CI885)</f>
        <v>10232</v>
      </c>
    </row>
    <row r="886" customFormat="false" ht="12.75" hidden="false" customHeight="false" outlineLevel="0" collapsed="false">
      <c r="A886" s="1" t="n">
        <v>2008</v>
      </c>
      <c r="B886" s="2" t="s">
        <v>111</v>
      </c>
      <c r="C886" s="3" t="n">
        <v>1211</v>
      </c>
      <c r="D886" s="3" t="n">
        <v>179</v>
      </c>
      <c r="E886" s="3" t="n">
        <v>3</v>
      </c>
      <c r="F886" s="3" t="n">
        <v>2</v>
      </c>
      <c r="G886" s="3" t="n">
        <f aca="false">SUM(C886:F886)</f>
        <v>1395</v>
      </c>
      <c r="H886" s="3" t="n">
        <v>260</v>
      </c>
      <c r="I886" s="3" t="n">
        <v>0</v>
      </c>
      <c r="J886" s="3" t="n">
        <v>3</v>
      </c>
      <c r="K886" s="3" t="n">
        <v>11</v>
      </c>
      <c r="L886" s="3" t="n">
        <f aca="false">SUM(H886:K886)</f>
        <v>274</v>
      </c>
      <c r="M886" s="3" t="n">
        <v>25</v>
      </c>
      <c r="N886" s="3" t="n">
        <v>52</v>
      </c>
      <c r="O886" s="3" t="n">
        <v>89</v>
      </c>
      <c r="P886" s="3" t="n">
        <v>0</v>
      </c>
      <c r="Q886" s="3" t="n">
        <f aca="false">SUM(M886:P886)</f>
        <v>166</v>
      </c>
      <c r="R886" s="3" t="n">
        <v>17</v>
      </c>
      <c r="S886" s="3" t="n">
        <v>20</v>
      </c>
      <c r="T886" s="3" t="n">
        <v>0</v>
      </c>
      <c r="U886" s="3" t="n">
        <v>0</v>
      </c>
      <c r="V886" s="3" t="n">
        <f aca="false">SUM(R886:U886)</f>
        <v>37</v>
      </c>
      <c r="W886" s="3" t="n">
        <v>550</v>
      </c>
      <c r="X886" s="3" t="n">
        <v>1319</v>
      </c>
      <c r="Y886" s="3" t="n">
        <v>178</v>
      </c>
      <c r="Z886" s="3" t="n">
        <v>0</v>
      </c>
      <c r="AA886" s="3" t="n">
        <f aca="false">SUM(W886:Z886)</f>
        <v>2047</v>
      </c>
      <c r="AB886" s="3" t="n">
        <v>152</v>
      </c>
      <c r="AC886" s="3" t="n">
        <v>3</v>
      </c>
      <c r="AD886" s="3" t="n">
        <v>2</v>
      </c>
      <c r="AE886" s="3" t="n">
        <v>0</v>
      </c>
      <c r="AF886" s="3" t="n">
        <f aca="false">SUM(AB886:AE886)</f>
        <v>157</v>
      </c>
      <c r="AG886" s="3" t="n">
        <v>0</v>
      </c>
      <c r="AH886" s="3" t="n">
        <v>156</v>
      </c>
      <c r="AI886" s="3" t="n">
        <v>365</v>
      </c>
      <c r="AJ886" s="3" t="n">
        <v>73</v>
      </c>
      <c r="AK886" s="3" t="n">
        <f aca="false">SUM(AG886:AJ886)</f>
        <v>594</v>
      </c>
      <c r="AL886" s="3" t="n">
        <v>869</v>
      </c>
      <c r="AM886" s="3" t="n">
        <v>453</v>
      </c>
      <c r="AN886" s="3" t="n">
        <v>1413</v>
      </c>
      <c r="AO886" s="3" t="n">
        <v>22</v>
      </c>
      <c r="AP886" s="3" t="n">
        <f aca="false">SUM(AL886:AO886)</f>
        <v>2757</v>
      </c>
      <c r="AQ886" s="3" t="n">
        <v>0</v>
      </c>
      <c r="AR886" s="3" t="n">
        <v>105</v>
      </c>
      <c r="AS886" s="3" t="n">
        <v>52</v>
      </c>
      <c r="AT886" s="3" t="n">
        <v>57</v>
      </c>
      <c r="AU886" s="3" t="n">
        <f aca="false">SUM(AQ886:AT886)</f>
        <v>214</v>
      </c>
      <c r="AV886" s="3" t="n">
        <v>0</v>
      </c>
      <c r="AW886" s="3" t="n">
        <v>0</v>
      </c>
      <c r="AX886" s="3" t="n">
        <v>0</v>
      </c>
      <c r="AY886" s="3" t="n">
        <v>0</v>
      </c>
      <c r="AZ886" s="3" t="n">
        <f aca="false">SUM(AV886:AY886)</f>
        <v>0</v>
      </c>
      <c r="BA886" s="3" t="n">
        <v>0</v>
      </c>
      <c r="BB886" s="3" t="n">
        <v>0</v>
      </c>
      <c r="BC886" s="3" t="n">
        <v>0</v>
      </c>
      <c r="BD886" s="3" t="n">
        <v>0</v>
      </c>
      <c r="BE886" s="3" t="n">
        <f aca="false">SUM(BA886:BD886)</f>
        <v>0</v>
      </c>
      <c r="BF886" s="3" t="n">
        <v>0</v>
      </c>
      <c r="BG886" s="3" t="n">
        <v>0</v>
      </c>
      <c r="BH886" s="3" t="n">
        <v>0</v>
      </c>
      <c r="BI886" s="3" t="n">
        <v>0</v>
      </c>
      <c r="BJ886" s="3" t="n">
        <f aca="false">SUM(BF886:BI886)</f>
        <v>0</v>
      </c>
      <c r="BK886" s="3" t="n">
        <v>0</v>
      </c>
      <c r="BL886" s="3" t="n">
        <v>0</v>
      </c>
      <c r="BM886" s="3" t="n">
        <v>0</v>
      </c>
      <c r="BN886" s="3" t="n">
        <v>0</v>
      </c>
      <c r="BO886" s="3" t="n">
        <f aca="false">SUM(BK886:BN886)</f>
        <v>0</v>
      </c>
      <c r="BP886" s="3" t="n">
        <v>3</v>
      </c>
      <c r="BQ886" s="3" t="n">
        <v>5</v>
      </c>
      <c r="BR886" s="3" t="n">
        <v>5</v>
      </c>
      <c r="BS886" s="3" t="n">
        <v>8</v>
      </c>
      <c r="BT886" s="3" t="n">
        <f aca="false">SUM(BP886:BS886)</f>
        <v>21</v>
      </c>
      <c r="BU886" s="3" t="n">
        <f aca="false">+C886+H886+M886+R886+W886+AB886+AG886+AL886+CK886</f>
        <v>3084</v>
      </c>
      <c r="BV886" s="3" t="n">
        <f aca="false">+D886+I886+N886+S886+X886+AC886+AH886+AM886+CL886</f>
        <v>2182</v>
      </c>
      <c r="BW886" s="3" t="n">
        <f aca="false">+E886+J886+O886+T886+Y886+AD886+AI886+AN886+CM886</f>
        <v>2053</v>
      </c>
      <c r="BX886" s="3" t="n">
        <f aca="false">+F886+K886+P886+U886+Z886+AE886+AJ886+AO886+CN886</f>
        <v>108</v>
      </c>
      <c r="BY886" s="3" t="n">
        <f aca="false">SUM(BU886:BX886)</f>
        <v>7427</v>
      </c>
      <c r="BZ886" s="3" t="n">
        <f aca="false">AQ886+AV886+BA886+BF886+BK886+BP886</f>
        <v>3</v>
      </c>
      <c r="CA886" s="3" t="n">
        <f aca="false">AR886+AW886+BB886+BG886+BL886+BQ886</f>
        <v>110</v>
      </c>
      <c r="CB886" s="3" t="n">
        <f aca="false">AS886+AX886+BC886+BH886+BM886+BR886</f>
        <v>57</v>
      </c>
      <c r="CC886" s="3" t="n">
        <f aca="false">AT886+AY886+BD886+BI886+BN886+BS886</f>
        <v>65</v>
      </c>
      <c r="CD886" s="3" t="n">
        <f aca="false">SUM(BZ886:CC886)</f>
        <v>235</v>
      </c>
      <c r="CE886" s="3" t="n">
        <v>1035</v>
      </c>
      <c r="CF886" s="3" t="n">
        <v>1444</v>
      </c>
      <c r="CG886" s="3" t="n">
        <v>185</v>
      </c>
      <c r="CH886" s="3" t="n">
        <v>0</v>
      </c>
      <c r="CI886" s="3" t="n">
        <v>424</v>
      </c>
      <c r="CJ886" s="3" t="n">
        <f aca="false">SUM(CE886:CI886)</f>
        <v>3088</v>
      </c>
    </row>
    <row r="887" customFormat="false" ht="12.75" hidden="false" customHeight="false" outlineLevel="0" collapsed="false">
      <c r="A887" s="1" t="n">
        <v>2008</v>
      </c>
      <c r="B887" s="2" t="s">
        <v>112</v>
      </c>
      <c r="C887" s="3" t="n">
        <v>5317</v>
      </c>
      <c r="D887" s="3" t="n">
        <v>901</v>
      </c>
      <c r="E887" s="3" t="n">
        <v>10</v>
      </c>
      <c r="F887" s="3" t="n">
        <v>0</v>
      </c>
      <c r="G887" s="3" t="n">
        <f aca="false">SUM(C887:F887)</f>
        <v>6228</v>
      </c>
      <c r="H887" s="3" t="n">
        <v>1549</v>
      </c>
      <c r="I887" s="3" t="n">
        <v>244</v>
      </c>
      <c r="J887" s="3" t="n">
        <v>2406</v>
      </c>
      <c r="K887" s="3" t="n">
        <v>229</v>
      </c>
      <c r="L887" s="3" t="n">
        <f aca="false">SUM(H887:K887)</f>
        <v>4428</v>
      </c>
      <c r="M887" s="3" t="n">
        <v>6</v>
      </c>
      <c r="N887" s="3" t="n">
        <v>101</v>
      </c>
      <c r="O887" s="3" t="n">
        <v>7</v>
      </c>
      <c r="P887" s="3" t="n">
        <v>0</v>
      </c>
      <c r="Q887" s="3" t="n">
        <f aca="false">SUM(M887:P887)</f>
        <v>114</v>
      </c>
      <c r="R887" s="3" t="n">
        <v>27</v>
      </c>
      <c r="S887" s="3" t="n">
        <v>410</v>
      </c>
      <c r="T887" s="3" t="n">
        <v>7</v>
      </c>
      <c r="U887" s="3" t="n">
        <v>0</v>
      </c>
      <c r="V887" s="3" t="n">
        <f aca="false">SUM(R887:U887)</f>
        <v>444</v>
      </c>
      <c r="W887" s="3" t="n">
        <v>2578</v>
      </c>
      <c r="X887" s="3" t="n">
        <v>2828</v>
      </c>
      <c r="Y887" s="3" t="n">
        <v>219</v>
      </c>
      <c r="Z887" s="3" t="n">
        <v>0</v>
      </c>
      <c r="AA887" s="3" t="n">
        <f aca="false">SUM(W887:Z887)</f>
        <v>5625</v>
      </c>
      <c r="AB887" s="3" t="n">
        <v>1194</v>
      </c>
      <c r="AC887" s="3" t="n">
        <v>11.2</v>
      </c>
      <c r="AD887" s="3" t="n">
        <v>75</v>
      </c>
      <c r="AE887" s="3" t="n">
        <v>51</v>
      </c>
      <c r="AF887" s="3" t="n">
        <f aca="false">SUM(AB887:AE887)</f>
        <v>1331.2</v>
      </c>
      <c r="AG887" s="3" t="n">
        <v>0</v>
      </c>
      <c r="AH887" s="3" t="n">
        <v>744</v>
      </c>
      <c r="AI887" s="3" t="n">
        <v>2758</v>
      </c>
      <c r="AJ887" s="3" t="n">
        <v>0</v>
      </c>
      <c r="AK887" s="3" t="n">
        <f aca="false">SUM(AG887:AJ887)</f>
        <v>3502</v>
      </c>
      <c r="AL887" s="3" t="n">
        <v>3817</v>
      </c>
      <c r="AM887" s="3" t="n">
        <v>1321.8</v>
      </c>
      <c r="AN887" s="3" t="n">
        <v>3038</v>
      </c>
      <c r="AO887" s="3" t="n">
        <v>559</v>
      </c>
      <c r="AP887" s="3" t="n">
        <f aca="false">SUM(AL887:AO887)</f>
        <v>8735.8</v>
      </c>
      <c r="AQ887" s="3" t="n">
        <v>0</v>
      </c>
      <c r="AR887" s="3" t="n">
        <v>665</v>
      </c>
      <c r="AS887" s="3" t="n">
        <v>821</v>
      </c>
      <c r="AT887" s="3" t="n">
        <v>0</v>
      </c>
      <c r="AU887" s="3" t="n">
        <f aca="false">SUM(AQ887:AT887)</f>
        <v>1486</v>
      </c>
      <c r="AV887" s="3" t="n">
        <v>0</v>
      </c>
      <c r="AW887" s="3" t="n">
        <v>0</v>
      </c>
      <c r="AX887" s="3" t="n">
        <v>0</v>
      </c>
      <c r="AY887" s="3" t="n">
        <v>51</v>
      </c>
      <c r="AZ887" s="3" t="n">
        <f aca="false">SUM(AV887:AY887)</f>
        <v>51</v>
      </c>
      <c r="BA887" s="3" t="n">
        <v>0</v>
      </c>
      <c r="BB887" s="3" t="n">
        <v>0</v>
      </c>
      <c r="BC887" s="3" t="n">
        <v>30</v>
      </c>
      <c r="BD887" s="3" t="n">
        <v>229</v>
      </c>
      <c r="BE887" s="3" t="n">
        <f aca="false">SUM(BA887:BD887)</f>
        <v>259</v>
      </c>
      <c r="BF887" s="3" t="n">
        <v>6</v>
      </c>
      <c r="BG887" s="3" t="n">
        <v>16</v>
      </c>
      <c r="BH887" s="3" t="n">
        <v>36</v>
      </c>
      <c r="BI887" s="3" t="n">
        <v>7</v>
      </c>
      <c r="BJ887" s="3" t="n">
        <f aca="false">SUM(BF887:BI887)</f>
        <v>65</v>
      </c>
      <c r="BK887" s="3" t="n">
        <v>7</v>
      </c>
      <c r="BL887" s="3" t="n">
        <v>42</v>
      </c>
      <c r="BM887" s="3" t="n">
        <v>496</v>
      </c>
      <c r="BN887" s="3" t="n">
        <v>30</v>
      </c>
      <c r="BO887" s="3" t="n">
        <f aca="false">SUM(BK887:BN887)</f>
        <v>575</v>
      </c>
      <c r="BP887" s="3" t="n">
        <v>12</v>
      </c>
      <c r="BQ887" s="3" t="n">
        <v>7</v>
      </c>
      <c r="BR887" s="3" t="n">
        <v>3</v>
      </c>
      <c r="BS887" s="3" t="n">
        <v>522</v>
      </c>
      <c r="BT887" s="3" t="n">
        <f aca="false">SUM(BP887:BS887)</f>
        <v>544</v>
      </c>
      <c r="BU887" s="3" t="n">
        <f aca="false">+C887+H887+M887+R887+W887+AB887+AG887+AL887+CK887</f>
        <v>14488</v>
      </c>
      <c r="BV887" s="3" t="n">
        <f aca="false">+D887+I887+N887+S887+X887+AC887+AH887+AM887+CL887</f>
        <v>6561</v>
      </c>
      <c r="BW887" s="3" t="n">
        <f aca="false">+E887+J887+O887+T887+Y887+AD887+AI887+AN887+CM887</f>
        <v>8520</v>
      </c>
      <c r="BX887" s="3" t="n">
        <f aca="false">+F887+K887+P887+U887+Z887+AE887+AJ887+AO887+CN887</f>
        <v>839</v>
      </c>
      <c r="BY887" s="3" t="n">
        <f aca="false">SUM(BU887:BX887)</f>
        <v>30408</v>
      </c>
      <c r="BZ887" s="3" t="n">
        <f aca="false">AQ887+AV887+BA887+BF887+BK887+BP887</f>
        <v>25</v>
      </c>
      <c r="CA887" s="3" t="n">
        <f aca="false">AR887+AW887+BB887+BG887+BL887+BQ887</f>
        <v>730</v>
      </c>
      <c r="CB887" s="3" t="n">
        <f aca="false">AS887+AX887+BC887+BH887+BM887+BR887</f>
        <v>1386</v>
      </c>
      <c r="CC887" s="3" t="n">
        <f aca="false">AT887+AY887+BD887+BI887+BN887+BS887</f>
        <v>839</v>
      </c>
      <c r="CD887" s="3" t="n">
        <f aca="false">SUM(BZ887:CC887)</f>
        <v>2980</v>
      </c>
      <c r="CE887" s="3" t="n">
        <v>3675</v>
      </c>
      <c r="CF887" s="3" t="n">
        <v>6940</v>
      </c>
      <c r="CG887" s="3" t="n">
        <v>552</v>
      </c>
      <c r="CH887" s="3" t="n">
        <v>0</v>
      </c>
      <c r="CI887" s="3" t="n">
        <v>2379</v>
      </c>
      <c r="CJ887" s="3" t="n">
        <f aca="false">SUM(CE887:CI887)</f>
        <v>13546</v>
      </c>
    </row>
    <row r="888" customFormat="false" ht="12.75" hidden="false" customHeight="false" outlineLevel="0" collapsed="false">
      <c r="A888" s="1" t="n">
        <v>2008</v>
      </c>
      <c r="B888" s="2" t="s">
        <v>113</v>
      </c>
      <c r="C888" s="3" t="n">
        <v>4671.7</v>
      </c>
      <c r="D888" s="3" t="n">
        <v>843.8</v>
      </c>
      <c r="E888" s="3" t="n">
        <v>658.3</v>
      </c>
      <c r="F888" s="3" t="n">
        <v>0</v>
      </c>
      <c r="G888" s="3" t="n">
        <f aca="false">SUM(C888:F888)</f>
        <v>6173.8</v>
      </c>
      <c r="H888" s="3" t="n">
        <v>1076.6</v>
      </c>
      <c r="I888" s="3" t="n">
        <v>9.2</v>
      </c>
      <c r="J888" s="3" t="n">
        <v>3145.8</v>
      </c>
      <c r="K888" s="3" t="n">
        <v>43</v>
      </c>
      <c r="L888" s="3" t="n">
        <f aca="false">SUM(H888:K888)</f>
        <v>4274.6</v>
      </c>
      <c r="M888" s="3" t="n">
        <v>484.5</v>
      </c>
      <c r="N888" s="3" t="n">
        <v>0</v>
      </c>
      <c r="O888" s="3" t="n">
        <v>0</v>
      </c>
      <c r="P888" s="3" t="n">
        <v>0</v>
      </c>
      <c r="Q888" s="3" t="n">
        <f aca="false">SUM(M888:P888)</f>
        <v>484.5</v>
      </c>
      <c r="R888" s="3" t="n">
        <v>886.1</v>
      </c>
      <c r="S888" s="3" t="n">
        <v>13.7</v>
      </c>
      <c r="T888" s="3" t="n">
        <v>0</v>
      </c>
      <c r="U888" s="3" t="n">
        <v>0</v>
      </c>
      <c r="V888" s="3" t="n">
        <f aca="false">SUM(R888:U888)</f>
        <v>899.8</v>
      </c>
      <c r="W888" s="3" t="n">
        <v>8246.6</v>
      </c>
      <c r="X888" s="3" t="n">
        <v>0</v>
      </c>
      <c r="Y888" s="3" t="n">
        <v>0</v>
      </c>
      <c r="Z888" s="3" t="n">
        <v>0</v>
      </c>
      <c r="AA888" s="3" t="n">
        <f aca="false">SUM(W888:Z888)</f>
        <v>8246.6</v>
      </c>
      <c r="AB888" s="3" t="n">
        <v>1242.4</v>
      </c>
      <c r="AC888" s="3" t="n">
        <v>1</v>
      </c>
      <c r="AD888" s="3" t="n">
        <v>1.4</v>
      </c>
      <c r="AE888" s="3" t="n">
        <v>0</v>
      </c>
      <c r="AF888" s="3" t="n">
        <f aca="false">SUM(AB888:AE888)</f>
        <v>1244.8</v>
      </c>
      <c r="AG888" s="3" t="n">
        <v>230.6</v>
      </c>
      <c r="AH888" s="3" t="n">
        <v>504.4</v>
      </c>
      <c r="AI888" s="3" t="n">
        <v>1013</v>
      </c>
      <c r="AJ888" s="3" t="n">
        <v>712.9</v>
      </c>
      <c r="AK888" s="3" t="n">
        <f aca="false">SUM(AG888:AJ888)</f>
        <v>2460.9</v>
      </c>
      <c r="AL888" s="3" t="n">
        <v>12095</v>
      </c>
      <c r="AM888" s="3" t="n">
        <v>1153.2</v>
      </c>
      <c r="AN888" s="3" t="n">
        <v>6109.6</v>
      </c>
      <c r="AO888" s="3" t="n">
        <v>663.6</v>
      </c>
      <c r="AP888" s="3" t="n">
        <f aca="false">SUM(AL888:AO888)</f>
        <v>20021.4</v>
      </c>
      <c r="AQ888" s="3" t="n">
        <v>0</v>
      </c>
      <c r="AR888" s="3" t="n">
        <v>494.5</v>
      </c>
      <c r="AS888" s="3" t="n">
        <v>71.5</v>
      </c>
      <c r="AT888" s="3" t="n">
        <v>712.9</v>
      </c>
      <c r="AU888" s="3" t="n">
        <f aca="false">SUM(AQ888:AT888)</f>
        <v>1278.9</v>
      </c>
      <c r="AV888" s="3" t="n">
        <v>0</v>
      </c>
      <c r="AW888" s="3" t="n">
        <v>0</v>
      </c>
      <c r="AX888" s="3" t="n">
        <v>0</v>
      </c>
      <c r="AY888" s="3" t="n">
        <v>0</v>
      </c>
      <c r="AZ888" s="3" t="n">
        <f aca="false">SUM(AV888:AY888)</f>
        <v>0</v>
      </c>
      <c r="BA888" s="3" t="n">
        <v>0</v>
      </c>
      <c r="BB888" s="3" t="n">
        <v>0</v>
      </c>
      <c r="BC888" s="3" t="n">
        <v>0</v>
      </c>
      <c r="BD888" s="3" t="n">
        <v>43</v>
      </c>
      <c r="BE888" s="3" t="n">
        <f aca="false">SUM(BA888:BD888)</f>
        <v>43</v>
      </c>
      <c r="BF888" s="3" t="n">
        <v>0</v>
      </c>
      <c r="BG888" s="3" t="n">
        <v>0</v>
      </c>
      <c r="BH888" s="3" t="n">
        <v>0</v>
      </c>
      <c r="BI888" s="3" t="n">
        <v>172.1</v>
      </c>
      <c r="BJ888" s="3" t="n">
        <f aca="false">SUM(BF888:BI888)</f>
        <v>172.1</v>
      </c>
      <c r="BK888" s="3" t="n">
        <v>0</v>
      </c>
      <c r="BL888" s="3" t="n">
        <v>0</v>
      </c>
      <c r="BM888" s="3" t="n">
        <v>0</v>
      </c>
      <c r="BN888" s="3" t="n">
        <v>203.8</v>
      </c>
      <c r="BO888" s="3" t="n">
        <f aca="false">SUM(BK888:BN888)</f>
        <v>203.8</v>
      </c>
      <c r="BP888" s="3" t="n">
        <v>0</v>
      </c>
      <c r="BQ888" s="3" t="n">
        <v>0</v>
      </c>
      <c r="BR888" s="3" t="n">
        <v>0</v>
      </c>
      <c r="BS888" s="3" t="n">
        <v>287.5</v>
      </c>
      <c r="BT888" s="3" t="n">
        <f aca="false">SUM(BP888:BS888)</f>
        <v>287.5</v>
      </c>
      <c r="BU888" s="3" t="n">
        <f aca="false">+C888+H888+M888+R888+W888+AB888+AG888+AL888+CK888</f>
        <v>28933.5</v>
      </c>
      <c r="BV888" s="3" t="n">
        <f aca="false">+D888+I888+N888+S888+X888+AC888+AH888+AM888+CL888</f>
        <v>2525.3</v>
      </c>
      <c r="BW888" s="3" t="n">
        <f aca="false">+E888+J888+O888+T888+Y888+AD888+AI888+AN888+CM888</f>
        <v>10928.1</v>
      </c>
      <c r="BX888" s="3" t="n">
        <f aca="false">+F888+K888+P888+U888+Z888+AE888+AJ888+AO888+CN888</f>
        <v>1419.5</v>
      </c>
      <c r="BY888" s="3" t="n">
        <f aca="false">SUM(BU888:BX888)</f>
        <v>43806.4</v>
      </c>
      <c r="BZ888" s="3" t="n">
        <f aca="false">AQ888+AV888+BA888+BF888+BK888+BP888</f>
        <v>0</v>
      </c>
      <c r="CA888" s="3" t="n">
        <f aca="false">AR888+AW888+BB888+BG888+BL888+BQ888</f>
        <v>494.5</v>
      </c>
      <c r="CB888" s="3" t="n">
        <f aca="false">AS888+AX888+BC888+BH888+BM888+BR888</f>
        <v>71.5</v>
      </c>
      <c r="CC888" s="3" t="n">
        <f aca="false">AT888+AY888+BD888+BI888+BN888+BS888</f>
        <v>1419.3</v>
      </c>
      <c r="CD888" s="3" t="n">
        <f aca="false">SUM(BZ888:CC888)</f>
        <v>1985.3</v>
      </c>
      <c r="CE888" s="3" t="n">
        <v>4086.7</v>
      </c>
      <c r="CF888" s="3" t="n">
        <v>12483.8</v>
      </c>
      <c r="CG888" s="3" t="n">
        <v>1512.2</v>
      </c>
      <c r="CH888" s="3" t="n">
        <v>0</v>
      </c>
      <c r="CI888" s="3" t="n">
        <v>2796.2</v>
      </c>
      <c r="CJ888" s="3" t="n">
        <f aca="false">SUM(CE888:CI888)</f>
        <v>20878.9</v>
      </c>
    </row>
    <row r="889" customFormat="false" ht="12.75" hidden="false" customHeight="false" outlineLevel="0" collapsed="false">
      <c r="A889" s="1" t="n">
        <v>2008</v>
      </c>
      <c r="B889" s="2" t="s">
        <v>114</v>
      </c>
      <c r="C889" s="3" t="n">
        <v>44.4</v>
      </c>
      <c r="D889" s="3" t="n">
        <v>1549.5</v>
      </c>
      <c r="E889" s="3" t="n">
        <v>11394</v>
      </c>
      <c r="F889" s="3" t="n">
        <v>0</v>
      </c>
      <c r="G889" s="3" t="n">
        <f aca="false">SUM(C889:F889)</f>
        <v>12987.9</v>
      </c>
      <c r="H889" s="3" t="n">
        <v>2111.2</v>
      </c>
      <c r="I889" s="3" t="n">
        <v>126.5</v>
      </c>
      <c r="J889" s="3" t="n">
        <v>95.2</v>
      </c>
      <c r="K889" s="3" t="n">
        <v>93.3</v>
      </c>
      <c r="L889" s="3" t="n">
        <f aca="false">SUM(H889:K889)</f>
        <v>2426.2</v>
      </c>
      <c r="M889" s="3" t="n">
        <v>325.1</v>
      </c>
      <c r="N889" s="3" t="n">
        <v>0</v>
      </c>
      <c r="O889" s="3" t="n">
        <v>38.7</v>
      </c>
      <c r="P889" s="3" t="n">
        <v>0</v>
      </c>
      <c r="Q889" s="3" t="n">
        <f aca="false">SUM(M889:P889)</f>
        <v>363.8</v>
      </c>
      <c r="R889" s="3" t="n">
        <v>103.6</v>
      </c>
      <c r="S889" s="3" t="n">
        <v>14.6</v>
      </c>
      <c r="T889" s="3" t="n">
        <v>9.3</v>
      </c>
      <c r="U889" s="3" t="n">
        <v>0</v>
      </c>
      <c r="V889" s="3" t="n">
        <f aca="false">SUM(R889:U889)</f>
        <v>127.5</v>
      </c>
      <c r="W889" s="3" t="n">
        <v>2308</v>
      </c>
      <c r="X889" s="3" t="n">
        <v>5680</v>
      </c>
      <c r="Y889" s="3" t="n">
        <v>1762</v>
      </c>
      <c r="Z889" s="3" t="n">
        <v>0</v>
      </c>
      <c r="AA889" s="3" t="n">
        <f aca="false">SUM(W889:Z889)</f>
        <v>9750</v>
      </c>
      <c r="AB889" s="3" t="n">
        <v>2172.5</v>
      </c>
      <c r="AC889" s="3" t="n">
        <v>92</v>
      </c>
      <c r="AD889" s="3" t="n">
        <v>75.3</v>
      </c>
      <c r="AE889" s="3" t="n">
        <v>2.9</v>
      </c>
      <c r="AF889" s="3" t="n">
        <f aca="false">SUM(AB889:AE889)</f>
        <v>2342.7</v>
      </c>
      <c r="AG889" s="3" t="n">
        <v>0</v>
      </c>
      <c r="AH889" s="3" t="n">
        <v>1181</v>
      </c>
      <c r="AI889" s="3" t="n">
        <v>2076</v>
      </c>
      <c r="AJ889" s="3" t="n">
        <v>254</v>
      </c>
      <c r="AK889" s="3" t="n">
        <f aca="false">SUM(AG889:AJ889)</f>
        <v>3511</v>
      </c>
      <c r="AL889" s="3" t="n">
        <v>2757.3</v>
      </c>
      <c r="AM889" s="3" t="n">
        <v>4016.3</v>
      </c>
      <c r="AN889" s="3" t="n">
        <v>5630</v>
      </c>
      <c r="AO889" s="3" t="n">
        <v>69.1</v>
      </c>
      <c r="AP889" s="3" t="n">
        <f aca="false">SUM(AL889:AO889)</f>
        <v>12472.7</v>
      </c>
      <c r="AQ889" s="3" t="n">
        <v>0</v>
      </c>
      <c r="AR889" s="3" t="n">
        <v>676</v>
      </c>
      <c r="AS889" s="3" t="n">
        <v>335</v>
      </c>
      <c r="AT889" s="3" t="n">
        <v>135</v>
      </c>
      <c r="AU889" s="3" t="n">
        <f aca="false">SUM(AQ889:AT889)</f>
        <v>1146</v>
      </c>
      <c r="AV889" s="3" t="n">
        <v>47.5</v>
      </c>
      <c r="AW889" s="3" t="n">
        <v>0</v>
      </c>
      <c r="AX889" s="3" t="n">
        <v>0</v>
      </c>
      <c r="AY889" s="3" t="n">
        <v>2.9</v>
      </c>
      <c r="AZ889" s="3" t="n">
        <f aca="false">SUM(AV889:AY889)</f>
        <v>50.4</v>
      </c>
      <c r="BA889" s="3" t="n">
        <v>119.1</v>
      </c>
      <c r="BB889" s="3" t="n">
        <v>0</v>
      </c>
      <c r="BC889" s="3" t="n">
        <v>0</v>
      </c>
      <c r="BD889" s="3" t="n">
        <v>93.3</v>
      </c>
      <c r="BE889" s="3" t="n">
        <f aca="false">SUM(BA889:BD889)</f>
        <v>212.4</v>
      </c>
      <c r="BF889" s="3" t="n">
        <v>2.2</v>
      </c>
      <c r="BG889" s="3" t="n">
        <v>140</v>
      </c>
      <c r="BH889" s="3" t="n">
        <v>29.5</v>
      </c>
      <c r="BI889" s="3" t="n">
        <v>4.5</v>
      </c>
      <c r="BJ889" s="3" t="n">
        <f aca="false">SUM(BF889:BI889)</f>
        <v>176.2</v>
      </c>
      <c r="BK889" s="3" t="n">
        <v>8.5</v>
      </c>
      <c r="BL889" s="3" t="n">
        <v>8.7</v>
      </c>
      <c r="BM889" s="3" t="n">
        <v>51.8</v>
      </c>
      <c r="BN889" s="3" t="n">
        <v>37.1</v>
      </c>
      <c r="BO889" s="3" t="n">
        <f aca="false">SUM(BK889:BN889)</f>
        <v>106.1</v>
      </c>
      <c r="BP889" s="3" t="n">
        <v>53.7</v>
      </c>
      <c r="BQ889" s="3" t="n">
        <v>14.2</v>
      </c>
      <c r="BR889" s="3" t="n">
        <v>45.3</v>
      </c>
      <c r="BS889" s="3" t="n">
        <v>27.5</v>
      </c>
      <c r="BT889" s="3" t="n">
        <f aca="false">SUM(BP889:BS889)</f>
        <v>140.7</v>
      </c>
      <c r="BU889" s="3" t="n">
        <f aca="false">+C889+H889+M889+R889+W889+AB889+AG889+AL889+CK889</f>
        <v>9822.1</v>
      </c>
      <c r="BV889" s="3" t="n">
        <f aca="false">+D889+I889+N889+S889+X889+AC889+AH889+AM889+CL889</f>
        <v>12659.9</v>
      </c>
      <c r="BW889" s="3" t="n">
        <f aca="false">+E889+J889+O889+T889+Y889+AD889+AI889+AN889+CM889</f>
        <v>21080.5</v>
      </c>
      <c r="BX889" s="3" t="n">
        <f aca="false">+F889+K889+P889+U889+Z889+AE889+AJ889+AO889+CN889</f>
        <v>419.3</v>
      </c>
      <c r="BY889" s="3" t="n">
        <f aca="false">SUM(BU889:BX889)</f>
        <v>43981.8</v>
      </c>
      <c r="BZ889" s="3" t="n">
        <f aca="false">AQ889+AV889+BA889+BF889+BK889+BP889</f>
        <v>231</v>
      </c>
      <c r="CA889" s="3" t="n">
        <f aca="false">AR889+AW889+BB889+BG889+BL889+BQ889</f>
        <v>838.9</v>
      </c>
      <c r="CB889" s="3" t="n">
        <f aca="false">AS889+AX889+BC889+BH889+BM889+BR889</f>
        <v>461.6</v>
      </c>
      <c r="CC889" s="3" t="n">
        <f aca="false">AT889+AY889+BD889+BI889+BN889+BS889</f>
        <v>300.3</v>
      </c>
      <c r="CD889" s="3" t="n">
        <f aca="false">SUM(BZ889:CC889)</f>
        <v>1831.8</v>
      </c>
      <c r="CE889" s="3" t="n">
        <v>988</v>
      </c>
      <c r="CF889" s="3" t="n">
        <v>5107</v>
      </c>
      <c r="CG889" s="3" t="n">
        <v>2125</v>
      </c>
      <c r="CH889" s="3" t="n">
        <v>15</v>
      </c>
      <c r="CI889" s="3" t="n">
        <v>1123</v>
      </c>
      <c r="CJ889" s="3" t="n">
        <f aca="false">SUM(CE889:CI889)</f>
        <v>9358</v>
      </c>
    </row>
    <row r="890" customFormat="false" ht="12.75" hidden="false" customHeight="false" outlineLevel="0" collapsed="false">
      <c r="A890" s="1" t="n">
        <v>2008</v>
      </c>
      <c r="B890" s="2" t="s">
        <v>115</v>
      </c>
      <c r="C890" s="3" t="n">
        <v>6819</v>
      </c>
      <c r="D890" s="3" t="n">
        <v>624</v>
      </c>
      <c r="E890" s="3" t="n">
        <v>43</v>
      </c>
      <c r="F890" s="3" t="n">
        <v>20</v>
      </c>
      <c r="G890" s="3" t="n">
        <f aca="false">SUM(C890:F890)</f>
        <v>7506</v>
      </c>
      <c r="H890" s="3" t="n">
        <v>2785</v>
      </c>
      <c r="I890" s="3" t="n">
        <v>5</v>
      </c>
      <c r="J890" s="3" t="n">
        <v>27</v>
      </c>
      <c r="K890" s="3" t="n">
        <v>232</v>
      </c>
      <c r="L890" s="3" t="n">
        <f aca="false">SUM(H890:K890)</f>
        <v>3049</v>
      </c>
      <c r="M890" s="3" t="n">
        <v>58</v>
      </c>
      <c r="N890" s="3" t="n">
        <v>247</v>
      </c>
      <c r="O890" s="3" t="n">
        <v>0</v>
      </c>
      <c r="P890" s="3" t="n">
        <v>0</v>
      </c>
      <c r="Q890" s="3" t="n">
        <f aca="false">SUM(M890:P890)</f>
        <v>305</v>
      </c>
      <c r="R890" s="3" t="n">
        <v>70</v>
      </c>
      <c r="S890" s="3" t="n">
        <v>0</v>
      </c>
      <c r="T890" s="3" t="n">
        <v>0</v>
      </c>
      <c r="U890" s="3" t="n">
        <v>0</v>
      </c>
      <c r="V890" s="3" t="n">
        <f aca="false">SUM(R890:U890)</f>
        <v>70</v>
      </c>
      <c r="W890" s="3" t="n">
        <v>3188</v>
      </c>
      <c r="X890" s="3" t="n">
        <v>3252</v>
      </c>
      <c r="Y890" s="3" t="n">
        <v>0</v>
      </c>
      <c r="Z890" s="3" t="n">
        <v>0</v>
      </c>
      <c r="AA890" s="3" t="n">
        <f aca="false">SUM(W890:Z890)</f>
        <v>6440</v>
      </c>
      <c r="AB890" s="3" t="n">
        <v>453</v>
      </c>
      <c r="AC890" s="3" t="n">
        <v>3</v>
      </c>
      <c r="AD890" s="3" t="n">
        <v>18</v>
      </c>
      <c r="AE890" s="3" t="n">
        <v>45</v>
      </c>
      <c r="AF890" s="3" t="n">
        <f aca="false">SUM(AB890:AE890)</f>
        <v>519</v>
      </c>
      <c r="AG890" s="3" t="n">
        <v>134</v>
      </c>
      <c r="AH890" s="3" t="n">
        <v>286</v>
      </c>
      <c r="AI890" s="3" t="n">
        <v>1980</v>
      </c>
      <c r="AJ890" s="3" t="n">
        <v>158</v>
      </c>
      <c r="AK890" s="3" t="n">
        <f aca="false">SUM(AG890:AJ890)</f>
        <v>2558</v>
      </c>
      <c r="AL890" s="3" t="n">
        <v>4093</v>
      </c>
      <c r="AM890" s="3" t="n">
        <v>1847</v>
      </c>
      <c r="AN890" s="3" t="n">
        <v>1823</v>
      </c>
      <c r="AO890" s="3" t="n">
        <v>236</v>
      </c>
      <c r="AP890" s="3" t="n">
        <f aca="false">SUM(AL890:AO890)</f>
        <v>7999</v>
      </c>
      <c r="AQ890" s="3" t="n">
        <v>0</v>
      </c>
      <c r="AR890" s="3" t="n">
        <v>49</v>
      </c>
      <c r="AS890" s="3" t="n">
        <v>664</v>
      </c>
      <c r="AT890" s="3" t="n">
        <v>158</v>
      </c>
      <c r="AU890" s="3" t="n">
        <f aca="false">SUM(AQ890:AT890)</f>
        <v>871</v>
      </c>
      <c r="AV890" s="3" t="n">
        <v>4</v>
      </c>
      <c r="AW890" s="3" t="n">
        <v>1</v>
      </c>
      <c r="AX890" s="3" t="n">
        <v>1</v>
      </c>
      <c r="AY890" s="3" t="n">
        <v>45</v>
      </c>
      <c r="AZ890" s="3" t="n">
        <f aca="false">SUM(AV890:AY890)</f>
        <v>51</v>
      </c>
      <c r="BA890" s="3" t="n">
        <v>0</v>
      </c>
      <c r="BB890" s="3" t="n">
        <v>0</v>
      </c>
      <c r="BC890" s="3" t="n">
        <v>0</v>
      </c>
      <c r="BD890" s="3" t="n">
        <v>232</v>
      </c>
      <c r="BE890" s="3" t="n">
        <f aca="false">SUM(BA890:BD890)</f>
        <v>232</v>
      </c>
      <c r="BF890" s="3" t="n">
        <v>0</v>
      </c>
      <c r="BG890" s="3" t="n">
        <v>0</v>
      </c>
      <c r="BH890" s="3" t="n">
        <v>0</v>
      </c>
      <c r="BI890" s="3" t="n">
        <v>0</v>
      </c>
      <c r="BJ890" s="3" t="n">
        <f aca="false">SUM(BF890:BI890)</f>
        <v>0</v>
      </c>
      <c r="BK890" s="3" t="n">
        <v>8</v>
      </c>
      <c r="BL890" s="3" t="n">
        <v>4</v>
      </c>
      <c r="BM890" s="3" t="n">
        <v>18</v>
      </c>
      <c r="BN890" s="3" t="n">
        <v>15</v>
      </c>
      <c r="BO890" s="3" t="n">
        <f aca="false">SUM(BK890:BN890)</f>
        <v>45</v>
      </c>
      <c r="BP890" s="3" t="n">
        <v>11</v>
      </c>
      <c r="BQ890" s="3" t="n">
        <v>36</v>
      </c>
      <c r="BR890" s="3" t="n">
        <v>16</v>
      </c>
      <c r="BS890" s="3" t="n">
        <v>241</v>
      </c>
      <c r="BT890" s="3" t="n">
        <f aca="false">SUM(BP890:BS890)</f>
        <v>304</v>
      </c>
      <c r="BU890" s="3" t="n">
        <f aca="false">+C890+H890+M890+R890+W890+AB890+AG890+AL890+CK890</f>
        <v>17600</v>
      </c>
      <c r="BV890" s="3" t="n">
        <f aca="false">+D890+I890+N890+S890+X890+AC890+AH890+AM890+CL890</f>
        <v>6264</v>
      </c>
      <c r="BW890" s="3" t="n">
        <f aca="false">+E890+J890+O890+T890+Y890+AD890+AI890+AN890+CM890</f>
        <v>3891</v>
      </c>
      <c r="BX890" s="3" t="n">
        <f aca="false">+F890+K890+P890+U890+Z890+AE890+AJ890+AO890+CN890</f>
        <v>691</v>
      </c>
      <c r="BY890" s="3" t="n">
        <f aca="false">SUM(BU890:BX890)</f>
        <v>28446</v>
      </c>
      <c r="BZ890" s="3" t="n">
        <f aca="false">AQ890+AV890+BA890+BF890+BK890+BP890</f>
        <v>23</v>
      </c>
      <c r="CA890" s="3" t="n">
        <f aca="false">AR890+AW890+BB890+BG890+BL890+BQ890</f>
        <v>90</v>
      </c>
      <c r="CB890" s="3" t="n">
        <f aca="false">AS890+AX890+BC890+BH890+BM890+BR890</f>
        <v>699</v>
      </c>
      <c r="CC890" s="3" t="n">
        <f aca="false">AT890+AY890+BD890+BI890+BN890+BS890</f>
        <v>691</v>
      </c>
      <c r="CD890" s="3" t="n">
        <f aca="false">SUM(BZ890:CC890)</f>
        <v>1503</v>
      </c>
      <c r="CE890" s="3" t="n">
        <v>4571</v>
      </c>
      <c r="CF890" s="3" t="n">
        <v>7759</v>
      </c>
      <c r="CG890" s="3" t="n">
        <v>1020</v>
      </c>
      <c r="CH890" s="3" t="n">
        <v>48</v>
      </c>
      <c r="CI890" s="3" t="n">
        <v>2838</v>
      </c>
      <c r="CJ890" s="3" t="n">
        <f aca="false">SUM(CE890:CI890)</f>
        <v>16236</v>
      </c>
    </row>
    <row r="891" customFormat="false" ht="12.75" hidden="false" customHeight="false" outlineLevel="0" collapsed="false">
      <c r="A891" s="1" t="n">
        <v>2008</v>
      </c>
      <c r="B891" s="2" t="s">
        <v>116</v>
      </c>
      <c r="C891" s="3" t="n">
        <v>2180.2</v>
      </c>
      <c r="D891" s="3" t="n">
        <v>651.8</v>
      </c>
      <c r="E891" s="3" t="n">
        <v>331.8</v>
      </c>
      <c r="F891" s="3" t="n">
        <v>7.4</v>
      </c>
      <c r="G891" s="3" t="n">
        <f aca="false">SUM(C891:F891)</f>
        <v>3171.2</v>
      </c>
      <c r="H891" s="3" t="n">
        <v>914.1</v>
      </c>
      <c r="I891" s="3" t="n">
        <v>199.9</v>
      </c>
      <c r="J891" s="3" t="n">
        <v>1497.3</v>
      </c>
      <c r="K891" s="3" t="n">
        <v>12</v>
      </c>
      <c r="L891" s="3" t="n">
        <f aca="false">SUM(H891:K891)</f>
        <v>2623.3</v>
      </c>
      <c r="M891" s="3" t="n">
        <v>1.6</v>
      </c>
      <c r="N891" s="3" t="n">
        <v>24.5</v>
      </c>
      <c r="O891" s="3" t="n">
        <v>0.4</v>
      </c>
      <c r="P891" s="3" t="n">
        <v>0</v>
      </c>
      <c r="Q891" s="3" t="n">
        <f aca="false">SUM(M891:P891)</f>
        <v>26.5</v>
      </c>
      <c r="R891" s="3" t="n">
        <v>0</v>
      </c>
      <c r="S891" s="3" t="n">
        <v>0</v>
      </c>
      <c r="T891" s="3" t="n">
        <v>0</v>
      </c>
      <c r="U891" s="3" t="n">
        <v>0</v>
      </c>
      <c r="V891" s="3" t="n">
        <f aca="false">SUM(R891:U891)</f>
        <v>0</v>
      </c>
      <c r="W891" s="3" t="n">
        <v>316.8</v>
      </c>
      <c r="X891" s="3" t="n">
        <v>2628.7</v>
      </c>
      <c r="Y891" s="3" t="n">
        <v>546.5</v>
      </c>
      <c r="Z891" s="3" t="n">
        <v>0</v>
      </c>
      <c r="AA891" s="3" t="n">
        <f aca="false">SUM(W891:Z891)</f>
        <v>3492</v>
      </c>
      <c r="AB891" s="3" t="n">
        <v>297.9</v>
      </c>
      <c r="AC891" s="3" t="n">
        <v>0.9</v>
      </c>
      <c r="AD891" s="3" t="n">
        <v>49.6</v>
      </c>
      <c r="AE891" s="3" t="n">
        <v>0</v>
      </c>
      <c r="AF891" s="3" t="n">
        <f aca="false">SUM(AB891:AE891)</f>
        <v>348.4</v>
      </c>
      <c r="AG891" s="3" t="n">
        <v>0.2</v>
      </c>
      <c r="AH891" s="3" t="n">
        <v>781</v>
      </c>
      <c r="AI891" s="3" t="n">
        <v>500.8</v>
      </c>
      <c r="AJ891" s="3" t="n">
        <v>68.7</v>
      </c>
      <c r="AK891" s="3" t="n">
        <f aca="false">SUM(AG891:AJ891)</f>
        <v>1350.7</v>
      </c>
      <c r="AL891" s="3" t="n">
        <v>1131.4</v>
      </c>
      <c r="AM891" s="3" t="n">
        <v>2147.6</v>
      </c>
      <c r="AN891" s="3" t="n">
        <v>1103</v>
      </c>
      <c r="AO891" s="3" t="n">
        <v>145.7</v>
      </c>
      <c r="AP891" s="3" t="n">
        <f aca="false">SUM(AL891:AO891)</f>
        <v>4527.7</v>
      </c>
      <c r="AQ891" s="3" t="n">
        <v>0</v>
      </c>
      <c r="AR891" s="3" t="n">
        <v>576.6</v>
      </c>
      <c r="AS891" s="3" t="n">
        <v>176</v>
      </c>
      <c r="AT891" s="3" t="n">
        <v>68.7</v>
      </c>
      <c r="AU891" s="3" t="n">
        <f aca="false">SUM(AQ891:AT891)</f>
        <v>821.3</v>
      </c>
      <c r="AV891" s="3" t="n">
        <v>1.6</v>
      </c>
      <c r="AW891" s="3" t="n">
        <v>0</v>
      </c>
      <c r="AX891" s="3" t="n">
        <v>0.8</v>
      </c>
      <c r="AY891" s="3" t="n">
        <v>0</v>
      </c>
      <c r="AZ891" s="3" t="n">
        <f aca="false">SUM(AV891:AY891)</f>
        <v>2.4</v>
      </c>
      <c r="BA891" s="3" t="n">
        <v>20.7</v>
      </c>
      <c r="BB891" s="3" t="n">
        <v>6.5</v>
      </c>
      <c r="BC891" s="3" t="n">
        <v>80.3</v>
      </c>
      <c r="BD891" s="3" t="n">
        <v>12</v>
      </c>
      <c r="BE891" s="3" t="n">
        <f aca="false">SUM(BA891:BD891)</f>
        <v>119.5</v>
      </c>
      <c r="BF891" s="3" t="n">
        <v>0</v>
      </c>
      <c r="BG891" s="3" t="n">
        <v>0</v>
      </c>
      <c r="BH891" s="3" t="n">
        <v>0</v>
      </c>
      <c r="BI891" s="3" t="n">
        <v>0</v>
      </c>
      <c r="BJ891" s="3" t="n">
        <f aca="false">SUM(BF891:BI891)</f>
        <v>0</v>
      </c>
      <c r="BK891" s="3" t="n">
        <v>0.2</v>
      </c>
      <c r="BL891" s="3" t="n">
        <v>0.5</v>
      </c>
      <c r="BM891" s="3" t="n">
        <v>7.4</v>
      </c>
      <c r="BN891" s="3" t="n">
        <v>4</v>
      </c>
      <c r="BO891" s="3" t="n">
        <f aca="false">SUM(BK891:BN891)</f>
        <v>12.1</v>
      </c>
      <c r="BP891" s="3" t="n">
        <v>7.6</v>
      </c>
      <c r="BQ891" s="3" t="n">
        <v>219.4</v>
      </c>
      <c r="BR891" s="3" t="n">
        <v>52.4</v>
      </c>
      <c r="BS891" s="3" t="n">
        <v>149.1</v>
      </c>
      <c r="BT891" s="3" t="n">
        <f aca="false">SUM(BP891:BS891)</f>
        <v>428.5</v>
      </c>
      <c r="BU891" s="3" t="n">
        <f aca="false">+C891+H891+M891+R891+W891+AB891+AG891+AL891+CK891</f>
        <v>4842.2</v>
      </c>
      <c r="BV891" s="3" t="n">
        <f aca="false">+D891+I891+N891+S891+X891+AC891+AH891+AM891+CL891</f>
        <v>6434.4</v>
      </c>
      <c r="BW891" s="3" t="n">
        <f aca="false">+E891+J891+O891+T891+Y891+AD891+AI891+AN891+CM891</f>
        <v>4029.4</v>
      </c>
      <c r="BX891" s="3" t="n">
        <f aca="false">+F891+K891+P891+U891+Z891+AE891+AJ891+AO891+CN891</f>
        <v>233.8</v>
      </c>
      <c r="BY891" s="3" t="n">
        <f aca="false">SUM(BU891:BX891)</f>
        <v>15539.8</v>
      </c>
      <c r="BZ891" s="3" t="n">
        <f aca="false">AQ891+AV891+BA891+BF891+BK891+BP891</f>
        <v>30.1</v>
      </c>
      <c r="CA891" s="3" t="n">
        <f aca="false">AR891+AW891+BB891+BG891+BL891+BQ891</f>
        <v>803</v>
      </c>
      <c r="CB891" s="3" t="n">
        <f aca="false">AS891+AX891+BC891+BH891+BM891+BR891</f>
        <v>316.9</v>
      </c>
      <c r="CC891" s="3" t="n">
        <f aca="false">AT891+AY891+BD891+BI891+BN891+BS891</f>
        <v>233.8</v>
      </c>
      <c r="CD891" s="3" t="n">
        <f aca="false">SUM(BZ891:CC891)</f>
        <v>1383.8</v>
      </c>
      <c r="CE891" s="3" t="n">
        <v>1947</v>
      </c>
      <c r="CF891" s="3" t="n">
        <v>1542</v>
      </c>
      <c r="CG891" s="3" t="n">
        <v>501</v>
      </c>
      <c r="CH891" s="3" t="n">
        <v>194</v>
      </c>
      <c r="CI891" s="3" t="n">
        <v>754</v>
      </c>
      <c r="CJ891" s="3" t="n">
        <f aca="false">SUM(CE891:CI891)</f>
        <v>4938</v>
      </c>
    </row>
    <row r="892" customFormat="false" ht="12.75" hidden="false" customHeight="false" outlineLevel="0" collapsed="false">
      <c r="A892" s="1" t="n">
        <v>2008</v>
      </c>
      <c r="B892" s="2" t="s">
        <v>117</v>
      </c>
      <c r="C892" s="3" t="n">
        <v>2864</v>
      </c>
      <c r="D892" s="3" t="n">
        <v>848</v>
      </c>
      <c r="E892" s="3" t="n">
        <v>1404</v>
      </c>
      <c r="F892" s="3" t="n">
        <v>0</v>
      </c>
      <c r="G892" s="3" t="n">
        <f aca="false">SUM(C892:F892)</f>
        <v>5116</v>
      </c>
      <c r="H892" s="3" t="n">
        <v>910</v>
      </c>
      <c r="I892" s="3" t="n">
        <v>2</v>
      </c>
      <c r="J892" s="3" t="n">
        <v>287</v>
      </c>
      <c r="K892" s="3" t="n">
        <v>0</v>
      </c>
      <c r="L892" s="3" t="n">
        <f aca="false">SUM(H892:K892)</f>
        <v>1199</v>
      </c>
      <c r="M892" s="3" t="n">
        <v>17</v>
      </c>
      <c r="N892" s="3" t="n">
        <v>101</v>
      </c>
      <c r="O892" s="3" t="n">
        <v>0</v>
      </c>
      <c r="P892" s="3" t="n">
        <v>0</v>
      </c>
      <c r="Q892" s="3" t="n">
        <f aca="false">SUM(M892:P892)</f>
        <v>118</v>
      </c>
      <c r="R892" s="3" t="n">
        <v>26</v>
      </c>
      <c r="S892" s="3" t="n">
        <v>0</v>
      </c>
      <c r="T892" s="3" t="n">
        <v>24</v>
      </c>
      <c r="U892" s="3" t="n">
        <v>0</v>
      </c>
      <c r="V892" s="3" t="n">
        <f aca="false">SUM(R892:U892)</f>
        <v>50</v>
      </c>
      <c r="W892" s="3" t="n">
        <v>1375</v>
      </c>
      <c r="X892" s="3" t="n">
        <v>3005</v>
      </c>
      <c r="Y892" s="3" t="n">
        <v>2287</v>
      </c>
      <c r="Z892" s="3" t="n">
        <v>0</v>
      </c>
      <c r="AA892" s="3" t="n">
        <f aca="false">SUM(W892:Z892)</f>
        <v>6667</v>
      </c>
      <c r="AB892" s="3" t="n">
        <v>555</v>
      </c>
      <c r="AC892" s="3" t="n">
        <v>19</v>
      </c>
      <c r="AD892" s="3" t="n">
        <v>37</v>
      </c>
      <c r="AE892" s="3" t="n">
        <v>2</v>
      </c>
      <c r="AF892" s="3" t="n">
        <f aca="false">SUM(AB892:AE892)</f>
        <v>613</v>
      </c>
      <c r="AG892" s="3" t="n">
        <v>13</v>
      </c>
      <c r="AH892" s="3" t="n">
        <v>64</v>
      </c>
      <c r="AI892" s="3" t="n">
        <v>1576</v>
      </c>
      <c r="AJ892" s="3" t="n">
        <v>548</v>
      </c>
      <c r="AK892" s="3" t="n">
        <f aca="false">SUM(AG892:AJ892)</f>
        <v>2201</v>
      </c>
      <c r="AL892" s="3" t="n">
        <v>2324</v>
      </c>
      <c r="AM892" s="3" t="n">
        <v>1593</v>
      </c>
      <c r="AN892" s="3" t="n">
        <v>1550</v>
      </c>
      <c r="AO892" s="3" t="n">
        <v>1</v>
      </c>
      <c r="AP892" s="3" t="n">
        <f aca="false">SUM(AL892:AO892)</f>
        <v>5468</v>
      </c>
      <c r="AQ892" s="3" t="n">
        <v>1</v>
      </c>
      <c r="AR892" s="3" t="n">
        <v>0</v>
      </c>
      <c r="AS892" s="3" t="n">
        <v>0</v>
      </c>
      <c r="AT892" s="3" t="n">
        <v>0</v>
      </c>
      <c r="AU892" s="3" t="n">
        <f aca="false">SUM(AQ892:AT892)</f>
        <v>1</v>
      </c>
      <c r="AV892" s="3" t="n">
        <v>0</v>
      </c>
      <c r="AW892" s="3" t="n">
        <v>14</v>
      </c>
      <c r="AX892" s="3" t="n">
        <v>0</v>
      </c>
      <c r="AY892" s="3" t="n">
        <v>2</v>
      </c>
      <c r="AZ892" s="3" t="n">
        <f aca="false">SUM(AV892:AY892)</f>
        <v>16</v>
      </c>
      <c r="BA892" s="3" t="n">
        <v>0</v>
      </c>
      <c r="BB892" s="3" t="n">
        <v>0</v>
      </c>
      <c r="BC892" s="3" t="n">
        <v>68</v>
      </c>
      <c r="BD892" s="3" t="n">
        <v>0</v>
      </c>
      <c r="BE892" s="3" t="n">
        <f aca="false">SUM(BA892:BD892)</f>
        <v>68</v>
      </c>
      <c r="BF892" s="3" t="n">
        <v>0</v>
      </c>
      <c r="BG892" s="3" t="n">
        <v>0</v>
      </c>
      <c r="BH892" s="3" t="n">
        <v>0</v>
      </c>
      <c r="BI892" s="3" t="n">
        <v>0</v>
      </c>
      <c r="BJ892" s="3" t="n">
        <f aca="false">SUM(BF892:BI892)</f>
        <v>0</v>
      </c>
      <c r="BK892" s="3" t="n">
        <v>0</v>
      </c>
      <c r="BL892" s="3" t="n">
        <v>0</v>
      </c>
      <c r="BM892" s="3" t="n">
        <v>0</v>
      </c>
      <c r="BN892" s="3" t="n">
        <v>0</v>
      </c>
      <c r="BO892" s="3" t="n">
        <f aca="false">SUM(BK892:BN892)</f>
        <v>0</v>
      </c>
      <c r="BP892" s="3" t="n">
        <v>86</v>
      </c>
      <c r="BQ892" s="3" t="n">
        <v>10</v>
      </c>
      <c r="BR892" s="3" t="n">
        <v>41</v>
      </c>
      <c r="BS892" s="3" t="n">
        <v>1</v>
      </c>
      <c r="BT892" s="3" t="n">
        <f aca="false">SUM(BP892:BS892)</f>
        <v>138</v>
      </c>
      <c r="BU892" s="3" t="n">
        <f aca="false">+C892+H892+M892+R892+W892+AB892+AG892+AL892+CK892</f>
        <v>8084</v>
      </c>
      <c r="BV892" s="3" t="n">
        <f aca="false">+D892+I892+N892+S892+X892+AC892+AH892+AM892+CL892</f>
        <v>5632</v>
      </c>
      <c r="BW892" s="3" t="n">
        <f aca="false">+E892+J892+O892+T892+Y892+AD892+AI892+AN892+CM892</f>
        <v>7165</v>
      </c>
      <c r="BX892" s="3" t="n">
        <f aca="false">+F892+K892+P892+U892+Z892+AE892+AJ892+AO892+CN892</f>
        <v>551</v>
      </c>
      <c r="BY892" s="3" t="n">
        <f aca="false">SUM(BU892:BX892)</f>
        <v>21432</v>
      </c>
      <c r="BZ892" s="3" t="n">
        <f aca="false">AQ892+AV892+BA892+BF892+BK892+BP892</f>
        <v>87</v>
      </c>
      <c r="CA892" s="3" t="n">
        <f aca="false">AR892+AW892+BB892+BG892+BL892+BQ892</f>
        <v>24</v>
      </c>
      <c r="CB892" s="3" t="n">
        <f aca="false">AS892+AX892+BC892+BH892+BM892+BR892</f>
        <v>109</v>
      </c>
      <c r="CC892" s="3" t="n">
        <f aca="false">AT892+AY892+BD892+BI892+BN892+BS892</f>
        <v>3</v>
      </c>
      <c r="CD892" s="3" t="n">
        <f aca="false">SUM(BZ892:CC892)</f>
        <v>223</v>
      </c>
      <c r="CE892" s="3" t="n">
        <v>1931</v>
      </c>
      <c r="CF892" s="3" t="n">
        <v>5210</v>
      </c>
      <c r="CG892" s="3" t="n">
        <v>459</v>
      </c>
      <c r="CH892" s="3" t="n">
        <v>0</v>
      </c>
      <c r="CI892" s="3" t="n">
        <v>404</v>
      </c>
      <c r="CJ892" s="3" t="n">
        <f aca="false">SUM(CE892:CI892)</f>
        <v>8004</v>
      </c>
    </row>
    <row r="893" customFormat="false" ht="12.75" hidden="false" customHeight="false" outlineLevel="0" collapsed="false">
      <c r="A893" s="1" t="n">
        <v>2008</v>
      </c>
      <c r="B893" s="2" t="s">
        <v>118</v>
      </c>
      <c r="C893" s="3" t="n">
        <v>691</v>
      </c>
      <c r="D893" s="3" t="n">
        <v>140</v>
      </c>
      <c r="E893" s="3" t="n">
        <v>57</v>
      </c>
      <c r="F893" s="3" t="n">
        <v>0</v>
      </c>
      <c r="G893" s="3" t="n">
        <f aca="false">SUM(C893:F893)</f>
        <v>888</v>
      </c>
      <c r="H893" s="3" t="n">
        <v>178</v>
      </c>
      <c r="I893" s="3" t="n">
        <v>47.7</v>
      </c>
      <c r="J893" s="3" t="n">
        <v>301</v>
      </c>
      <c r="K893" s="3" t="n">
        <v>0</v>
      </c>
      <c r="L893" s="3" t="n">
        <f aca="false">SUM(H893:K893)</f>
        <v>526.7</v>
      </c>
      <c r="M893" s="3" t="n">
        <v>14.4</v>
      </c>
      <c r="N893" s="3" t="n">
        <v>25.4</v>
      </c>
      <c r="O893" s="3" t="n">
        <v>0</v>
      </c>
      <c r="P893" s="3" t="n">
        <v>0</v>
      </c>
      <c r="Q893" s="3" t="n">
        <f aca="false">SUM(M893:P893)</f>
        <v>39.8</v>
      </c>
      <c r="R893" s="3" t="n">
        <v>0</v>
      </c>
      <c r="S893" s="3" t="n">
        <v>0</v>
      </c>
      <c r="T893" s="3" t="n">
        <v>0</v>
      </c>
      <c r="U893" s="3" t="n">
        <v>0</v>
      </c>
      <c r="V893" s="3" t="n">
        <f aca="false">SUM(R893:U893)</f>
        <v>0</v>
      </c>
      <c r="W893" s="3" t="n">
        <v>164.5</v>
      </c>
      <c r="X893" s="3" t="n">
        <v>530.6</v>
      </c>
      <c r="Y893" s="3" t="n">
        <v>57</v>
      </c>
      <c r="Z893" s="3" t="n">
        <v>0</v>
      </c>
      <c r="AA893" s="3" t="n">
        <f aca="false">SUM(W893:Z893)</f>
        <v>752.1</v>
      </c>
      <c r="AB893" s="3" t="n">
        <v>157</v>
      </c>
      <c r="AC893" s="3" t="n">
        <v>1</v>
      </c>
      <c r="AD893" s="3" t="n">
        <v>10</v>
      </c>
      <c r="AE893" s="3" t="n">
        <v>0</v>
      </c>
      <c r="AF893" s="3" t="n">
        <f aca="false">SUM(AB893:AE893)</f>
        <v>168</v>
      </c>
      <c r="AG893" s="3" t="n">
        <v>7</v>
      </c>
      <c r="AH893" s="3" t="n">
        <v>331</v>
      </c>
      <c r="AI893" s="3" t="n">
        <v>264</v>
      </c>
      <c r="AJ893" s="3" t="n">
        <v>0</v>
      </c>
      <c r="AK893" s="3" t="n">
        <f aca="false">SUM(AG893:AJ893)</f>
        <v>602</v>
      </c>
      <c r="AL893" s="3" t="n">
        <v>689.1</v>
      </c>
      <c r="AM893" s="3" t="n">
        <v>569.9</v>
      </c>
      <c r="AN893" s="3" t="n">
        <v>1121</v>
      </c>
      <c r="AO893" s="3" t="n">
        <v>0</v>
      </c>
      <c r="AP893" s="3" t="n">
        <f aca="false">SUM(AL893:AO893)</f>
        <v>2380</v>
      </c>
      <c r="AQ893" s="3" t="n">
        <v>0</v>
      </c>
      <c r="AR893" s="3" t="n">
        <v>0</v>
      </c>
      <c r="AS893" s="3" t="n">
        <v>0</v>
      </c>
      <c r="AT893" s="3" t="n">
        <v>0</v>
      </c>
      <c r="AU893" s="3" t="n">
        <f aca="false">SUM(AQ893:AT893)</f>
        <v>0</v>
      </c>
      <c r="AV893" s="3" t="n">
        <v>0</v>
      </c>
      <c r="AW893" s="3" t="n">
        <v>0</v>
      </c>
      <c r="AX893" s="3" t="n">
        <v>0</v>
      </c>
      <c r="AY893" s="3" t="n">
        <v>0</v>
      </c>
      <c r="AZ893" s="3" t="n">
        <f aca="false">SUM(AV893:AY893)</f>
        <v>0</v>
      </c>
      <c r="BA893" s="3" t="n">
        <v>0</v>
      </c>
      <c r="BB893" s="3" t="n">
        <v>0</v>
      </c>
      <c r="BC893" s="3" t="n">
        <v>0</v>
      </c>
      <c r="BD893" s="3" t="n">
        <v>0</v>
      </c>
      <c r="BE893" s="3" t="n">
        <f aca="false">SUM(BA893:BD893)</f>
        <v>0</v>
      </c>
      <c r="BF893" s="3" t="n">
        <v>0</v>
      </c>
      <c r="BG893" s="3" t="n">
        <v>0</v>
      </c>
      <c r="BH893" s="3" t="n">
        <v>0</v>
      </c>
      <c r="BI893" s="3" t="n">
        <v>0</v>
      </c>
      <c r="BJ893" s="3" t="n">
        <f aca="false">SUM(BF893:BI893)</f>
        <v>0</v>
      </c>
      <c r="BK893" s="3" t="n">
        <v>0</v>
      </c>
      <c r="BL893" s="3" t="n">
        <v>0</v>
      </c>
      <c r="BM893" s="3" t="n">
        <v>0</v>
      </c>
      <c r="BN893" s="3" t="n">
        <v>0</v>
      </c>
      <c r="BO893" s="3" t="n">
        <f aca="false">SUM(BK893:BN893)</f>
        <v>0</v>
      </c>
      <c r="BP893" s="3" t="n">
        <v>0</v>
      </c>
      <c r="BQ893" s="3" t="n">
        <v>0</v>
      </c>
      <c r="BR893" s="3" t="n">
        <v>0</v>
      </c>
      <c r="BS893" s="3" t="n">
        <v>0</v>
      </c>
      <c r="BT893" s="3" t="n">
        <f aca="false">SUM(BP893:BS893)</f>
        <v>0</v>
      </c>
      <c r="BU893" s="3" t="n">
        <f aca="false">+C893+H893+M893+R893+W893+AB893+AG893+AL893+CK893</f>
        <v>1901</v>
      </c>
      <c r="BV893" s="3" t="n">
        <f aca="false">+D893+I893+N893+S893+X893+AC893+AH893+AM893+CL893</f>
        <v>1645.6</v>
      </c>
      <c r="BW893" s="3" t="n">
        <f aca="false">+E893+J893+O893+T893+Y893+AD893+AI893+AN893+CM893</f>
        <v>1810</v>
      </c>
      <c r="BX893" s="3" t="n">
        <f aca="false">+F893+K893+P893+U893+Z893+AE893+AJ893+AO893+CN893</f>
        <v>0</v>
      </c>
      <c r="BY893" s="3" t="n">
        <f aca="false">SUM(BU893:BX893)</f>
        <v>5356.6</v>
      </c>
      <c r="BZ893" s="3" t="n">
        <f aca="false">AQ893+AV893+BA893+BF893+BK893+BP893</f>
        <v>0</v>
      </c>
      <c r="CA893" s="3" t="n">
        <f aca="false">AR893+AW893+BB893+BG893+BL893+BQ893</f>
        <v>0</v>
      </c>
      <c r="CB893" s="3" t="n">
        <f aca="false">AS893+AX893+BC893+BH893+BM893+BR893</f>
        <v>0</v>
      </c>
      <c r="CC893" s="3" t="n">
        <f aca="false">AT893+AY893+BD893+BI893+BN893+BS893</f>
        <v>0</v>
      </c>
      <c r="CD893" s="3" t="n">
        <f aca="false">SUM(BZ893:CC893)</f>
        <v>0</v>
      </c>
      <c r="CE893" s="3" t="n">
        <v>59.842</v>
      </c>
      <c r="CF893" s="3" t="n">
        <v>866.659</v>
      </c>
      <c r="CG893" s="3" t="n">
        <v>160.342</v>
      </c>
      <c r="CH893" s="3" t="n">
        <v>74.16</v>
      </c>
      <c r="CI893" s="3" t="n">
        <v>792.539</v>
      </c>
      <c r="CJ893" s="3" t="n">
        <f aca="false">SUM(CE893:CI893)</f>
        <v>1953.542</v>
      </c>
    </row>
    <row r="894" customFormat="false" ht="12.75" hidden="false" customHeight="false" outlineLevel="0" collapsed="false">
      <c r="A894" s="1" t="n">
        <v>2008</v>
      </c>
      <c r="B894" s="2" t="s">
        <v>119</v>
      </c>
      <c r="C894" s="3" t="n">
        <v>980</v>
      </c>
      <c r="D894" s="3" t="n">
        <v>273</v>
      </c>
      <c r="E894" s="3" t="n">
        <v>34</v>
      </c>
      <c r="F894" s="3" t="n">
        <v>0</v>
      </c>
      <c r="G894" s="3" t="n">
        <f aca="false">SUM(C894:F894)</f>
        <v>1287</v>
      </c>
      <c r="H894" s="3" t="n">
        <v>620</v>
      </c>
      <c r="I894" s="3" t="n">
        <v>135</v>
      </c>
      <c r="J894" s="3" t="n">
        <v>1165</v>
      </c>
      <c r="K894" s="3" t="n">
        <v>0</v>
      </c>
      <c r="L894" s="3" t="n">
        <f aca="false">SUM(H894:K894)</f>
        <v>1920</v>
      </c>
      <c r="M894" s="3" t="n">
        <v>31</v>
      </c>
      <c r="N894" s="3" t="n">
        <v>20</v>
      </c>
      <c r="O894" s="3" t="n">
        <v>0</v>
      </c>
      <c r="P894" s="3" t="n">
        <v>0</v>
      </c>
      <c r="Q894" s="3" t="n">
        <f aca="false">SUM(M894:P894)</f>
        <v>51</v>
      </c>
      <c r="R894" s="3" t="n">
        <v>6</v>
      </c>
      <c r="S894" s="3" t="n">
        <v>1</v>
      </c>
      <c r="T894" s="3" t="n">
        <v>0</v>
      </c>
      <c r="U894" s="3" t="n">
        <v>0</v>
      </c>
      <c r="V894" s="3" t="n">
        <f aca="false">SUM(R894:U894)</f>
        <v>7</v>
      </c>
      <c r="W894" s="3" t="n">
        <v>634</v>
      </c>
      <c r="X894" s="3" t="n">
        <v>890</v>
      </c>
      <c r="Y894" s="3" t="n">
        <v>20</v>
      </c>
      <c r="Z894" s="3" t="n">
        <v>0</v>
      </c>
      <c r="AA894" s="3" t="n">
        <f aca="false">SUM(W894:Z894)</f>
        <v>1544</v>
      </c>
      <c r="AB894" s="3" t="n">
        <v>197</v>
      </c>
      <c r="AC894" s="3" t="n">
        <v>2</v>
      </c>
      <c r="AD894" s="3" t="n">
        <v>23</v>
      </c>
      <c r="AE894" s="3" t="n">
        <v>0</v>
      </c>
      <c r="AF894" s="3" t="n">
        <f aca="false">SUM(AB894:AE894)</f>
        <v>222</v>
      </c>
      <c r="AG894" s="3" t="n">
        <v>1</v>
      </c>
      <c r="AH894" s="3" t="n">
        <v>264</v>
      </c>
      <c r="AI894" s="3" t="n">
        <v>414</v>
      </c>
      <c r="AJ894" s="3" t="n">
        <v>0</v>
      </c>
      <c r="AK894" s="3" t="n">
        <f aca="false">SUM(AG894:AJ894)</f>
        <v>679</v>
      </c>
      <c r="AL894" s="3" t="n">
        <v>778</v>
      </c>
      <c r="AM894" s="3" t="n">
        <v>826</v>
      </c>
      <c r="AN894" s="3" t="n">
        <v>1397</v>
      </c>
      <c r="AO894" s="3" t="n">
        <v>0</v>
      </c>
      <c r="AP894" s="3" t="n">
        <f aca="false">SUM(AL894:AO894)</f>
        <v>3001</v>
      </c>
      <c r="AQ894" s="3" t="n">
        <v>0</v>
      </c>
      <c r="AR894" s="3" t="n">
        <v>259</v>
      </c>
      <c r="AS894" s="3" t="n">
        <v>354</v>
      </c>
      <c r="AT894" s="3" t="n">
        <v>0</v>
      </c>
      <c r="AU894" s="3" t="n">
        <f aca="false">SUM(AQ894:AT894)</f>
        <v>613</v>
      </c>
      <c r="AV894" s="3" t="n">
        <v>1</v>
      </c>
      <c r="AW894" s="3" t="n">
        <v>0</v>
      </c>
      <c r="AX894" s="3" t="n">
        <v>0</v>
      </c>
      <c r="AY894" s="3" t="n">
        <v>0</v>
      </c>
      <c r="AZ894" s="3" t="n">
        <f aca="false">SUM(AV894:AY894)</f>
        <v>1</v>
      </c>
      <c r="BA894" s="3" t="n">
        <v>9</v>
      </c>
      <c r="BB894" s="3" t="n">
        <v>1</v>
      </c>
      <c r="BC894" s="3" t="n">
        <v>159</v>
      </c>
      <c r="BD894" s="3" t="n">
        <v>0</v>
      </c>
      <c r="BE894" s="3" t="n">
        <f aca="false">SUM(BA894:BD894)</f>
        <v>169</v>
      </c>
      <c r="BF894" s="3" t="n">
        <v>0</v>
      </c>
      <c r="BG894" s="3" t="n">
        <v>0</v>
      </c>
      <c r="BH894" s="3" t="n">
        <v>0</v>
      </c>
      <c r="BI894" s="3" t="n">
        <v>0</v>
      </c>
      <c r="BJ894" s="3" t="n">
        <f aca="false">SUM(BF894:BI894)</f>
        <v>0</v>
      </c>
      <c r="BK894" s="3" t="n">
        <v>0</v>
      </c>
      <c r="BL894" s="3" t="n">
        <v>0</v>
      </c>
      <c r="BM894" s="3" t="n">
        <v>0</v>
      </c>
      <c r="BN894" s="3" t="n">
        <v>0</v>
      </c>
      <c r="BO894" s="3" t="n">
        <f aca="false">SUM(BK894:BN894)</f>
        <v>0</v>
      </c>
      <c r="BP894" s="3" t="n">
        <v>2</v>
      </c>
      <c r="BQ894" s="3" t="n">
        <v>23</v>
      </c>
      <c r="BR894" s="3" t="n">
        <v>43</v>
      </c>
      <c r="BS894" s="3" t="n">
        <v>0</v>
      </c>
      <c r="BT894" s="3" t="n">
        <f aca="false">SUM(BP894:BS894)</f>
        <v>68</v>
      </c>
      <c r="BU894" s="3" t="n">
        <f aca="false">+C894+H894+M894+R894+W894+AB894+AG894+AL894+CK894</f>
        <v>3247</v>
      </c>
      <c r="BV894" s="3" t="n">
        <f aca="false">+D894+I894+N894+S894+X894+AC894+AH894+AM894+CL894</f>
        <v>2411</v>
      </c>
      <c r="BW894" s="3" t="n">
        <f aca="false">+E894+J894+O894+T894+Y894+AD894+AI894+AN894+CM894</f>
        <v>3053</v>
      </c>
      <c r="BX894" s="3" t="n">
        <f aca="false">+F894+K894+P894+U894+Z894+AE894+AJ894+AO894+CN894</f>
        <v>0</v>
      </c>
      <c r="BY894" s="3" t="n">
        <f aca="false">SUM(BU894:BX894)</f>
        <v>8711</v>
      </c>
      <c r="BZ894" s="3" t="n">
        <f aca="false">AQ894+AV894+BA894+BF894+BK894+BP894</f>
        <v>12</v>
      </c>
      <c r="CA894" s="3" t="n">
        <f aca="false">AR894+AW894+BB894+BG894+BL894+BQ894</f>
        <v>283</v>
      </c>
      <c r="CB894" s="3" t="n">
        <f aca="false">AS894+AX894+BC894+BH894+BM894+BR894</f>
        <v>556</v>
      </c>
      <c r="CC894" s="3" t="n">
        <f aca="false">AT894+AY894+BD894+BI894+BN894+BS894</f>
        <v>0</v>
      </c>
      <c r="CD894" s="3" t="n">
        <f aca="false">SUM(BZ894:CC894)</f>
        <v>851</v>
      </c>
      <c r="CE894" s="3" t="n">
        <v>1322</v>
      </c>
      <c r="CF894" s="3" t="n">
        <v>1726</v>
      </c>
      <c r="CG894" s="3" t="n">
        <v>233</v>
      </c>
      <c r="CH894" s="3" t="n">
        <v>1</v>
      </c>
      <c r="CI894" s="3" t="n">
        <v>224</v>
      </c>
      <c r="CJ894" s="3" t="n">
        <f aca="false">SUM(CE894:CI894)</f>
        <v>3506</v>
      </c>
    </row>
    <row r="895" customFormat="false" ht="12.75" hidden="false" customHeight="false" outlineLevel="0" collapsed="false">
      <c r="A895" s="1" t="n">
        <v>2008</v>
      </c>
      <c r="B895" s="2" t="s">
        <v>120</v>
      </c>
      <c r="C895" s="3" t="n">
        <v>1302.956224</v>
      </c>
      <c r="D895" s="3" t="n">
        <v>230.07428791</v>
      </c>
      <c r="E895" s="3" t="n">
        <v>0</v>
      </c>
      <c r="F895" s="3" t="n">
        <v>0</v>
      </c>
      <c r="G895" s="3" t="n">
        <f aca="false">SUM(C895:F895)</f>
        <v>1533.03051191</v>
      </c>
      <c r="H895" s="3" t="n">
        <v>658.357929</v>
      </c>
      <c r="I895" s="3" t="n">
        <v>3.5</v>
      </c>
      <c r="J895" s="3" t="n">
        <v>176.04588607</v>
      </c>
      <c r="K895" s="3" t="n">
        <v>176.74495357</v>
      </c>
      <c r="L895" s="3" t="n">
        <f aca="false">SUM(H895:K895)</f>
        <v>1014.64876864</v>
      </c>
      <c r="M895" s="3" t="n">
        <v>27.465182</v>
      </c>
      <c r="N895" s="3" t="n">
        <v>23.3</v>
      </c>
      <c r="O895" s="3" t="n">
        <v>0</v>
      </c>
      <c r="P895" s="3" t="n">
        <v>0</v>
      </c>
      <c r="Q895" s="3" t="n">
        <f aca="false">SUM(M895:P895)</f>
        <v>50.765182</v>
      </c>
      <c r="R895" s="3" t="n">
        <v>7.148497</v>
      </c>
      <c r="S895" s="3" t="n">
        <v>0</v>
      </c>
      <c r="T895" s="3" t="n">
        <v>0</v>
      </c>
      <c r="U895" s="3" t="n">
        <v>0</v>
      </c>
      <c r="V895" s="3" t="n">
        <f aca="false">SUM(R895:U895)</f>
        <v>7.148497</v>
      </c>
      <c r="W895" s="3" t="n">
        <v>454.672721</v>
      </c>
      <c r="X895" s="3" t="n">
        <v>684.4</v>
      </c>
      <c r="Y895" s="3" t="n">
        <v>0</v>
      </c>
      <c r="Z895" s="3" t="n">
        <v>0</v>
      </c>
      <c r="AA895" s="3" t="n">
        <f aca="false">SUM(W895:Z895)</f>
        <v>1139.072721</v>
      </c>
      <c r="AB895" s="3" t="n">
        <v>257.86884</v>
      </c>
      <c r="AC895" s="3" t="n">
        <v>3.03290236</v>
      </c>
      <c r="AD895" s="3" t="n">
        <v>25.6111513</v>
      </c>
      <c r="AE895" s="3" t="n">
        <v>98.13896515</v>
      </c>
      <c r="AF895" s="3" t="n">
        <f aca="false">SUM(AB895:AE895)</f>
        <v>384.65185881</v>
      </c>
      <c r="AG895" s="3" t="n">
        <v>22.95995</v>
      </c>
      <c r="AH895" s="3" t="n">
        <v>234.4</v>
      </c>
      <c r="AI895" s="3" t="n">
        <v>699.92529426</v>
      </c>
      <c r="AJ895" s="3" t="n">
        <v>91.81211172</v>
      </c>
      <c r="AK895" s="3" t="n">
        <f aca="false">SUM(AG895:AJ895)</f>
        <v>1049.09735598</v>
      </c>
      <c r="AL895" s="3" t="n">
        <v>1300</v>
      </c>
      <c r="AM895" s="3" t="n">
        <v>601</v>
      </c>
      <c r="AN895" s="3" t="n">
        <v>2126</v>
      </c>
      <c r="AO895" s="3" t="n">
        <v>34</v>
      </c>
      <c r="AP895" s="3" t="n">
        <f aca="false">SUM(AL895:AO895)</f>
        <v>4061</v>
      </c>
      <c r="AQ895" s="3" t="n">
        <v>22.95995</v>
      </c>
      <c r="AR895" s="3" t="n">
        <v>234.4</v>
      </c>
      <c r="AS895" s="3" t="n">
        <v>446.93174779</v>
      </c>
      <c r="AT895" s="3" t="n">
        <v>91.81211172</v>
      </c>
      <c r="AU895" s="3" t="n">
        <f aca="false">SUM(AQ895:AT895)</f>
        <v>796.10380951</v>
      </c>
      <c r="AV895" s="3" t="n">
        <v>0</v>
      </c>
      <c r="AW895" s="3" t="n">
        <v>0</v>
      </c>
      <c r="AX895" s="3" t="n">
        <v>0</v>
      </c>
      <c r="AY895" s="3" t="n">
        <v>98.13896515</v>
      </c>
      <c r="AZ895" s="3" t="n">
        <f aca="false">SUM(AV895:AY895)</f>
        <v>98.13896515</v>
      </c>
      <c r="BA895" s="3" t="n">
        <v>0</v>
      </c>
      <c r="BB895" s="3" t="n">
        <v>0</v>
      </c>
      <c r="BC895" s="3" t="n">
        <v>119.90200953</v>
      </c>
      <c r="BD895" s="3" t="n">
        <v>176.74495357</v>
      </c>
      <c r="BE895" s="3" t="n">
        <f aca="false">SUM(BA895:BD895)</f>
        <v>296.6469631</v>
      </c>
      <c r="BF895" s="3" t="n">
        <v>0</v>
      </c>
      <c r="BG895" s="3" t="n">
        <v>0</v>
      </c>
      <c r="BH895" s="3" t="n">
        <v>0</v>
      </c>
      <c r="BI895" s="3" t="n">
        <v>0</v>
      </c>
      <c r="BJ895" s="3" t="n">
        <f aca="false">SUM(BF895:BI895)</f>
        <v>0</v>
      </c>
      <c r="BK895" s="3" t="n">
        <v>0</v>
      </c>
      <c r="BL895" s="3" t="n">
        <v>0</v>
      </c>
      <c r="BM895" s="3" t="n">
        <v>0</v>
      </c>
      <c r="BN895" s="3" t="n">
        <v>4.67885783</v>
      </c>
      <c r="BO895" s="3" t="n">
        <f aca="false">SUM(BK895:BN895)</f>
        <v>4.67885783</v>
      </c>
      <c r="BP895" s="3" t="n">
        <v>0</v>
      </c>
      <c r="BQ895" s="3" t="n">
        <v>1.80810592</v>
      </c>
      <c r="BR895" s="3" t="n">
        <v>13</v>
      </c>
      <c r="BS895" s="3" t="n">
        <v>30</v>
      </c>
      <c r="BT895" s="3" t="n">
        <f aca="false">SUM(BP895:BS895)</f>
        <v>44.80810592</v>
      </c>
      <c r="BU895" s="3" t="n">
        <f aca="false">+C895+H895+M895+R895+W895+AB895+AG895+AL895+CK895</f>
        <v>4031.429343</v>
      </c>
      <c r="BV895" s="3" t="n">
        <f aca="false">+D895+I895+N895+S895+X895+AC895+AH895+AM895+CL895</f>
        <v>1779.70719027</v>
      </c>
      <c r="BW895" s="3" t="n">
        <f aca="false">+E895+J895+O895+T895+Y895+AD895+AI895+AN895+CM895</f>
        <v>3027.58233163</v>
      </c>
      <c r="BX895" s="3" t="n">
        <f aca="false">+F895+K895+P895+U895+Z895+AE895+AJ895+AO895+CN895</f>
        <v>400.69603044</v>
      </c>
      <c r="BY895" s="3" t="n">
        <f aca="false">SUM(BU895:BX895)</f>
        <v>9239.41489534</v>
      </c>
      <c r="BZ895" s="3" t="n">
        <f aca="false">AQ895+AV895+BA895+BF895+BK895+BP895</f>
        <v>22.95995</v>
      </c>
      <c r="CA895" s="3" t="n">
        <f aca="false">AR895+AW895+BB895+BG895+BL895+BQ895</f>
        <v>236.20810592</v>
      </c>
      <c r="CB895" s="3" t="n">
        <f aca="false">AS895+AX895+BC895+BH895+BM895+BR895</f>
        <v>579.83375732</v>
      </c>
      <c r="CC895" s="3" t="n">
        <f aca="false">AT895+AY895+BD895+BI895+BN895+BS895</f>
        <v>401.37488827</v>
      </c>
      <c r="CD895" s="3" t="n">
        <f aca="false">SUM(BZ895:CC895)</f>
        <v>1240.37670151</v>
      </c>
      <c r="CE895" s="3" t="n">
        <v>985.73972765</v>
      </c>
      <c r="CF895" s="3" t="n">
        <v>0</v>
      </c>
      <c r="CG895" s="3" t="n">
        <v>0</v>
      </c>
      <c r="CH895" s="3" t="n">
        <v>803.94612528</v>
      </c>
      <c r="CI895" s="3" t="n">
        <v>1264.58197814</v>
      </c>
      <c r="CJ895" s="3" t="n">
        <f aca="false">SUM(CE895:CI895)</f>
        <v>3054.26783107</v>
      </c>
    </row>
    <row r="896" customFormat="false" ht="12.75" hidden="false" customHeight="false" outlineLevel="0" collapsed="false">
      <c r="A896" s="1" t="n">
        <v>2008</v>
      </c>
      <c r="B896" s="2" t="s">
        <v>121</v>
      </c>
      <c r="C896" s="3" t="n">
        <v>0</v>
      </c>
      <c r="D896" s="3" t="n">
        <v>161</v>
      </c>
      <c r="E896" s="3" t="n">
        <v>898</v>
      </c>
      <c r="F896" s="3" t="n">
        <v>8</v>
      </c>
      <c r="G896" s="3" t="n">
        <f aca="false">SUM(C896:F896)</f>
        <v>1067</v>
      </c>
      <c r="H896" s="3" t="n">
        <v>131</v>
      </c>
      <c r="I896" s="3" t="n">
        <v>9</v>
      </c>
      <c r="J896" s="3" t="n">
        <v>56</v>
      </c>
      <c r="K896" s="3" t="n">
        <v>34</v>
      </c>
      <c r="L896" s="3" t="n">
        <f aca="false">SUM(H896:K896)</f>
        <v>230</v>
      </c>
      <c r="M896" s="3" t="n">
        <v>30</v>
      </c>
      <c r="N896" s="3" t="n">
        <v>37</v>
      </c>
      <c r="O896" s="3" t="n">
        <v>0</v>
      </c>
      <c r="P896" s="3" t="n">
        <v>0</v>
      </c>
      <c r="Q896" s="3" t="n">
        <f aca="false">SUM(M896:P896)</f>
        <v>67</v>
      </c>
      <c r="R896" s="3" t="n">
        <v>8</v>
      </c>
      <c r="S896" s="3" t="n">
        <v>0</v>
      </c>
      <c r="T896" s="3" t="n">
        <v>7</v>
      </c>
      <c r="U896" s="3" t="n">
        <v>0</v>
      </c>
      <c r="V896" s="3" t="n">
        <f aca="false">SUM(R896:U896)</f>
        <v>15</v>
      </c>
      <c r="W896" s="3" t="n">
        <v>468</v>
      </c>
      <c r="X896" s="3" t="n">
        <v>615</v>
      </c>
      <c r="Y896" s="3" t="n">
        <v>167</v>
      </c>
      <c r="Z896" s="3" t="n">
        <v>0</v>
      </c>
      <c r="AA896" s="3" t="n">
        <f aca="false">SUM(W896:Z896)</f>
        <v>1250</v>
      </c>
      <c r="AB896" s="3" t="n">
        <v>101</v>
      </c>
      <c r="AC896" s="3" t="n">
        <v>1</v>
      </c>
      <c r="AD896" s="3" t="n">
        <v>3</v>
      </c>
      <c r="AE896" s="3" t="n">
        <v>1</v>
      </c>
      <c r="AF896" s="3" t="n">
        <f aca="false">SUM(AB896:AE896)</f>
        <v>106</v>
      </c>
      <c r="AG896" s="3" t="n">
        <v>1</v>
      </c>
      <c r="AH896" s="3" t="n">
        <v>204</v>
      </c>
      <c r="AI896" s="3" t="n">
        <v>336</v>
      </c>
      <c r="AJ896" s="3" t="n">
        <v>0</v>
      </c>
      <c r="AK896" s="3" t="n">
        <f aca="false">SUM(AG896:AJ896)</f>
        <v>541</v>
      </c>
      <c r="AL896" s="3" t="n">
        <v>776</v>
      </c>
      <c r="AM896" s="3" t="n">
        <v>471</v>
      </c>
      <c r="AN896" s="3" t="n">
        <v>213</v>
      </c>
      <c r="AO896" s="3" t="n">
        <v>71</v>
      </c>
      <c r="AP896" s="3" t="n">
        <f aca="false">SUM(AL896:AO896)</f>
        <v>1531</v>
      </c>
      <c r="AQ896" s="3" t="n">
        <v>0</v>
      </c>
      <c r="AR896" s="3" t="n">
        <v>33</v>
      </c>
      <c r="AS896" s="35" t="n">
        <v>154</v>
      </c>
      <c r="AT896" s="3" t="n">
        <v>0</v>
      </c>
      <c r="AU896" s="3" t="n">
        <f aca="false">SUM(AQ896:AT896)</f>
        <v>187</v>
      </c>
      <c r="AV896" s="3" t="n">
        <v>0</v>
      </c>
      <c r="AW896" s="3" t="n">
        <v>0</v>
      </c>
      <c r="AX896" s="3" t="n">
        <v>0</v>
      </c>
      <c r="AY896" s="3" t="n">
        <v>1</v>
      </c>
      <c r="AZ896" s="3" t="n">
        <f aca="false">SUM(AV896:AY896)</f>
        <v>1</v>
      </c>
      <c r="BA896" s="3" t="n">
        <v>0</v>
      </c>
      <c r="BB896" s="3" t="n">
        <v>0</v>
      </c>
      <c r="BC896" s="3" t="n">
        <v>0</v>
      </c>
      <c r="BD896" s="3" t="n">
        <v>34</v>
      </c>
      <c r="BE896" s="3" t="n">
        <f aca="false">SUM(BA896:BD896)</f>
        <v>34</v>
      </c>
      <c r="BF896" s="3" t="n">
        <v>0</v>
      </c>
      <c r="BG896" s="3" t="n">
        <v>0</v>
      </c>
      <c r="BH896" s="3" t="n">
        <v>0</v>
      </c>
      <c r="BI896" s="3" t="n">
        <v>0</v>
      </c>
      <c r="BJ896" s="3" t="n">
        <f aca="false">SUM(BF896:BI896)</f>
        <v>0</v>
      </c>
      <c r="BK896" s="3" t="n">
        <v>0</v>
      </c>
      <c r="BL896" s="3" t="n">
        <v>0</v>
      </c>
      <c r="BM896" s="3" t="n">
        <v>0</v>
      </c>
      <c r="BN896" s="3" t="n">
        <v>5</v>
      </c>
      <c r="BO896" s="3" t="n">
        <f aca="false">SUM(BK896:BN896)</f>
        <v>5</v>
      </c>
      <c r="BP896" s="3" t="n">
        <v>0</v>
      </c>
      <c r="BQ896" s="3" t="n">
        <v>0</v>
      </c>
      <c r="BR896" s="3" t="n">
        <v>0</v>
      </c>
      <c r="BS896" s="3" t="n">
        <v>73</v>
      </c>
      <c r="BT896" s="3" t="n">
        <f aca="false">SUM(BP896:BS896)</f>
        <v>73</v>
      </c>
      <c r="BU896" s="3" t="n">
        <f aca="false">+C896+H896+M896+R896+W896+AB896+AG896+AL896+CK896</f>
        <v>1515</v>
      </c>
      <c r="BV896" s="3" t="n">
        <f aca="false">+D896+I896+N896+S896+X896+AC896+AH896+AM896+CL896</f>
        <v>1498</v>
      </c>
      <c r="BW896" s="3" t="n">
        <f aca="false">+E896+J896+O896+T896+Y896+AD896+AI896+AN896+CM896</f>
        <v>1680</v>
      </c>
      <c r="BX896" s="3" t="n">
        <f aca="false">+F896+K896+P896+U896+Z896+AE896+AJ896+AO896+CN896</f>
        <v>114</v>
      </c>
      <c r="BY896" s="3" t="n">
        <f aca="false">SUM(BU896:BX896)</f>
        <v>4807</v>
      </c>
      <c r="BZ896" s="3" t="n">
        <f aca="false">AQ896+AV896+BA896+BF896+BK896+BP896</f>
        <v>0</v>
      </c>
      <c r="CA896" s="3" t="n">
        <f aca="false">AR896+AW896+BB896+BG896+BL896+BQ896</f>
        <v>33</v>
      </c>
      <c r="CB896" s="3" t="n">
        <f aca="false">AS896+AX896+BC896+BH896+BM896+BR896</f>
        <v>154</v>
      </c>
      <c r="CC896" s="3" t="n">
        <f aca="false">AT896+AY896+BD896+BI896+BN896+BS896</f>
        <v>113</v>
      </c>
      <c r="CD896" s="3" t="n">
        <f aca="false">SUM(BZ896:CC896)</f>
        <v>300</v>
      </c>
      <c r="CE896" s="3" t="n">
        <v>0</v>
      </c>
      <c r="CF896" s="3" t="n">
        <v>0</v>
      </c>
      <c r="CG896" s="3" t="n">
        <v>618</v>
      </c>
      <c r="CH896" s="3" t="n">
        <v>3</v>
      </c>
      <c r="CI896" s="3" t="n">
        <v>1746</v>
      </c>
      <c r="CJ896" s="3" t="n">
        <f aca="false">SUM(CE896:CI896)</f>
        <v>2367</v>
      </c>
    </row>
    <row r="897" customFormat="false" ht="12.75" hidden="false" customHeight="false" outlineLevel="0" collapsed="false">
      <c r="A897" s="1" t="n">
        <v>2008</v>
      </c>
      <c r="B897" s="2" t="s">
        <v>122</v>
      </c>
      <c r="C897" s="3" t="n">
        <v>10973</v>
      </c>
      <c r="D897" s="3" t="n">
        <v>786</v>
      </c>
      <c r="E897" s="3" t="n">
        <v>18</v>
      </c>
      <c r="F897" s="3" t="n">
        <v>0</v>
      </c>
      <c r="G897" s="3" t="n">
        <f aca="false">SUM(C897:F897)</f>
        <v>11777</v>
      </c>
      <c r="H897" s="3" t="n">
        <v>2232</v>
      </c>
      <c r="I897" s="3" t="n">
        <v>24</v>
      </c>
      <c r="J897" s="3" t="n">
        <v>1315</v>
      </c>
      <c r="K897" s="3" t="n">
        <v>0</v>
      </c>
      <c r="L897" s="3" t="n">
        <f aca="false">SUM(H897:K897)</f>
        <v>3571</v>
      </c>
      <c r="M897" s="3" t="n">
        <v>13</v>
      </c>
      <c r="N897" s="3" t="n">
        <v>93</v>
      </c>
      <c r="O897" s="3" t="n">
        <v>0</v>
      </c>
      <c r="P897" s="3" t="n">
        <v>0</v>
      </c>
      <c r="Q897" s="3" t="n">
        <f aca="false">SUM(M897:P897)</f>
        <v>106</v>
      </c>
      <c r="R897" s="3" t="n">
        <v>221</v>
      </c>
      <c r="S897" s="3" t="n">
        <v>66</v>
      </c>
      <c r="T897" s="3" t="n">
        <v>0</v>
      </c>
      <c r="U897" s="3" t="n">
        <v>0</v>
      </c>
      <c r="V897" s="3" t="n">
        <f aca="false">SUM(R897:U897)</f>
        <v>287</v>
      </c>
      <c r="W897" s="3" t="n">
        <v>4734</v>
      </c>
      <c r="X897" s="3" t="n">
        <v>4640</v>
      </c>
      <c r="Y897" s="3" t="n">
        <v>134</v>
      </c>
      <c r="Z897" s="3" t="n">
        <v>0</v>
      </c>
      <c r="AA897" s="3" t="n">
        <f aca="false">SUM(W897:Z897)</f>
        <v>9508</v>
      </c>
      <c r="AB897" s="3" t="n">
        <v>1546</v>
      </c>
      <c r="AC897" s="3" t="n">
        <v>17</v>
      </c>
      <c r="AD897" s="3" t="n">
        <v>103</v>
      </c>
      <c r="AE897" s="3" t="n">
        <v>0</v>
      </c>
      <c r="AF897" s="3" t="n">
        <f aca="false">SUM(AB897:AE897)</f>
        <v>1666</v>
      </c>
      <c r="AG897" s="3" t="n">
        <v>1390</v>
      </c>
      <c r="AH897" s="3" t="n">
        <v>1349</v>
      </c>
      <c r="AI897" s="3" t="n">
        <v>365</v>
      </c>
      <c r="AJ897" s="3" t="n">
        <v>1352</v>
      </c>
      <c r="AK897" s="3" t="n">
        <f aca="false">SUM(AG897:AJ897)</f>
        <v>4456</v>
      </c>
      <c r="AL897" s="3" t="n">
        <v>12003</v>
      </c>
      <c r="AM897" s="3" t="n">
        <v>1876</v>
      </c>
      <c r="AN897" s="3" t="n">
        <v>3298</v>
      </c>
      <c r="AO897" s="3" t="n">
        <v>156</v>
      </c>
      <c r="AP897" s="3" t="n">
        <f aca="false">SUM(AL897:AO897)</f>
        <v>17333</v>
      </c>
      <c r="AQ897" s="3" t="n">
        <v>895</v>
      </c>
      <c r="AR897" s="3" t="n">
        <v>1303</v>
      </c>
      <c r="AS897" s="3" t="n">
        <v>27</v>
      </c>
      <c r="AT897" s="3" t="n">
        <v>1352</v>
      </c>
      <c r="AU897" s="3" t="n">
        <f aca="false">SUM(AQ897:AT897)</f>
        <v>3577</v>
      </c>
      <c r="AV897" s="3" t="n">
        <v>3</v>
      </c>
      <c r="AW897" s="3" t="n">
        <v>1</v>
      </c>
      <c r="AX897" s="3" t="n">
        <v>0</v>
      </c>
      <c r="AY897" s="3" t="n">
        <v>0</v>
      </c>
      <c r="AZ897" s="3" t="n">
        <f aca="false">SUM(AV897:AY897)</f>
        <v>4</v>
      </c>
      <c r="BA897" s="3" t="n">
        <v>0</v>
      </c>
      <c r="BB897" s="3" t="n">
        <v>0</v>
      </c>
      <c r="BC897" s="3" t="n">
        <v>0</v>
      </c>
      <c r="BD897" s="3" t="n">
        <v>0</v>
      </c>
      <c r="BE897" s="3" t="n">
        <f aca="false">SUM(BA897:BD897)</f>
        <v>0</v>
      </c>
      <c r="BF897" s="3" t="n">
        <v>0</v>
      </c>
      <c r="BG897" s="3" t="n">
        <v>0</v>
      </c>
      <c r="BH897" s="3" t="n">
        <v>0</v>
      </c>
      <c r="BI897" s="3" t="n">
        <v>0</v>
      </c>
      <c r="BJ897" s="3" t="n">
        <f aca="false">SUM(BF897:BI897)</f>
        <v>0</v>
      </c>
      <c r="BK897" s="3" t="n">
        <v>86</v>
      </c>
      <c r="BL897" s="3" t="n">
        <v>6</v>
      </c>
      <c r="BM897" s="3" t="n">
        <v>6</v>
      </c>
      <c r="BN897" s="3" t="n">
        <v>60</v>
      </c>
      <c r="BO897" s="3" t="n">
        <f aca="false">SUM(BK897:BN897)</f>
        <v>158</v>
      </c>
      <c r="BP897" s="3" t="n">
        <v>954</v>
      </c>
      <c r="BQ897" s="3" t="n">
        <v>89</v>
      </c>
      <c r="BR897" s="3" t="n">
        <v>18</v>
      </c>
      <c r="BS897" s="3" t="n">
        <v>96</v>
      </c>
      <c r="BT897" s="3" t="n">
        <f aca="false">SUM(BP897:BS897)</f>
        <v>1157</v>
      </c>
      <c r="BU897" s="3" t="n">
        <f aca="false">+C897+H897+M897+R897+W897+AB897+AG897+AL897+CK897</f>
        <v>33112</v>
      </c>
      <c r="BV897" s="3" t="n">
        <f aca="false">+D897+I897+N897+S897+X897+AC897+AH897+AM897+CL897</f>
        <v>8851</v>
      </c>
      <c r="BW897" s="3" t="n">
        <f aca="false">+E897+J897+O897+T897+Y897+AD897+AI897+AN897+CM897</f>
        <v>5233</v>
      </c>
      <c r="BX897" s="3" t="n">
        <f aca="false">+F897+K897+P897+U897+Z897+AE897+AJ897+AO897+CN897</f>
        <v>1508</v>
      </c>
      <c r="BY897" s="3" t="n">
        <f aca="false">SUM(BU897:BX897)</f>
        <v>48704</v>
      </c>
      <c r="BZ897" s="3" t="n">
        <f aca="false">AQ897+AV897+BA897+BF897+BK897+BP897</f>
        <v>1938</v>
      </c>
      <c r="CA897" s="3" t="n">
        <f aca="false">AR897+AW897+BB897+BG897+BL897+BQ897</f>
        <v>1399</v>
      </c>
      <c r="CB897" s="3" t="n">
        <f aca="false">AS897+AX897+BC897+BH897+BM897+BR897</f>
        <v>51</v>
      </c>
      <c r="CC897" s="3" t="n">
        <f aca="false">AT897+AY897+BD897+BI897+BN897+BS897</f>
        <v>1508</v>
      </c>
      <c r="CD897" s="3" t="n">
        <f aca="false">SUM(BZ897:CC897)</f>
        <v>4896</v>
      </c>
      <c r="CE897" s="3" t="n">
        <v>8916</v>
      </c>
      <c r="CF897" s="3" t="n">
        <v>12606</v>
      </c>
      <c r="CG897" s="3" t="n">
        <v>3133</v>
      </c>
      <c r="CH897" s="3" t="n">
        <v>902</v>
      </c>
      <c r="CI897" s="3" t="n">
        <v>7181</v>
      </c>
      <c r="CJ897" s="3" t="n">
        <f aca="false">SUM(CE897:CI897)</f>
        <v>32738</v>
      </c>
    </row>
    <row r="898" customFormat="false" ht="12.75" hidden="false" customHeight="false" outlineLevel="0" collapsed="false">
      <c r="A898" s="1" t="n">
        <v>2008</v>
      </c>
      <c r="B898" s="2" t="s">
        <v>123</v>
      </c>
      <c r="C898" s="3" t="n">
        <v>2513</v>
      </c>
      <c r="D898" s="3" t="n">
        <v>402</v>
      </c>
      <c r="E898" s="3" t="n">
        <v>11</v>
      </c>
      <c r="F898" s="3" t="n">
        <v>0</v>
      </c>
      <c r="G898" s="3" t="n">
        <f aca="false">SUM(C898:F898)</f>
        <v>2926</v>
      </c>
      <c r="H898" s="3" t="n">
        <v>884</v>
      </c>
      <c r="I898" s="3" t="n">
        <v>448</v>
      </c>
      <c r="J898" s="3" t="n">
        <v>1314</v>
      </c>
      <c r="K898" s="3" t="n">
        <v>59</v>
      </c>
      <c r="L898" s="3" t="n">
        <f aca="false">SUM(H898:K898)</f>
        <v>2705</v>
      </c>
      <c r="M898" s="3" t="n">
        <v>9</v>
      </c>
      <c r="N898" s="3" t="n">
        <v>111</v>
      </c>
      <c r="O898" s="3" t="n">
        <v>0</v>
      </c>
      <c r="P898" s="3" t="n">
        <v>0</v>
      </c>
      <c r="Q898" s="3" t="n">
        <f aca="false">SUM(M898:P898)</f>
        <v>120</v>
      </c>
      <c r="R898" s="3" t="n">
        <v>8</v>
      </c>
      <c r="S898" s="3" t="n">
        <v>0</v>
      </c>
      <c r="T898" s="3" t="n">
        <v>0</v>
      </c>
      <c r="U898" s="3" t="n">
        <v>0</v>
      </c>
      <c r="V898" s="3" t="n">
        <f aca="false">SUM(R898:U898)</f>
        <v>8</v>
      </c>
      <c r="W898" s="3" t="n">
        <v>761</v>
      </c>
      <c r="X898" s="3" t="n">
        <v>2127</v>
      </c>
      <c r="Y898" s="3" t="n">
        <v>86</v>
      </c>
      <c r="Z898" s="3" t="n">
        <v>0</v>
      </c>
      <c r="AA898" s="3" t="n">
        <f aca="false">SUM(W898:Z898)</f>
        <v>2974</v>
      </c>
      <c r="AB898" s="3" t="n">
        <v>271</v>
      </c>
      <c r="AC898" s="3" t="n">
        <v>3</v>
      </c>
      <c r="AD898" s="3" t="n">
        <v>17</v>
      </c>
      <c r="AE898" s="3" t="n">
        <v>0</v>
      </c>
      <c r="AF898" s="3" t="n">
        <f aca="false">SUM(AB898:AE898)</f>
        <v>291</v>
      </c>
      <c r="AG898" s="3" t="n">
        <v>51</v>
      </c>
      <c r="AH898" s="3" t="n">
        <v>448</v>
      </c>
      <c r="AI898" s="3" t="n">
        <v>456</v>
      </c>
      <c r="AJ898" s="3" t="n">
        <v>76</v>
      </c>
      <c r="AK898" s="3" t="n">
        <f aca="false">SUM(AG898:AJ898)</f>
        <v>1031</v>
      </c>
      <c r="AL898" s="3" t="n">
        <v>1530</v>
      </c>
      <c r="AM898" s="3" t="n">
        <v>967</v>
      </c>
      <c r="AN898" s="3" t="n">
        <v>1207</v>
      </c>
      <c r="AO898" s="3" t="n">
        <v>448</v>
      </c>
      <c r="AP898" s="3" t="n">
        <f aca="false">SUM(AL898:AO898)</f>
        <v>4152</v>
      </c>
      <c r="AQ898" s="3" t="n">
        <v>9.1</v>
      </c>
      <c r="AR898" s="3" t="n">
        <v>0</v>
      </c>
      <c r="AS898" s="3" t="n">
        <v>1</v>
      </c>
      <c r="AT898" s="3" t="n">
        <v>213</v>
      </c>
      <c r="AU898" s="3" t="n">
        <f aca="false">SUM(AQ898:AT898)</f>
        <v>223.1</v>
      </c>
      <c r="AV898" s="3" t="n">
        <v>264</v>
      </c>
      <c r="AW898" s="3" t="n">
        <v>0</v>
      </c>
      <c r="AX898" s="3" t="n">
        <v>0</v>
      </c>
      <c r="AY898" s="3" t="n">
        <v>0</v>
      </c>
      <c r="AZ898" s="3" t="n">
        <f aca="false">SUM(AV898:AY898)</f>
        <v>264</v>
      </c>
      <c r="BA898" s="3" t="n">
        <v>0</v>
      </c>
      <c r="BB898" s="3" t="n">
        <v>0</v>
      </c>
      <c r="BC898" s="3" t="n">
        <v>0</v>
      </c>
      <c r="BD898" s="3" t="n">
        <v>0</v>
      </c>
      <c r="BE898" s="3" t="n">
        <f aca="false">SUM(BA898:BD898)</f>
        <v>0</v>
      </c>
      <c r="BF898" s="3" t="n">
        <v>0</v>
      </c>
      <c r="BG898" s="3" t="n">
        <v>0</v>
      </c>
      <c r="BH898" s="3" t="n">
        <v>0</v>
      </c>
      <c r="BI898" s="3" t="n">
        <v>0</v>
      </c>
      <c r="BJ898" s="3" t="n">
        <f aca="false">SUM(BF898:BI898)</f>
        <v>0</v>
      </c>
      <c r="BK898" s="3" t="n">
        <v>0</v>
      </c>
      <c r="BL898" s="3" t="n">
        <v>0</v>
      </c>
      <c r="BM898" s="3" t="n">
        <v>0</v>
      </c>
      <c r="BN898" s="3" t="n">
        <v>0</v>
      </c>
      <c r="BO898" s="3" t="n">
        <f aca="false">SUM(BK898:BN898)</f>
        <v>0</v>
      </c>
      <c r="BP898" s="3" t="n">
        <v>49.7</v>
      </c>
      <c r="BQ898" s="3" t="n">
        <v>0</v>
      </c>
      <c r="BR898" s="3" t="n">
        <v>4.9</v>
      </c>
      <c r="BS898" s="3" t="n">
        <v>324.4</v>
      </c>
      <c r="BT898" s="3" t="n">
        <f aca="false">SUM(BP898:BS898)</f>
        <v>379</v>
      </c>
      <c r="BU898" s="3" t="n">
        <f aca="false">+C898+H898+M898+R898+W898+AB898+AG898+AL898+CK898</f>
        <v>6027</v>
      </c>
      <c r="BV898" s="3" t="n">
        <f aca="false">+D898+I898+N898+S898+X898+AC898+AH898+AM898+CL898</f>
        <v>4506</v>
      </c>
      <c r="BW898" s="3" t="n">
        <f aca="false">+E898+J898+O898+T898+Y898+AD898+AI898+AN898+CM898</f>
        <v>3091</v>
      </c>
      <c r="BX898" s="3" t="n">
        <f aca="false">+F898+K898+P898+U898+Z898+AE898+AJ898+AO898+CN898</f>
        <v>583</v>
      </c>
      <c r="BY898" s="3" t="n">
        <f aca="false">SUM(BU898:BX898)</f>
        <v>14207</v>
      </c>
      <c r="BZ898" s="3" t="n">
        <f aca="false">AQ898+AV898+BA898+BF898+BK898+BP898</f>
        <v>322.8</v>
      </c>
      <c r="CA898" s="3" t="n">
        <f aca="false">AR898+AW898+BB898+BG898+BL898+BQ898</f>
        <v>0</v>
      </c>
      <c r="CB898" s="3" t="n">
        <f aca="false">AS898+AX898+BC898+BH898+BM898+BR898</f>
        <v>5.9</v>
      </c>
      <c r="CC898" s="3" t="n">
        <f aca="false">AT898+AY898+BD898+BI898+BN898+BS898</f>
        <v>537.4</v>
      </c>
      <c r="CD898" s="3" t="n">
        <f aca="false">SUM(BZ898:CC898)</f>
        <v>866.1</v>
      </c>
      <c r="CE898" s="3" t="n">
        <v>1923</v>
      </c>
      <c r="CF898" s="3" t="n">
        <v>1214</v>
      </c>
      <c r="CG898" s="3" t="n">
        <v>355</v>
      </c>
      <c r="CH898" s="3" t="n">
        <v>56</v>
      </c>
      <c r="CI898" s="3" t="n">
        <v>2584</v>
      </c>
      <c r="CJ898" s="3" t="n">
        <f aca="false">SUM(CE898:CI898)</f>
        <v>6132</v>
      </c>
    </row>
    <row r="899" customFormat="false" ht="12.75" hidden="false" customHeight="false" outlineLevel="0" collapsed="false">
      <c r="A899" s="1" t="n">
        <v>2008</v>
      </c>
      <c r="B899" s="2" t="s">
        <v>124</v>
      </c>
      <c r="C899" s="3" t="n">
        <v>17946.001</v>
      </c>
      <c r="D899" s="3" t="n">
        <v>3403.977</v>
      </c>
      <c r="E899" s="3" t="n">
        <v>2910.277</v>
      </c>
      <c r="F899" s="3" t="n">
        <v>17</v>
      </c>
      <c r="G899" s="3" t="n">
        <f aca="false">SUM(C899:F899)</f>
        <v>24277.255</v>
      </c>
      <c r="H899" s="3" t="n">
        <v>3732.523</v>
      </c>
      <c r="I899" s="3" t="n">
        <v>191.624</v>
      </c>
      <c r="J899" s="3" t="n">
        <v>3754.359</v>
      </c>
      <c r="K899" s="3" t="n">
        <v>520</v>
      </c>
      <c r="L899" s="3" t="n">
        <f aca="false">SUM(H899:K899)</f>
        <v>8198.506</v>
      </c>
      <c r="M899" s="3" t="n">
        <v>205</v>
      </c>
      <c r="N899" s="3" t="n">
        <v>2184.07</v>
      </c>
      <c r="O899" s="3" t="n">
        <v>0</v>
      </c>
      <c r="P899" s="3" t="n">
        <v>0</v>
      </c>
      <c r="Q899" s="3" t="n">
        <f aca="false">SUM(M899:P899)</f>
        <v>2389.07</v>
      </c>
      <c r="R899" s="3" t="n">
        <v>1199</v>
      </c>
      <c r="S899" s="3" t="n">
        <v>0</v>
      </c>
      <c r="T899" s="3" t="n">
        <v>0</v>
      </c>
      <c r="U899" s="3" t="n">
        <v>0</v>
      </c>
      <c r="V899" s="3" t="n">
        <f aca="false">SUM(R899:U899)</f>
        <v>1199</v>
      </c>
      <c r="W899" s="3" t="n">
        <v>8567.916</v>
      </c>
      <c r="X899" s="3" t="n">
        <v>19102.024</v>
      </c>
      <c r="Y899" s="3" t="n">
        <v>3370.464</v>
      </c>
      <c r="Z899" s="3" t="n">
        <v>0</v>
      </c>
      <c r="AA899" s="3" t="n">
        <f aca="false">SUM(W899:Z899)</f>
        <v>31040.404</v>
      </c>
      <c r="AB899" s="3" t="n">
        <v>2871.168</v>
      </c>
      <c r="AC899" s="3" t="n">
        <v>181.879</v>
      </c>
      <c r="AD899" s="3" t="n">
        <v>61.914</v>
      </c>
      <c r="AE899" s="3" t="n">
        <v>254</v>
      </c>
      <c r="AF899" s="3" t="n">
        <f aca="false">SUM(AB899:AE899)</f>
        <v>3368.961</v>
      </c>
      <c r="AG899" s="3" t="n">
        <v>107.008</v>
      </c>
      <c r="AH899" s="3" t="n">
        <v>1559.977</v>
      </c>
      <c r="AI899" s="3" t="n">
        <v>4668.475</v>
      </c>
      <c r="AJ899" s="3" t="n">
        <v>198</v>
      </c>
      <c r="AK899" s="3" t="n">
        <f aca="false">SUM(AG899:AJ899)</f>
        <v>6533.46</v>
      </c>
      <c r="AL899" s="3" t="n">
        <v>18756.276</v>
      </c>
      <c r="AM899" s="3" t="n">
        <v>8056.253</v>
      </c>
      <c r="AN899" s="3" t="n">
        <v>11356.511</v>
      </c>
      <c r="AO899" s="3" t="n">
        <v>880</v>
      </c>
      <c r="AP899" s="3" t="n">
        <f aca="false">SUM(AL899:AO899)</f>
        <v>39049.04</v>
      </c>
      <c r="AQ899" s="3" t="n">
        <v>0</v>
      </c>
      <c r="AR899" s="3" t="n">
        <v>1495</v>
      </c>
      <c r="AS899" s="3" t="n">
        <v>1833</v>
      </c>
      <c r="AT899" s="3" t="n">
        <v>198</v>
      </c>
      <c r="AU899" s="3" t="n">
        <f aca="false">SUM(AQ899:AT899)</f>
        <v>3526</v>
      </c>
      <c r="AV899" s="3" t="n">
        <v>0</v>
      </c>
      <c r="AW899" s="3" t="n">
        <v>0</v>
      </c>
      <c r="AX899" s="3" t="n">
        <v>0</v>
      </c>
      <c r="AY899" s="3" t="n">
        <v>254</v>
      </c>
      <c r="AZ899" s="3" t="n">
        <f aca="false">SUM(AV899:AY899)</f>
        <v>254</v>
      </c>
      <c r="BA899" s="3" t="n">
        <v>0</v>
      </c>
      <c r="BB899" s="3" t="n">
        <v>0</v>
      </c>
      <c r="BC899" s="3" t="n">
        <v>66</v>
      </c>
      <c r="BD899" s="3" t="n">
        <v>520</v>
      </c>
      <c r="BE899" s="3" t="n">
        <f aca="false">SUM(BA899:BD899)</f>
        <v>586</v>
      </c>
      <c r="BF899" s="3" t="n">
        <v>0</v>
      </c>
      <c r="BG899" s="3" t="n">
        <v>3</v>
      </c>
      <c r="BH899" s="3" t="n">
        <v>0</v>
      </c>
      <c r="BI899" s="3" t="n">
        <v>129</v>
      </c>
      <c r="BJ899" s="3" t="n">
        <f aca="false">SUM(BF899:BI899)</f>
        <v>132</v>
      </c>
      <c r="BK899" s="3" t="n">
        <v>0</v>
      </c>
      <c r="BL899" s="3" t="n">
        <v>129</v>
      </c>
      <c r="BM899" s="3" t="n">
        <v>353</v>
      </c>
      <c r="BN899" s="3" t="n">
        <v>129</v>
      </c>
      <c r="BO899" s="3" t="n">
        <f aca="false">SUM(BK899:BN899)</f>
        <v>611</v>
      </c>
      <c r="BP899" s="3" t="n">
        <v>0</v>
      </c>
      <c r="BQ899" s="3" t="n">
        <v>128</v>
      </c>
      <c r="BR899" s="3" t="n">
        <v>255</v>
      </c>
      <c r="BS899" s="3" t="n">
        <v>639</v>
      </c>
      <c r="BT899" s="3" t="n">
        <f aca="false">SUM(BP899:BS899)</f>
        <v>1022</v>
      </c>
      <c r="BU899" s="3" t="n">
        <f aca="false">+C899+H899+M899+R899+W899+AB899+AG899+AL899+CK899</f>
        <v>53384.892</v>
      </c>
      <c r="BV899" s="3" t="n">
        <f aca="false">+D899+I899+N899+S899+X899+AC899+AH899+AM899+CL899</f>
        <v>34679.804</v>
      </c>
      <c r="BW899" s="3" t="n">
        <f aca="false">+E899+J899+O899+T899+Y899+AD899+AI899+AN899+CM899</f>
        <v>26122</v>
      </c>
      <c r="BX899" s="3" t="n">
        <f aca="false">+F899+K899+P899+U899+Z899+AE899+AJ899+AO899+CN899</f>
        <v>1869</v>
      </c>
      <c r="BY899" s="3" t="n">
        <f aca="false">SUM(BU899:BX899)</f>
        <v>116055.696</v>
      </c>
      <c r="BZ899" s="3" t="n">
        <f aca="false">AQ899+AV899+BA899+BF899+BK899+BP899</f>
        <v>0</v>
      </c>
      <c r="CA899" s="3" t="n">
        <f aca="false">AR899+AW899+BB899+BG899+BL899+BQ899</f>
        <v>1755</v>
      </c>
      <c r="CB899" s="3" t="n">
        <f aca="false">AS899+AX899+BC899+BH899+BM899+BR899</f>
        <v>2507</v>
      </c>
      <c r="CC899" s="3" t="n">
        <f aca="false">AT899+AY899+BD899+BI899+BN899+BS899</f>
        <v>1869</v>
      </c>
      <c r="CD899" s="3" t="n">
        <f aca="false">SUM(BZ899:CC899)</f>
        <v>6131</v>
      </c>
      <c r="CE899" s="3" t="n">
        <v>10592</v>
      </c>
      <c r="CF899" s="3" t="n">
        <v>36564</v>
      </c>
      <c r="CG899" s="3" t="n">
        <v>6018</v>
      </c>
      <c r="CH899" s="3" t="n">
        <v>23</v>
      </c>
      <c r="CI899" s="3" t="n">
        <v>2670</v>
      </c>
      <c r="CJ899" s="3" t="n">
        <f aca="false">SUM(CE899:CI899)</f>
        <v>55867</v>
      </c>
    </row>
    <row r="900" customFormat="false" ht="12.75" hidden="false" customHeight="false" outlineLevel="0" collapsed="false">
      <c r="A900" s="1" t="n">
        <v>2008</v>
      </c>
      <c r="B900" s="2" t="s">
        <v>125</v>
      </c>
      <c r="C900" s="3" t="n">
        <v>7977</v>
      </c>
      <c r="D900" s="3" t="n">
        <v>1199</v>
      </c>
      <c r="E900" s="3" t="n">
        <v>144</v>
      </c>
      <c r="F900" s="3" t="n">
        <v>0</v>
      </c>
      <c r="G900" s="3" t="n">
        <f aca="false">SUM(C900:F900)</f>
        <v>9320</v>
      </c>
      <c r="H900" s="3" t="n">
        <v>3695</v>
      </c>
      <c r="I900" s="3" t="n">
        <v>17</v>
      </c>
      <c r="J900" s="3" t="n">
        <v>1195</v>
      </c>
      <c r="K900" s="3" t="n">
        <v>0</v>
      </c>
      <c r="L900" s="3" t="n">
        <f aca="false">SUM(H900:K900)</f>
        <v>4907</v>
      </c>
      <c r="M900" s="3" t="n">
        <v>61</v>
      </c>
      <c r="N900" s="3" t="n">
        <v>186</v>
      </c>
      <c r="O900" s="3" t="n">
        <v>1</v>
      </c>
      <c r="P900" s="3" t="n">
        <v>0</v>
      </c>
      <c r="Q900" s="3" t="n">
        <f aca="false">SUM(M900:P900)</f>
        <v>248</v>
      </c>
      <c r="R900" s="3" t="n">
        <v>0</v>
      </c>
      <c r="S900" s="3" t="n">
        <v>0</v>
      </c>
      <c r="T900" s="3" t="n">
        <v>0</v>
      </c>
      <c r="U900" s="3" t="n">
        <v>0</v>
      </c>
      <c r="V900" s="3" t="n">
        <f aca="false">SUM(R900:U900)</f>
        <v>0</v>
      </c>
      <c r="W900" s="3" t="n">
        <v>2915</v>
      </c>
      <c r="X900" s="3" t="n">
        <v>6395</v>
      </c>
      <c r="Y900" s="3" t="n">
        <v>1684</v>
      </c>
      <c r="Z900" s="3" t="n">
        <v>0</v>
      </c>
      <c r="AA900" s="3" t="n">
        <f aca="false">SUM(W900:Z900)</f>
        <v>10994</v>
      </c>
      <c r="AB900" s="3" t="n">
        <v>1254</v>
      </c>
      <c r="AC900" s="3" t="n">
        <v>3</v>
      </c>
      <c r="AD900" s="3" t="n">
        <v>127</v>
      </c>
      <c r="AE900" s="3" t="n">
        <v>0</v>
      </c>
      <c r="AF900" s="3" t="n">
        <f aca="false">SUM(AB900:AE900)</f>
        <v>1384</v>
      </c>
      <c r="AG900" s="3" t="n">
        <v>0</v>
      </c>
      <c r="AH900" s="3" t="n">
        <v>943</v>
      </c>
      <c r="AI900" s="3" t="n">
        <v>2850</v>
      </c>
      <c r="AJ900" s="3" t="n">
        <v>0</v>
      </c>
      <c r="AK900" s="3" t="n">
        <f aca="false">SUM(AG900:AJ900)</f>
        <v>3793</v>
      </c>
      <c r="AL900" s="3" t="n">
        <v>4474</v>
      </c>
      <c r="AM900" s="3" t="n">
        <v>2171</v>
      </c>
      <c r="AN900" s="3" t="n">
        <v>4097</v>
      </c>
      <c r="AO900" s="3" t="n">
        <v>200</v>
      </c>
      <c r="AP900" s="3" t="n">
        <f aca="false">SUM(AL900:AO900)</f>
        <v>10942</v>
      </c>
      <c r="AQ900" s="3" t="n">
        <v>0</v>
      </c>
      <c r="AR900" s="3" t="n">
        <v>0</v>
      </c>
      <c r="AS900" s="3" t="n">
        <v>0</v>
      </c>
      <c r="AT900" s="3" t="n">
        <v>0</v>
      </c>
      <c r="AU900" s="3" t="n">
        <f aca="false">SUM(AQ900:AT900)</f>
        <v>0</v>
      </c>
      <c r="AV900" s="3" t="n">
        <v>0</v>
      </c>
      <c r="AW900" s="3" t="n">
        <v>0</v>
      </c>
      <c r="AX900" s="3" t="n">
        <v>0</v>
      </c>
      <c r="AY900" s="3" t="n">
        <v>0</v>
      </c>
      <c r="AZ900" s="3" t="n">
        <f aca="false">SUM(AV900:AY900)</f>
        <v>0</v>
      </c>
      <c r="BA900" s="3" t="n">
        <v>0</v>
      </c>
      <c r="BB900" s="3" t="n">
        <v>0</v>
      </c>
      <c r="BC900" s="3" t="n">
        <v>0</v>
      </c>
      <c r="BD900" s="3" t="n">
        <v>0</v>
      </c>
      <c r="BE900" s="3" t="n">
        <f aca="false">SUM(BA900:BD900)</f>
        <v>0</v>
      </c>
      <c r="BF900" s="3" t="n">
        <v>0</v>
      </c>
      <c r="BG900" s="3" t="n">
        <v>0</v>
      </c>
      <c r="BH900" s="3" t="n">
        <v>0</v>
      </c>
      <c r="BI900" s="3" t="n">
        <v>0</v>
      </c>
      <c r="BJ900" s="3" t="n">
        <f aca="false">SUM(BF900:BI900)</f>
        <v>0</v>
      </c>
      <c r="BK900" s="3" t="n">
        <v>0</v>
      </c>
      <c r="BL900" s="3" t="n">
        <v>0</v>
      </c>
      <c r="BM900" s="3" t="n">
        <v>0</v>
      </c>
      <c r="BN900" s="3" t="n">
        <v>0</v>
      </c>
      <c r="BO900" s="3" t="n">
        <f aca="false">SUM(BK900:BN900)</f>
        <v>0</v>
      </c>
      <c r="BP900" s="3" t="n">
        <v>0</v>
      </c>
      <c r="BQ900" s="3" t="n">
        <v>0</v>
      </c>
      <c r="BR900" s="3" t="n">
        <v>0</v>
      </c>
      <c r="BS900" s="3" t="n">
        <v>0</v>
      </c>
      <c r="BT900" s="3" t="n">
        <f aca="false">SUM(BP900:BS900)</f>
        <v>0</v>
      </c>
      <c r="BU900" s="3" t="n">
        <f aca="false">+C900+H900+M900+R900+W900+AB900+AG900+AL900+CK900</f>
        <v>20376</v>
      </c>
      <c r="BV900" s="3" t="n">
        <f aca="false">+D900+I900+N900+S900+X900+AC900+AH900+AM900+CL900</f>
        <v>10914</v>
      </c>
      <c r="BW900" s="3" t="n">
        <f aca="false">+E900+J900+O900+T900+Y900+AD900+AI900+AN900+CM900</f>
        <v>10098</v>
      </c>
      <c r="BX900" s="3" t="n">
        <f aca="false">+F900+K900+P900+U900+Z900+AE900+AJ900+AO900+CN900</f>
        <v>200</v>
      </c>
      <c r="BY900" s="3" t="n">
        <f aca="false">SUM(BU900:BX900)</f>
        <v>41588</v>
      </c>
      <c r="BZ900" s="3" t="n">
        <f aca="false">AQ900+AV900+BA900+BF900+BK900+BP900</f>
        <v>0</v>
      </c>
      <c r="CA900" s="3" t="n">
        <f aca="false">AR900+AW900+BB900+BG900+BL900+BQ900</f>
        <v>0</v>
      </c>
      <c r="CB900" s="3" t="n">
        <f aca="false">AS900+AX900+BC900+BH900+BM900+BR900</f>
        <v>0</v>
      </c>
      <c r="CC900" s="3" t="n">
        <f aca="false">AT900+AY900+BD900+BI900+BN900+BS900</f>
        <v>0</v>
      </c>
      <c r="CD900" s="3" t="n">
        <f aca="false">SUM(BZ900:CC900)</f>
        <v>0</v>
      </c>
      <c r="CE900" s="3" t="n">
        <v>4982</v>
      </c>
      <c r="CF900" s="3" t="n">
        <v>10902</v>
      </c>
      <c r="CG900" s="3" t="n">
        <v>1112</v>
      </c>
      <c r="CH900" s="3" t="n">
        <v>0</v>
      </c>
      <c r="CI900" s="3" t="n">
        <v>1836</v>
      </c>
      <c r="CJ900" s="3" t="n">
        <f aca="false">SUM(CE900:CI900)</f>
        <v>18832</v>
      </c>
    </row>
    <row r="901" customFormat="false" ht="12.75" hidden="false" customHeight="false" outlineLevel="0" collapsed="false">
      <c r="A901" s="1" t="n">
        <v>2008</v>
      </c>
      <c r="B901" s="2" t="s">
        <v>126</v>
      </c>
      <c r="C901" s="3" t="n">
        <v>363</v>
      </c>
      <c r="D901" s="3" t="n">
        <v>121</v>
      </c>
      <c r="E901" s="3" t="n">
        <v>39</v>
      </c>
      <c r="F901" s="3" t="n">
        <v>0</v>
      </c>
      <c r="G901" s="3" t="n">
        <f aca="false">SUM(C901:F901)</f>
        <v>523</v>
      </c>
      <c r="H901" s="3" t="n">
        <v>254</v>
      </c>
      <c r="I901" s="3" t="n">
        <v>154</v>
      </c>
      <c r="J901" s="3" t="n">
        <v>410</v>
      </c>
      <c r="K901" s="3" t="n">
        <v>27</v>
      </c>
      <c r="L901" s="3" t="n">
        <f aca="false">SUM(H901:K901)</f>
        <v>845</v>
      </c>
      <c r="M901" s="3" t="n">
        <v>1</v>
      </c>
      <c r="N901" s="3" t="n">
        <v>1</v>
      </c>
      <c r="O901" s="3" t="n">
        <v>8</v>
      </c>
      <c r="P901" s="3" t="n">
        <v>0</v>
      </c>
      <c r="Q901" s="3" t="n">
        <f aca="false">SUM(M901:P901)</f>
        <v>10</v>
      </c>
      <c r="R901" s="3" t="n">
        <v>0</v>
      </c>
      <c r="S901" s="3" t="n">
        <v>0</v>
      </c>
      <c r="T901" s="3" t="n">
        <v>0</v>
      </c>
      <c r="U901" s="3" t="n">
        <v>0</v>
      </c>
      <c r="V901" s="3" t="n">
        <f aca="false">SUM(R901:U901)</f>
        <v>0</v>
      </c>
      <c r="W901" s="3" t="n">
        <v>190</v>
      </c>
      <c r="X901" s="3" t="n">
        <v>352</v>
      </c>
      <c r="Y901" s="3" t="n">
        <v>2</v>
      </c>
      <c r="Z901" s="3" t="n">
        <v>0</v>
      </c>
      <c r="AA901" s="3" t="n">
        <f aca="false">SUM(W901:Z901)</f>
        <v>544</v>
      </c>
      <c r="AB901" s="3" t="n">
        <v>62</v>
      </c>
      <c r="AC901" s="3" t="n">
        <v>3</v>
      </c>
      <c r="AD901" s="3" t="n">
        <v>7</v>
      </c>
      <c r="AE901" s="3" t="n">
        <v>0</v>
      </c>
      <c r="AF901" s="3" t="n">
        <f aca="false">SUM(AB901:AE901)</f>
        <v>72</v>
      </c>
      <c r="AG901" s="3" t="n">
        <v>0</v>
      </c>
      <c r="AH901" s="3" t="n">
        <v>239</v>
      </c>
      <c r="AI901" s="3" t="n">
        <v>191</v>
      </c>
      <c r="AJ901" s="3" t="n">
        <v>0</v>
      </c>
      <c r="AK901" s="3" t="n">
        <f aca="false">SUM(AG901:AJ901)</f>
        <v>430</v>
      </c>
      <c r="AL901" s="3" t="n">
        <v>334</v>
      </c>
      <c r="AM901" s="3" t="n">
        <v>371</v>
      </c>
      <c r="AN901" s="3" t="n">
        <v>468</v>
      </c>
      <c r="AO901" s="3" t="n">
        <v>0</v>
      </c>
      <c r="AP901" s="3" t="n">
        <f aca="false">SUM(AL901:AO901)</f>
        <v>1173</v>
      </c>
      <c r="AQ901" s="3" t="n">
        <v>0</v>
      </c>
      <c r="AR901" s="3" t="n">
        <v>187</v>
      </c>
      <c r="AS901" s="3" t="n">
        <v>81</v>
      </c>
      <c r="AT901" s="3" t="n">
        <v>0</v>
      </c>
      <c r="AU901" s="3" t="n">
        <f aca="false">SUM(AQ901:AT901)</f>
        <v>268</v>
      </c>
      <c r="AV901" s="3" t="n">
        <v>2</v>
      </c>
      <c r="AW901" s="3" t="n">
        <v>0</v>
      </c>
      <c r="AX901" s="3" t="n">
        <v>0</v>
      </c>
      <c r="AY901" s="3" t="n">
        <v>0</v>
      </c>
      <c r="AZ901" s="3" t="n">
        <f aca="false">SUM(AV901:AY901)</f>
        <v>2</v>
      </c>
      <c r="BA901" s="3" t="n">
        <v>10</v>
      </c>
      <c r="BB901" s="3" t="n">
        <v>0</v>
      </c>
      <c r="BC901" s="3" t="n">
        <v>23</v>
      </c>
      <c r="BD901" s="3" t="n">
        <v>27</v>
      </c>
      <c r="BE901" s="3" t="n">
        <f aca="false">SUM(BA901:BD901)</f>
        <v>60</v>
      </c>
      <c r="BF901" s="3" t="n">
        <v>0</v>
      </c>
      <c r="BG901" s="3" t="n">
        <v>0</v>
      </c>
      <c r="BH901" s="3" t="n">
        <v>0</v>
      </c>
      <c r="BI901" s="3" t="n">
        <v>0</v>
      </c>
      <c r="BJ901" s="3" t="n">
        <f aca="false">SUM(BF901:BI901)</f>
        <v>0</v>
      </c>
      <c r="BK901" s="3" t="n">
        <v>2</v>
      </c>
      <c r="BL901" s="3" t="n">
        <v>12</v>
      </c>
      <c r="BM901" s="3" t="n">
        <v>15</v>
      </c>
      <c r="BN901" s="3" t="n">
        <v>0</v>
      </c>
      <c r="BO901" s="3" t="n">
        <f aca="false">SUM(BK901:BN901)</f>
        <v>29</v>
      </c>
      <c r="BP901" s="3" t="n">
        <v>18</v>
      </c>
      <c r="BQ901" s="3" t="n">
        <v>14</v>
      </c>
      <c r="BR901" s="3" t="n">
        <v>12</v>
      </c>
      <c r="BS901" s="3" t="n">
        <v>0</v>
      </c>
      <c r="BT901" s="3" t="n">
        <f aca="false">SUM(BP901:BS901)</f>
        <v>44</v>
      </c>
      <c r="BU901" s="3" t="n">
        <f aca="false">+C901+H901+M901+R901+W901+AB901+AG901+AL901+CK901</f>
        <v>1204</v>
      </c>
      <c r="BV901" s="3" t="n">
        <f aca="false">+D901+I901+N901+S901+X901+AC901+AH901+AM901+CL901</f>
        <v>1241</v>
      </c>
      <c r="BW901" s="3" t="n">
        <f aca="false">+E901+J901+O901+T901+Y901+AD901+AI901+AN901+CM901</f>
        <v>1125</v>
      </c>
      <c r="BX901" s="3" t="n">
        <f aca="false">+F901+K901+P901+U901+Z901+AE901+AJ901+AO901+CN901</f>
        <v>27</v>
      </c>
      <c r="BY901" s="3" t="n">
        <f aca="false">SUM(BU901:BX901)</f>
        <v>3597</v>
      </c>
      <c r="BZ901" s="3" t="n">
        <f aca="false">AQ901+AV901+BA901+BF901+BK901+BP901</f>
        <v>32</v>
      </c>
      <c r="CA901" s="3" t="n">
        <f aca="false">AR901+AW901+BB901+BG901+BL901+BQ901</f>
        <v>213</v>
      </c>
      <c r="CB901" s="3" t="n">
        <f aca="false">AS901+AX901+BC901+BH901+BM901+BR901</f>
        <v>131</v>
      </c>
      <c r="CC901" s="3" t="n">
        <f aca="false">AT901+AY901+BD901+BI901+BN901+BS901</f>
        <v>27</v>
      </c>
      <c r="CD901" s="3" t="n">
        <f aca="false">SUM(BZ901:CC901)</f>
        <v>403</v>
      </c>
      <c r="CE901" s="3" t="n">
        <v>555</v>
      </c>
      <c r="CF901" s="3" t="n">
        <v>307</v>
      </c>
      <c r="CG901" s="3" t="n">
        <v>140</v>
      </c>
      <c r="CH901" s="3" t="n">
        <v>10</v>
      </c>
      <c r="CI901" s="3" t="n">
        <v>349</v>
      </c>
      <c r="CJ901" s="3" t="n">
        <f aca="false">SUM(CE901:CI901)</f>
        <v>1361</v>
      </c>
    </row>
    <row r="902" customFormat="false" ht="12.75" hidden="false" customHeight="false" outlineLevel="0" collapsed="false">
      <c r="A902" s="1" t="n">
        <v>2008</v>
      </c>
      <c r="B902" s="2" t="s">
        <v>127</v>
      </c>
      <c r="C902" s="27" t="n">
        <v>6933</v>
      </c>
      <c r="D902" s="3" t="n">
        <v>1647</v>
      </c>
      <c r="E902" s="3" t="n">
        <v>2251</v>
      </c>
      <c r="F902" s="3" t="n">
        <v>56</v>
      </c>
      <c r="G902" s="3" t="n">
        <f aca="false">SUM(C902:F902)</f>
        <v>10887</v>
      </c>
      <c r="H902" s="3" t="n">
        <v>2745</v>
      </c>
      <c r="I902" s="3" t="n">
        <v>17</v>
      </c>
      <c r="J902" s="3" t="n">
        <v>151</v>
      </c>
      <c r="K902" s="3" t="n">
        <v>123</v>
      </c>
      <c r="L902" s="3" t="n">
        <f aca="false">SUM(H902:K902)</f>
        <v>3036</v>
      </c>
      <c r="M902" s="3" t="n">
        <v>263</v>
      </c>
      <c r="N902" s="3" t="n">
        <v>1011</v>
      </c>
      <c r="O902" s="3" t="n">
        <v>1</v>
      </c>
      <c r="P902" s="3" t="n">
        <v>0</v>
      </c>
      <c r="Q902" s="3" t="n">
        <f aca="false">SUM(M902:P902)</f>
        <v>1275</v>
      </c>
      <c r="R902" s="3" t="n">
        <v>27</v>
      </c>
      <c r="S902" s="3" t="n">
        <v>0</v>
      </c>
      <c r="T902" s="3" t="n">
        <v>0</v>
      </c>
      <c r="U902" s="3" t="n">
        <v>0</v>
      </c>
      <c r="V902" s="3" t="n">
        <f aca="false">SUM(R902:U902)</f>
        <v>27</v>
      </c>
      <c r="W902" s="3" t="n">
        <v>9346</v>
      </c>
      <c r="X902" s="3" t="n">
        <v>2480</v>
      </c>
      <c r="Y902" s="3" t="n">
        <v>1338</v>
      </c>
      <c r="Z902" s="3" t="n">
        <v>0</v>
      </c>
      <c r="AA902" s="3" t="n">
        <f aca="false">SUM(W902:Z902)</f>
        <v>13164</v>
      </c>
      <c r="AB902" s="3" t="n">
        <v>1794</v>
      </c>
      <c r="AC902" s="3" t="n">
        <v>29</v>
      </c>
      <c r="AD902" s="3" t="n">
        <v>187</v>
      </c>
      <c r="AE902" s="3" t="n">
        <v>25</v>
      </c>
      <c r="AF902" s="3" t="n">
        <f aca="false">SUM(AB902:AE902)</f>
        <v>2035</v>
      </c>
      <c r="AG902" s="3" t="n">
        <v>22</v>
      </c>
      <c r="AH902" s="3" t="n">
        <v>1123</v>
      </c>
      <c r="AI902" s="3" t="n">
        <v>2730</v>
      </c>
      <c r="AJ902" s="3" t="n">
        <v>329</v>
      </c>
      <c r="AK902" s="3" t="n">
        <f aca="false">SUM(AG902:AJ902)</f>
        <v>4204</v>
      </c>
      <c r="AL902" s="3" t="n">
        <v>4592</v>
      </c>
      <c r="AM902" s="3" t="n">
        <v>3348</v>
      </c>
      <c r="AN902" s="3" t="n">
        <v>13975</v>
      </c>
      <c r="AO902" s="3" t="n">
        <v>220</v>
      </c>
      <c r="AP902" s="3" t="n">
        <f aca="false">SUM(AL902:AO902)</f>
        <v>22135</v>
      </c>
      <c r="AQ902" s="3" t="n">
        <v>0</v>
      </c>
      <c r="AR902" s="3" t="n">
        <v>1021</v>
      </c>
      <c r="AS902" s="3" t="n">
        <v>782</v>
      </c>
      <c r="AT902" s="3" t="n">
        <v>329</v>
      </c>
      <c r="AU902" s="3" t="n">
        <f aca="false">SUM(AQ902:AT902)</f>
        <v>2132</v>
      </c>
      <c r="AV902" s="3" t="n">
        <v>0</v>
      </c>
      <c r="AW902" s="3" t="n">
        <v>0</v>
      </c>
      <c r="AX902" s="3" t="n">
        <v>0</v>
      </c>
      <c r="AY902" s="3" t="n">
        <v>14</v>
      </c>
      <c r="AZ902" s="3" t="n">
        <f aca="false">SUM(AV902:AY902)</f>
        <v>14</v>
      </c>
      <c r="BA902" s="3" t="n">
        <v>0</v>
      </c>
      <c r="BB902" s="3" t="n">
        <v>0</v>
      </c>
      <c r="BC902" s="3" t="n">
        <v>161</v>
      </c>
      <c r="BD902" s="3" t="n">
        <v>123</v>
      </c>
      <c r="BE902" s="3" t="n">
        <f aca="false">SUM(BA902:BD902)</f>
        <v>284</v>
      </c>
      <c r="BF902" s="3" t="n">
        <v>0</v>
      </c>
      <c r="BG902" s="3" t="n">
        <v>0</v>
      </c>
      <c r="BH902" s="3" t="n">
        <v>0</v>
      </c>
      <c r="BI902" s="3" t="n">
        <v>1</v>
      </c>
      <c r="BJ902" s="3" t="n">
        <f aca="false">SUM(BF902:BI902)</f>
        <v>1</v>
      </c>
      <c r="BK902" s="3" t="n">
        <v>1</v>
      </c>
      <c r="BL902" s="3" t="n">
        <v>0</v>
      </c>
      <c r="BM902" s="3" t="n">
        <v>0</v>
      </c>
      <c r="BN902" s="3" t="n">
        <v>87</v>
      </c>
      <c r="BO902" s="3" t="n">
        <f aca="false">SUM(BK902:BN902)</f>
        <v>88</v>
      </c>
      <c r="BP902" s="3" t="n">
        <v>1</v>
      </c>
      <c r="BQ902" s="3" t="n">
        <v>0</v>
      </c>
      <c r="BR902" s="3" t="n">
        <v>285</v>
      </c>
      <c r="BS902" s="3" t="n">
        <v>199</v>
      </c>
      <c r="BT902" s="3" t="n">
        <f aca="false">SUM(BP902:BS902)</f>
        <v>485</v>
      </c>
      <c r="BU902" s="3" t="n">
        <f aca="false">+C902+H902+M902+R902+W902+AB902+AG902+AL902+CK902</f>
        <v>25722</v>
      </c>
      <c r="BV902" s="3" t="n">
        <f aca="false">+D902+I902+N902+S902+X902+AC902+AH902+AM902+CL902</f>
        <v>9655</v>
      </c>
      <c r="BW902" s="3" t="n">
        <f aca="false">+E902+J902+O902+T902+Y902+AD902+AI902+AN902+CM902</f>
        <v>20633</v>
      </c>
      <c r="BX902" s="3" t="n">
        <f aca="false">+F902+K902+P902+U902+Z902+AE902+AJ902+AO902+CN902</f>
        <v>753</v>
      </c>
      <c r="BY902" s="3" t="n">
        <f aca="false">SUM(BU902:BX902)</f>
        <v>56763</v>
      </c>
      <c r="BZ902" s="3" t="n">
        <f aca="false">AQ902+AV902+BA902+BF902+BK902+BP902</f>
        <v>2</v>
      </c>
      <c r="CA902" s="3" t="n">
        <f aca="false">AR902+AW902+BB902+BG902+BL902+BQ902</f>
        <v>1021</v>
      </c>
      <c r="CB902" s="3" t="n">
        <f aca="false">AS902+AX902+BC902+BH902+BM902+BR902</f>
        <v>1228</v>
      </c>
      <c r="CC902" s="3" t="n">
        <f aca="false">AT902+AY902+BD902+BI902+BN902+BS902</f>
        <v>753</v>
      </c>
      <c r="CD902" s="3" t="n">
        <f aca="false">SUM(BZ902:CC902)</f>
        <v>3004</v>
      </c>
      <c r="CE902" s="3" t="n">
        <v>7614</v>
      </c>
      <c r="CF902" s="3" t="n">
        <v>9115</v>
      </c>
      <c r="CG902" s="3" t="n">
        <v>754</v>
      </c>
      <c r="CH902" s="3" t="n">
        <v>0</v>
      </c>
      <c r="CI902" s="3" t="n">
        <v>9176</v>
      </c>
      <c r="CJ902" s="3" t="n">
        <f aca="false">SUM(CE902:CI902)</f>
        <v>26659</v>
      </c>
    </row>
    <row r="903" customFormat="false" ht="12.75" hidden="false" customHeight="false" outlineLevel="0" collapsed="false">
      <c r="A903" s="1" t="n">
        <v>2008</v>
      </c>
      <c r="B903" s="2" t="s">
        <v>128</v>
      </c>
      <c r="C903" s="3" t="n">
        <v>1723</v>
      </c>
      <c r="D903" s="3" t="n">
        <v>606</v>
      </c>
      <c r="E903" s="3" t="n">
        <v>860</v>
      </c>
      <c r="F903" s="3" t="n">
        <v>0</v>
      </c>
      <c r="G903" s="3" t="n">
        <f aca="false">SUM(C903:F903)</f>
        <v>3189</v>
      </c>
      <c r="H903" s="3" t="n">
        <v>1780.5</v>
      </c>
      <c r="I903" s="3" t="n">
        <v>405.3</v>
      </c>
      <c r="J903" s="3" t="n">
        <v>1125.7</v>
      </c>
      <c r="K903" s="3" t="n">
        <v>0</v>
      </c>
      <c r="L903" s="3" t="n">
        <f aca="false">SUM(H903:K903)</f>
        <v>3311.5</v>
      </c>
      <c r="M903" s="3" t="n">
        <v>40</v>
      </c>
      <c r="N903" s="3" t="n">
        <v>74</v>
      </c>
      <c r="O903" s="3" t="n">
        <v>0</v>
      </c>
      <c r="P903" s="3" t="n">
        <v>0</v>
      </c>
      <c r="Q903" s="3" t="n">
        <f aca="false">SUM(M903:P903)</f>
        <v>114</v>
      </c>
      <c r="R903" s="3" t="n">
        <v>38</v>
      </c>
      <c r="S903" s="3" t="n">
        <v>41</v>
      </c>
      <c r="T903" s="3" t="n">
        <v>0</v>
      </c>
      <c r="U903" s="3" t="n">
        <v>0</v>
      </c>
      <c r="V903" s="3" t="n">
        <f aca="false">SUM(R903:U903)</f>
        <v>79</v>
      </c>
      <c r="W903" s="3" t="n">
        <v>951</v>
      </c>
      <c r="X903" s="3" t="n">
        <v>2354</v>
      </c>
      <c r="Y903" s="3" t="n">
        <v>338</v>
      </c>
      <c r="Z903" s="3" t="n">
        <v>0</v>
      </c>
      <c r="AA903" s="3" t="n">
        <f aca="false">SUM(W903:Z903)</f>
        <v>3643</v>
      </c>
      <c r="AB903" s="3" t="n">
        <v>506</v>
      </c>
      <c r="AC903" s="3" t="n">
        <v>1</v>
      </c>
      <c r="AD903" s="3" t="n">
        <v>52</v>
      </c>
      <c r="AE903" s="3" t="n">
        <v>0</v>
      </c>
      <c r="AF903" s="3" t="n">
        <f aca="false">SUM(AB903:AE903)</f>
        <v>559</v>
      </c>
      <c r="AG903" s="3" t="n">
        <v>0</v>
      </c>
      <c r="AH903" s="3" t="n">
        <v>601.8</v>
      </c>
      <c r="AI903" s="3" t="n">
        <v>519.5</v>
      </c>
      <c r="AJ903" s="3" t="n">
        <v>54.7</v>
      </c>
      <c r="AK903" s="3" t="n">
        <f aca="false">SUM(AG903:AJ903)</f>
        <v>1176</v>
      </c>
      <c r="AL903" s="3" t="n">
        <v>1754</v>
      </c>
      <c r="AM903" s="3" t="n">
        <v>4947</v>
      </c>
      <c r="AN903" s="3" t="n">
        <v>1908</v>
      </c>
      <c r="AO903" s="3" t="n">
        <v>49</v>
      </c>
      <c r="AP903" s="3" t="n">
        <f aca="false">SUM(AL903:AO903)</f>
        <v>8658</v>
      </c>
      <c r="AQ903" s="3" t="n">
        <v>0</v>
      </c>
      <c r="AR903" s="3" t="n">
        <v>600</v>
      </c>
      <c r="AS903" s="3" t="n">
        <v>216.4</v>
      </c>
      <c r="AT903" s="3" t="n">
        <v>54.7</v>
      </c>
      <c r="AU903" s="3" t="n">
        <f aca="false">SUM(AQ903:AT903)</f>
        <v>871.1</v>
      </c>
      <c r="AV903" s="3" t="n">
        <v>0</v>
      </c>
      <c r="AW903" s="3" t="n">
        <v>0</v>
      </c>
      <c r="AX903" s="3" t="n">
        <v>0</v>
      </c>
      <c r="AY903" s="3" t="n">
        <v>0</v>
      </c>
      <c r="AZ903" s="3" t="n">
        <f aca="false">SUM(AV903:AY903)</f>
        <v>0</v>
      </c>
      <c r="BA903" s="3" t="n">
        <v>0</v>
      </c>
      <c r="BB903" s="3" t="n">
        <v>11.2</v>
      </c>
      <c r="BC903" s="3" t="n">
        <v>138</v>
      </c>
      <c r="BD903" s="3" t="n">
        <v>115.2</v>
      </c>
      <c r="BE903" s="3" t="n">
        <f aca="false">SUM(BA903:BD903)</f>
        <v>264.4</v>
      </c>
      <c r="BF903" s="3" t="n">
        <v>0</v>
      </c>
      <c r="BG903" s="3" t="n">
        <v>0</v>
      </c>
      <c r="BH903" s="3" t="n">
        <v>0</v>
      </c>
      <c r="BI903" s="3" t="n">
        <v>0</v>
      </c>
      <c r="BJ903" s="3" t="n">
        <f aca="false">SUM(BF903:BI903)</f>
        <v>0</v>
      </c>
      <c r="BK903" s="3" t="n">
        <v>4</v>
      </c>
      <c r="BL903" s="3" t="n">
        <v>21</v>
      </c>
      <c r="BM903" s="3" t="n">
        <v>16</v>
      </c>
      <c r="BN903" s="3" t="n">
        <v>0</v>
      </c>
      <c r="BO903" s="3" t="n">
        <f aca="false">SUM(BK903:BN903)</f>
        <v>41</v>
      </c>
      <c r="BP903" s="3" t="n">
        <v>79</v>
      </c>
      <c r="BQ903" s="3" t="n">
        <v>225</v>
      </c>
      <c r="BR903" s="3" t="n">
        <v>87</v>
      </c>
      <c r="BS903" s="3" t="n">
        <v>4</v>
      </c>
      <c r="BT903" s="3" t="n">
        <f aca="false">SUM(BP903:BS903)</f>
        <v>395</v>
      </c>
      <c r="BU903" s="3" t="n">
        <f aca="false">+C903+H903+M903+R903+W903+AB903+AG903+AL903+CK903</f>
        <v>6792.5</v>
      </c>
      <c r="BV903" s="3" t="n">
        <f aca="false">+D903+I903+N903+S903+X903+AC903+AH903+AM903+CL903</f>
        <v>9030.1</v>
      </c>
      <c r="BW903" s="3" t="n">
        <f aca="false">+E903+J903+O903+T903+Y903+AD903+AI903+AN903+CM903</f>
        <v>4803.2</v>
      </c>
      <c r="BX903" s="3" t="n">
        <f aca="false">+F903+K903+P903+U903+Z903+AE903+AJ903+AO903+CN903</f>
        <v>103.7</v>
      </c>
      <c r="BY903" s="3" t="n">
        <f aca="false">SUM(BU903:BX903)</f>
        <v>20729.5</v>
      </c>
      <c r="BZ903" s="3" t="n">
        <f aca="false">AQ903+AV903+BA903+BF903+BK903+BP903</f>
        <v>83</v>
      </c>
      <c r="CA903" s="3" t="n">
        <f aca="false">AR903+AW903+BB903+BG903+BL903+BQ903</f>
        <v>857.2</v>
      </c>
      <c r="CB903" s="3" t="n">
        <f aca="false">AS903+AX903+BC903+BH903+BM903+BR903</f>
        <v>457.4</v>
      </c>
      <c r="CC903" s="3" t="n">
        <f aca="false">AT903+AY903+BD903+BI903+BN903+BS903</f>
        <v>173.9</v>
      </c>
      <c r="CD903" s="3" t="n">
        <f aca="false">SUM(BZ903:CC903)</f>
        <v>1571.5</v>
      </c>
      <c r="CE903" s="3" t="n">
        <v>1749.7</v>
      </c>
      <c r="CF903" s="3" t="n">
        <v>2239.1</v>
      </c>
      <c r="CG903" s="3" t="n">
        <v>279.1</v>
      </c>
      <c r="CH903" s="3" t="n">
        <v>0.6</v>
      </c>
      <c r="CI903" s="3" t="n">
        <v>1712.7</v>
      </c>
      <c r="CJ903" s="3" t="n">
        <f aca="false">SUM(CE903:CI903)</f>
        <v>5981.2</v>
      </c>
    </row>
    <row r="904" customFormat="false" ht="12.75" hidden="false" customHeight="false" outlineLevel="0" collapsed="false">
      <c r="A904" s="1" t="n">
        <v>2008</v>
      </c>
      <c r="B904" s="2" t="s">
        <v>129</v>
      </c>
      <c r="C904" s="3" t="n">
        <v>2916</v>
      </c>
      <c r="D904" s="3" t="n">
        <v>511</v>
      </c>
      <c r="E904" s="3" t="n">
        <v>444</v>
      </c>
      <c r="F904" s="3" t="n">
        <v>0</v>
      </c>
      <c r="G904" s="3" t="n">
        <f aca="false">SUM(C904:F904)</f>
        <v>3871</v>
      </c>
      <c r="H904" s="3" t="n">
        <v>417</v>
      </c>
      <c r="I904" s="3" t="n">
        <v>334</v>
      </c>
      <c r="J904" s="3" t="n">
        <v>1319</v>
      </c>
      <c r="K904" s="3" t="n">
        <v>115</v>
      </c>
      <c r="L904" s="3" t="n">
        <f aca="false">SUM(H904:K904)</f>
        <v>2185</v>
      </c>
      <c r="M904" s="3" t="n">
        <v>81</v>
      </c>
      <c r="N904" s="3" t="n">
        <v>86</v>
      </c>
      <c r="O904" s="3" t="n">
        <v>-7</v>
      </c>
      <c r="P904" s="3" t="n">
        <v>0</v>
      </c>
      <c r="Q904" s="3" t="n">
        <f aca="false">SUM(M904:P904)</f>
        <v>160</v>
      </c>
      <c r="R904" s="3" t="n">
        <v>2</v>
      </c>
      <c r="S904" s="3" t="n">
        <v>4</v>
      </c>
      <c r="T904" s="3" t="n">
        <v>0</v>
      </c>
      <c r="U904" s="3" t="n">
        <v>0</v>
      </c>
      <c r="V904" s="3" t="n">
        <f aca="false">SUM(R904:U904)</f>
        <v>6</v>
      </c>
      <c r="W904" s="3" t="n">
        <v>873</v>
      </c>
      <c r="X904" s="3" t="n">
        <v>1902</v>
      </c>
      <c r="Y904" s="3" t="n">
        <v>322</v>
      </c>
      <c r="Z904" s="3" t="n">
        <v>0</v>
      </c>
      <c r="AA904" s="3" t="n">
        <f aca="false">SUM(W904:Z904)</f>
        <v>3097</v>
      </c>
      <c r="AB904" s="3" t="n">
        <v>763</v>
      </c>
      <c r="AC904" s="3" t="n">
        <v>21</v>
      </c>
      <c r="AD904" s="3" t="n">
        <v>20</v>
      </c>
      <c r="AE904" s="3" t="n">
        <v>31</v>
      </c>
      <c r="AF904" s="3" t="n">
        <f aca="false">SUM(AB904:AE904)</f>
        <v>835</v>
      </c>
      <c r="AG904" s="3" t="n">
        <v>4</v>
      </c>
      <c r="AH904" s="3" t="n">
        <v>29</v>
      </c>
      <c r="AI904" s="3" t="n">
        <v>1440</v>
      </c>
      <c r="AJ904" s="3" t="n">
        <v>1</v>
      </c>
      <c r="AK904" s="3" t="n">
        <f aca="false">SUM(AG904:AJ904)</f>
        <v>1474</v>
      </c>
      <c r="AL904" s="3" t="n">
        <v>1545</v>
      </c>
      <c r="AM904" s="3" t="n">
        <v>1738</v>
      </c>
      <c r="AN904" s="3" t="n">
        <v>7225</v>
      </c>
      <c r="AO904" s="3" t="n">
        <v>38</v>
      </c>
      <c r="AP904" s="3" t="n">
        <f aca="false">SUM(AL904:AO904)</f>
        <v>10546</v>
      </c>
      <c r="AQ904" s="3" t="n">
        <v>0</v>
      </c>
      <c r="AR904" s="3" t="n">
        <v>3</v>
      </c>
      <c r="AS904" s="3" t="n">
        <v>0</v>
      </c>
      <c r="AT904" s="3" t="n">
        <v>1</v>
      </c>
      <c r="AU904" s="3" t="n">
        <f aca="false">SUM(AQ904:AT904)</f>
        <v>4</v>
      </c>
      <c r="AV904" s="3" t="n">
        <v>0</v>
      </c>
      <c r="AW904" s="3" t="n">
        <v>0</v>
      </c>
      <c r="AX904" s="3" t="n">
        <v>0</v>
      </c>
      <c r="AY904" s="3" t="n">
        <v>31</v>
      </c>
      <c r="AZ904" s="3" t="n">
        <f aca="false">SUM(AV904:AY904)</f>
        <v>31</v>
      </c>
      <c r="BA904" s="3" t="n">
        <v>17</v>
      </c>
      <c r="BB904" s="3" t="n">
        <v>0</v>
      </c>
      <c r="BC904" s="3" t="n">
        <v>72</v>
      </c>
      <c r="BD904" s="3" t="n">
        <v>115</v>
      </c>
      <c r="BE904" s="3" t="n">
        <f aca="false">SUM(BA904:BD904)</f>
        <v>204</v>
      </c>
      <c r="BF904" s="3" t="n">
        <v>0</v>
      </c>
      <c r="BG904" s="3" t="n">
        <v>0</v>
      </c>
      <c r="BH904" s="3" t="n">
        <v>0</v>
      </c>
      <c r="BI904" s="3" t="n">
        <v>0</v>
      </c>
      <c r="BJ904" s="3" t="n">
        <f aca="false">SUM(BF904:BI904)</f>
        <v>0</v>
      </c>
      <c r="BK904" s="3" t="n">
        <v>0</v>
      </c>
      <c r="BL904" s="3" t="n">
        <v>0</v>
      </c>
      <c r="BM904" s="3" t="n">
        <v>0</v>
      </c>
      <c r="BN904" s="3" t="n">
        <v>0</v>
      </c>
      <c r="BO904" s="3" t="n">
        <f aca="false">SUM(BK904:BN904)</f>
        <v>0</v>
      </c>
      <c r="BP904" s="3" t="n">
        <v>0</v>
      </c>
      <c r="BQ904" s="3" t="n">
        <v>12</v>
      </c>
      <c r="BR904" s="3" t="n">
        <v>21</v>
      </c>
      <c r="BS904" s="3" t="n">
        <v>38</v>
      </c>
      <c r="BT904" s="3" t="n">
        <f aca="false">SUM(BP904:BS904)</f>
        <v>71</v>
      </c>
      <c r="BU904" s="3" t="n">
        <f aca="false">+C904+H904+M904+R904+W904+AB904+AG904+AL904+CK904</f>
        <v>6601</v>
      </c>
      <c r="BV904" s="3" t="n">
        <f aca="false">+D904+I904+N904+S904+X904+AC904+AH904+AM904+CL904</f>
        <v>4625</v>
      </c>
      <c r="BW904" s="3" t="n">
        <f aca="false">+E904+J904+O904+T904+Y904+AD904+AI904+AN904+CM904</f>
        <v>10763</v>
      </c>
      <c r="BX904" s="3" t="n">
        <f aca="false">+F904+K904+P904+U904+Z904+AE904+AJ904+AO904+CN904</f>
        <v>185</v>
      </c>
      <c r="BY904" s="3" t="n">
        <f aca="false">SUM(BU904:BX904)</f>
        <v>22174</v>
      </c>
      <c r="BZ904" s="3" t="n">
        <f aca="false">AQ904+AV904+BA904+BF904+BK904+BP904</f>
        <v>17</v>
      </c>
      <c r="CA904" s="3" t="n">
        <f aca="false">AR904+AW904+BB904+BG904+BL904+BQ904</f>
        <v>15</v>
      </c>
      <c r="CB904" s="3" t="n">
        <f aca="false">AS904+AX904+BC904+BH904+BM904+BR904</f>
        <v>93</v>
      </c>
      <c r="CC904" s="3" t="n">
        <f aca="false">AT904+AY904+BD904+BI904+BN904+BS904</f>
        <v>185</v>
      </c>
      <c r="CD904" s="3" t="n">
        <f aca="false">SUM(BZ904:CC904)</f>
        <v>310</v>
      </c>
      <c r="CE904" s="3" t="n">
        <v>0</v>
      </c>
      <c r="CF904" s="3" t="n">
        <v>4973</v>
      </c>
      <c r="CG904" s="3" t="n">
        <v>441</v>
      </c>
      <c r="CH904" s="3" t="n">
        <v>0</v>
      </c>
      <c r="CI904" s="3" t="n">
        <v>476</v>
      </c>
      <c r="CJ904" s="3" t="n">
        <f aca="false">SUM(CE904:CI904)</f>
        <v>5890</v>
      </c>
    </row>
    <row r="905" customFormat="false" ht="12.75" hidden="false" customHeight="false" outlineLevel="0" collapsed="false">
      <c r="A905" s="1" t="n">
        <v>2008</v>
      </c>
      <c r="B905" s="2" t="s">
        <v>130</v>
      </c>
      <c r="C905" s="3" t="n">
        <v>9361</v>
      </c>
      <c r="D905" s="3" t="n">
        <v>2015</v>
      </c>
      <c r="E905" s="3" t="n">
        <v>17</v>
      </c>
      <c r="F905" s="3" t="n">
        <v>0</v>
      </c>
      <c r="G905" s="3" t="n">
        <f aca="false">SUM(C905:F905)</f>
        <v>11393</v>
      </c>
      <c r="H905" s="3" t="n">
        <v>2056</v>
      </c>
      <c r="I905" s="3" t="n">
        <v>0</v>
      </c>
      <c r="J905" s="3" t="n">
        <v>64</v>
      </c>
      <c r="K905" s="3" t="n">
        <v>201</v>
      </c>
      <c r="L905" s="3" t="n">
        <f aca="false">SUM(H905:K905)</f>
        <v>2321</v>
      </c>
      <c r="M905" s="3" t="n">
        <v>326</v>
      </c>
      <c r="N905" s="3" t="n">
        <v>246</v>
      </c>
      <c r="O905" s="3" t="n">
        <v>0</v>
      </c>
      <c r="P905" s="3" t="n">
        <v>0</v>
      </c>
      <c r="Q905" s="3" t="n">
        <f aca="false">SUM(M905:P905)</f>
        <v>572</v>
      </c>
      <c r="R905" s="3" t="n">
        <v>265</v>
      </c>
      <c r="S905" s="3" t="n">
        <v>331</v>
      </c>
      <c r="T905" s="3" t="n">
        <v>26</v>
      </c>
      <c r="U905" s="3" t="n">
        <v>0</v>
      </c>
      <c r="V905" s="3" t="n">
        <f aca="false">SUM(R905:U905)</f>
        <v>622</v>
      </c>
      <c r="W905" s="3" t="n">
        <v>6488</v>
      </c>
      <c r="X905" s="3" t="n">
        <v>9596</v>
      </c>
      <c r="Y905" s="3" t="n">
        <v>1701</v>
      </c>
      <c r="Z905" s="3" t="n">
        <v>0</v>
      </c>
      <c r="AA905" s="3" t="n">
        <f aca="false">SUM(W905:Z905)</f>
        <v>17785</v>
      </c>
      <c r="AB905" s="3" t="n">
        <v>1834</v>
      </c>
      <c r="AC905" s="3" t="n">
        <v>21</v>
      </c>
      <c r="AD905" s="3" t="n">
        <v>84</v>
      </c>
      <c r="AE905" s="3" t="n">
        <v>36</v>
      </c>
      <c r="AF905" s="3" t="n">
        <f aca="false">SUM(AB905:AE905)</f>
        <v>1975</v>
      </c>
      <c r="AG905" s="3" t="n">
        <v>14</v>
      </c>
      <c r="AH905" s="3" t="n">
        <v>1622</v>
      </c>
      <c r="AI905" s="3" t="n">
        <v>4170</v>
      </c>
      <c r="AJ905" s="3" t="n">
        <v>150</v>
      </c>
      <c r="AK905" s="3" t="n">
        <f aca="false">SUM(AG905:AJ905)</f>
        <v>5956</v>
      </c>
      <c r="AL905" s="3" t="n">
        <v>6625</v>
      </c>
      <c r="AM905" s="3" t="n">
        <v>4206</v>
      </c>
      <c r="AN905" s="3" t="n">
        <v>6890</v>
      </c>
      <c r="AO905" s="3" t="n">
        <v>351</v>
      </c>
      <c r="AP905" s="3" t="n">
        <f aca="false">SUM(AL905:AO905)</f>
        <v>18072</v>
      </c>
      <c r="AQ905" s="3" t="n">
        <v>0</v>
      </c>
      <c r="AR905" s="3" t="n">
        <v>0</v>
      </c>
      <c r="AS905" s="3" t="n">
        <v>0</v>
      </c>
      <c r="AT905" s="3" t="n">
        <v>150</v>
      </c>
      <c r="AU905" s="3" t="n">
        <f aca="false">SUM(AQ905:AT905)</f>
        <v>150</v>
      </c>
      <c r="AV905" s="3" t="n">
        <v>0</v>
      </c>
      <c r="AW905" s="3" t="n">
        <v>0</v>
      </c>
      <c r="AX905" s="3" t="n">
        <v>0</v>
      </c>
      <c r="AY905" s="3" t="n">
        <v>36</v>
      </c>
      <c r="AZ905" s="3" t="n">
        <f aca="false">SUM(AV905:AY905)</f>
        <v>36</v>
      </c>
      <c r="BA905" s="3" t="n">
        <v>0</v>
      </c>
      <c r="BB905" s="3" t="n">
        <v>0</v>
      </c>
      <c r="BC905" s="3" t="n">
        <v>0</v>
      </c>
      <c r="BD905" s="3" t="n">
        <v>201</v>
      </c>
      <c r="BE905" s="3" t="n">
        <f aca="false">SUM(BA905:BD905)</f>
        <v>201</v>
      </c>
      <c r="BF905" s="3" t="n">
        <v>0</v>
      </c>
      <c r="BG905" s="3" t="n">
        <v>0</v>
      </c>
      <c r="BH905" s="3" t="n">
        <v>0</v>
      </c>
      <c r="BI905" s="3" t="n">
        <v>0</v>
      </c>
      <c r="BJ905" s="3" t="n">
        <f aca="false">SUM(BF905:BI905)</f>
        <v>0</v>
      </c>
      <c r="BK905" s="3" t="n">
        <v>0</v>
      </c>
      <c r="BL905" s="3" t="n">
        <v>0</v>
      </c>
      <c r="BM905" s="3" t="n">
        <v>0</v>
      </c>
      <c r="BN905" s="3" t="n">
        <v>7</v>
      </c>
      <c r="BO905" s="3" t="n">
        <f aca="false">SUM(BK905:BN905)</f>
        <v>7</v>
      </c>
      <c r="BP905" s="3" t="n">
        <v>0</v>
      </c>
      <c r="BQ905" s="3" t="n">
        <v>0</v>
      </c>
      <c r="BR905" s="3" t="n">
        <v>0</v>
      </c>
      <c r="BS905" s="3" t="n">
        <v>344</v>
      </c>
      <c r="BT905" s="3" t="n">
        <f aca="false">SUM(BP905:BS905)</f>
        <v>344</v>
      </c>
      <c r="BU905" s="3" t="n">
        <f aca="false">+C905+H905+M905+R905+W905+AB905+AG905+AL905+CK905</f>
        <v>26969</v>
      </c>
      <c r="BV905" s="3" t="n">
        <f aca="false">+D905+I905+N905+S905+X905+AC905+AH905+AM905+CL905</f>
        <v>18037</v>
      </c>
      <c r="BW905" s="3" t="n">
        <f aca="false">+E905+J905+O905+T905+Y905+AD905+AI905+AN905+CM905</f>
        <v>12952</v>
      </c>
      <c r="BX905" s="3" t="n">
        <f aca="false">+F905+K905+P905+U905+Z905+AE905+AJ905+AO905+CN905</f>
        <v>738</v>
      </c>
      <c r="BY905" s="3" t="n">
        <f aca="false">SUM(BU905:BX905)</f>
        <v>58696</v>
      </c>
      <c r="BZ905" s="3" t="n">
        <f aca="false">AQ905+AV905+BA905+BF905+BK905+BP905</f>
        <v>0</v>
      </c>
      <c r="CA905" s="3" t="n">
        <f aca="false">AR905+AW905+BB905+BG905+BL905+BQ905</f>
        <v>0</v>
      </c>
      <c r="CB905" s="3" t="n">
        <f aca="false">AS905+AX905+BC905+BH905+BM905+BR905</f>
        <v>0</v>
      </c>
      <c r="CC905" s="3" t="n">
        <f aca="false">AT905+AY905+BD905+BI905+BN905+BS905</f>
        <v>738</v>
      </c>
      <c r="CD905" s="3" t="n">
        <f aca="false">SUM(BZ905:CC905)</f>
        <v>738</v>
      </c>
      <c r="CE905" s="3" t="n">
        <v>8497</v>
      </c>
      <c r="CF905" s="3" t="n">
        <v>10908</v>
      </c>
      <c r="CG905" s="3" t="n">
        <v>2418</v>
      </c>
      <c r="CH905" s="3" t="n">
        <v>0</v>
      </c>
      <c r="CI905" s="3" t="n">
        <v>6105</v>
      </c>
      <c r="CJ905" s="3" t="n">
        <f aca="false">SUM(CE905:CI905)</f>
        <v>27928</v>
      </c>
    </row>
    <row r="906" customFormat="false" ht="12.75" hidden="false" customHeight="false" outlineLevel="0" collapsed="false">
      <c r="A906" s="1" t="n">
        <v>2008</v>
      </c>
      <c r="B906" s="2" t="s">
        <v>143</v>
      </c>
      <c r="C906" s="0"/>
      <c r="D906" s="0"/>
      <c r="E906" s="0"/>
      <c r="F906" s="0"/>
      <c r="G906" s="3" t="n">
        <f aca="false">SUM(C906:F906)</f>
        <v>0</v>
      </c>
      <c r="H906" s="0"/>
      <c r="I906" s="0"/>
      <c r="J906" s="0"/>
      <c r="K906" s="0"/>
      <c r="L906" s="3" t="n">
        <f aca="false">SUM(H906:K906)</f>
        <v>0</v>
      </c>
      <c r="M906" s="0"/>
      <c r="N906" s="0"/>
      <c r="O906" s="0"/>
      <c r="P906" s="0"/>
      <c r="Q906" s="3" t="n">
        <f aca="false">SUM(M906:P906)</f>
        <v>0</v>
      </c>
      <c r="R906" s="0"/>
      <c r="S906" s="0"/>
      <c r="T906" s="0"/>
      <c r="U906" s="0"/>
      <c r="V906" s="3" t="n">
        <f aca="false">SUM(R906:U906)</f>
        <v>0</v>
      </c>
      <c r="W906" s="0"/>
      <c r="X906" s="0"/>
      <c r="Y906" s="0"/>
      <c r="Z906" s="0"/>
      <c r="AA906" s="3" t="n">
        <f aca="false">SUM(W906:Z906)</f>
        <v>0</v>
      </c>
      <c r="AB906" s="0"/>
      <c r="AC906" s="0"/>
      <c r="AD906" s="0"/>
      <c r="AE906" s="0"/>
      <c r="AF906" s="3" t="n">
        <f aca="false">SUM(AB906:AE906)</f>
        <v>0</v>
      </c>
      <c r="AG906" s="0"/>
      <c r="AH906" s="0"/>
      <c r="AI906" s="0"/>
      <c r="AJ906" s="0"/>
      <c r="AK906" s="3" t="n">
        <f aca="false">SUM(AG906:AJ906)</f>
        <v>0</v>
      </c>
      <c r="AL906" s="0"/>
      <c r="AM906" s="0"/>
      <c r="AN906" s="0"/>
      <c r="AO906" s="0"/>
      <c r="AP906" s="3" t="n">
        <f aca="false">SUM(AL906:AO906)</f>
        <v>0</v>
      </c>
      <c r="AQ906" s="0"/>
      <c r="AR906" s="0"/>
      <c r="AS906" s="0"/>
      <c r="AT906" s="0"/>
      <c r="AU906" s="3" t="n">
        <f aca="false">SUM(AQ906:AT906)</f>
        <v>0</v>
      </c>
      <c r="AV906" s="0"/>
      <c r="AW906" s="0"/>
      <c r="AX906" s="0"/>
      <c r="AY906" s="0"/>
      <c r="AZ906" s="3" t="n">
        <f aca="false">SUM(AV906:AY906)</f>
        <v>0</v>
      </c>
      <c r="BA906" s="0"/>
      <c r="BB906" s="0"/>
      <c r="BC906" s="0"/>
      <c r="BD906" s="0"/>
      <c r="BE906" s="3" t="n">
        <f aca="false">SUM(BA906:BD906)</f>
        <v>0</v>
      </c>
      <c r="BF906" s="0"/>
      <c r="BG906" s="0"/>
      <c r="BH906" s="0"/>
      <c r="BI906" s="0"/>
      <c r="BJ906" s="3" t="n">
        <f aca="false">SUM(BF906:BI906)</f>
        <v>0</v>
      </c>
      <c r="BK906" s="0"/>
      <c r="BL906" s="0"/>
      <c r="BM906" s="0"/>
      <c r="BN906" s="0"/>
      <c r="BO906" s="3" t="n">
        <f aca="false">SUM(BK906:BN906)</f>
        <v>0</v>
      </c>
      <c r="BP906" s="0"/>
      <c r="BQ906" s="0"/>
      <c r="BR906" s="0"/>
      <c r="BS906" s="0"/>
      <c r="BT906" s="3" t="n">
        <f aca="false">SUM(BP906:BS906)</f>
        <v>0</v>
      </c>
      <c r="BU906" s="3" t="n">
        <f aca="false">+C906+H906+M906+R906+W906+AB906+AG906+AL906+CK906</f>
        <v>0</v>
      </c>
      <c r="BV906" s="3" t="n">
        <f aca="false">+D906+I906+N906+S906+X906+AC906+AH906+AM906+CL906</f>
        <v>0</v>
      </c>
      <c r="BW906" s="3" t="n">
        <f aca="false">+E906+J906+O906+T906+Y906+AD906+AI906+AN906+CM906</f>
        <v>0</v>
      </c>
      <c r="BX906" s="3" t="n">
        <f aca="false">+F906+K906+P906+U906+Z906+AE906+AJ906+AO906+CN906</f>
        <v>0</v>
      </c>
      <c r="BY906" s="3" t="n">
        <f aca="false">SUM(BU906:BX906)</f>
        <v>0</v>
      </c>
      <c r="BZ906" s="3" t="n">
        <f aca="false">AQ906+AV906+BA906+BF906+BK906+BP906</f>
        <v>0</v>
      </c>
      <c r="CA906" s="3" t="n">
        <f aca="false">AR906+AW906+BB906+BG906+BL906+BQ906</f>
        <v>0</v>
      </c>
      <c r="CB906" s="3" t="n">
        <f aca="false">AS906+AX906+BC906+BH906+BM906+BR906</f>
        <v>0</v>
      </c>
      <c r="CC906" s="3" t="n">
        <f aca="false">AT906+AY906+BD906+BI906+BN906+BS906</f>
        <v>0</v>
      </c>
      <c r="CD906" s="3" t="n">
        <f aca="false">SUM(BZ906:CC906)</f>
        <v>0</v>
      </c>
      <c r="CE906" s="0"/>
      <c r="CF906" s="0"/>
      <c r="CG906" s="0"/>
      <c r="CH906" s="0"/>
      <c r="CI906" s="0"/>
      <c r="CJ906" s="3" t="n">
        <f aca="false">SUM(CE906:CI906)</f>
        <v>0</v>
      </c>
    </row>
    <row r="907" customFormat="false" ht="12.75" hidden="false" customHeight="false" outlineLevel="0" collapsed="false">
      <c r="A907" s="1" t="n">
        <v>2008</v>
      </c>
      <c r="B907" s="2" t="s">
        <v>131</v>
      </c>
      <c r="C907" s="3" t="n">
        <v>909</v>
      </c>
      <c r="D907" s="3" t="n">
        <v>176</v>
      </c>
      <c r="E907" s="3" t="n">
        <v>8</v>
      </c>
      <c r="F907" s="3" t="n">
        <v>5</v>
      </c>
      <c r="G907" s="3" t="n">
        <f aca="false">SUM(C907:F907)</f>
        <v>1098</v>
      </c>
      <c r="H907" s="3" t="n">
        <v>190</v>
      </c>
      <c r="I907" s="3" t="n">
        <v>5</v>
      </c>
      <c r="J907" s="3" t="n">
        <v>595</v>
      </c>
      <c r="K907" s="3" t="n">
        <v>54</v>
      </c>
      <c r="L907" s="3" t="n">
        <f aca="false">SUM(H907:K907)</f>
        <v>844</v>
      </c>
      <c r="M907" s="3" t="n">
        <v>19</v>
      </c>
      <c r="N907" s="3" t="n">
        <v>37</v>
      </c>
      <c r="O907" s="3" t="n">
        <v>0</v>
      </c>
      <c r="P907" s="3" t="n">
        <v>0</v>
      </c>
      <c r="Q907" s="3" t="n">
        <f aca="false">SUM(M907:P907)</f>
        <v>56</v>
      </c>
      <c r="R907" s="3" t="n">
        <v>44</v>
      </c>
      <c r="S907" s="3" t="n">
        <v>44</v>
      </c>
      <c r="T907" s="3" t="n">
        <v>0</v>
      </c>
      <c r="U907" s="3" t="n">
        <v>0</v>
      </c>
      <c r="V907" s="3" t="n">
        <f aca="false">SUM(R907:U907)</f>
        <v>88</v>
      </c>
      <c r="W907" s="3" t="n">
        <v>899</v>
      </c>
      <c r="X907" s="3" t="n">
        <v>933</v>
      </c>
      <c r="Y907" s="3" t="n">
        <v>5</v>
      </c>
      <c r="Z907" s="3" t="n">
        <v>0</v>
      </c>
      <c r="AA907" s="3" t="n">
        <f aca="false">SUM(W907:Z907)</f>
        <v>1837</v>
      </c>
      <c r="AB907" s="3" t="n">
        <v>193</v>
      </c>
      <c r="AC907" s="3" t="n">
        <v>3</v>
      </c>
      <c r="AD907" s="3" t="n">
        <v>3</v>
      </c>
      <c r="AE907" s="3" t="n">
        <v>0</v>
      </c>
      <c r="AF907" s="3" t="n">
        <f aca="false">SUM(AB907:AE907)</f>
        <v>199</v>
      </c>
      <c r="AG907" s="3" t="n">
        <v>0</v>
      </c>
      <c r="AH907" s="3" t="n">
        <v>189</v>
      </c>
      <c r="AI907" s="3" t="n">
        <v>116</v>
      </c>
      <c r="AJ907" s="3" t="n">
        <v>30</v>
      </c>
      <c r="AK907" s="3" t="n">
        <f aca="false">SUM(AG907:AJ907)</f>
        <v>335</v>
      </c>
      <c r="AL907" s="3" t="n">
        <v>1151</v>
      </c>
      <c r="AM907" s="3" t="n">
        <v>552.1</v>
      </c>
      <c r="AN907" s="3" t="n">
        <v>862</v>
      </c>
      <c r="AO907" s="3" t="n">
        <v>96</v>
      </c>
      <c r="AP907" s="3" t="n">
        <f aca="false">SUM(AL907:AO907)</f>
        <v>2661.1</v>
      </c>
      <c r="AQ907" s="3" t="n">
        <v>0</v>
      </c>
      <c r="AR907" s="3" t="n">
        <v>126</v>
      </c>
      <c r="AS907" s="3" t="n">
        <v>2</v>
      </c>
      <c r="AT907" s="3" t="n">
        <v>30</v>
      </c>
      <c r="AU907" s="3" t="n">
        <f aca="false">SUM(AQ907:AT907)</f>
        <v>158</v>
      </c>
      <c r="AV907" s="3" t="n">
        <v>0</v>
      </c>
      <c r="AW907" s="3" t="n">
        <v>4</v>
      </c>
      <c r="AX907" s="3" t="n">
        <v>3</v>
      </c>
      <c r="AY907" s="3" t="n">
        <v>0</v>
      </c>
      <c r="AZ907" s="3" t="n">
        <f aca="false">SUM(AV907:AY907)</f>
        <v>7</v>
      </c>
      <c r="BA907" s="3" t="n">
        <v>0</v>
      </c>
      <c r="BB907" s="3" t="n">
        <v>3</v>
      </c>
      <c r="BC907" s="3" t="n">
        <v>17</v>
      </c>
      <c r="BD907" s="3" t="n">
        <v>54</v>
      </c>
      <c r="BE907" s="3" t="n">
        <f aca="false">SUM(BA907:BD907)</f>
        <v>74</v>
      </c>
      <c r="BF907" s="3" t="n">
        <v>0</v>
      </c>
      <c r="BG907" s="3" t="n">
        <v>0</v>
      </c>
      <c r="BH907" s="3" t="n">
        <v>0</v>
      </c>
      <c r="BI907" s="3" t="n">
        <v>0</v>
      </c>
      <c r="BJ907" s="3" t="n">
        <f aca="false">SUM(BF907:BI907)</f>
        <v>0</v>
      </c>
      <c r="BK907" s="3" t="n">
        <v>0.6</v>
      </c>
      <c r="BL907" s="3" t="n">
        <v>4</v>
      </c>
      <c r="BM907" s="3" t="n">
        <v>6</v>
      </c>
      <c r="BN907" s="3" t="n">
        <v>26</v>
      </c>
      <c r="BO907" s="3" t="n">
        <f aca="false">SUM(BK907:BN907)</f>
        <v>36.6</v>
      </c>
      <c r="BP907" s="3" t="n">
        <v>0</v>
      </c>
      <c r="BQ907" s="3" t="n">
        <v>30</v>
      </c>
      <c r="BR907" s="3" t="n">
        <v>48</v>
      </c>
      <c r="BS907" s="3" t="n">
        <v>75</v>
      </c>
      <c r="BT907" s="3" t="n">
        <f aca="false">SUM(BP907:BS907)</f>
        <v>153</v>
      </c>
      <c r="BU907" s="3" t="n">
        <f aca="false">+C907+H907+M907+R907+W907+AB907+AG907+AL907+CK907</f>
        <v>3405</v>
      </c>
      <c r="BV907" s="3" t="n">
        <f aca="false">+D907+I907+N907+S907+X907+AC907+AH907+AM907+CL907</f>
        <v>1939.1</v>
      </c>
      <c r="BW907" s="3" t="n">
        <f aca="false">+E907+J907+O907+T907+Y907+AD907+AI907+AN907+CM907</f>
        <v>1589</v>
      </c>
      <c r="BX907" s="3" t="n">
        <f aca="false">+F907+K907+P907+U907+Z907+AE907+AJ907+AO907+CN907</f>
        <v>185</v>
      </c>
      <c r="BY907" s="3" t="n">
        <f aca="false">SUM(BU907:BX907)</f>
        <v>7118.1</v>
      </c>
      <c r="BZ907" s="3" t="n">
        <f aca="false">AQ907+AV907+BA907+BF907+BK907+BP907</f>
        <v>0.6</v>
      </c>
      <c r="CA907" s="3" t="n">
        <f aca="false">AR907+AW907+BB907+BG907+BL907+BQ907</f>
        <v>167</v>
      </c>
      <c r="CB907" s="3" t="n">
        <f aca="false">AS907+AX907+BC907+BH907+BM907+BR907</f>
        <v>76</v>
      </c>
      <c r="CC907" s="3" t="n">
        <f aca="false">AT907+AY907+BD907+BI907+BN907+BS907</f>
        <v>185</v>
      </c>
      <c r="CD907" s="3" t="n">
        <f aca="false">SUM(BZ907:CC907)</f>
        <v>428.6</v>
      </c>
      <c r="CE907" s="3" t="n">
        <v>844</v>
      </c>
      <c r="CF907" s="3" t="n">
        <v>1074</v>
      </c>
      <c r="CG907" s="3" t="n">
        <v>150</v>
      </c>
      <c r="CH907" s="3" t="n">
        <v>354</v>
      </c>
      <c r="CI907" s="3" t="n">
        <v>1007</v>
      </c>
      <c r="CJ907" s="3" t="n">
        <f aca="false">SUM(CE907:CI907)</f>
        <v>3429</v>
      </c>
    </row>
    <row r="908" customFormat="false" ht="12.75" hidden="false" customHeight="false" outlineLevel="0" collapsed="false">
      <c r="A908" s="1" t="n">
        <v>2008</v>
      </c>
      <c r="B908" s="2" t="s">
        <v>132</v>
      </c>
      <c r="C908" s="3" t="n">
        <v>2443</v>
      </c>
      <c r="D908" s="3" t="n">
        <v>682</v>
      </c>
      <c r="E908" s="3" t="n">
        <v>792</v>
      </c>
      <c r="F908" s="3" t="n">
        <v>0</v>
      </c>
      <c r="G908" s="3" t="n">
        <f aca="false">SUM(C908:F908)</f>
        <v>3917</v>
      </c>
      <c r="H908" s="3" t="n">
        <v>983</v>
      </c>
      <c r="I908" s="3" t="n">
        <v>508</v>
      </c>
      <c r="J908" s="3" t="n">
        <v>2670</v>
      </c>
      <c r="K908" s="3" t="n">
        <v>116</v>
      </c>
      <c r="L908" s="3" t="n">
        <f aca="false">SUM(H908:K908)</f>
        <v>4277</v>
      </c>
      <c r="M908" s="3" t="n">
        <v>1</v>
      </c>
      <c r="N908" s="3" t="n">
        <v>32</v>
      </c>
      <c r="O908" s="3" t="n">
        <v>0</v>
      </c>
      <c r="P908" s="3" t="n">
        <v>0</v>
      </c>
      <c r="Q908" s="3" t="n">
        <f aca="false">SUM(M908:P908)</f>
        <v>33</v>
      </c>
      <c r="R908" s="3" t="n">
        <v>23</v>
      </c>
      <c r="S908" s="3" t="n">
        <v>0</v>
      </c>
      <c r="T908" s="3" t="n">
        <v>19</v>
      </c>
      <c r="U908" s="3" t="n">
        <v>0</v>
      </c>
      <c r="V908" s="3" t="n">
        <f aca="false">SUM(R908:U908)</f>
        <v>42</v>
      </c>
      <c r="W908" s="3" t="n">
        <v>906</v>
      </c>
      <c r="X908" s="3" t="n">
        <v>3006</v>
      </c>
      <c r="Y908" s="3" t="n">
        <v>471</v>
      </c>
      <c r="Z908" s="3" t="n">
        <v>0</v>
      </c>
      <c r="AA908" s="3" t="n">
        <f aca="false">SUM(W908:Z908)</f>
        <v>4383</v>
      </c>
      <c r="AB908" s="3" t="n">
        <v>487</v>
      </c>
      <c r="AC908" s="3" t="n">
        <v>11</v>
      </c>
      <c r="AD908" s="3" t="n">
        <v>129</v>
      </c>
      <c r="AE908" s="3" t="n">
        <v>2</v>
      </c>
      <c r="AF908" s="3" t="n">
        <f aca="false">SUM(AB908:AE908)</f>
        <v>629</v>
      </c>
      <c r="AG908" s="3" t="n">
        <v>5</v>
      </c>
      <c r="AH908" s="3" t="n">
        <v>439</v>
      </c>
      <c r="AI908" s="3" t="n">
        <v>1118</v>
      </c>
      <c r="AJ908" s="3" t="n">
        <v>0</v>
      </c>
      <c r="AK908" s="3" t="n">
        <f aca="false">SUM(AG908:AJ908)</f>
        <v>1562</v>
      </c>
      <c r="AL908" s="3" t="n">
        <v>2301</v>
      </c>
      <c r="AM908" s="3" t="n">
        <v>1976</v>
      </c>
      <c r="AN908" s="3" t="n">
        <v>1667</v>
      </c>
      <c r="AO908" s="3" t="n">
        <v>0</v>
      </c>
      <c r="AP908" s="3" t="n">
        <f aca="false">SUM(AL908:AO908)</f>
        <v>5944</v>
      </c>
      <c r="AQ908" s="3" t="n">
        <v>0</v>
      </c>
      <c r="AR908" s="3" t="n">
        <v>1</v>
      </c>
      <c r="AS908" s="3" t="n">
        <v>14</v>
      </c>
      <c r="AT908" s="3" t="n">
        <v>0</v>
      </c>
      <c r="AU908" s="3" t="n">
        <f aca="false">SUM(AQ908:AT908)</f>
        <v>15</v>
      </c>
      <c r="AV908" s="3" t="n">
        <v>5</v>
      </c>
      <c r="AW908" s="3" t="n">
        <v>3</v>
      </c>
      <c r="AX908" s="3" t="n">
        <v>3</v>
      </c>
      <c r="AY908" s="3" t="n">
        <v>2</v>
      </c>
      <c r="AZ908" s="3" t="n">
        <f aca="false">SUM(AV908:AY908)</f>
        <v>13</v>
      </c>
      <c r="BA908" s="3" t="n">
        <v>19</v>
      </c>
      <c r="BB908" s="3" t="n">
        <v>3</v>
      </c>
      <c r="BC908" s="3" t="n">
        <v>179</v>
      </c>
      <c r="BD908" s="3" t="n">
        <v>116</v>
      </c>
      <c r="BE908" s="3" t="n">
        <f aca="false">SUM(BA908:BD908)</f>
        <v>317</v>
      </c>
      <c r="BF908" s="3" t="n">
        <v>0</v>
      </c>
      <c r="BG908" s="3" t="n">
        <v>0</v>
      </c>
      <c r="BH908" s="3" t="n">
        <v>0</v>
      </c>
      <c r="BI908" s="3" t="n">
        <v>0</v>
      </c>
      <c r="BJ908" s="3" t="n">
        <f aca="false">SUM(BF908:BI908)</f>
        <v>0</v>
      </c>
      <c r="BK908" s="3" t="n">
        <v>0</v>
      </c>
      <c r="BL908" s="3" t="n">
        <v>14</v>
      </c>
      <c r="BM908" s="3" t="n">
        <v>23</v>
      </c>
      <c r="BN908" s="3" t="n">
        <v>0</v>
      </c>
      <c r="BO908" s="3" t="n">
        <f aca="false">SUM(BK908:BN908)</f>
        <v>37</v>
      </c>
      <c r="BP908" s="3" t="n">
        <v>16</v>
      </c>
      <c r="BQ908" s="3" t="n">
        <v>12</v>
      </c>
      <c r="BR908" s="3" t="n">
        <v>26</v>
      </c>
      <c r="BS908" s="3" t="n">
        <v>0</v>
      </c>
      <c r="BT908" s="3" t="n">
        <f aca="false">SUM(BP908:BS908)</f>
        <v>54</v>
      </c>
      <c r="BU908" s="3" t="n">
        <f aca="false">+C908+H908+M908+R908+W908+AB908+AG908+AL908+CK908</f>
        <v>7149</v>
      </c>
      <c r="BV908" s="3" t="n">
        <f aca="false">+D908+I908+N908+S908+X908+AC908+AH908+AM908+CL908</f>
        <v>6654</v>
      </c>
      <c r="BW908" s="3" t="n">
        <f aca="false">+E908+J908+O908+T908+Y908+AD908+AI908+AN908+CM908</f>
        <v>6866</v>
      </c>
      <c r="BX908" s="3" t="n">
        <f aca="false">+F908+K908+P908+U908+Z908+AE908+AJ908+AO908+CN908</f>
        <v>118</v>
      </c>
      <c r="BY908" s="3" t="n">
        <f aca="false">SUM(BU908:BX908)</f>
        <v>20787</v>
      </c>
      <c r="BZ908" s="3" t="n">
        <f aca="false">AQ908+AV908+BA908+BF908+BK908+BP908</f>
        <v>40</v>
      </c>
      <c r="CA908" s="3" t="n">
        <f aca="false">AR908+AW908+BB908+BG908+BL908+BQ908</f>
        <v>33</v>
      </c>
      <c r="CB908" s="3" t="n">
        <f aca="false">AS908+AX908+BC908+BH908+BM908+BR908</f>
        <v>245</v>
      </c>
      <c r="CC908" s="3" t="n">
        <f aca="false">AT908+AY908+BD908+BI908+BN908+BS908</f>
        <v>118</v>
      </c>
      <c r="CD908" s="3" t="n">
        <f aca="false">SUM(BZ908:CC908)</f>
        <v>436</v>
      </c>
      <c r="CE908" s="3" t="n">
        <v>2463</v>
      </c>
      <c r="CF908" s="3" t="n">
        <v>2864</v>
      </c>
      <c r="CG908" s="3" t="n">
        <v>269</v>
      </c>
      <c r="CH908" s="3" t="n">
        <v>0</v>
      </c>
      <c r="CI908" s="3" t="n">
        <v>796</v>
      </c>
      <c r="CJ908" s="3" t="n">
        <f aca="false">SUM(CE908:CI908)</f>
        <v>6392</v>
      </c>
    </row>
    <row r="909" customFormat="false" ht="12.75" hidden="false" customHeight="false" outlineLevel="0" collapsed="false">
      <c r="A909" s="1" t="n">
        <v>2008</v>
      </c>
      <c r="B909" s="2" t="s">
        <v>133</v>
      </c>
      <c r="C909" s="3" t="n">
        <v>378.1</v>
      </c>
      <c r="D909" s="3" t="n">
        <v>149.7</v>
      </c>
      <c r="E909" s="3" t="n">
        <v>126.9</v>
      </c>
      <c r="F909" s="3" t="n">
        <v>0</v>
      </c>
      <c r="G909" s="3" t="n">
        <f aca="false">SUM(C909:F909)</f>
        <v>654.7</v>
      </c>
      <c r="H909" s="3" t="n">
        <v>201.4</v>
      </c>
      <c r="I909" s="3" t="n">
        <v>85.4</v>
      </c>
      <c r="J909" s="3" t="n">
        <v>289.5</v>
      </c>
      <c r="K909" s="3" t="n">
        <v>11</v>
      </c>
      <c r="L909" s="3" t="n">
        <f aca="false">SUM(H909:K909)</f>
        <v>587.3</v>
      </c>
      <c r="M909" s="3" t="n">
        <v>9</v>
      </c>
      <c r="N909" s="3" t="n">
        <v>20</v>
      </c>
      <c r="O909" s="3" t="n">
        <v>0</v>
      </c>
      <c r="P909" s="3" t="n">
        <v>0</v>
      </c>
      <c r="Q909" s="3" t="n">
        <f aca="false">SUM(M909:P909)</f>
        <v>29</v>
      </c>
      <c r="R909" s="3" t="n">
        <v>0</v>
      </c>
      <c r="S909" s="3" t="n">
        <v>0</v>
      </c>
      <c r="T909" s="3" t="n">
        <v>0</v>
      </c>
      <c r="U909" s="3" t="n">
        <v>0</v>
      </c>
      <c r="V909" s="3" t="n">
        <f aca="false">SUM(R909:U909)</f>
        <v>0</v>
      </c>
      <c r="W909" s="3" t="n">
        <v>261</v>
      </c>
      <c r="X909" s="3" t="n">
        <v>440</v>
      </c>
      <c r="Y909" s="3" t="n">
        <v>0</v>
      </c>
      <c r="Z909" s="3" t="n">
        <v>0</v>
      </c>
      <c r="AA909" s="3" t="n">
        <f aca="false">SUM(W909:Z909)</f>
        <v>701</v>
      </c>
      <c r="AB909" s="3" t="n">
        <v>81.3</v>
      </c>
      <c r="AC909" s="3" t="n">
        <v>12.6</v>
      </c>
      <c r="AD909" s="3" t="n">
        <v>6.7</v>
      </c>
      <c r="AE909" s="3" t="n">
        <v>0</v>
      </c>
      <c r="AF909" s="3" t="n">
        <f aca="false">SUM(AB909:AE909)</f>
        <v>100.6</v>
      </c>
      <c r="AG909" s="3" t="n">
        <v>0</v>
      </c>
      <c r="AH909" s="3" t="n">
        <v>222.3</v>
      </c>
      <c r="AI909" s="3" t="n">
        <v>177.6</v>
      </c>
      <c r="AJ909" s="3" t="n">
        <v>0</v>
      </c>
      <c r="AK909" s="3" t="n">
        <f aca="false">SUM(AG909:AJ909)</f>
        <v>399.9</v>
      </c>
      <c r="AL909" s="3" t="n">
        <v>245.3</v>
      </c>
      <c r="AM909" s="3" t="n">
        <v>252.1</v>
      </c>
      <c r="AN909" s="3" t="n">
        <v>241.4</v>
      </c>
      <c r="AO909" s="3" t="n">
        <v>6</v>
      </c>
      <c r="AP909" s="3" t="n">
        <f aca="false">SUM(AL909:AO909)</f>
        <v>744.8</v>
      </c>
      <c r="AQ909" s="3" t="n">
        <v>0</v>
      </c>
      <c r="AR909" s="3" t="n">
        <v>1</v>
      </c>
      <c r="AS909" s="3" t="n">
        <v>15</v>
      </c>
      <c r="AT909" s="3" t="n">
        <v>0</v>
      </c>
      <c r="AU909" s="3" t="n">
        <f aca="false">SUM(AQ909:AT909)</f>
        <v>16</v>
      </c>
      <c r="AV909" s="3" t="n">
        <v>1</v>
      </c>
      <c r="AW909" s="3" t="n">
        <v>0</v>
      </c>
      <c r="AX909" s="3" t="n">
        <v>0</v>
      </c>
      <c r="AY909" s="3" t="n">
        <v>0</v>
      </c>
      <c r="AZ909" s="3" t="n">
        <f aca="false">SUM(AV909:AY909)</f>
        <v>1</v>
      </c>
      <c r="BA909" s="3" t="n">
        <v>0</v>
      </c>
      <c r="BB909" s="3" t="n">
        <v>0</v>
      </c>
      <c r="BC909" s="3" t="n">
        <v>0</v>
      </c>
      <c r="BD909" s="3" t="n">
        <v>11</v>
      </c>
      <c r="BE909" s="3" t="n">
        <f aca="false">SUM(BA909:BD909)</f>
        <v>11</v>
      </c>
      <c r="BF909" s="3" t="n">
        <v>0</v>
      </c>
      <c r="BG909" s="3" t="n">
        <v>0</v>
      </c>
      <c r="BH909" s="3" t="n">
        <v>0</v>
      </c>
      <c r="BI909" s="3" t="n">
        <v>0</v>
      </c>
      <c r="BJ909" s="3" t="n">
        <f aca="false">SUM(BF909:BI909)</f>
        <v>0</v>
      </c>
      <c r="BK909" s="3" t="n">
        <v>0</v>
      </c>
      <c r="BL909" s="3" t="n">
        <v>0</v>
      </c>
      <c r="BM909" s="3" t="n">
        <v>0</v>
      </c>
      <c r="BN909" s="3" t="n">
        <v>0</v>
      </c>
      <c r="BO909" s="3" t="n">
        <f aca="false">SUM(BK909:BN909)</f>
        <v>0</v>
      </c>
      <c r="BP909" s="3" t="n">
        <v>9</v>
      </c>
      <c r="BQ909" s="3" t="n">
        <v>2</v>
      </c>
      <c r="BR909" s="3" t="n">
        <v>29</v>
      </c>
      <c r="BS909" s="3" t="n">
        <v>6</v>
      </c>
      <c r="BT909" s="3" t="n">
        <f aca="false">SUM(BP909:BS909)</f>
        <v>46</v>
      </c>
      <c r="BU909" s="3" t="n">
        <f aca="false">+C909+H909+M909+R909+W909+AB909+AG909+AL909+CK909</f>
        <v>1176.1</v>
      </c>
      <c r="BV909" s="3" t="n">
        <f aca="false">+D909+I909+N909+S909+X909+AC909+AH909+AM909+CL909</f>
        <v>1182.1</v>
      </c>
      <c r="BW909" s="3" t="n">
        <f aca="false">+E909+J909+O909+T909+Y909+AD909+AI909+AN909+CM909</f>
        <v>842.1</v>
      </c>
      <c r="BX909" s="3" t="n">
        <f aca="false">+F909+K909+P909+U909+Z909+AE909+AJ909+AO909+CN909</f>
        <v>17</v>
      </c>
      <c r="BY909" s="3" t="n">
        <f aca="false">SUM(BU909:BX909)</f>
        <v>3217.3</v>
      </c>
      <c r="BZ909" s="3" t="n">
        <f aca="false">AQ909+AV909+BA909+BF909+BK909+BP909</f>
        <v>10</v>
      </c>
      <c r="CA909" s="3" t="n">
        <f aca="false">AR909+AW909+BB909+BG909+BL909+BQ909</f>
        <v>3</v>
      </c>
      <c r="CB909" s="3" t="n">
        <f aca="false">AS909+AX909+BC909+BH909+BM909+BR909</f>
        <v>44</v>
      </c>
      <c r="CC909" s="3" t="n">
        <f aca="false">AT909+AY909+BD909+BI909+BN909+BS909</f>
        <v>17</v>
      </c>
      <c r="CD909" s="3" t="n">
        <f aca="false">SUM(BZ909:CC909)</f>
        <v>74</v>
      </c>
      <c r="CE909" s="3" t="n">
        <v>645</v>
      </c>
      <c r="CF909" s="3" t="n">
        <v>0</v>
      </c>
      <c r="CG909" s="3" t="n">
        <v>0</v>
      </c>
      <c r="CH909" s="3" t="n">
        <v>0</v>
      </c>
      <c r="CI909" s="3" t="n">
        <v>532</v>
      </c>
      <c r="CJ909" s="3" t="n">
        <f aca="false">SUM(CE909:CI909)</f>
        <v>1177</v>
      </c>
    </row>
    <row r="910" customFormat="false" ht="12.75" hidden="false" customHeight="false" outlineLevel="0" collapsed="false">
      <c r="A910" s="1" t="n">
        <v>2008</v>
      </c>
      <c r="B910" s="2" t="s">
        <v>134</v>
      </c>
      <c r="C910" s="3" t="n">
        <v>3757</v>
      </c>
      <c r="D910" s="3" t="n">
        <v>842</v>
      </c>
      <c r="E910" s="3" t="n">
        <v>63</v>
      </c>
      <c r="F910" s="3" t="n">
        <v>0</v>
      </c>
      <c r="G910" s="3" t="n">
        <f aca="false">SUM(C910:F910)</f>
        <v>4662</v>
      </c>
      <c r="H910" s="3" t="n">
        <v>1844</v>
      </c>
      <c r="I910" s="3" t="n">
        <v>234</v>
      </c>
      <c r="J910" s="3" t="n">
        <v>1602</v>
      </c>
      <c r="K910" s="3" t="n">
        <v>84</v>
      </c>
      <c r="L910" s="3" t="n">
        <f aca="false">SUM(H910:K910)</f>
        <v>3764</v>
      </c>
      <c r="M910" s="3" t="n">
        <v>15</v>
      </c>
      <c r="N910" s="3" t="n">
        <v>95</v>
      </c>
      <c r="O910" s="3" t="n">
        <v>4</v>
      </c>
      <c r="P910" s="3" t="n">
        <v>0</v>
      </c>
      <c r="Q910" s="3" t="n">
        <f aca="false">SUM(M910:P910)</f>
        <v>114</v>
      </c>
      <c r="R910" s="3" t="n">
        <v>0</v>
      </c>
      <c r="S910" s="3" t="n">
        <v>0</v>
      </c>
      <c r="T910" s="3" t="n">
        <v>0</v>
      </c>
      <c r="U910" s="3" t="n">
        <v>0</v>
      </c>
      <c r="V910" s="3" t="n">
        <f aca="false">SUM(R910:U910)</f>
        <v>0</v>
      </c>
      <c r="W910" s="3" t="n">
        <v>2525</v>
      </c>
      <c r="X910" s="3" t="n">
        <v>4675</v>
      </c>
      <c r="Y910" s="3" t="n">
        <v>297</v>
      </c>
      <c r="Z910" s="3" t="n">
        <v>0</v>
      </c>
      <c r="AA910" s="3" t="n">
        <f aca="false">SUM(W910:Z910)</f>
        <v>7497</v>
      </c>
      <c r="AB910" s="3" t="n">
        <v>607</v>
      </c>
      <c r="AC910" s="3" t="n">
        <v>1</v>
      </c>
      <c r="AD910" s="3" t="n">
        <v>47</v>
      </c>
      <c r="AE910" s="3" t="n">
        <v>35</v>
      </c>
      <c r="AF910" s="3" t="n">
        <f aca="false">SUM(AB910:AE910)</f>
        <v>690</v>
      </c>
      <c r="AG910" s="3" t="n">
        <v>0</v>
      </c>
      <c r="AH910" s="3" t="n">
        <v>834</v>
      </c>
      <c r="AI910" s="3" t="n">
        <v>623</v>
      </c>
      <c r="AJ910" s="3" t="n">
        <v>0</v>
      </c>
      <c r="AK910" s="3" t="n">
        <f aca="false">SUM(AG910:AJ910)</f>
        <v>1457</v>
      </c>
      <c r="AL910" s="3" t="n">
        <v>2822</v>
      </c>
      <c r="AM910" s="3" t="n">
        <v>2662</v>
      </c>
      <c r="AN910" s="3" t="n">
        <v>2333</v>
      </c>
      <c r="AO910" s="3" t="n">
        <v>32</v>
      </c>
      <c r="AP910" s="3" t="n">
        <f aca="false">SUM(AL910:AO910)</f>
        <v>7849</v>
      </c>
      <c r="AQ910" s="3" t="n">
        <v>0</v>
      </c>
      <c r="AR910" s="3" t="n">
        <v>834</v>
      </c>
      <c r="AS910" s="3" t="n">
        <v>321</v>
      </c>
      <c r="AT910" s="3" t="n">
        <v>0</v>
      </c>
      <c r="AU910" s="3" t="n">
        <f aca="false">SUM(AQ910:AT910)</f>
        <v>1155</v>
      </c>
      <c r="AV910" s="3" t="n">
        <v>3</v>
      </c>
      <c r="AW910" s="3" t="n">
        <v>0</v>
      </c>
      <c r="AX910" s="3" t="n">
        <v>29</v>
      </c>
      <c r="AY910" s="3" t="n">
        <v>35</v>
      </c>
      <c r="AZ910" s="3" t="n">
        <f aca="false">SUM(AV910:AY910)</f>
        <v>67</v>
      </c>
      <c r="BA910" s="3" t="n">
        <v>206</v>
      </c>
      <c r="BB910" s="3" t="n">
        <v>0</v>
      </c>
      <c r="BC910" s="3" t="n">
        <v>10</v>
      </c>
      <c r="BD910" s="3" t="n">
        <v>84</v>
      </c>
      <c r="BE910" s="3" t="n">
        <f aca="false">SUM(BA910:BD910)</f>
        <v>300</v>
      </c>
      <c r="BF910" s="3" t="n">
        <v>0</v>
      </c>
      <c r="BG910" s="3" t="n">
        <v>0</v>
      </c>
      <c r="BH910" s="3" t="n">
        <v>0</v>
      </c>
      <c r="BI910" s="3" t="n">
        <v>0</v>
      </c>
      <c r="BJ910" s="3" t="n">
        <f aca="false">SUM(BF910:BI910)</f>
        <v>0</v>
      </c>
      <c r="BK910" s="3" t="n">
        <v>0</v>
      </c>
      <c r="BL910" s="3" t="n">
        <v>0</v>
      </c>
      <c r="BM910" s="3" t="n">
        <v>0</v>
      </c>
      <c r="BN910" s="3" t="n">
        <v>0</v>
      </c>
      <c r="BO910" s="3" t="n">
        <f aca="false">SUM(BK910:BN910)</f>
        <v>0</v>
      </c>
      <c r="BP910" s="3" t="n">
        <v>55</v>
      </c>
      <c r="BQ910" s="3" t="n">
        <v>0</v>
      </c>
      <c r="BR910" s="3" t="n">
        <v>0</v>
      </c>
      <c r="BS910" s="3" t="n">
        <v>32</v>
      </c>
      <c r="BT910" s="3" t="n">
        <f aca="false">SUM(BP910:BS910)</f>
        <v>87</v>
      </c>
      <c r="BU910" s="3" t="n">
        <f aca="false">+C910+H910+M910+R910+W910+AB910+AG910+AL910+CK910</f>
        <v>11570</v>
      </c>
      <c r="BV910" s="3" t="n">
        <f aca="false">+D910+I910+N910+S910+X910+AC910+AH910+AM910+CL910</f>
        <v>9343</v>
      </c>
      <c r="BW910" s="3" t="n">
        <f aca="false">+E910+J910+O910+T910+Y910+AD910+AI910+AN910+CM910</f>
        <v>4969</v>
      </c>
      <c r="BX910" s="3" t="n">
        <f aca="false">+F910+K910+P910+U910+Z910+AE910+AJ910+AO910+CN910</f>
        <v>151</v>
      </c>
      <c r="BY910" s="3" t="n">
        <f aca="false">SUM(BU910:BX910)</f>
        <v>26033</v>
      </c>
      <c r="BZ910" s="3" t="n">
        <f aca="false">AQ910+AV910+BA910+BF910+BK910+BP910</f>
        <v>264</v>
      </c>
      <c r="CA910" s="3" t="n">
        <f aca="false">AR910+AW910+BB910+BG910+BL910+BQ910</f>
        <v>834</v>
      </c>
      <c r="CB910" s="3" t="n">
        <f aca="false">AS910+AX910+BC910+BH910+BM910+BR910</f>
        <v>360</v>
      </c>
      <c r="CC910" s="3" t="n">
        <f aca="false">AT910+AY910+BD910+BI910+BN910+BS910</f>
        <v>151</v>
      </c>
      <c r="CD910" s="3" t="n">
        <f aca="false">SUM(BZ910:CC910)</f>
        <v>1609</v>
      </c>
      <c r="CE910" s="3" t="n">
        <v>6459</v>
      </c>
      <c r="CF910" s="3" t="n">
        <v>192</v>
      </c>
      <c r="CG910" s="3" t="n">
        <v>790</v>
      </c>
      <c r="CH910" s="3" t="n">
        <v>0</v>
      </c>
      <c r="CI910" s="3" t="n">
        <v>2816</v>
      </c>
      <c r="CJ910" s="3" t="n">
        <f aca="false">SUM(CE910:CI910)</f>
        <v>10257</v>
      </c>
    </row>
    <row r="911" customFormat="false" ht="12.75" hidden="false" customHeight="false" outlineLevel="0" collapsed="false">
      <c r="A911" s="1" t="n">
        <v>2008</v>
      </c>
      <c r="B911" s="2" t="s">
        <v>135</v>
      </c>
      <c r="C911" s="3" t="n">
        <v>16767</v>
      </c>
      <c r="D911" s="3" t="n">
        <v>4189</v>
      </c>
      <c r="E911" s="3" t="n">
        <v>4586</v>
      </c>
      <c r="F911" s="3" t="n">
        <v>6</v>
      </c>
      <c r="G911" s="3" t="n">
        <f aca="false">SUM(C911:F911)</f>
        <v>25548</v>
      </c>
      <c r="H911" s="3" t="n">
        <v>6826</v>
      </c>
      <c r="I911" s="3" t="n">
        <v>155</v>
      </c>
      <c r="J911" s="3" t="n">
        <v>3068</v>
      </c>
      <c r="K911" s="3" t="n">
        <v>0</v>
      </c>
      <c r="L911" s="3" t="n">
        <f aca="false">SUM(H911:K911)</f>
        <v>10049</v>
      </c>
      <c r="M911" s="3" t="n">
        <v>65</v>
      </c>
      <c r="N911" s="3" t="n">
        <v>44</v>
      </c>
      <c r="O911" s="3" t="n">
        <v>1</v>
      </c>
      <c r="P911" s="3" t="n">
        <v>0</v>
      </c>
      <c r="Q911" s="3" t="n">
        <f aca="false">SUM(M911:P911)</f>
        <v>110</v>
      </c>
      <c r="R911" s="3" t="n">
        <v>2</v>
      </c>
      <c r="S911" s="3" t="n">
        <v>58</v>
      </c>
      <c r="T911" s="3" t="n">
        <v>0</v>
      </c>
      <c r="U911" s="3" t="n">
        <v>0</v>
      </c>
      <c r="V911" s="3" t="n">
        <f aca="false">SUM(R911:U911)</f>
        <v>60</v>
      </c>
      <c r="W911" s="3" t="n">
        <v>2554</v>
      </c>
      <c r="X911" s="3" t="n">
        <v>3607</v>
      </c>
      <c r="Y911" s="3" t="n">
        <v>66</v>
      </c>
      <c r="Z911" s="3" t="n">
        <v>0</v>
      </c>
      <c r="AA911" s="3" t="n">
        <f aca="false">SUM(W911:Z911)</f>
        <v>6227</v>
      </c>
      <c r="AB911" s="3" t="n">
        <v>3083</v>
      </c>
      <c r="AC911" s="3" t="n">
        <v>44</v>
      </c>
      <c r="AD911" s="3" t="n">
        <v>116</v>
      </c>
      <c r="AE911" s="3" t="n">
        <v>66</v>
      </c>
      <c r="AF911" s="3" t="n">
        <f aca="false">SUM(AB911:AE911)</f>
        <v>3309</v>
      </c>
      <c r="AG911" s="3" t="n">
        <v>303</v>
      </c>
      <c r="AH911" s="3" t="n">
        <v>2710</v>
      </c>
      <c r="AI911" s="3" t="n">
        <v>2828</v>
      </c>
      <c r="AJ911" s="3" t="n">
        <v>1978</v>
      </c>
      <c r="AK911" s="3" t="n">
        <f aca="false">SUM(AG911:AJ911)</f>
        <v>7819</v>
      </c>
      <c r="AL911" s="3" t="n">
        <v>11584</v>
      </c>
      <c r="AM911" s="3" t="n">
        <v>14216</v>
      </c>
      <c r="AN911" s="3" t="n">
        <v>1969</v>
      </c>
      <c r="AO911" s="3" t="n">
        <v>206</v>
      </c>
      <c r="AP911" s="3" t="n">
        <f aca="false">SUM(AL911:AO911)</f>
        <v>27975</v>
      </c>
      <c r="AQ911" s="3" t="n">
        <v>0</v>
      </c>
      <c r="AR911" s="3" t="n">
        <v>0</v>
      </c>
      <c r="AS911" s="3" t="n">
        <v>49</v>
      </c>
      <c r="AT911" s="3" t="n">
        <v>0</v>
      </c>
      <c r="AU911" s="3" t="n">
        <f aca="false">SUM(AQ911:AT911)</f>
        <v>49</v>
      </c>
      <c r="AV911" s="3" t="n">
        <v>35</v>
      </c>
      <c r="AW911" s="3" t="n">
        <v>0</v>
      </c>
      <c r="AX911" s="3" t="n">
        <v>1</v>
      </c>
      <c r="AY911" s="3" t="n">
        <v>49</v>
      </c>
      <c r="AZ911" s="3" t="n">
        <f aca="false">SUM(AV911:AY911)</f>
        <v>85</v>
      </c>
      <c r="BA911" s="3" t="n">
        <v>0</v>
      </c>
      <c r="BB911" s="3" t="n">
        <v>0</v>
      </c>
      <c r="BC911" s="3" t="n">
        <v>0</v>
      </c>
      <c r="BD911" s="3" t="n">
        <v>0</v>
      </c>
      <c r="BE911" s="3" t="n">
        <f aca="false">SUM(BA911:BD911)</f>
        <v>0</v>
      </c>
      <c r="BF911" s="3" t="n">
        <v>0</v>
      </c>
      <c r="BG911" s="3" t="n">
        <v>0</v>
      </c>
      <c r="BH911" s="3" t="n">
        <v>0</v>
      </c>
      <c r="BI911" s="3" t="n">
        <v>0</v>
      </c>
      <c r="BJ911" s="3" t="n">
        <f aca="false">SUM(BF911:BI911)</f>
        <v>0</v>
      </c>
      <c r="BK911" s="3" t="n">
        <v>14</v>
      </c>
      <c r="BL911" s="3" t="n">
        <v>0</v>
      </c>
      <c r="BM911" s="3" t="n">
        <v>0</v>
      </c>
      <c r="BN911" s="3" t="n">
        <v>0</v>
      </c>
      <c r="BO911" s="3" t="n">
        <f aca="false">SUM(BK911:BN911)</f>
        <v>14</v>
      </c>
      <c r="BP911" s="3" t="n">
        <v>0</v>
      </c>
      <c r="BQ911" s="3" t="n">
        <v>0</v>
      </c>
      <c r="BR911" s="3" t="n">
        <v>0</v>
      </c>
      <c r="BS911" s="3" t="n">
        <v>0</v>
      </c>
      <c r="BT911" s="3" t="n">
        <f aca="false">SUM(BP911:BS911)</f>
        <v>0</v>
      </c>
      <c r="BU911" s="3" t="n">
        <f aca="false">+C911+H911+M911+R911+W911+AB911+AG911+AL911+CK911</f>
        <v>41184</v>
      </c>
      <c r="BV911" s="3" t="n">
        <f aca="false">+D911+I911+N911+S911+X911+AC911+AH911+AM911+CL911</f>
        <v>25023</v>
      </c>
      <c r="BW911" s="3" t="n">
        <f aca="false">+E911+J911+O911+T911+Y911+AD911+AI911+AN911+CM911</f>
        <v>12634</v>
      </c>
      <c r="BX911" s="3" t="n">
        <f aca="false">+F911+K911+P911+U911+Z911+AE911+AJ911+AO911+CN911</f>
        <v>2256</v>
      </c>
      <c r="BY911" s="3" t="n">
        <f aca="false">SUM(BU911:BX911)</f>
        <v>81097</v>
      </c>
      <c r="BZ911" s="3" t="n">
        <f aca="false">AQ911+AV911+BA911+BF911+BK911+BP911</f>
        <v>49</v>
      </c>
      <c r="CA911" s="3" t="n">
        <f aca="false">AR911+AW911+BB911+BG911+BL911+BQ911</f>
        <v>0</v>
      </c>
      <c r="CB911" s="3" t="n">
        <f aca="false">AS911+AX911+BC911+BH911+BM911+BR911</f>
        <v>50</v>
      </c>
      <c r="CC911" s="3" t="n">
        <f aca="false">AT911+AY911+BD911+BI911+BN911+BS911</f>
        <v>49</v>
      </c>
      <c r="CD911" s="3" t="n">
        <f aca="false">SUM(BZ911:CC911)</f>
        <v>148</v>
      </c>
      <c r="CE911" s="3" t="n">
        <v>21516</v>
      </c>
      <c r="CF911" s="3" t="n">
        <v>0</v>
      </c>
      <c r="CG911" s="3" t="n">
        <v>0</v>
      </c>
      <c r="CH911" s="3" t="n">
        <v>0</v>
      </c>
      <c r="CI911" s="3" t="n">
        <v>20153</v>
      </c>
      <c r="CJ911" s="3" t="n">
        <f aca="false">SUM(CE911:CI911)</f>
        <v>41669</v>
      </c>
    </row>
    <row r="912" customFormat="false" ht="12.75" hidden="false" customHeight="false" outlineLevel="0" collapsed="false">
      <c r="A912" s="1" t="n">
        <v>2008</v>
      </c>
      <c r="B912" s="2" t="s">
        <v>136</v>
      </c>
      <c r="C912" s="3" t="n">
        <v>2519</v>
      </c>
      <c r="D912" s="3" t="n">
        <v>379</v>
      </c>
      <c r="E912" s="3" t="n">
        <v>-14</v>
      </c>
      <c r="F912" s="3" t="n">
        <v>0</v>
      </c>
      <c r="G912" s="3" t="n">
        <f aca="false">SUM(C912:F912)</f>
        <v>2884</v>
      </c>
      <c r="H912" s="3" t="n">
        <v>900</v>
      </c>
      <c r="I912" s="3" t="n">
        <v>9</v>
      </c>
      <c r="J912" s="3" t="n">
        <v>449</v>
      </c>
      <c r="K912" s="3" t="n">
        <v>1</v>
      </c>
      <c r="L912" s="3" t="n">
        <f aca="false">SUM(H912:K912)</f>
        <v>1359</v>
      </c>
      <c r="M912" s="3" t="n">
        <v>17</v>
      </c>
      <c r="N912" s="3" t="n">
        <v>61</v>
      </c>
      <c r="O912" s="3" t="n">
        <v>2</v>
      </c>
      <c r="P912" s="3" t="n">
        <v>0</v>
      </c>
      <c r="Q912" s="3" t="n">
        <f aca="false">SUM(M912:P912)</f>
        <v>80</v>
      </c>
      <c r="R912" s="3" t="n">
        <v>9</v>
      </c>
      <c r="S912" s="3" t="n">
        <v>0</v>
      </c>
      <c r="T912" s="3" t="n">
        <v>0</v>
      </c>
      <c r="U912" s="3" t="n">
        <v>0</v>
      </c>
      <c r="V912" s="3" t="n">
        <f aca="false">SUM(R912:U912)</f>
        <v>9</v>
      </c>
      <c r="W912" s="3" t="n">
        <v>328</v>
      </c>
      <c r="X912" s="3" t="n">
        <v>1059</v>
      </c>
      <c r="Y912" s="3" t="n">
        <v>191</v>
      </c>
      <c r="Z912" s="3" t="n">
        <v>0</v>
      </c>
      <c r="AA912" s="3" t="n">
        <f aca="false">SUM(W912:Z912)</f>
        <v>1578</v>
      </c>
      <c r="AB912" s="3" t="n">
        <v>330</v>
      </c>
      <c r="AC912" s="3" t="n">
        <v>3</v>
      </c>
      <c r="AD912" s="3" t="n">
        <v>22</v>
      </c>
      <c r="AE912" s="3" t="n">
        <v>0</v>
      </c>
      <c r="AF912" s="3" t="n">
        <f aca="false">SUM(AB912:AE912)</f>
        <v>355</v>
      </c>
      <c r="AG912" s="3" t="n">
        <v>389</v>
      </c>
      <c r="AH912" s="3" t="n">
        <v>367</v>
      </c>
      <c r="AI912" s="3" t="n">
        <v>883</v>
      </c>
      <c r="AJ912" s="3" t="n">
        <v>0</v>
      </c>
      <c r="AK912" s="3" t="n">
        <f aca="false">SUM(AG912:AJ912)</f>
        <v>1639</v>
      </c>
      <c r="AL912" s="3" t="n">
        <v>1292</v>
      </c>
      <c r="AM912" s="3" t="n">
        <v>625</v>
      </c>
      <c r="AN912" s="3" t="n">
        <v>1500</v>
      </c>
      <c r="AO912" s="3" t="n">
        <v>2</v>
      </c>
      <c r="AP912" s="3" t="n">
        <f aca="false">SUM(AL912:AO912)</f>
        <v>3419</v>
      </c>
      <c r="AQ912" s="3" t="n">
        <v>384</v>
      </c>
      <c r="AR912" s="3" t="n">
        <v>270</v>
      </c>
      <c r="AS912" s="3" t="n">
        <v>643</v>
      </c>
      <c r="AT912" s="3" t="n">
        <v>0</v>
      </c>
      <c r="AU912" s="3" t="n">
        <f aca="false">SUM(AQ912:AT912)</f>
        <v>1297</v>
      </c>
      <c r="AV912" s="3" t="n">
        <v>0</v>
      </c>
      <c r="AW912" s="3" t="n">
        <v>0</v>
      </c>
      <c r="AX912" s="3" t="n">
        <v>0</v>
      </c>
      <c r="AY912" s="3" t="n">
        <v>0</v>
      </c>
      <c r="AZ912" s="3" t="n">
        <f aca="false">SUM(AV912:AY912)</f>
        <v>0</v>
      </c>
      <c r="BA912" s="3" t="n">
        <v>79</v>
      </c>
      <c r="BB912" s="3" t="n">
        <v>0</v>
      </c>
      <c r="BC912" s="3" t="n">
        <v>3</v>
      </c>
      <c r="BD912" s="3" t="n">
        <v>1</v>
      </c>
      <c r="BE912" s="3" t="n">
        <f aca="false">SUM(BA912:BD912)</f>
        <v>83</v>
      </c>
      <c r="BF912" s="3" t="n">
        <v>0</v>
      </c>
      <c r="BG912" s="3" t="n">
        <v>0</v>
      </c>
      <c r="BH912" s="3" t="n">
        <v>0</v>
      </c>
      <c r="BI912" s="3" t="n">
        <v>0</v>
      </c>
      <c r="BJ912" s="3" t="n">
        <f aca="false">SUM(BF912:BI912)</f>
        <v>0</v>
      </c>
      <c r="BK912" s="3" t="n">
        <v>0</v>
      </c>
      <c r="BL912" s="3" t="n">
        <v>0</v>
      </c>
      <c r="BM912" s="3" t="n">
        <v>0</v>
      </c>
      <c r="BN912" s="3" t="n">
        <v>0</v>
      </c>
      <c r="BO912" s="3" t="n">
        <f aca="false">SUM(BK912:BN912)</f>
        <v>0</v>
      </c>
      <c r="BP912" s="3" t="n">
        <v>329</v>
      </c>
      <c r="BQ912" s="3" t="n">
        <v>4</v>
      </c>
      <c r="BR912" s="3" t="n">
        <v>20</v>
      </c>
      <c r="BS912" s="3" t="n">
        <v>2</v>
      </c>
      <c r="BT912" s="3" t="n">
        <f aca="false">SUM(BP912:BS912)</f>
        <v>355</v>
      </c>
      <c r="BU912" s="3" t="n">
        <f aca="false">+C912+H912+M912+R912+W912+AB912+AG912+AL912+CK912</f>
        <v>5784</v>
      </c>
      <c r="BV912" s="3" t="n">
        <f aca="false">+D912+I912+N912+S912+X912+AC912+AH912+AM912+CL912</f>
        <v>2503</v>
      </c>
      <c r="BW912" s="3" t="n">
        <f aca="false">+E912+J912+O912+T912+Y912+AD912+AI912+AN912+CM912</f>
        <v>3033</v>
      </c>
      <c r="BX912" s="3" t="n">
        <f aca="false">+F912+K912+P912+U912+Z912+AE912+AJ912+AO912+CN912</f>
        <v>3</v>
      </c>
      <c r="BY912" s="3" t="n">
        <f aca="false">SUM(BU912:BX912)</f>
        <v>11323</v>
      </c>
      <c r="BZ912" s="3" t="n">
        <f aca="false">AQ912+AV912+BA912+BF912+BK912+BP912</f>
        <v>792</v>
      </c>
      <c r="CA912" s="3" t="n">
        <f aca="false">AR912+AW912+BB912+BG912+BL912+BQ912</f>
        <v>274</v>
      </c>
      <c r="CB912" s="3" t="n">
        <f aca="false">AS912+AX912+BC912+BH912+BM912+BR912</f>
        <v>666</v>
      </c>
      <c r="CC912" s="3" t="n">
        <f aca="false">AT912+AY912+BD912+BI912+BN912+BS912</f>
        <v>3</v>
      </c>
      <c r="CD912" s="3" t="n">
        <f aca="false">SUM(BZ912:CC912)</f>
        <v>1735</v>
      </c>
      <c r="CE912" s="3" t="n">
        <v>1739</v>
      </c>
      <c r="CF912" s="3" t="n">
        <v>2612</v>
      </c>
      <c r="CG912" s="3" t="n">
        <v>416</v>
      </c>
      <c r="CH912" s="3" t="n">
        <v>0</v>
      </c>
      <c r="CI912" s="3" t="n">
        <v>446</v>
      </c>
      <c r="CJ912" s="3" t="n">
        <f aca="false">SUM(CE912:CI912)</f>
        <v>5213</v>
      </c>
    </row>
    <row r="913" customFormat="false" ht="12.75" hidden="false" customHeight="false" outlineLevel="0" collapsed="false">
      <c r="A913" s="1" t="n">
        <v>2008</v>
      </c>
      <c r="B913" s="2" t="s">
        <v>137</v>
      </c>
      <c r="C913" s="3" t="n">
        <v>46</v>
      </c>
      <c r="D913" s="3" t="n">
        <v>109</v>
      </c>
      <c r="E913" s="3" t="n">
        <v>1236</v>
      </c>
      <c r="F913" s="3" t="n">
        <v>9</v>
      </c>
      <c r="G913" s="3" t="n">
        <f aca="false">SUM(C913:F913)</f>
        <v>1400</v>
      </c>
      <c r="H913" s="3" t="n">
        <v>82</v>
      </c>
      <c r="I913" s="3" t="n">
        <v>0</v>
      </c>
      <c r="J913" s="3" t="n">
        <v>11</v>
      </c>
      <c r="K913" s="3" t="n">
        <v>5</v>
      </c>
      <c r="L913" s="3" t="n">
        <f aca="false">SUM(H913:K913)</f>
        <v>98</v>
      </c>
      <c r="M913" s="3" t="n">
        <v>15</v>
      </c>
      <c r="N913" s="3" t="n">
        <v>27</v>
      </c>
      <c r="O913" s="3" t="n">
        <v>0</v>
      </c>
      <c r="P913" s="3" t="n">
        <v>0</v>
      </c>
      <c r="Q913" s="3" t="n">
        <f aca="false">SUM(M913:P913)</f>
        <v>42</v>
      </c>
      <c r="R913" s="3" t="n">
        <v>17</v>
      </c>
      <c r="S913" s="3" t="n">
        <v>28</v>
      </c>
      <c r="T913" s="3" t="n">
        <v>4</v>
      </c>
      <c r="U913" s="3" t="n">
        <v>0</v>
      </c>
      <c r="V913" s="3" t="n">
        <f aca="false">SUM(R913:U913)</f>
        <v>49</v>
      </c>
      <c r="W913" s="3" t="n">
        <v>199</v>
      </c>
      <c r="X913" s="3" t="n">
        <v>595.197372237657</v>
      </c>
      <c r="Y913" s="3" t="n">
        <v>209</v>
      </c>
      <c r="Z913" s="3" t="n">
        <v>0</v>
      </c>
      <c r="AA913" s="3" t="n">
        <f aca="false">SUM(W913:Z913)</f>
        <v>1003.19737223766</v>
      </c>
      <c r="AB913" s="3" t="n">
        <v>122</v>
      </c>
      <c r="AC913" s="3" t="n">
        <v>1</v>
      </c>
      <c r="AD913" s="3" t="n">
        <v>5</v>
      </c>
      <c r="AE913" s="3" t="n">
        <v>3</v>
      </c>
      <c r="AF913" s="3" t="n">
        <f aca="false">SUM(AB913:AE913)</f>
        <v>131</v>
      </c>
      <c r="AG913" s="3" t="n">
        <v>0</v>
      </c>
      <c r="AH913" s="3" t="n">
        <v>176</v>
      </c>
      <c r="AI913" s="3" t="n">
        <v>207</v>
      </c>
      <c r="AJ913" s="3" t="n">
        <v>0</v>
      </c>
      <c r="AK913" s="3" t="n">
        <f aca="false">SUM(AG913:AJ913)</f>
        <v>383</v>
      </c>
      <c r="AL913" s="3" t="n">
        <v>744</v>
      </c>
      <c r="AM913" s="3" t="n">
        <v>375.802627762343</v>
      </c>
      <c r="AN913" s="3" t="n">
        <v>1062</v>
      </c>
      <c r="AO913" s="3" t="n">
        <v>20</v>
      </c>
      <c r="AP913" s="3" t="n">
        <f aca="false">SUM(AL913:AO913)</f>
        <v>2201.80262776234</v>
      </c>
      <c r="AQ913" s="3" t="n">
        <v>0</v>
      </c>
      <c r="AR913" s="3" t="n">
        <v>139</v>
      </c>
      <c r="AS913" s="3" t="n">
        <v>49</v>
      </c>
      <c r="AT913" s="3" t="n">
        <v>0</v>
      </c>
      <c r="AU913" s="3" t="n">
        <f aca="false">SUM(AQ913:AT913)</f>
        <v>188</v>
      </c>
      <c r="AV913" s="3" t="n">
        <v>0</v>
      </c>
      <c r="AW913" s="3" t="n">
        <v>0</v>
      </c>
      <c r="AX913" s="3" t="n">
        <v>0</v>
      </c>
      <c r="AY913" s="3" t="n">
        <v>3</v>
      </c>
      <c r="AZ913" s="3" t="n">
        <f aca="false">SUM(AV913:AY913)</f>
        <v>3</v>
      </c>
      <c r="BA913" s="3" t="n">
        <v>0</v>
      </c>
      <c r="BB913" s="3" t="n">
        <v>0</v>
      </c>
      <c r="BC913" s="3" t="n">
        <v>0</v>
      </c>
      <c r="BD913" s="3" t="n">
        <v>5</v>
      </c>
      <c r="BE913" s="3" t="n">
        <f aca="false">SUM(BA913:BD913)</f>
        <v>5</v>
      </c>
      <c r="BF913" s="3" t="n">
        <v>0</v>
      </c>
      <c r="BG913" s="3" t="n">
        <v>0</v>
      </c>
      <c r="BH913" s="3" t="n">
        <v>0</v>
      </c>
      <c r="BI913" s="3" t="n">
        <v>2</v>
      </c>
      <c r="BJ913" s="3" t="n">
        <f aca="false">SUM(BF913:BI913)</f>
        <v>2</v>
      </c>
      <c r="BK913" s="3" t="n">
        <v>0</v>
      </c>
      <c r="BL913" s="3" t="n">
        <v>0</v>
      </c>
      <c r="BM913" s="3" t="n">
        <v>0</v>
      </c>
      <c r="BN913" s="3" t="n">
        <v>7</v>
      </c>
      <c r="BO913" s="3" t="n">
        <f aca="false">SUM(BK913:BN913)</f>
        <v>7</v>
      </c>
      <c r="BP913" s="3" t="n">
        <v>0</v>
      </c>
      <c r="BQ913" s="3" t="n">
        <v>0</v>
      </c>
      <c r="BR913" s="3" t="n">
        <v>0</v>
      </c>
      <c r="BS913" s="3" t="n">
        <v>20</v>
      </c>
      <c r="BT913" s="3" t="n">
        <f aca="false">SUM(BP913:BS913)</f>
        <v>20</v>
      </c>
      <c r="BU913" s="3" t="n">
        <f aca="false">+C913+H913+M913+R913+W913+AB913+AG913+AL913+CK913</f>
        <v>1225</v>
      </c>
      <c r="BV913" s="3" t="n">
        <f aca="false">+D913+I913+N913+S913+X913+AC913+AH913+AM913+CL913</f>
        <v>1312</v>
      </c>
      <c r="BW913" s="3" t="n">
        <f aca="false">+E913+J913+O913+T913+Y913+AD913+AI913+AN913+CM913</f>
        <v>2734</v>
      </c>
      <c r="BX913" s="3" t="n">
        <f aca="false">+F913+K913+P913+U913+Z913+AE913+AJ913+AO913+CN913</f>
        <v>37</v>
      </c>
      <c r="BY913" s="3" t="n">
        <f aca="false">SUM(BU913:BX913)</f>
        <v>5308</v>
      </c>
      <c r="BZ913" s="3" t="n">
        <f aca="false">AQ913+AV913+BA913+BF913+BK913+BP913</f>
        <v>0</v>
      </c>
      <c r="CA913" s="3" t="n">
        <f aca="false">AR913+AW913+BB913+BG913+BL913+BQ913</f>
        <v>139</v>
      </c>
      <c r="CB913" s="3" t="n">
        <f aca="false">AS913+AX913+BC913+BH913+BM913+BR913</f>
        <v>49</v>
      </c>
      <c r="CC913" s="3" t="n">
        <f aca="false">AT913+AY913+BD913+BI913+BN913+BS913</f>
        <v>37</v>
      </c>
      <c r="CD913" s="3" t="n">
        <f aca="false">SUM(BZ913:CC913)</f>
        <v>225</v>
      </c>
      <c r="CE913" s="3" t="n">
        <v>226</v>
      </c>
      <c r="CF913" s="3" t="n">
        <v>622</v>
      </c>
      <c r="CG913" s="3" t="n">
        <v>75</v>
      </c>
      <c r="CH913" s="3" t="n">
        <v>0</v>
      </c>
      <c r="CI913" s="3" t="n">
        <v>278</v>
      </c>
      <c r="CJ913" s="3" t="n">
        <f aca="false">SUM(CE913:CI913)</f>
        <v>1201</v>
      </c>
    </row>
    <row r="914" customFormat="false" ht="12.75" hidden="false" customHeight="false" outlineLevel="0" collapsed="false">
      <c r="A914" s="1" t="n">
        <v>2008</v>
      </c>
      <c r="B914" s="2" t="s">
        <v>138</v>
      </c>
      <c r="C914" s="3" t="n">
        <v>5375.480787</v>
      </c>
      <c r="D914" s="3" t="n">
        <v>825.968102</v>
      </c>
      <c r="E914" s="3" t="n">
        <v>618.499515</v>
      </c>
      <c r="F914" s="3" t="n">
        <v>0</v>
      </c>
      <c r="G914" s="3" t="n">
        <f aca="false">SUM(C914:F914)</f>
        <v>6819.948404</v>
      </c>
      <c r="H914" s="3" t="n">
        <v>2119.457314</v>
      </c>
      <c r="I914" s="3" t="n">
        <v>441.751996</v>
      </c>
      <c r="J914" s="3" t="n">
        <v>1573.321987</v>
      </c>
      <c r="K914" s="3" t="n">
        <v>425.795437</v>
      </c>
      <c r="L914" s="3" t="n">
        <f aca="false">SUM(H914:K914)</f>
        <v>4560.326734</v>
      </c>
      <c r="M914" s="3" t="n">
        <v>65.015698</v>
      </c>
      <c r="N914" s="3" t="n">
        <v>39.97901</v>
      </c>
      <c r="O914" s="3" t="n">
        <v>0</v>
      </c>
      <c r="P914" s="3" t="n">
        <v>0</v>
      </c>
      <c r="Q914" s="3" t="n">
        <f aca="false">SUM(M914:P914)</f>
        <v>104.994708</v>
      </c>
      <c r="R914" s="3" t="n">
        <v>3.266571</v>
      </c>
      <c r="S914" s="3" t="n">
        <v>34.833684</v>
      </c>
      <c r="T914" s="3" t="n">
        <v>0</v>
      </c>
      <c r="U914" s="3" t="n">
        <v>0</v>
      </c>
      <c r="V914" s="3" t="n">
        <f aca="false">SUM(R914:U914)</f>
        <v>38.100255</v>
      </c>
      <c r="W914" s="3" t="n">
        <v>2756.000072</v>
      </c>
      <c r="X914" s="3" t="n">
        <v>2586.630815</v>
      </c>
      <c r="Y914" s="3" t="n">
        <v>0</v>
      </c>
      <c r="Z914" s="3" t="n">
        <v>0</v>
      </c>
      <c r="AA914" s="3" t="n">
        <f aca="false">SUM(W914:Z914)</f>
        <v>5342.630887</v>
      </c>
      <c r="AB914" s="3" t="n">
        <v>1286.798154</v>
      </c>
      <c r="AC914" s="3" t="n">
        <v>19.74592</v>
      </c>
      <c r="AD914" s="3" t="n">
        <v>74.118164</v>
      </c>
      <c r="AE914" s="3" t="n">
        <v>87.716868</v>
      </c>
      <c r="AF914" s="3" t="n">
        <f aca="false">SUM(AB914:AE914)</f>
        <v>1468.379106</v>
      </c>
      <c r="AG914" s="3" t="n">
        <v>150.885931</v>
      </c>
      <c r="AH914" s="3" t="n">
        <v>912.237765</v>
      </c>
      <c r="AI914" s="3" t="n">
        <v>3034.746926</v>
      </c>
      <c r="AJ914" s="3" t="n">
        <v>174.359</v>
      </c>
      <c r="AK914" s="3" t="n">
        <f aca="false">SUM(AG914:AJ914)</f>
        <v>4272.229622</v>
      </c>
      <c r="AL914" s="3" t="n">
        <v>3341.864837</v>
      </c>
      <c r="AM914" s="3" t="n">
        <v>1480.935443</v>
      </c>
      <c r="AN914" s="3" t="n">
        <v>7739.185518</v>
      </c>
      <c r="AO914" s="3" t="n">
        <v>161.413998</v>
      </c>
      <c r="AP914" s="3" t="n">
        <f aca="false">SUM(AL914:AO914)</f>
        <v>12723.399796</v>
      </c>
      <c r="AQ914" s="3" t="n">
        <v>0</v>
      </c>
      <c r="AR914" s="3" t="n">
        <v>0</v>
      </c>
      <c r="AS914" s="3" t="n">
        <v>69.743</v>
      </c>
      <c r="AT914" s="3" t="n">
        <v>52.095</v>
      </c>
      <c r="AU914" s="3" t="n">
        <f aca="false">SUM(AQ914:AT914)</f>
        <v>121.838</v>
      </c>
      <c r="AV914" s="3" t="n">
        <v>40.196154</v>
      </c>
      <c r="AW914" s="3" t="n">
        <v>1.642975</v>
      </c>
      <c r="AX914" s="3" t="n">
        <v>3.503189</v>
      </c>
      <c r="AY914" s="3" t="n">
        <v>87.716868</v>
      </c>
      <c r="AZ914" s="3" t="n">
        <f aca="false">SUM(AV914:AY914)</f>
        <v>133.059186</v>
      </c>
      <c r="BA914" s="3" t="n">
        <v>253.909339</v>
      </c>
      <c r="BB914" s="3" t="n">
        <v>0.754883</v>
      </c>
      <c r="BC914" s="3" t="n">
        <v>79.973835</v>
      </c>
      <c r="BD914" s="3" t="n">
        <v>422.278553</v>
      </c>
      <c r="BE914" s="3" t="n">
        <f aca="false">SUM(BA914:BD914)</f>
        <v>756.91661</v>
      </c>
      <c r="BF914" s="3" t="n">
        <v>0</v>
      </c>
      <c r="BG914" s="3" t="n">
        <v>0</v>
      </c>
      <c r="BH914" s="3" t="n">
        <v>0</v>
      </c>
      <c r="BI914" s="3" t="n">
        <v>0</v>
      </c>
      <c r="BJ914" s="3" t="n">
        <f aca="false">SUM(BF914:BI914)</f>
        <v>0</v>
      </c>
      <c r="BK914" s="3" t="n">
        <v>1.415307</v>
      </c>
      <c r="BL914" s="3" t="n">
        <v>5.845555</v>
      </c>
      <c r="BM914" s="3" t="n">
        <v>3.306119</v>
      </c>
      <c r="BN914" s="3" t="n">
        <v>19.796835</v>
      </c>
      <c r="BO914" s="3" t="n">
        <f aca="false">SUM(BK914:BN914)</f>
        <v>30.363816</v>
      </c>
      <c r="BP914" s="3" t="n">
        <v>74.9015400000001</v>
      </c>
      <c r="BQ914" s="3" t="n">
        <v>2.92214</v>
      </c>
      <c r="BR914" s="3" t="n">
        <v>17.977673</v>
      </c>
      <c r="BS914" s="3" t="n">
        <v>53.764266</v>
      </c>
      <c r="BT914" s="3" t="n">
        <f aca="false">SUM(BP914:BS914)</f>
        <v>149.565619</v>
      </c>
      <c r="BU914" s="3" t="n">
        <f aca="false">+C914+H914+M914+R914+W914+AB914+AG914+AL914+CK914</f>
        <v>15098.769364</v>
      </c>
      <c r="BV914" s="3" t="n">
        <f aca="false">+D914+I914+N914+S914+X914+AC914+AH914+AM914+CL914</f>
        <v>6342.082735</v>
      </c>
      <c r="BW914" s="3" t="n">
        <f aca="false">+E914+J914+O914+T914+Y914+AD914+AI914+AN914+CM914</f>
        <v>13039.87211</v>
      </c>
      <c r="BX914" s="3" t="n">
        <f aca="false">+F914+K914+P914+U914+Z914+AE914+AJ914+AO914+CN914</f>
        <v>849.285303</v>
      </c>
      <c r="BY914" s="3" t="n">
        <f aca="false">SUM(BU914:BX914)</f>
        <v>35330.009512</v>
      </c>
      <c r="BZ914" s="3" t="n">
        <f aca="false">AQ914+AV914+BA914+BF914+BK914+BP914</f>
        <v>370.42234</v>
      </c>
      <c r="CA914" s="3" t="n">
        <f aca="false">AR914+AW914+BB914+BG914+BL914+BQ914</f>
        <v>11.165553</v>
      </c>
      <c r="CB914" s="3" t="n">
        <f aca="false">AS914+AX914+BC914+BH914+BM914+BR914</f>
        <v>174.503816</v>
      </c>
      <c r="CC914" s="3" t="n">
        <f aca="false">AT914+AY914+BD914+BI914+BN914+BS914</f>
        <v>635.651522</v>
      </c>
      <c r="CD914" s="3" t="n">
        <f aca="false">SUM(BZ914:CC914)</f>
        <v>1191.743231</v>
      </c>
      <c r="CE914" s="3" t="n">
        <v>3075.5</v>
      </c>
      <c r="CF914" s="3" t="n">
        <v>10114.8</v>
      </c>
      <c r="CG914" s="3" t="n">
        <v>807.9</v>
      </c>
      <c r="CH914" s="3" t="n">
        <v>0</v>
      </c>
      <c r="CI914" s="3" t="n">
        <v>1768.8</v>
      </c>
      <c r="CJ914" s="3" t="n">
        <f aca="false">SUM(CE914:CI914)</f>
        <v>15767</v>
      </c>
    </row>
    <row r="915" customFormat="false" ht="12.75" hidden="false" customHeight="false" outlineLevel="0" collapsed="false">
      <c r="A915" s="1" t="n">
        <v>2008</v>
      </c>
      <c r="B915" s="2" t="s">
        <v>139</v>
      </c>
      <c r="C915" s="3" t="n">
        <v>5903</v>
      </c>
      <c r="D915" s="3" t="n">
        <v>697</v>
      </c>
      <c r="E915" s="3" t="n">
        <v>716</v>
      </c>
      <c r="F915" s="3" t="n">
        <v>0</v>
      </c>
      <c r="G915" s="3" t="n">
        <f aca="false">SUM(C915:F915)</f>
        <v>7316</v>
      </c>
      <c r="H915" s="3" t="n">
        <v>1588</v>
      </c>
      <c r="I915" s="3" t="n">
        <v>13</v>
      </c>
      <c r="J915" s="3" t="n">
        <v>2351</v>
      </c>
      <c r="K915" s="3" t="n">
        <v>400</v>
      </c>
      <c r="L915" s="3" t="n">
        <f aca="false">SUM(H915:K915)</f>
        <v>4352</v>
      </c>
      <c r="M915" s="3" t="n">
        <v>158</v>
      </c>
      <c r="N915" s="3" t="n">
        <v>103</v>
      </c>
      <c r="O915" s="3" t="n">
        <v>0</v>
      </c>
      <c r="P915" s="3" t="n">
        <v>0</v>
      </c>
      <c r="Q915" s="3" t="n">
        <f aca="false">SUM(M915:P915)</f>
        <v>261</v>
      </c>
      <c r="R915" s="3" t="n">
        <v>144</v>
      </c>
      <c r="S915" s="3" t="n">
        <v>1</v>
      </c>
      <c r="T915" s="3" t="n">
        <v>0</v>
      </c>
      <c r="U915" s="3" t="n">
        <v>0</v>
      </c>
      <c r="V915" s="3" t="n">
        <f aca="false">SUM(R915:U915)</f>
        <v>145</v>
      </c>
      <c r="W915" s="3" t="n">
        <v>2954</v>
      </c>
      <c r="X915" s="3" t="n">
        <v>3219</v>
      </c>
      <c r="Y915" s="3" t="n">
        <v>50</v>
      </c>
      <c r="Z915" s="3" t="n">
        <v>0</v>
      </c>
      <c r="AA915" s="3" t="n">
        <f aca="false">SUM(W915:Z915)</f>
        <v>6223</v>
      </c>
      <c r="AB915" s="3" t="n">
        <v>928</v>
      </c>
      <c r="AC915" s="3" t="n">
        <v>4</v>
      </c>
      <c r="AD915" s="3" t="n">
        <v>56</v>
      </c>
      <c r="AE915" s="3" t="n">
        <v>171</v>
      </c>
      <c r="AF915" s="3" t="n">
        <f aca="false">SUM(AB915:AE915)</f>
        <v>1159</v>
      </c>
      <c r="AG915" s="3" t="n">
        <v>2</v>
      </c>
      <c r="AH915" s="3" t="n">
        <v>514</v>
      </c>
      <c r="AI915" s="3" t="n">
        <v>1331</v>
      </c>
      <c r="AJ915" s="3" t="n">
        <v>842.8</v>
      </c>
      <c r="AK915" s="3" t="n">
        <f aca="false">SUM(AG915:AJ915)</f>
        <v>2689.8</v>
      </c>
      <c r="AL915" s="3" t="n">
        <v>2939</v>
      </c>
      <c r="AM915" s="3" t="n">
        <v>2127</v>
      </c>
      <c r="AN915" s="3" t="n">
        <v>4113</v>
      </c>
      <c r="AO915" s="3" t="n">
        <v>407</v>
      </c>
      <c r="AP915" s="3" t="n">
        <f aca="false">SUM(AL915:AO915)</f>
        <v>9586</v>
      </c>
      <c r="AQ915" s="3" t="n">
        <v>0</v>
      </c>
      <c r="AR915" s="3" t="n">
        <v>482</v>
      </c>
      <c r="AS915" s="3" t="n">
        <v>485</v>
      </c>
      <c r="AT915" s="3" t="n">
        <v>842.8</v>
      </c>
      <c r="AU915" s="3" t="n">
        <f aca="false">SUM(AQ915:AT915)</f>
        <v>1809.8</v>
      </c>
      <c r="AV915" s="3" t="n">
        <v>0</v>
      </c>
      <c r="AW915" s="3" t="n">
        <v>0</v>
      </c>
      <c r="AX915" s="3" t="n">
        <v>3</v>
      </c>
      <c r="AY915" s="3" t="n">
        <v>171</v>
      </c>
      <c r="AZ915" s="3" t="n">
        <f aca="false">SUM(AV915:AY915)</f>
        <v>174</v>
      </c>
      <c r="BA915" s="3" t="n">
        <v>0</v>
      </c>
      <c r="BB915" s="3" t="n">
        <v>0</v>
      </c>
      <c r="BC915" s="3" t="n">
        <v>143</v>
      </c>
      <c r="BD915" s="3" t="n">
        <v>399.7</v>
      </c>
      <c r="BE915" s="3" t="n">
        <f aca="false">SUM(BA915:BD915)</f>
        <v>542.7</v>
      </c>
      <c r="BF915" s="3" t="n">
        <v>0</v>
      </c>
      <c r="BG915" s="3" t="n">
        <v>0</v>
      </c>
      <c r="BH915" s="3" t="n">
        <v>7</v>
      </c>
      <c r="BI915" s="3" t="n">
        <v>51</v>
      </c>
      <c r="BJ915" s="3" t="n">
        <f aca="false">SUM(BF915:BI915)</f>
        <v>58</v>
      </c>
      <c r="BK915" s="3" t="n">
        <v>0</v>
      </c>
      <c r="BL915" s="3" t="n">
        <v>53</v>
      </c>
      <c r="BM915" s="3" t="n">
        <v>113</v>
      </c>
      <c r="BN915" s="3" t="n">
        <v>133</v>
      </c>
      <c r="BO915" s="3" t="n">
        <f aca="false">SUM(BK915:BN915)</f>
        <v>299</v>
      </c>
      <c r="BP915" s="3" t="n">
        <v>0</v>
      </c>
      <c r="BQ915" s="3" t="n">
        <v>37</v>
      </c>
      <c r="BR915" s="3" t="n">
        <v>432</v>
      </c>
      <c r="BS915" s="3" t="n">
        <v>223</v>
      </c>
      <c r="BT915" s="3" t="n">
        <f aca="false">SUM(BP915:BS915)</f>
        <v>692</v>
      </c>
      <c r="BU915" s="3" t="n">
        <f aca="false">+C915+H915+M915+R915+W915+AB915+AG915+AL915+CK915</f>
        <v>14616</v>
      </c>
      <c r="BV915" s="3" t="n">
        <f aca="false">+D915+I915+N915+S915+X915+AC915+AH915+AM915+CL915</f>
        <v>6678</v>
      </c>
      <c r="BW915" s="3" t="n">
        <f aca="false">+E915+J915+O915+T915+Y915+AD915+AI915+AN915+CM915</f>
        <v>8617</v>
      </c>
      <c r="BX915" s="3" t="n">
        <f aca="false">+F915+K915+P915+U915+Z915+AE915+AJ915+AO915+CN915</f>
        <v>1820.8</v>
      </c>
      <c r="BY915" s="3" t="n">
        <f aca="false">SUM(BU915:BX915)</f>
        <v>31731.8</v>
      </c>
      <c r="BZ915" s="3" t="n">
        <f aca="false">AQ915+AV915+BA915+BF915+BK915+BP915</f>
        <v>0</v>
      </c>
      <c r="CA915" s="3" t="n">
        <f aca="false">AR915+AW915+BB915+BG915+BL915+BQ915</f>
        <v>572</v>
      </c>
      <c r="CB915" s="3" t="n">
        <f aca="false">AS915+AX915+BC915+BH915+BM915+BR915</f>
        <v>1183</v>
      </c>
      <c r="CC915" s="3" t="n">
        <f aca="false">AT915+AY915+BD915+BI915+BN915+BS915</f>
        <v>1820.5</v>
      </c>
      <c r="CD915" s="3" t="n">
        <f aca="false">SUM(BZ915:CC915)</f>
        <v>3575.5</v>
      </c>
      <c r="CE915" s="3" t="n">
        <v>8216</v>
      </c>
      <c r="CF915" s="3" t="n">
        <v>0</v>
      </c>
      <c r="CG915" s="3" t="n">
        <v>0</v>
      </c>
      <c r="CH915" s="3" t="n">
        <v>0</v>
      </c>
      <c r="CI915" s="3" t="n">
        <v>6398</v>
      </c>
      <c r="CJ915" s="3" t="n">
        <f aca="false">SUM(CE915:CI915)</f>
        <v>14614</v>
      </c>
    </row>
    <row r="916" customFormat="false" ht="12.75" hidden="false" customHeight="false" outlineLevel="0" collapsed="false">
      <c r="A916" s="1" t="n">
        <v>2008</v>
      </c>
      <c r="B916" s="2" t="s">
        <v>140</v>
      </c>
      <c r="C916" s="3" t="n">
        <v>1767</v>
      </c>
      <c r="D916" s="3" t="n">
        <v>320</v>
      </c>
      <c r="E916" s="3" t="n">
        <v>13</v>
      </c>
      <c r="F916" s="3" t="n">
        <v>23</v>
      </c>
      <c r="G916" s="3" t="n">
        <f aca="false">SUM(C916:F916)</f>
        <v>2123</v>
      </c>
      <c r="H916" s="3" t="n">
        <v>581</v>
      </c>
      <c r="I916" s="3" t="n">
        <v>204</v>
      </c>
      <c r="J916" s="3" t="n">
        <v>969</v>
      </c>
      <c r="K916" s="3" t="n">
        <v>76</v>
      </c>
      <c r="L916" s="3" t="n">
        <f aca="false">SUM(H916:K916)</f>
        <v>1830</v>
      </c>
      <c r="M916" s="3" t="n">
        <v>26</v>
      </c>
      <c r="N916" s="3" t="n">
        <v>53</v>
      </c>
      <c r="O916" s="3" t="n">
        <v>0</v>
      </c>
      <c r="P916" s="3" t="n">
        <v>0</v>
      </c>
      <c r="Q916" s="3" t="n">
        <f aca="false">SUM(M916:P916)</f>
        <v>79</v>
      </c>
      <c r="R916" s="3" t="n">
        <v>3</v>
      </c>
      <c r="S916" s="3" t="n">
        <v>0</v>
      </c>
      <c r="T916" s="3" t="n">
        <v>0</v>
      </c>
      <c r="U916" s="3" t="n">
        <v>0</v>
      </c>
      <c r="V916" s="3" t="n">
        <f aca="false">SUM(R916:U916)</f>
        <v>3</v>
      </c>
      <c r="W916" s="3" t="n">
        <v>389</v>
      </c>
      <c r="X916" s="3" t="n">
        <v>1633</v>
      </c>
      <c r="Y916" s="3" t="n">
        <v>239</v>
      </c>
      <c r="Z916" s="3" t="n">
        <v>0</v>
      </c>
      <c r="AA916" s="3" t="n">
        <f aca="false">SUM(W916:Z916)</f>
        <v>2261</v>
      </c>
      <c r="AB916" s="3" t="n">
        <v>186</v>
      </c>
      <c r="AC916" s="3" t="n">
        <v>1</v>
      </c>
      <c r="AD916" s="3" t="n">
        <v>13</v>
      </c>
      <c r="AE916" s="3" t="n">
        <v>1</v>
      </c>
      <c r="AF916" s="3" t="n">
        <f aca="false">SUM(AB916:AE916)</f>
        <v>201</v>
      </c>
      <c r="AG916" s="3" t="n">
        <v>6</v>
      </c>
      <c r="AH916" s="3" t="n">
        <v>382</v>
      </c>
      <c r="AI916" s="3" t="n">
        <v>609</v>
      </c>
      <c r="AJ916" s="3" t="n">
        <v>77</v>
      </c>
      <c r="AK916" s="3" t="n">
        <f aca="false">SUM(AG916:AJ916)</f>
        <v>1074</v>
      </c>
      <c r="AL916" s="3" t="n">
        <v>866</v>
      </c>
      <c r="AM916" s="3" t="n">
        <v>694</v>
      </c>
      <c r="AN916" s="3" t="n">
        <v>9579</v>
      </c>
      <c r="AO916" s="3" t="n">
        <v>0</v>
      </c>
      <c r="AP916" s="3" t="n">
        <f aca="false">SUM(AL916:AO916)</f>
        <v>11139</v>
      </c>
      <c r="AQ916" s="3" t="n">
        <v>3</v>
      </c>
      <c r="AR916" s="3" t="n">
        <v>373</v>
      </c>
      <c r="AS916" s="3" t="n">
        <v>215</v>
      </c>
      <c r="AT916" s="3" t="n">
        <v>77</v>
      </c>
      <c r="AU916" s="3" t="n">
        <f aca="false">SUM(AQ916:AT916)</f>
        <v>668</v>
      </c>
      <c r="AV916" s="3" t="n">
        <v>3</v>
      </c>
      <c r="AW916" s="3" t="n">
        <v>0</v>
      </c>
      <c r="AX916" s="3" t="n">
        <v>1</v>
      </c>
      <c r="AY916" s="3" t="n">
        <v>1</v>
      </c>
      <c r="AZ916" s="3" t="n">
        <f aca="false">SUM(AV916:AY916)</f>
        <v>5</v>
      </c>
      <c r="BA916" s="3" t="n">
        <v>0</v>
      </c>
      <c r="BB916" s="3" t="n">
        <v>0</v>
      </c>
      <c r="BC916" s="3" t="n">
        <v>279</v>
      </c>
      <c r="BD916" s="3" t="n">
        <v>76</v>
      </c>
      <c r="BE916" s="3" t="n">
        <f aca="false">SUM(BA916:BD916)</f>
        <v>355</v>
      </c>
      <c r="BF916" s="3" t="n">
        <v>0</v>
      </c>
      <c r="BG916" s="3" t="n">
        <v>0</v>
      </c>
      <c r="BH916" s="3" t="n">
        <v>0</v>
      </c>
      <c r="BI916" s="3" t="n">
        <v>0</v>
      </c>
      <c r="BJ916" s="3" t="n">
        <f aca="false">SUM(BF916:BI916)</f>
        <v>0</v>
      </c>
      <c r="BK916" s="3" t="n">
        <v>0</v>
      </c>
      <c r="BL916" s="3" t="n">
        <v>10</v>
      </c>
      <c r="BM916" s="3" t="n">
        <v>10</v>
      </c>
      <c r="BN916" s="3" t="n">
        <v>0</v>
      </c>
      <c r="BO916" s="3" t="n">
        <f aca="false">SUM(BK916:BN916)</f>
        <v>20</v>
      </c>
      <c r="BP916" s="3" t="n">
        <v>12</v>
      </c>
      <c r="BQ916" s="3" t="n">
        <v>4</v>
      </c>
      <c r="BR916" s="3" t="n">
        <v>27</v>
      </c>
      <c r="BS916" s="3" t="n">
        <v>0</v>
      </c>
      <c r="BT916" s="3" t="n">
        <f aca="false">SUM(BP916:BS916)</f>
        <v>43</v>
      </c>
      <c r="BU916" s="3" t="n">
        <f aca="false">+C916+H916+M916+R916+W916+AB916+AG916+AL916+CK916</f>
        <v>3824</v>
      </c>
      <c r="BV916" s="3" t="n">
        <f aca="false">+D916+I916+N916+S916+X916+AC916+AH916+AM916+CL916</f>
        <v>3287</v>
      </c>
      <c r="BW916" s="3" t="n">
        <f aca="false">+E916+J916+O916+T916+Y916+AD916+AI916+AN916+CM916</f>
        <v>11422</v>
      </c>
      <c r="BX916" s="3" t="n">
        <f aca="false">+F916+K916+P916+U916+Z916+AE916+AJ916+AO916+CN916</f>
        <v>177</v>
      </c>
      <c r="BY916" s="3" t="n">
        <f aca="false">SUM(BU916:BX916)</f>
        <v>18710</v>
      </c>
      <c r="BZ916" s="3" t="n">
        <f aca="false">AQ916+AV916+BA916+BF916+BK916+BP916</f>
        <v>18</v>
      </c>
      <c r="CA916" s="3" t="n">
        <f aca="false">AR916+AW916+BB916+BG916+BL916+BQ916</f>
        <v>387</v>
      </c>
      <c r="CB916" s="3" t="n">
        <f aca="false">AS916+AX916+BC916+BH916+BM916+BR916</f>
        <v>532</v>
      </c>
      <c r="CC916" s="3" t="n">
        <f aca="false">AT916+AY916+BD916+BI916+BN916+BS916</f>
        <v>154</v>
      </c>
      <c r="CD916" s="3" t="n">
        <f aca="false">SUM(BZ916:CC916)</f>
        <v>1091</v>
      </c>
      <c r="CE916" s="3" t="n">
        <v>992</v>
      </c>
      <c r="CF916" s="3" t="n">
        <v>1519</v>
      </c>
      <c r="CG916" s="3" t="n">
        <v>388</v>
      </c>
      <c r="CH916" s="3" t="n">
        <v>0</v>
      </c>
      <c r="CI916" s="3" t="n">
        <v>1030</v>
      </c>
      <c r="CJ916" s="3" t="n">
        <f aca="false">SUM(CE916:CI916)</f>
        <v>3929</v>
      </c>
    </row>
    <row r="917" customFormat="false" ht="12.75" hidden="false" customHeight="false" outlineLevel="0" collapsed="false">
      <c r="A917" s="1" t="n">
        <v>2008</v>
      </c>
      <c r="B917" s="2" t="s">
        <v>141</v>
      </c>
      <c r="C917" s="3" t="n">
        <v>5974</v>
      </c>
      <c r="D917" s="3" t="n">
        <v>688</v>
      </c>
      <c r="E917" s="3" t="n">
        <v>214</v>
      </c>
      <c r="F917" s="3" t="n">
        <v>0</v>
      </c>
      <c r="G917" s="3" t="n">
        <f aca="false">SUM(C917:F917)</f>
        <v>6876</v>
      </c>
      <c r="H917" s="3" t="n">
        <v>1336</v>
      </c>
      <c r="I917" s="3" t="n">
        <v>999</v>
      </c>
      <c r="J917" s="3" t="n">
        <v>2401</v>
      </c>
      <c r="K917" s="3" t="n">
        <v>0</v>
      </c>
      <c r="L917" s="3" t="n">
        <f aca="false">SUM(H917:K917)</f>
        <v>4736</v>
      </c>
      <c r="M917" s="3" t="n">
        <v>28</v>
      </c>
      <c r="N917" s="3" t="n">
        <v>15</v>
      </c>
      <c r="O917" s="3" t="n">
        <v>0</v>
      </c>
      <c r="P917" s="3" t="n">
        <v>0</v>
      </c>
      <c r="Q917" s="3" t="n">
        <f aca="false">SUM(M917:P917)</f>
        <v>43</v>
      </c>
      <c r="R917" s="3" t="n">
        <v>3</v>
      </c>
      <c r="S917" s="3" t="n">
        <v>55</v>
      </c>
      <c r="T917" s="3" t="n">
        <v>0</v>
      </c>
      <c r="U917" s="3" t="n">
        <v>0</v>
      </c>
      <c r="V917" s="3" t="n">
        <f aca="false">SUM(R917:U917)</f>
        <v>58</v>
      </c>
      <c r="W917" s="3" t="n">
        <v>1703.237</v>
      </c>
      <c r="X917" s="3" t="n">
        <v>2896.249</v>
      </c>
      <c r="Y917" s="3" t="n">
        <v>264.016</v>
      </c>
      <c r="Z917" s="3" t="n">
        <v>0</v>
      </c>
      <c r="AA917" s="3" t="n">
        <f aca="false">SUM(W917:Z917)</f>
        <v>4863.502</v>
      </c>
      <c r="AB917" s="3" t="n">
        <v>1076</v>
      </c>
      <c r="AC917" s="3" t="n">
        <v>3</v>
      </c>
      <c r="AD917" s="3" t="n">
        <v>138</v>
      </c>
      <c r="AE917" s="3" t="n">
        <v>0</v>
      </c>
      <c r="AF917" s="3" t="n">
        <f aca="false">SUM(AB917:AE917)</f>
        <v>1217</v>
      </c>
      <c r="AG917" s="3" t="n">
        <v>56</v>
      </c>
      <c r="AH917" s="3" t="n">
        <v>778</v>
      </c>
      <c r="AI917" s="3" t="n">
        <v>1705</v>
      </c>
      <c r="AJ917" s="3" t="n">
        <v>0</v>
      </c>
      <c r="AK917" s="3" t="n">
        <f aca="false">SUM(AG917:AJ917)</f>
        <v>2539</v>
      </c>
      <c r="AL917" s="3" t="n">
        <v>3350.663</v>
      </c>
      <c r="AM917" s="3" t="n">
        <v>2100.081</v>
      </c>
      <c r="AN917" s="3" t="n">
        <v>10305.764</v>
      </c>
      <c r="AO917" s="3" t="n">
        <v>0</v>
      </c>
      <c r="AP917" s="3" t="n">
        <f aca="false">SUM(AL917:AO917)</f>
        <v>15756.508</v>
      </c>
      <c r="AQ917" s="3" t="n">
        <v>0</v>
      </c>
      <c r="AR917" s="3" t="n">
        <v>0</v>
      </c>
      <c r="AS917" s="3" t="n">
        <v>0</v>
      </c>
      <c r="AT917" s="3" t="n">
        <v>0</v>
      </c>
      <c r="AU917" s="3" t="n">
        <f aca="false">SUM(AQ917:AT917)</f>
        <v>0</v>
      </c>
      <c r="AV917" s="3" t="n">
        <v>0</v>
      </c>
      <c r="AW917" s="3" t="n">
        <v>0</v>
      </c>
      <c r="AX917" s="3" t="n">
        <v>0</v>
      </c>
      <c r="AY917" s="3" t="n">
        <v>0</v>
      </c>
      <c r="AZ917" s="3" t="n">
        <f aca="false">SUM(AV917:AY917)</f>
        <v>0</v>
      </c>
      <c r="BA917" s="3" t="n">
        <v>0</v>
      </c>
      <c r="BB917" s="3" t="n">
        <v>0</v>
      </c>
      <c r="BC917" s="3" t="n">
        <v>0</v>
      </c>
      <c r="BD917" s="3" t="n">
        <v>0</v>
      </c>
      <c r="BE917" s="3" t="n">
        <f aca="false">SUM(BA917:BD917)</f>
        <v>0</v>
      </c>
      <c r="BF917" s="3" t="n">
        <v>0</v>
      </c>
      <c r="BG917" s="3" t="n">
        <v>0</v>
      </c>
      <c r="BH917" s="3" t="n">
        <v>0</v>
      </c>
      <c r="BI917" s="3" t="n">
        <v>0</v>
      </c>
      <c r="BJ917" s="3" t="n">
        <f aca="false">SUM(BF917:BI917)</f>
        <v>0</v>
      </c>
      <c r="BK917" s="3" t="n">
        <v>0</v>
      </c>
      <c r="BL917" s="3" t="n">
        <v>0</v>
      </c>
      <c r="BM917" s="3" t="n">
        <v>0</v>
      </c>
      <c r="BN917" s="3" t="n">
        <v>0</v>
      </c>
      <c r="BO917" s="3" t="n">
        <f aca="false">SUM(BK917:BN917)</f>
        <v>0</v>
      </c>
      <c r="BP917" s="3" t="n">
        <v>0</v>
      </c>
      <c r="BQ917" s="3" t="n">
        <v>0</v>
      </c>
      <c r="BR917" s="3" t="n">
        <v>0</v>
      </c>
      <c r="BS917" s="3" t="n">
        <v>0</v>
      </c>
      <c r="BT917" s="3" t="n">
        <f aca="false">SUM(BP917:BS917)</f>
        <v>0</v>
      </c>
      <c r="BU917" s="3" t="n">
        <f aca="false">+C917+H917+M917+R917+W917+AB917+AG917+AL917+CK917</f>
        <v>13526.9</v>
      </c>
      <c r="BV917" s="3" t="n">
        <f aca="false">+D917+I917+N917+S917+X917+AC917+AH917+AM917+CL917</f>
        <v>7534.33</v>
      </c>
      <c r="BW917" s="3" t="n">
        <f aca="false">+E917+J917+O917+T917+Y917+AD917+AI917+AN917+CM917</f>
        <v>15027.78</v>
      </c>
      <c r="BX917" s="3" t="n">
        <f aca="false">+F917+K917+P917+U917+Z917+AE917+AJ917+AO917+CN917</f>
        <v>0</v>
      </c>
      <c r="BY917" s="3" t="n">
        <f aca="false">SUM(BU917:BX917)</f>
        <v>36089.01</v>
      </c>
      <c r="BZ917" s="3" t="n">
        <f aca="false">AQ917+AV917+BA917+BF917+BK917+BP917</f>
        <v>0</v>
      </c>
      <c r="CA917" s="3" t="n">
        <f aca="false">AR917+AW917+BB917+BG917+BL917+BQ917</f>
        <v>0</v>
      </c>
      <c r="CB917" s="3" t="n">
        <f aca="false">AS917+AX917+BC917+BH917+BM917+BR917</f>
        <v>0</v>
      </c>
      <c r="CC917" s="3" t="n">
        <f aca="false">AT917+AY917+BD917+BI917+BN917+BS917</f>
        <v>0</v>
      </c>
      <c r="CD917" s="3" t="n">
        <f aca="false">SUM(BZ917:CC917)</f>
        <v>0</v>
      </c>
      <c r="CE917" s="3" t="n">
        <v>4268</v>
      </c>
      <c r="CF917" s="3" t="n">
        <v>6714</v>
      </c>
      <c r="CG917" s="3" t="n">
        <v>838</v>
      </c>
      <c r="CH917" s="3" t="n">
        <v>0</v>
      </c>
      <c r="CI917" s="3" t="n">
        <v>1223</v>
      </c>
      <c r="CJ917" s="3" t="n">
        <f aca="false">SUM(CE917:CI917)</f>
        <v>13043</v>
      </c>
    </row>
    <row r="918" customFormat="false" ht="12.75" hidden="false" customHeight="false" outlineLevel="0" collapsed="false">
      <c r="A918" s="1" t="n">
        <v>2008</v>
      </c>
      <c r="B918" s="2" t="s">
        <v>142</v>
      </c>
      <c r="C918" s="3" t="n">
        <v>12</v>
      </c>
      <c r="D918" s="3" t="n">
        <v>74</v>
      </c>
      <c r="E918" s="3" t="n">
        <v>793</v>
      </c>
      <c r="F918" s="3" t="n">
        <v>0</v>
      </c>
      <c r="G918" s="3" t="n">
        <f aca="false">SUM(C918:F918)</f>
        <v>879</v>
      </c>
      <c r="H918" s="3" t="n">
        <v>36</v>
      </c>
      <c r="I918" s="3" t="n">
        <v>1</v>
      </c>
      <c r="J918" s="3" t="n">
        <v>13</v>
      </c>
      <c r="K918" s="3" t="n">
        <v>0</v>
      </c>
      <c r="L918" s="3" t="n">
        <f aca="false">SUM(H918:K918)</f>
        <v>50</v>
      </c>
      <c r="M918" s="3" t="n">
        <v>0</v>
      </c>
      <c r="N918" s="3" t="n">
        <v>0</v>
      </c>
      <c r="O918" s="3" t="n">
        <v>0</v>
      </c>
      <c r="P918" s="3" t="n">
        <v>0</v>
      </c>
      <c r="Q918" s="3" t="n">
        <f aca="false">SUM(M918:P918)</f>
        <v>0</v>
      </c>
      <c r="R918" s="3" t="n">
        <v>0</v>
      </c>
      <c r="S918" s="3" t="n">
        <v>0</v>
      </c>
      <c r="T918" s="3" t="n">
        <v>0</v>
      </c>
      <c r="U918" s="3" t="n">
        <v>0</v>
      </c>
      <c r="V918" s="3" t="n">
        <f aca="false">SUM(R918:U918)</f>
        <v>0</v>
      </c>
      <c r="W918" s="3" t="n">
        <v>247</v>
      </c>
      <c r="X918" s="3" t="n">
        <v>257</v>
      </c>
      <c r="Y918" s="3" t="n">
        <v>0</v>
      </c>
      <c r="Z918" s="3" t="n">
        <v>0</v>
      </c>
      <c r="AA918" s="3" t="n">
        <f aca="false">SUM(W918:Z918)</f>
        <v>504</v>
      </c>
      <c r="AB918" s="3" t="n">
        <v>1</v>
      </c>
      <c r="AC918" s="3" t="n">
        <v>0</v>
      </c>
      <c r="AD918" s="3" t="n">
        <v>0</v>
      </c>
      <c r="AE918" s="3" t="n">
        <v>0</v>
      </c>
      <c r="AF918" s="3" t="n">
        <f aca="false">SUM(AB918:AE918)</f>
        <v>1</v>
      </c>
      <c r="AG918" s="3" t="n">
        <v>267</v>
      </c>
      <c r="AH918" s="3" t="n">
        <v>5</v>
      </c>
      <c r="AI918" s="3" t="n">
        <v>302</v>
      </c>
      <c r="AJ918" s="3" t="n">
        <v>0</v>
      </c>
      <c r="AK918" s="3" t="n">
        <f aca="false">SUM(AG918:AJ918)</f>
        <v>574</v>
      </c>
      <c r="AL918" s="3" t="n">
        <v>2569</v>
      </c>
      <c r="AM918" s="3" t="n">
        <v>139</v>
      </c>
      <c r="AN918" s="3" t="n">
        <v>242</v>
      </c>
      <c r="AO918" s="3" t="n">
        <v>0</v>
      </c>
      <c r="AP918" s="3" t="n">
        <f aca="false">SUM(AL918:AO918)</f>
        <v>2950</v>
      </c>
      <c r="AQ918" s="3" t="n">
        <v>87</v>
      </c>
      <c r="AR918" s="3" t="n">
        <v>2</v>
      </c>
      <c r="AS918" s="3" t="n">
        <v>99</v>
      </c>
      <c r="AT918" s="3" t="n">
        <v>0</v>
      </c>
      <c r="AU918" s="3" t="n">
        <f aca="false">SUM(AQ918:AT918)</f>
        <v>188</v>
      </c>
      <c r="AV918" s="3" t="n">
        <v>0</v>
      </c>
      <c r="AW918" s="3" t="n">
        <v>0</v>
      </c>
      <c r="AX918" s="3" t="n">
        <v>0</v>
      </c>
      <c r="AY918" s="3" t="n">
        <v>0</v>
      </c>
      <c r="AZ918" s="3" t="n">
        <f aca="false">SUM(AV918:AY918)</f>
        <v>0</v>
      </c>
      <c r="BA918" s="3" t="n">
        <v>27</v>
      </c>
      <c r="BB918" s="3" t="n">
        <v>1</v>
      </c>
      <c r="BC918" s="3" t="n">
        <v>0</v>
      </c>
      <c r="BD918" s="3" t="n">
        <v>0</v>
      </c>
      <c r="BE918" s="3" t="n">
        <f aca="false">SUM(BA918:BD918)</f>
        <v>28</v>
      </c>
      <c r="BF918" s="3" t="n">
        <v>0</v>
      </c>
      <c r="BG918" s="3" t="n">
        <v>0</v>
      </c>
      <c r="BH918" s="3" t="n">
        <v>0</v>
      </c>
      <c r="BI918" s="3" t="n">
        <v>0</v>
      </c>
      <c r="BJ918" s="3" t="n">
        <f aca="false">SUM(BF918:BI918)</f>
        <v>0</v>
      </c>
      <c r="BK918" s="3" t="n">
        <v>0</v>
      </c>
      <c r="BL918" s="3" t="n">
        <v>0</v>
      </c>
      <c r="BM918" s="3" t="n">
        <v>0</v>
      </c>
      <c r="BN918" s="3" t="n">
        <v>0</v>
      </c>
      <c r="BO918" s="3" t="n">
        <f aca="false">SUM(BK918:BN918)</f>
        <v>0</v>
      </c>
      <c r="BP918" s="3" t="n">
        <v>12</v>
      </c>
      <c r="BQ918" s="3" t="n">
        <v>6</v>
      </c>
      <c r="BR918" s="3" t="n">
        <v>5</v>
      </c>
      <c r="BS918" s="3" t="n">
        <v>0</v>
      </c>
      <c r="BT918" s="3" t="n">
        <f aca="false">SUM(BP918:BS918)</f>
        <v>23</v>
      </c>
      <c r="BU918" s="3" t="n">
        <f aca="false">+C918+H918+M918+R918+W918+AB918+AG918+AL918+CK918</f>
        <v>3132</v>
      </c>
      <c r="BV918" s="3" t="n">
        <f aca="false">+D918+I918+N918+S918+X918+AC918+AH918+AM918+CL918</f>
        <v>476</v>
      </c>
      <c r="BW918" s="3" t="n">
        <f aca="false">+E918+J918+O918+T918+Y918+AD918+AI918+AN918+CM918</f>
        <v>1350</v>
      </c>
      <c r="BX918" s="3" t="n">
        <f aca="false">+F918+K918+P918+U918+Z918+AE918+AJ918+AO918+CN918</f>
        <v>0</v>
      </c>
      <c r="BY918" s="3" t="n">
        <f aca="false">SUM(BU918:BX918)</f>
        <v>4958</v>
      </c>
      <c r="BZ918" s="3" t="n">
        <f aca="false">AQ918+AV918+BA918+BF918+BK918+BP918</f>
        <v>126</v>
      </c>
      <c r="CA918" s="3" t="n">
        <f aca="false">AR918+AW918+BB918+BG918+BL918+BQ918</f>
        <v>9</v>
      </c>
      <c r="CB918" s="3" t="n">
        <f aca="false">AS918+AX918+BC918+BH918+BM918+BR918</f>
        <v>104</v>
      </c>
      <c r="CC918" s="3" t="n">
        <f aca="false">AT918+AY918+BD918+BI918+BN918+BS918</f>
        <v>0</v>
      </c>
      <c r="CD918" s="3" t="n">
        <f aca="false">SUM(BZ918:CC918)</f>
        <v>239</v>
      </c>
      <c r="CE918" s="3" t="n">
        <v>505</v>
      </c>
      <c r="CF918" s="3" t="n">
        <v>0</v>
      </c>
      <c r="CG918" s="3" t="n">
        <v>0</v>
      </c>
      <c r="CH918" s="3" t="n">
        <v>0</v>
      </c>
      <c r="CI918" s="3" t="n">
        <v>815</v>
      </c>
      <c r="CJ918" s="3" t="n">
        <f aca="false">SUM(CE918:CI918)</f>
        <v>1320</v>
      </c>
    </row>
    <row r="919" customFormat="false" ht="12.75" hidden="false" customHeight="false" outlineLevel="0" collapsed="false">
      <c r="A919" s="1" t="n">
        <v>2009</v>
      </c>
      <c r="B919" s="2" t="s">
        <v>93</v>
      </c>
      <c r="C919" s="3" t="n">
        <v>3912</v>
      </c>
      <c r="D919" s="3" t="n">
        <v>857</v>
      </c>
      <c r="E919" s="3" t="n">
        <v>178</v>
      </c>
      <c r="F919" s="3" t="n">
        <v>0</v>
      </c>
      <c r="G919" s="3" t="n">
        <f aca="false">SUM(C919:F919)</f>
        <v>4947</v>
      </c>
      <c r="H919" s="3" t="n">
        <v>1571</v>
      </c>
      <c r="I919" s="3" t="n">
        <v>945</v>
      </c>
      <c r="J919" s="3" t="n">
        <v>1565</v>
      </c>
      <c r="K919" s="3" t="n">
        <v>0</v>
      </c>
      <c r="L919" s="3" t="n">
        <f aca="false">SUM(H919:K919)</f>
        <v>4081</v>
      </c>
      <c r="M919" s="3" t="n">
        <v>3</v>
      </c>
      <c r="N919" s="3" t="n">
        <v>34</v>
      </c>
      <c r="O919" s="3" t="n">
        <v>5</v>
      </c>
      <c r="P919" s="3" t="n">
        <v>0</v>
      </c>
      <c r="Q919" s="3" t="n">
        <f aca="false">SUM(M919:P919)</f>
        <v>42</v>
      </c>
      <c r="R919" s="3" t="n">
        <v>0</v>
      </c>
      <c r="S919" s="3" t="n">
        <v>0</v>
      </c>
      <c r="T919" s="3" t="n">
        <v>0</v>
      </c>
      <c r="U919" s="3" t="n">
        <v>0</v>
      </c>
      <c r="V919" s="3" t="n">
        <f aca="false">SUM(R919:U919)</f>
        <v>0</v>
      </c>
      <c r="W919" s="3" t="n">
        <v>622</v>
      </c>
      <c r="X919" s="3" t="n">
        <v>3567</v>
      </c>
      <c r="Y919" s="3" t="n">
        <v>859</v>
      </c>
      <c r="Z919" s="3" t="n">
        <v>0</v>
      </c>
      <c r="AA919" s="3" t="n">
        <f aca="false">SUM(W919:Z919)</f>
        <v>5048</v>
      </c>
      <c r="AB919" s="3" t="n">
        <v>480</v>
      </c>
      <c r="AC919" s="3" t="n">
        <v>18</v>
      </c>
      <c r="AD919" s="3" t="n">
        <v>74</v>
      </c>
      <c r="AE919" s="3" t="n">
        <v>1</v>
      </c>
      <c r="AF919" s="3" t="n">
        <f aca="false">SUM(AB919:AE919)</f>
        <v>573</v>
      </c>
      <c r="AG919" s="3" t="n">
        <v>0</v>
      </c>
      <c r="AH919" s="3" t="n">
        <v>766</v>
      </c>
      <c r="AI919" s="3" t="n">
        <v>523</v>
      </c>
      <c r="AJ919" s="3" t="n">
        <v>0</v>
      </c>
      <c r="AK919" s="3" t="n">
        <f aca="false">SUM(AG919:AJ919)</f>
        <v>1289</v>
      </c>
      <c r="AL919" s="3" t="n">
        <v>697</v>
      </c>
      <c r="AM919" s="3" t="n">
        <v>1059</v>
      </c>
      <c r="AN919" s="3" t="n">
        <v>1409</v>
      </c>
      <c r="AO919" s="3" t="n">
        <v>592</v>
      </c>
      <c r="AP919" s="3" t="n">
        <f aca="false">SUM(AL919:AO919)</f>
        <v>3757</v>
      </c>
      <c r="AQ919" s="3" t="n">
        <v>0</v>
      </c>
      <c r="AR919" s="3" t="n">
        <v>450</v>
      </c>
      <c r="AS919" s="3" t="n">
        <v>172</v>
      </c>
      <c r="AT919" s="3" t="n">
        <v>0</v>
      </c>
      <c r="AU919" s="3" t="n">
        <f aca="false">SUM(AQ919:AT919)</f>
        <v>622</v>
      </c>
      <c r="AV919" s="3" t="n">
        <v>3</v>
      </c>
      <c r="AW919" s="3" t="n">
        <v>0</v>
      </c>
      <c r="AX919" s="3" t="n">
        <v>1</v>
      </c>
      <c r="AY919" s="3" t="n">
        <v>1</v>
      </c>
      <c r="AZ919" s="3" t="n">
        <f aca="false">SUM(AV919:AY919)</f>
        <v>5</v>
      </c>
      <c r="BA919" s="3" t="n">
        <v>0</v>
      </c>
      <c r="BB919" s="3" t="n">
        <v>0</v>
      </c>
      <c r="BC919" s="3" t="n">
        <v>0</v>
      </c>
      <c r="BD919" s="3" t="n">
        <v>0</v>
      </c>
      <c r="BE919" s="3" t="n">
        <f aca="false">SUM(BA919:BD919)</f>
        <v>0</v>
      </c>
      <c r="BF919" s="3" t="n">
        <v>0</v>
      </c>
      <c r="BG919" s="3" t="n">
        <v>0</v>
      </c>
      <c r="BH919" s="3" t="n">
        <v>0</v>
      </c>
      <c r="BI919" s="3" t="n">
        <v>0</v>
      </c>
      <c r="BJ919" s="3" t="n">
        <f aca="false">SUM(BF919:BI919)</f>
        <v>0</v>
      </c>
      <c r="BK919" s="3" t="n">
        <v>1</v>
      </c>
      <c r="BL919" s="3" t="n">
        <v>0</v>
      </c>
      <c r="BM919" s="3" t="n">
        <v>21</v>
      </c>
      <c r="BN919" s="3" t="n">
        <v>16</v>
      </c>
      <c r="BO919" s="3" t="n">
        <f aca="false">SUM(BK919:BN919)</f>
        <v>38</v>
      </c>
      <c r="BP919" s="3" t="n">
        <v>12</v>
      </c>
      <c r="BQ919" s="3" t="n">
        <v>0</v>
      </c>
      <c r="BR919" s="3" t="n">
        <v>46</v>
      </c>
      <c r="BS919" s="3" t="n">
        <v>576</v>
      </c>
      <c r="BT919" s="3" t="n">
        <f aca="false">SUM(BP919:BS919)</f>
        <v>634</v>
      </c>
      <c r="BU919" s="3" t="n">
        <f aca="false">+C919+H919+M919+R919+W919+AB919+AG919+AL919+CK919</f>
        <v>7285</v>
      </c>
      <c r="BV919" s="3" t="n">
        <f aca="false">+D919+I919+N919+S919+X919+AC919+AH919+AM919+CL919</f>
        <v>7246</v>
      </c>
      <c r="BW919" s="3" t="n">
        <f aca="false">+E919+J919+O919+T919+Y919+AD919+AI919+AN919+CM919</f>
        <v>4613</v>
      </c>
      <c r="BX919" s="3" t="n">
        <f aca="false">+F919+K919+P919+U919+Z919+AE919+AJ919+AO919+CN919</f>
        <v>593</v>
      </c>
      <c r="BY919" s="3" t="n">
        <f aca="false">SUM(BU919:BX919)</f>
        <v>19737</v>
      </c>
      <c r="BZ919" s="3" t="n">
        <f aca="false">AQ919+AV919+BA919+BF919+BK919+BP919</f>
        <v>16</v>
      </c>
      <c r="CA919" s="3" t="n">
        <f aca="false">AR919+AW919+BB919+BG919+BL919+BQ919</f>
        <v>450</v>
      </c>
      <c r="CB919" s="3" t="n">
        <f aca="false">AS919+AX919+BC919+BH919+BM919+BR919</f>
        <v>240</v>
      </c>
      <c r="CC919" s="3" t="n">
        <f aca="false">AT919+AY919+BD919+BI919+BN919+BS919</f>
        <v>593</v>
      </c>
      <c r="CD919" s="3" t="n">
        <f aca="false">SUM(BZ919:CC919)</f>
        <v>1299</v>
      </c>
      <c r="CE919" s="3" t="n">
        <v>1781</v>
      </c>
      <c r="CF919" s="3" t="n">
        <v>2586</v>
      </c>
      <c r="CG919" s="3" t="n">
        <v>447</v>
      </c>
      <c r="CH919" s="3" t="n">
        <v>2</v>
      </c>
      <c r="CI919" s="3" t="n">
        <v>2466</v>
      </c>
      <c r="CJ919" s="3" t="n">
        <f aca="false">SUM(CE919:CI919)</f>
        <v>7282</v>
      </c>
    </row>
    <row r="920" customFormat="false" ht="12.75" hidden="false" customHeight="false" outlineLevel="0" collapsed="false">
      <c r="A920" s="1" t="n">
        <v>2009</v>
      </c>
      <c r="B920" s="2" t="s">
        <v>94</v>
      </c>
      <c r="C920" s="3" t="n">
        <v>1076</v>
      </c>
      <c r="D920" s="3" t="n">
        <v>196</v>
      </c>
      <c r="E920" s="3" t="n">
        <v>78</v>
      </c>
      <c r="F920" s="3" t="n">
        <v>0</v>
      </c>
      <c r="G920" s="3" t="n">
        <f aca="false">SUM(C920:F920)</f>
        <v>1350</v>
      </c>
      <c r="H920" s="3" t="n">
        <v>609</v>
      </c>
      <c r="I920" s="3" t="n">
        <v>237</v>
      </c>
      <c r="J920" s="3" t="n">
        <v>165</v>
      </c>
      <c r="K920" s="3" t="n">
        <v>0</v>
      </c>
      <c r="L920" s="3" t="n">
        <f aca="false">SUM(H920:K920)</f>
        <v>1011</v>
      </c>
      <c r="M920" s="3" t="n">
        <v>16</v>
      </c>
      <c r="N920" s="3" t="n">
        <v>6</v>
      </c>
      <c r="O920" s="3" t="n">
        <v>2</v>
      </c>
      <c r="P920" s="3" t="n">
        <v>0</v>
      </c>
      <c r="Q920" s="3" t="n">
        <f aca="false">SUM(M920:P920)</f>
        <v>24</v>
      </c>
      <c r="R920" s="3" t="n">
        <v>86</v>
      </c>
      <c r="S920" s="3" t="n">
        <v>1</v>
      </c>
      <c r="T920" s="3" t="n">
        <v>4</v>
      </c>
      <c r="U920" s="3" t="n">
        <v>0</v>
      </c>
      <c r="V920" s="3" t="n">
        <f aca="false">SUM(R920:U920)</f>
        <v>91</v>
      </c>
      <c r="W920" s="3" t="n">
        <v>329</v>
      </c>
      <c r="X920" s="3" t="n">
        <v>682</v>
      </c>
      <c r="Y920" s="3" t="n">
        <v>7</v>
      </c>
      <c r="Z920" s="3" t="n">
        <v>0</v>
      </c>
      <c r="AA920" s="3" t="n">
        <f aca="false">SUM(W920:Z920)</f>
        <v>1018</v>
      </c>
      <c r="AB920" s="3" t="n">
        <v>283</v>
      </c>
      <c r="AC920" s="3" t="n">
        <v>6</v>
      </c>
      <c r="AD920" s="3" t="n">
        <v>31</v>
      </c>
      <c r="AE920" s="3" t="n">
        <v>0</v>
      </c>
      <c r="AF920" s="3" t="n">
        <f aca="false">SUM(AB920:AE920)</f>
        <v>320</v>
      </c>
      <c r="AG920" s="3" t="n">
        <v>408</v>
      </c>
      <c r="AH920" s="3" t="n">
        <v>885</v>
      </c>
      <c r="AI920" s="3" t="n">
        <v>383</v>
      </c>
      <c r="AJ920" s="3" t="n">
        <v>345</v>
      </c>
      <c r="AK920" s="3" t="n">
        <f aca="false">SUM(AG920:AJ920)</f>
        <v>2021</v>
      </c>
      <c r="AL920" s="3" t="n">
        <v>4369</v>
      </c>
      <c r="AM920" s="3" t="n">
        <v>994</v>
      </c>
      <c r="AN920" s="3" t="n">
        <v>1384</v>
      </c>
      <c r="AO920" s="3" t="n">
        <v>0</v>
      </c>
      <c r="AP920" s="3" t="n">
        <f aca="false">SUM(AL920:AO920)</f>
        <v>6747</v>
      </c>
      <c r="AQ920" s="3" t="n">
        <v>96</v>
      </c>
      <c r="AR920" s="3" t="n">
        <v>883</v>
      </c>
      <c r="AS920" s="3" t="n">
        <v>161</v>
      </c>
      <c r="AT920" s="3" t="n">
        <v>345</v>
      </c>
      <c r="AU920" s="3" t="n">
        <f aca="false">SUM(AQ920:AT920)</f>
        <v>1485</v>
      </c>
      <c r="AV920" s="3" t="n">
        <v>13</v>
      </c>
      <c r="AW920" s="3" t="n">
        <v>0</v>
      </c>
      <c r="AX920" s="3" t="n">
        <v>15</v>
      </c>
      <c r="AY920" s="3" t="n">
        <v>0</v>
      </c>
      <c r="AZ920" s="3" t="n">
        <f aca="false">SUM(AV920:AY920)</f>
        <v>28</v>
      </c>
      <c r="BA920" s="3" t="n">
        <v>14</v>
      </c>
      <c r="BB920" s="3" t="n">
        <v>120</v>
      </c>
      <c r="BC920" s="3" t="n">
        <v>80</v>
      </c>
      <c r="BD920" s="3" t="n">
        <v>0</v>
      </c>
      <c r="BE920" s="3" t="n">
        <f aca="false">SUM(BA920:BD920)</f>
        <v>214</v>
      </c>
      <c r="BF920" s="3" t="n">
        <v>1</v>
      </c>
      <c r="BG920" s="3" t="n">
        <v>90</v>
      </c>
      <c r="BH920" s="3" t="n">
        <v>47</v>
      </c>
      <c r="BI920" s="3" t="n">
        <v>0</v>
      </c>
      <c r="BJ920" s="3" t="n">
        <f aca="false">SUM(BF920:BI920)</f>
        <v>138</v>
      </c>
      <c r="BK920" s="3" t="n">
        <v>47</v>
      </c>
      <c r="BL920" s="3" t="n">
        <v>149</v>
      </c>
      <c r="BM920" s="3" t="n">
        <v>1</v>
      </c>
      <c r="BN920" s="3" t="n">
        <v>0</v>
      </c>
      <c r="BO920" s="3" t="n">
        <f aca="false">SUM(BK920:BN920)</f>
        <v>197</v>
      </c>
      <c r="BP920" s="3" t="n">
        <v>505</v>
      </c>
      <c r="BQ920" s="3" t="n">
        <v>152</v>
      </c>
      <c r="BR920" s="3" t="n">
        <v>686</v>
      </c>
      <c r="BS920" s="3" t="n">
        <v>0</v>
      </c>
      <c r="BT920" s="3" t="n">
        <f aca="false">SUM(BP920:BS920)</f>
        <v>1343</v>
      </c>
      <c r="BU920" s="3" t="n">
        <f aca="false">+C920+H920+M920+R920+W920+AB920+AG920+AL920+CK920</f>
        <v>7176</v>
      </c>
      <c r="BV920" s="3" t="n">
        <f aca="false">+D920+I920+N920+S920+X920+AC920+AH920+AM920+CL920</f>
        <v>3007</v>
      </c>
      <c r="BW920" s="3" t="n">
        <f aca="false">+E920+J920+O920+T920+Y920+AD920+AI920+AN920+CM920</f>
        <v>2054</v>
      </c>
      <c r="BX920" s="3" t="n">
        <f aca="false">+F920+K920+P920+U920+Z920+AE920+AJ920+AO920+CN920</f>
        <v>345</v>
      </c>
      <c r="BY920" s="3" t="n">
        <f aca="false">SUM(BU920:BX920)</f>
        <v>12582</v>
      </c>
      <c r="BZ920" s="3" t="n">
        <f aca="false">AQ920+AV920+BA920+BF920+BK920+BP920</f>
        <v>676</v>
      </c>
      <c r="CA920" s="3" t="n">
        <f aca="false">AR920+AW920+BB920+BG920+BL920+BQ920</f>
        <v>1394</v>
      </c>
      <c r="CB920" s="3" t="n">
        <f aca="false">AS920+AX920+BC920+BH920+BM920+BR920</f>
        <v>990</v>
      </c>
      <c r="CC920" s="3" t="n">
        <f aca="false">AT920+AY920+BD920+BI920+BN920+BS920</f>
        <v>345</v>
      </c>
      <c r="CD920" s="3" t="n">
        <f aca="false">SUM(BZ920:CC920)</f>
        <v>3405</v>
      </c>
      <c r="CE920" s="3" t="n">
        <v>0</v>
      </c>
      <c r="CF920" s="3" t="n">
        <v>0</v>
      </c>
      <c r="CG920" s="3" t="n">
        <v>613</v>
      </c>
      <c r="CH920" s="3" t="n">
        <v>3</v>
      </c>
      <c r="CI920" s="3" t="n">
        <v>4968</v>
      </c>
      <c r="CJ920" s="3" t="n">
        <f aca="false">SUM(CE920:CI920)</f>
        <v>5584</v>
      </c>
    </row>
    <row r="921" customFormat="false" ht="12.75" hidden="false" customHeight="false" outlineLevel="0" collapsed="false">
      <c r="A921" s="1" t="n">
        <v>2009</v>
      </c>
      <c r="B921" s="2" t="s">
        <v>95</v>
      </c>
      <c r="C921" s="3" t="n">
        <v>3954</v>
      </c>
      <c r="D921" s="3" t="n">
        <v>971</v>
      </c>
      <c r="E921" s="3" t="n">
        <v>1457</v>
      </c>
      <c r="F921" s="3" t="n">
        <v>96</v>
      </c>
      <c r="G921" s="3" t="n">
        <f aca="false">SUM(C921:F921)</f>
        <v>6478</v>
      </c>
      <c r="H921" s="3" t="n">
        <v>1291</v>
      </c>
      <c r="I921" s="3" t="n">
        <v>558</v>
      </c>
      <c r="J921" s="3" t="n">
        <v>1101</v>
      </c>
      <c r="K921" s="3" t="n">
        <v>379</v>
      </c>
      <c r="L921" s="3" t="n">
        <f aca="false">SUM(H921:K921)</f>
        <v>3329</v>
      </c>
      <c r="M921" s="3" t="n">
        <v>50</v>
      </c>
      <c r="N921" s="3" t="n">
        <v>64</v>
      </c>
      <c r="O921" s="3" t="n">
        <v>0</v>
      </c>
      <c r="P921" s="3" t="n">
        <v>0</v>
      </c>
      <c r="Q921" s="3" t="n">
        <f aca="false">SUM(M921:P921)</f>
        <v>114</v>
      </c>
      <c r="R921" s="3" t="n">
        <v>2</v>
      </c>
      <c r="S921" s="3" t="n">
        <v>0</v>
      </c>
      <c r="T921" s="3" t="n">
        <v>0</v>
      </c>
      <c r="U921" s="3" t="n">
        <v>0</v>
      </c>
      <c r="V921" s="3" t="n">
        <f aca="false">SUM(R921:U921)</f>
        <v>2</v>
      </c>
      <c r="W921" s="3" t="n">
        <v>1239</v>
      </c>
      <c r="X921" s="3" t="n">
        <v>5971</v>
      </c>
      <c r="Y921" s="3" t="n">
        <v>762</v>
      </c>
      <c r="Z921" s="3" t="n">
        <v>0</v>
      </c>
      <c r="AA921" s="3" t="n">
        <f aca="false">SUM(W921:Z921)</f>
        <v>7972</v>
      </c>
      <c r="AB921" s="3" t="n">
        <v>922</v>
      </c>
      <c r="AC921" s="3" t="n">
        <v>15</v>
      </c>
      <c r="AD921" s="3" t="n">
        <v>91</v>
      </c>
      <c r="AE921" s="3" t="n">
        <v>0</v>
      </c>
      <c r="AF921" s="3" t="n">
        <f aca="false">SUM(AB921:AE921)</f>
        <v>1028</v>
      </c>
      <c r="AG921" s="3" t="n">
        <v>0</v>
      </c>
      <c r="AH921" s="3" t="n">
        <v>623</v>
      </c>
      <c r="AI921" s="3" t="n">
        <v>472</v>
      </c>
      <c r="AJ921" s="3" t="n">
        <v>507</v>
      </c>
      <c r="AK921" s="3" t="n">
        <f aca="false">SUM(AG921:AJ921)</f>
        <v>1602</v>
      </c>
      <c r="AL921" s="3" t="n">
        <v>1781</v>
      </c>
      <c r="AM921" s="3" t="n">
        <v>2038</v>
      </c>
      <c r="AN921" s="3" t="n">
        <v>2885</v>
      </c>
      <c r="AO921" s="3" t="n">
        <v>0</v>
      </c>
      <c r="AP921" s="3" t="n">
        <f aca="false">SUM(AL921:AO921)</f>
        <v>6704</v>
      </c>
      <c r="AQ921" s="3" t="n">
        <v>0</v>
      </c>
      <c r="AR921" s="3" t="n">
        <v>493</v>
      </c>
      <c r="AS921" s="3" t="n">
        <v>125</v>
      </c>
      <c r="AT921" s="3" t="n">
        <v>459</v>
      </c>
      <c r="AU921" s="3" t="n">
        <f aca="false">SUM(AQ921:AT921)</f>
        <v>1077</v>
      </c>
      <c r="AV921" s="3" t="n">
        <v>0</v>
      </c>
      <c r="AW921" s="3" t="n">
        <v>0</v>
      </c>
      <c r="AX921" s="3" t="n">
        <v>0</v>
      </c>
      <c r="AY921" s="3" t="n">
        <v>0</v>
      </c>
      <c r="AZ921" s="3" t="n">
        <f aca="false">SUM(AV921:AY921)</f>
        <v>0</v>
      </c>
      <c r="BA921" s="3" t="n">
        <v>34.6</v>
      </c>
      <c r="BB921" s="3" t="n">
        <v>1</v>
      </c>
      <c r="BC921" s="3" t="n">
        <v>48</v>
      </c>
      <c r="BD921" s="3" t="n">
        <v>379</v>
      </c>
      <c r="BE921" s="3" t="n">
        <f aca="false">SUM(BA921:BD921)</f>
        <v>462.6</v>
      </c>
      <c r="BF921" s="3" t="n">
        <v>0</v>
      </c>
      <c r="BG921" s="3" t="n">
        <v>0</v>
      </c>
      <c r="BH921" s="3" t="n">
        <v>0</v>
      </c>
      <c r="BI921" s="3" t="n">
        <v>0</v>
      </c>
      <c r="BJ921" s="3" t="n">
        <f aca="false">SUM(BF921:BI921)</f>
        <v>0</v>
      </c>
      <c r="BK921" s="3" t="n">
        <v>0</v>
      </c>
      <c r="BL921" s="3" t="n">
        <v>0</v>
      </c>
      <c r="BM921" s="3" t="n">
        <v>0</v>
      </c>
      <c r="BN921" s="3" t="n">
        <v>0</v>
      </c>
      <c r="BO921" s="3" t="n">
        <f aca="false">SUM(BK921:BN921)</f>
        <v>0</v>
      </c>
      <c r="BP921" s="3" t="n">
        <v>3</v>
      </c>
      <c r="BQ921" s="3" t="n">
        <v>2</v>
      </c>
      <c r="BR921" s="3" t="n">
        <v>4</v>
      </c>
      <c r="BS921" s="3" t="n">
        <v>0</v>
      </c>
      <c r="BT921" s="3" t="n">
        <f aca="false">SUM(BP921:BS921)</f>
        <v>9</v>
      </c>
      <c r="BU921" s="3" t="n">
        <f aca="false">+C921+H921+M921+R921+W921+AB921+AG921+AL921+CK921</f>
        <v>9239</v>
      </c>
      <c r="BV921" s="3" t="n">
        <f aca="false">+D921+I921+N921+S921+X921+AC921+AH921+AM921+CL921</f>
        <v>10240</v>
      </c>
      <c r="BW921" s="3" t="n">
        <f aca="false">+E921+J921+O921+T921+Y921+AD921+AI921+AN921+CM921</f>
        <v>6768</v>
      </c>
      <c r="BX921" s="3" t="n">
        <f aca="false">+F921+K921+P921+U921+Z921+AE921+AJ921+AO921+CN921</f>
        <v>982</v>
      </c>
      <c r="BY921" s="3" t="n">
        <f aca="false">SUM(BU921:BX921)</f>
        <v>27229</v>
      </c>
      <c r="BZ921" s="3" t="n">
        <f aca="false">AQ921+AV921+BA921+BF921+BK921+BP921</f>
        <v>37.6</v>
      </c>
      <c r="CA921" s="3" t="n">
        <f aca="false">AR921+AW921+BB921+BG921+BL921+BQ921</f>
        <v>496</v>
      </c>
      <c r="CB921" s="3" t="n">
        <f aca="false">AS921+AX921+BC921+BH921+BM921+BR921</f>
        <v>177</v>
      </c>
      <c r="CC921" s="3" t="n">
        <f aca="false">AT921+AY921+BD921+BI921+BN921+BS921</f>
        <v>838</v>
      </c>
      <c r="CD921" s="3" t="n">
        <f aca="false">SUM(BZ921:CC921)</f>
        <v>1548.6</v>
      </c>
      <c r="CE921" s="3" t="n">
        <v>3756</v>
      </c>
      <c r="CF921" s="3" t="n">
        <v>2568</v>
      </c>
      <c r="CG921" s="3" t="n">
        <v>592</v>
      </c>
      <c r="CH921" s="3" t="n">
        <v>0</v>
      </c>
      <c r="CI921" s="3" t="n">
        <v>1360</v>
      </c>
      <c r="CJ921" s="3" t="n">
        <f aca="false">SUM(CE921:CI921)</f>
        <v>8276</v>
      </c>
    </row>
    <row r="922" customFormat="false" ht="12.75" hidden="false" customHeight="false" outlineLevel="0" collapsed="false">
      <c r="A922" s="1" t="n">
        <v>2009</v>
      </c>
      <c r="B922" s="2" t="s">
        <v>96</v>
      </c>
      <c r="C922" s="3" t="n">
        <v>1949</v>
      </c>
      <c r="D922" s="3" t="n">
        <v>494</v>
      </c>
      <c r="E922" s="3" t="n">
        <v>774</v>
      </c>
      <c r="F922" s="3" t="n">
        <v>0</v>
      </c>
      <c r="G922" s="3" t="n">
        <f aca="false">SUM(C922:F922)</f>
        <v>3217</v>
      </c>
      <c r="H922" s="3" t="n">
        <v>742</v>
      </c>
      <c r="I922" s="3" t="n">
        <v>13</v>
      </c>
      <c r="J922" s="3" t="n">
        <v>2303</v>
      </c>
      <c r="K922" s="3" t="n">
        <v>0</v>
      </c>
      <c r="L922" s="3" t="n">
        <f aca="false">SUM(H922:K922)</f>
        <v>3058</v>
      </c>
      <c r="M922" s="3" t="n">
        <v>15</v>
      </c>
      <c r="N922" s="3" t="n">
        <v>61</v>
      </c>
      <c r="O922" s="3" t="n">
        <v>0</v>
      </c>
      <c r="P922" s="3" t="n">
        <v>0</v>
      </c>
      <c r="Q922" s="3" t="n">
        <f aca="false">SUM(M922:P922)</f>
        <v>76</v>
      </c>
      <c r="R922" s="3" t="n">
        <v>127</v>
      </c>
      <c r="S922" s="3" t="n">
        <v>156</v>
      </c>
      <c r="T922" s="3" t="n">
        <v>14</v>
      </c>
      <c r="U922" s="3" t="n">
        <v>0</v>
      </c>
      <c r="V922" s="3" t="n">
        <f aca="false">SUM(R922:U922)</f>
        <v>297</v>
      </c>
      <c r="W922" s="3" t="n">
        <v>657</v>
      </c>
      <c r="X922" s="3" t="n">
        <v>2625</v>
      </c>
      <c r="Y922" s="3" t="n">
        <v>295</v>
      </c>
      <c r="Z922" s="3" t="n">
        <v>0</v>
      </c>
      <c r="AA922" s="3" t="n">
        <f aca="false">SUM(W922:Z922)</f>
        <v>3577</v>
      </c>
      <c r="AB922" s="3" t="n">
        <v>353</v>
      </c>
      <c r="AC922" s="3" t="n">
        <v>1</v>
      </c>
      <c r="AD922" s="3" t="n">
        <v>50</v>
      </c>
      <c r="AE922" s="3" t="n">
        <v>0</v>
      </c>
      <c r="AF922" s="3" t="n">
        <f aca="false">SUM(AB922:AE922)</f>
        <v>404</v>
      </c>
      <c r="AG922" s="3" t="n">
        <v>1</v>
      </c>
      <c r="AH922" s="3" t="n">
        <v>405</v>
      </c>
      <c r="AI922" s="3" t="n">
        <v>529</v>
      </c>
      <c r="AJ922" s="3" t="n">
        <v>0</v>
      </c>
      <c r="AK922" s="3" t="n">
        <f aca="false">SUM(AG922:AJ922)</f>
        <v>935</v>
      </c>
      <c r="AL922" s="3" t="n">
        <v>536</v>
      </c>
      <c r="AM922" s="3" t="n">
        <v>1670</v>
      </c>
      <c r="AN922" s="3" t="n">
        <v>4372</v>
      </c>
      <c r="AO922" s="3" t="n">
        <v>51</v>
      </c>
      <c r="AP922" s="3" t="n">
        <f aca="false">SUM(AL922:AO922)</f>
        <v>6629</v>
      </c>
      <c r="AQ922" s="3" t="n">
        <v>0</v>
      </c>
      <c r="AR922" s="3" t="n">
        <v>0</v>
      </c>
      <c r="AS922" s="3" t="n">
        <v>0</v>
      </c>
      <c r="AT922" s="3" t="n">
        <v>0</v>
      </c>
      <c r="AU922" s="3" t="n">
        <f aca="false">SUM(AQ922:AT922)</f>
        <v>0</v>
      </c>
      <c r="AV922" s="3" t="n">
        <v>0</v>
      </c>
      <c r="AW922" s="3" t="n">
        <v>0</v>
      </c>
      <c r="AX922" s="3" t="n">
        <v>5</v>
      </c>
      <c r="AY922" s="3" t="n">
        <v>0</v>
      </c>
      <c r="AZ922" s="3" t="n">
        <f aca="false">SUM(AV922:AY922)</f>
        <v>5</v>
      </c>
      <c r="BA922" s="3" t="n">
        <v>0</v>
      </c>
      <c r="BB922" s="3" t="n">
        <v>0</v>
      </c>
      <c r="BC922" s="3" t="n">
        <v>9</v>
      </c>
      <c r="BD922" s="3" t="n">
        <v>0</v>
      </c>
      <c r="BE922" s="3" t="n">
        <f aca="false">SUM(BA922:BD922)</f>
        <v>9</v>
      </c>
      <c r="BF922" s="3" t="n">
        <v>0</v>
      </c>
      <c r="BG922" s="3" t="n">
        <v>0</v>
      </c>
      <c r="BH922" s="3" t="n">
        <v>0</v>
      </c>
      <c r="BI922" s="3" t="n">
        <v>0</v>
      </c>
      <c r="BJ922" s="3" t="n">
        <f aca="false">SUM(BF922:BI922)</f>
        <v>0</v>
      </c>
      <c r="BK922" s="3" t="n">
        <v>0</v>
      </c>
      <c r="BL922" s="3" t="n">
        <v>0</v>
      </c>
      <c r="BM922" s="3" t="n">
        <v>0</v>
      </c>
      <c r="BN922" s="3" t="n">
        <v>0</v>
      </c>
      <c r="BO922" s="3" t="n">
        <f aca="false">SUM(BK922:BN922)</f>
        <v>0</v>
      </c>
      <c r="BP922" s="3" t="n">
        <v>0</v>
      </c>
      <c r="BQ922" s="3" t="n">
        <v>27</v>
      </c>
      <c r="BR922" s="3" t="n">
        <v>48</v>
      </c>
      <c r="BS922" s="3" t="n">
        <v>14</v>
      </c>
      <c r="BT922" s="3" t="n">
        <f aca="false">SUM(BP922:BS922)</f>
        <v>89</v>
      </c>
      <c r="BU922" s="3" t="n">
        <f aca="false">+C922+H922+M922+R922+W922+AB922+AG922+AL922+CK922</f>
        <v>4380</v>
      </c>
      <c r="BV922" s="3" t="n">
        <f aca="false">+D922+I922+N922+S922+X922+AC922+AH922+AM922+CL922</f>
        <v>5425</v>
      </c>
      <c r="BW922" s="3" t="n">
        <f aca="false">+E922+J922+O922+T922+Y922+AD922+AI922+AN922+CM922</f>
        <v>8337</v>
      </c>
      <c r="BX922" s="3" t="n">
        <f aca="false">+F922+K922+P922+U922+Z922+AE922+AJ922+AO922+CN922</f>
        <v>51</v>
      </c>
      <c r="BY922" s="3" t="n">
        <f aca="false">SUM(BU922:BX922)</f>
        <v>18193</v>
      </c>
      <c r="BZ922" s="3" t="n">
        <f aca="false">AQ922+AV922+BA922+BF922+BK922+BP922</f>
        <v>0</v>
      </c>
      <c r="CA922" s="3" t="n">
        <f aca="false">AR922+AW922+BB922+BG922+BL922+BQ922</f>
        <v>27</v>
      </c>
      <c r="CB922" s="3" t="n">
        <f aca="false">AS922+AX922+BC922+BH922+BM922+BR922</f>
        <v>62</v>
      </c>
      <c r="CC922" s="3" t="n">
        <f aca="false">AT922+AY922+BD922+BI922+BN922+BS922</f>
        <v>14</v>
      </c>
      <c r="CD922" s="3" t="n">
        <f aca="false">SUM(BZ922:CC922)</f>
        <v>103</v>
      </c>
      <c r="CE922" s="3" t="n">
        <v>2081</v>
      </c>
      <c r="CF922" s="3" t="n">
        <v>2706</v>
      </c>
      <c r="CG922" s="3" t="n">
        <v>383</v>
      </c>
      <c r="CH922" s="3" t="n">
        <v>11</v>
      </c>
      <c r="CI922" s="3" t="n">
        <v>380</v>
      </c>
      <c r="CJ922" s="3" t="n">
        <f aca="false">SUM(CE922:CI922)</f>
        <v>5561</v>
      </c>
    </row>
    <row r="923" customFormat="false" ht="12.75" hidden="false" customHeight="false" outlineLevel="0" collapsed="false">
      <c r="A923" s="1" t="n">
        <v>2009</v>
      </c>
      <c r="B923" s="2" t="s">
        <v>97</v>
      </c>
      <c r="C923" s="3" t="n">
        <v>31476</v>
      </c>
      <c r="D923" s="3" t="n">
        <v>9843</v>
      </c>
      <c r="E923" s="3" t="n">
        <v>737</v>
      </c>
      <c r="F923" s="3" t="n">
        <v>3977</v>
      </c>
      <c r="G923" s="3" t="n">
        <f aca="false">SUM(C923:F923)</f>
        <v>46033</v>
      </c>
      <c r="H923" s="3" t="n">
        <v>9224</v>
      </c>
      <c r="I923" s="3" t="n">
        <v>6781</v>
      </c>
      <c r="J923" s="3" t="n">
        <v>56</v>
      </c>
      <c r="K923" s="3" t="n">
        <v>404</v>
      </c>
      <c r="L923" s="3" t="n">
        <f aca="false">SUM(H923:K923)</f>
        <v>16465</v>
      </c>
      <c r="M923" s="3" t="n">
        <v>1947</v>
      </c>
      <c r="N923" s="3" t="n">
        <v>3477</v>
      </c>
      <c r="O923" s="3" t="n">
        <v>35</v>
      </c>
      <c r="P923" s="3" t="n">
        <v>0</v>
      </c>
      <c r="Q923" s="3" t="n">
        <f aca="false">SUM(M923:P923)</f>
        <v>5459</v>
      </c>
      <c r="R923" s="3" t="n">
        <v>4194</v>
      </c>
      <c r="S923" s="3" t="n">
        <v>606</v>
      </c>
      <c r="T923" s="3" t="n">
        <v>11</v>
      </c>
      <c r="U923" s="3" t="n">
        <v>0</v>
      </c>
      <c r="V923" s="3" t="n">
        <f aca="false">SUM(R923:U923)</f>
        <v>4811</v>
      </c>
      <c r="W923" s="3" t="n">
        <v>11707</v>
      </c>
      <c r="X923" s="3" t="n">
        <v>27990</v>
      </c>
      <c r="Y923" s="3" t="n">
        <v>538</v>
      </c>
      <c r="Z923" s="3" t="n">
        <v>0</v>
      </c>
      <c r="AA923" s="3" t="n">
        <f aca="false">SUM(W923:Z923)</f>
        <v>40235</v>
      </c>
      <c r="AB923" s="3" t="n">
        <v>9541</v>
      </c>
      <c r="AC923" s="3" t="n">
        <v>144</v>
      </c>
      <c r="AD923" s="3" t="n">
        <v>25</v>
      </c>
      <c r="AE923" s="3" t="n">
        <v>0</v>
      </c>
      <c r="AF923" s="3" t="n">
        <f aca="false">SUM(AB923:AE923)</f>
        <v>9710</v>
      </c>
      <c r="AG923" s="3" t="n">
        <v>1333</v>
      </c>
      <c r="AH923" s="3" t="n">
        <v>3157</v>
      </c>
      <c r="AI923" s="3" t="n">
        <v>3057</v>
      </c>
      <c r="AJ923" s="3" t="n">
        <v>1320</v>
      </c>
      <c r="AK923" s="3" t="n">
        <f aca="false">SUM(AG923:AJ923)</f>
        <v>8867</v>
      </c>
      <c r="AL923" s="3" t="n">
        <v>21518</v>
      </c>
      <c r="AM923" s="3" t="n">
        <v>21092</v>
      </c>
      <c r="AN923" s="3" t="n">
        <v>19385</v>
      </c>
      <c r="AO923" s="3" t="n">
        <v>1901</v>
      </c>
      <c r="AP923" s="3" t="n">
        <f aca="false">SUM(AL923:AO923)</f>
        <v>63896</v>
      </c>
      <c r="AQ923" s="3" t="n">
        <v>0</v>
      </c>
      <c r="AR923" s="3" t="n">
        <v>1241</v>
      </c>
      <c r="AS923" s="3" t="n">
        <v>699</v>
      </c>
      <c r="AT923" s="3" t="n">
        <v>703</v>
      </c>
      <c r="AU923" s="3" t="n">
        <f aca="false">SUM(AQ923:AT923)</f>
        <v>2643</v>
      </c>
      <c r="AV923" s="3" t="n">
        <v>87</v>
      </c>
      <c r="AW923" s="3" t="n">
        <v>0</v>
      </c>
      <c r="AX923" s="3" t="n">
        <v>0</v>
      </c>
      <c r="AY923" s="3" t="n">
        <v>0</v>
      </c>
      <c r="AZ923" s="3" t="n">
        <f aca="false">SUM(AV923:AY923)</f>
        <v>87</v>
      </c>
      <c r="BA923" s="3" t="n">
        <v>0</v>
      </c>
      <c r="BB923" s="3" t="n">
        <v>0</v>
      </c>
      <c r="BC923" s="3" t="n">
        <v>0</v>
      </c>
      <c r="BD923" s="3" t="n">
        <v>402</v>
      </c>
      <c r="BE923" s="3" t="n">
        <f aca="false">SUM(BA923:BD923)</f>
        <v>402</v>
      </c>
      <c r="BF923" s="3" t="n">
        <v>0</v>
      </c>
      <c r="BG923" s="3" t="n">
        <v>0</v>
      </c>
      <c r="BH923" s="3" t="n">
        <v>0</v>
      </c>
      <c r="BI923" s="3" t="n">
        <v>0</v>
      </c>
      <c r="BJ923" s="3" t="n">
        <f aca="false">SUM(BF923:BI923)</f>
        <v>0</v>
      </c>
      <c r="BK923" s="3" t="n">
        <v>24</v>
      </c>
      <c r="BL923" s="3" t="n">
        <v>26</v>
      </c>
      <c r="BM923" s="3" t="n">
        <v>20</v>
      </c>
      <c r="BN923" s="3" t="n">
        <v>384</v>
      </c>
      <c r="BO923" s="3" t="n">
        <f aca="false">SUM(BK923:BN923)</f>
        <v>454</v>
      </c>
      <c r="BP923" s="3" t="n">
        <v>7</v>
      </c>
      <c r="BQ923" s="3" t="n">
        <v>1</v>
      </c>
      <c r="BR923" s="3" t="n">
        <v>81</v>
      </c>
      <c r="BS923" s="3" t="n">
        <v>1</v>
      </c>
      <c r="BT923" s="3" t="n">
        <f aca="false">SUM(BP923:BS923)</f>
        <v>90</v>
      </c>
      <c r="BU923" s="3" t="n">
        <f aca="false">+C923+H923+M923+R923+W923+AB923+AG923+AL923+CK923</f>
        <v>90940</v>
      </c>
      <c r="BV923" s="3" t="n">
        <f aca="false">+D923+I923+N923+S923+X923+AC923+AH923+AM923+CL923</f>
        <v>73090</v>
      </c>
      <c r="BW923" s="3" t="n">
        <f aca="false">+E923+J923+O923+T923+Y923+AD923+AI923+AN923+CM923</f>
        <v>23844</v>
      </c>
      <c r="BX923" s="3" t="n">
        <f aca="false">+F923+K923+P923+U923+Z923+AE923+AJ923+AO923+CN923</f>
        <v>7602</v>
      </c>
      <c r="BY923" s="3" t="n">
        <f aca="false">SUM(BU923:BX923)</f>
        <v>195476</v>
      </c>
      <c r="BZ923" s="3" t="n">
        <f aca="false">AQ923+AV923+BA923+BF923+BK923+BP923</f>
        <v>118</v>
      </c>
      <c r="CA923" s="3" t="n">
        <f aca="false">AR923+AW923+BB923+BG923+BL923+BQ923</f>
        <v>1268</v>
      </c>
      <c r="CB923" s="3" t="n">
        <f aca="false">AS923+AX923+BC923+BH923+BM923+BR923</f>
        <v>800</v>
      </c>
      <c r="CC923" s="3" t="n">
        <f aca="false">AT923+AY923+BD923+BI923+BN923+BS923</f>
        <v>1490</v>
      </c>
      <c r="CD923" s="3" t="n">
        <f aca="false">SUM(BZ923:CC923)</f>
        <v>3676</v>
      </c>
      <c r="CE923" s="3" t="n">
        <v>23753</v>
      </c>
      <c r="CF923" s="3" t="n">
        <v>43376</v>
      </c>
      <c r="CG923" s="3" t="n">
        <v>9536</v>
      </c>
      <c r="CH923" s="3" t="n">
        <v>3</v>
      </c>
      <c r="CI923" s="3" t="n">
        <v>6104</v>
      </c>
      <c r="CJ923" s="3" t="n">
        <f aca="false">SUM(CE923:CI923)</f>
        <v>82772</v>
      </c>
    </row>
    <row r="924" customFormat="false" ht="12.75" hidden="false" customHeight="false" outlineLevel="0" collapsed="false">
      <c r="A924" s="1" t="n">
        <v>2009</v>
      </c>
      <c r="B924" s="2" t="s">
        <v>98</v>
      </c>
      <c r="C924" s="9" t="n">
        <v>3215.292</v>
      </c>
      <c r="D924" s="3" t="n">
        <v>534.539</v>
      </c>
      <c r="E924" s="3" t="n">
        <v>3652.896</v>
      </c>
      <c r="F924" s="3" t="n">
        <v>0</v>
      </c>
      <c r="G924" s="3" t="n">
        <f aca="false">SUM(C924:F924)</f>
        <v>7402.727</v>
      </c>
      <c r="H924" s="3" t="n">
        <v>776.683</v>
      </c>
      <c r="I924" s="3" t="n">
        <v>658.77</v>
      </c>
      <c r="J924" s="3" t="n">
        <v>2856.215</v>
      </c>
      <c r="K924" s="3" t="n">
        <v>0</v>
      </c>
      <c r="L924" s="3" t="n">
        <f aca="false">SUM(H924:K924)</f>
        <v>4291.668</v>
      </c>
      <c r="M924" s="3" t="n">
        <v>0</v>
      </c>
      <c r="N924" s="3" t="n">
        <v>0</v>
      </c>
      <c r="O924" s="3" t="n">
        <v>0</v>
      </c>
      <c r="P924" s="3" t="n">
        <v>0</v>
      </c>
      <c r="Q924" s="3" t="n">
        <f aca="false">SUM(M924:P924)</f>
        <v>0</v>
      </c>
      <c r="R924" s="3" t="n">
        <v>0</v>
      </c>
      <c r="S924" s="3" t="n">
        <v>0</v>
      </c>
      <c r="T924" s="3" t="n">
        <v>0</v>
      </c>
      <c r="U924" s="3" t="n">
        <v>0</v>
      </c>
      <c r="V924" s="3" t="n">
        <f aca="false">SUM(R924:U924)</f>
        <v>0</v>
      </c>
      <c r="W924" s="3" t="n">
        <v>1354.714</v>
      </c>
      <c r="X924" s="3" t="n">
        <v>2176.102</v>
      </c>
      <c r="Y924" s="3" t="n">
        <v>521.548</v>
      </c>
      <c r="Z924" s="3" t="n">
        <v>0</v>
      </c>
      <c r="AA924" s="3" t="n">
        <f aca="false">SUM(W924:Z924)</f>
        <v>4052.364</v>
      </c>
      <c r="AB924" s="3" t="n">
        <v>663.05</v>
      </c>
      <c r="AC924" s="3" t="n">
        <v>31.693</v>
      </c>
      <c r="AD924" s="3" t="n">
        <v>157.888</v>
      </c>
      <c r="AE924" s="3" t="n">
        <v>0</v>
      </c>
      <c r="AF924" s="3" t="n">
        <f aca="false">SUM(AB924:AE924)</f>
        <v>852.631</v>
      </c>
      <c r="AG924" s="3" t="n">
        <v>28.904</v>
      </c>
      <c r="AH924" s="3" t="n">
        <v>509.881</v>
      </c>
      <c r="AI924" s="3" t="n">
        <v>1163.732</v>
      </c>
      <c r="AJ924" s="3" t="n">
        <v>0</v>
      </c>
      <c r="AK924" s="3" t="n">
        <f aca="false">SUM(AG924:AJ924)</f>
        <v>1702.517</v>
      </c>
      <c r="AL924" s="3" t="n">
        <v>1683.025</v>
      </c>
      <c r="AM924" s="3" t="n">
        <v>2535.822</v>
      </c>
      <c r="AN924" s="3" t="n">
        <v>6284.876</v>
      </c>
      <c r="AO924" s="3" t="n">
        <v>0</v>
      </c>
      <c r="AP924" s="3" t="n">
        <f aca="false">SUM(AL924:AO924)</f>
        <v>10503.723</v>
      </c>
      <c r="AQ924" s="3" t="n">
        <v>28.904</v>
      </c>
      <c r="AR924" s="3" t="n">
        <v>0</v>
      </c>
      <c r="AS924" s="3" t="n">
        <v>913.005</v>
      </c>
      <c r="AT924" s="3" t="n">
        <v>0</v>
      </c>
      <c r="AU924" s="3" t="n">
        <f aca="false">SUM(AQ924:AT924)</f>
        <v>941.909</v>
      </c>
      <c r="AV924" s="3" t="n">
        <v>25.422</v>
      </c>
      <c r="AW924" s="3" t="n">
        <v>0</v>
      </c>
      <c r="AX924" s="3" t="n">
        <v>80.533</v>
      </c>
      <c r="AY924" s="3" t="n">
        <v>0</v>
      </c>
      <c r="AZ924" s="3" t="n">
        <f aca="false">SUM(AV924:AY924)</f>
        <v>105.955</v>
      </c>
      <c r="BA924" s="3" t="n">
        <v>114.751</v>
      </c>
      <c r="BB924" s="3" t="n">
        <v>0</v>
      </c>
      <c r="BC924" s="3" t="n">
        <v>185.27</v>
      </c>
      <c r="BD924" s="3" t="n">
        <v>0</v>
      </c>
      <c r="BE924" s="3" t="n">
        <f aca="false">SUM(BA924:BD924)</f>
        <v>300.021</v>
      </c>
      <c r="BF924" s="3" t="n">
        <v>0</v>
      </c>
      <c r="BG924" s="3" t="n">
        <v>0</v>
      </c>
      <c r="BH924" s="3" t="n">
        <v>0</v>
      </c>
      <c r="BI924" s="3" t="n">
        <v>0</v>
      </c>
      <c r="BJ924" s="3" t="n">
        <f aca="false">SUM(BF924:BI924)</f>
        <v>0</v>
      </c>
      <c r="BK924" s="3" t="n">
        <v>1.399</v>
      </c>
      <c r="BL924" s="3" t="n">
        <v>0</v>
      </c>
      <c r="BM924" s="3" t="n">
        <v>3.144</v>
      </c>
      <c r="BN924" s="3" t="n">
        <v>0</v>
      </c>
      <c r="BO924" s="3" t="n">
        <f aca="false">SUM(BK924:BN924)</f>
        <v>4.543</v>
      </c>
      <c r="BP924" s="3" t="n">
        <v>153.629</v>
      </c>
      <c r="BQ924" s="3" t="n">
        <v>0</v>
      </c>
      <c r="BR924" s="3" t="n">
        <v>64.923</v>
      </c>
      <c r="BS924" s="3" t="n">
        <v>0</v>
      </c>
      <c r="BT924" s="3" t="n">
        <f aca="false">SUM(BP924:BS924)</f>
        <v>218.552</v>
      </c>
      <c r="BU924" s="3" t="n">
        <f aca="false">+C924+H924+M924+R924+W924+AB924+AG924+AL924+CK924</f>
        <v>7721.668</v>
      </c>
      <c r="BV924" s="3" t="n">
        <f aca="false">+D924+I924+N924+S924+X924+AC924+AH924+AM924+CL924</f>
        <v>6446.807</v>
      </c>
      <c r="BW924" s="3" t="n">
        <f aca="false">+E924+J924+O924+T924+Y924+AD924+AI924+AN924+CM924</f>
        <v>14637.155</v>
      </c>
      <c r="BX924" s="3" t="n">
        <f aca="false">+F924+K924+P924+U924+Z924+AE924+AJ924+AO924+CN924</f>
        <v>0</v>
      </c>
      <c r="BY924" s="3" t="n">
        <f aca="false">SUM(BU924:BX924)</f>
        <v>28805.63</v>
      </c>
      <c r="BZ924" s="3" t="n">
        <f aca="false">AQ924+AV924+BA924+BF924+BK924+BP924</f>
        <v>324.105</v>
      </c>
      <c r="CA924" s="3" t="n">
        <f aca="false">AR924+AW924+BB924+BG924+BL924+BQ924</f>
        <v>0</v>
      </c>
      <c r="CB924" s="3" t="n">
        <f aca="false">AS924+AX924+BC924+BH924+BM924+BR924</f>
        <v>1246.875</v>
      </c>
      <c r="CC924" s="3" t="n">
        <f aca="false">AT924+AY924+BD924+BI924+BN924+BS924</f>
        <v>0</v>
      </c>
      <c r="CD924" s="3" t="n">
        <f aca="false">SUM(BZ924:CC924)</f>
        <v>1570.98</v>
      </c>
      <c r="CE924" s="3" t="n">
        <v>2107.783</v>
      </c>
      <c r="CF924" s="3" t="n">
        <v>4333.322</v>
      </c>
      <c r="CG924" s="3" t="n">
        <v>292.49</v>
      </c>
      <c r="CH924" s="3" t="n">
        <v>2.81121</v>
      </c>
      <c r="CI924" s="3" t="n">
        <v>346.20079</v>
      </c>
      <c r="CJ924" s="3" t="n">
        <f aca="false">SUM(CE924:CI924)</f>
        <v>7082.607</v>
      </c>
    </row>
    <row r="925" customFormat="false" ht="12.75" hidden="false" customHeight="false" outlineLevel="0" collapsed="false">
      <c r="A925" s="1" t="n">
        <v>2009</v>
      </c>
      <c r="B925" s="2" t="s">
        <v>99</v>
      </c>
      <c r="C925" s="3" t="n">
        <v>2672</v>
      </c>
      <c r="D925" s="3" t="n">
        <v>441</v>
      </c>
      <c r="E925" s="3" t="n">
        <v>4</v>
      </c>
      <c r="F925" s="3" t="n">
        <v>642</v>
      </c>
      <c r="G925" s="3" t="n">
        <f aca="false">SUM(C925:F925)</f>
        <v>3759</v>
      </c>
      <c r="H925" s="3" t="n">
        <v>748</v>
      </c>
      <c r="I925" s="3" t="n">
        <v>258</v>
      </c>
      <c r="J925" s="3" t="n">
        <v>1524</v>
      </c>
      <c r="K925" s="3" t="n">
        <v>257</v>
      </c>
      <c r="L925" s="3" t="n">
        <f aca="false">SUM(H925:K925)</f>
        <v>2787</v>
      </c>
      <c r="M925" s="3" t="n">
        <v>113</v>
      </c>
      <c r="N925" s="3" t="n">
        <v>267</v>
      </c>
      <c r="O925" s="3" t="n">
        <v>0</v>
      </c>
      <c r="P925" s="3" t="n">
        <v>0</v>
      </c>
      <c r="Q925" s="3" t="n">
        <f aca="false">SUM(M925:P925)</f>
        <v>380</v>
      </c>
      <c r="R925" s="3" t="n">
        <v>110</v>
      </c>
      <c r="S925" s="3" t="n">
        <v>0</v>
      </c>
      <c r="T925" s="3" t="n">
        <v>0</v>
      </c>
      <c r="U925" s="3" t="n">
        <v>0</v>
      </c>
      <c r="V925" s="3" t="n">
        <f aca="false">SUM(R925:U925)</f>
        <v>110</v>
      </c>
      <c r="W925" s="3" t="n">
        <v>3852</v>
      </c>
      <c r="X925" s="3" t="n">
        <v>0</v>
      </c>
      <c r="Y925" s="3" t="n">
        <v>1530</v>
      </c>
      <c r="Z925" s="3" t="n">
        <v>0</v>
      </c>
      <c r="AA925" s="3" t="n">
        <f aca="false">SUM(W925:Z925)</f>
        <v>5382</v>
      </c>
      <c r="AB925" s="3" t="n">
        <v>710.1</v>
      </c>
      <c r="AC925" s="3" t="n">
        <v>1</v>
      </c>
      <c r="AD925" s="3" t="n">
        <v>0</v>
      </c>
      <c r="AE925" s="3" t="n">
        <v>24</v>
      </c>
      <c r="AF925" s="3" t="n">
        <f aca="false">SUM(AB925:AE925)</f>
        <v>735.1</v>
      </c>
      <c r="AG925" s="3" t="n">
        <v>0</v>
      </c>
      <c r="AH925" s="3" t="n">
        <v>614.7</v>
      </c>
      <c r="AI925" s="3" t="n">
        <v>536</v>
      </c>
      <c r="AJ925" s="3" t="n">
        <v>418</v>
      </c>
      <c r="AK925" s="3" t="n">
        <f aca="false">SUM(AG925:AJ925)</f>
        <v>1568.7</v>
      </c>
      <c r="AL925" s="3" t="n">
        <v>3291</v>
      </c>
      <c r="AM925" s="3" t="n">
        <v>278.2</v>
      </c>
      <c r="AN925" s="3" t="n">
        <v>496</v>
      </c>
      <c r="AO925" s="3" t="n">
        <v>511</v>
      </c>
      <c r="AP925" s="3" t="n">
        <f aca="false">SUM(AL925:AO925)</f>
        <v>4576.2</v>
      </c>
      <c r="AQ925" s="3" t="n">
        <v>0</v>
      </c>
      <c r="AR925" s="3" t="n">
        <v>0</v>
      </c>
      <c r="AS925" s="3" t="n">
        <v>0</v>
      </c>
      <c r="AT925" s="3" t="n">
        <v>418</v>
      </c>
      <c r="AU925" s="3" t="n">
        <f aca="false">SUM(AQ925:AT925)</f>
        <v>418</v>
      </c>
      <c r="AV925" s="3" t="n">
        <v>0</v>
      </c>
      <c r="AW925" s="3" t="n">
        <v>0</v>
      </c>
      <c r="AX925" s="3" t="n">
        <v>0</v>
      </c>
      <c r="AY925" s="3" t="n">
        <v>24</v>
      </c>
      <c r="AZ925" s="3" t="n">
        <f aca="false">SUM(AV925:AY925)</f>
        <v>24</v>
      </c>
      <c r="BA925" s="3" t="n">
        <v>0</v>
      </c>
      <c r="BB925" s="3" t="n">
        <v>0</v>
      </c>
      <c r="BC925" s="3" t="n">
        <v>0</v>
      </c>
      <c r="BD925" s="3" t="n">
        <v>257</v>
      </c>
      <c r="BE925" s="3" t="n">
        <f aca="false">SUM(BA925:BD925)</f>
        <v>257</v>
      </c>
      <c r="BF925" s="3" t="n">
        <v>0</v>
      </c>
      <c r="BG925" s="3" t="n">
        <v>0</v>
      </c>
      <c r="BH925" s="3" t="n">
        <v>0</v>
      </c>
      <c r="BI925" s="3" t="n">
        <v>10</v>
      </c>
      <c r="BJ925" s="3" t="n">
        <f aca="false">SUM(BF925:BI925)</f>
        <v>10</v>
      </c>
      <c r="BK925" s="3" t="n">
        <v>0</v>
      </c>
      <c r="BL925" s="3" t="n">
        <v>0</v>
      </c>
      <c r="BM925" s="3" t="n">
        <v>0</v>
      </c>
      <c r="BN925" s="3" t="n">
        <v>366</v>
      </c>
      <c r="BO925" s="3" t="n">
        <f aca="false">SUM(BK925:BN925)</f>
        <v>366</v>
      </c>
      <c r="BP925" s="3" t="n">
        <v>0</v>
      </c>
      <c r="BQ925" s="3" t="n">
        <v>0</v>
      </c>
      <c r="BR925" s="3" t="n">
        <v>0</v>
      </c>
      <c r="BS925" s="3" t="n">
        <v>777</v>
      </c>
      <c r="BT925" s="3" t="n">
        <f aca="false">SUM(BP925:BS925)</f>
        <v>777</v>
      </c>
      <c r="BU925" s="3" t="n">
        <f aca="false">+C925+H925+M925+R925+W925+AB925+AG925+AL925+CK925</f>
        <v>11496.1</v>
      </c>
      <c r="BV925" s="3" t="n">
        <f aca="false">+D925+I925+N925+S925+X925+AC925+AH925+AM925+CL925</f>
        <v>1859.9</v>
      </c>
      <c r="BW925" s="3" t="n">
        <f aca="false">+E925+J925+O925+T925+Y925+AD925+AI925+AN925+CM925</f>
        <v>4090</v>
      </c>
      <c r="BX925" s="3" t="n">
        <f aca="false">+F925+K925+P925+U925+Z925+AE925+AJ925+AO925+CN925</f>
        <v>1852</v>
      </c>
      <c r="BY925" s="3" t="n">
        <f aca="false">SUM(BU925:BX925)</f>
        <v>19298</v>
      </c>
      <c r="BZ925" s="3" t="n">
        <f aca="false">AQ925+AV925+BA925+BF925+BK925+BP925</f>
        <v>0</v>
      </c>
      <c r="CA925" s="3" t="n">
        <f aca="false">AR925+AW925+BB925+BG925+BL925+BQ925</f>
        <v>0</v>
      </c>
      <c r="CB925" s="3" t="n">
        <f aca="false">AS925+AX925+BC925+BH925+BM925+BR925</f>
        <v>0</v>
      </c>
      <c r="CC925" s="3" t="n">
        <f aca="false">AT925+AY925+BD925+BI925+BN925+BS925</f>
        <v>1852</v>
      </c>
      <c r="CD925" s="3" t="n">
        <f aca="false">SUM(BZ925:CC925)</f>
        <v>1852</v>
      </c>
      <c r="CE925" s="3" t="n">
        <v>3318.752229</v>
      </c>
      <c r="CF925" s="3" t="n">
        <v>6385.856437</v>
      </c>
      <c r="CG925" s="3" t="n">
        <v>615.920501</v>
      </c>
      <c r="CH925" s="3" t="n">
        <v>665.000206</v>
      </c>
      <c r="CI925" s="3" t="n">
        <v>4715.271511</v>
      </c>
      <c r="CJ925" s="3" t="n">
        <f aca="false">SUM(CE925:CI925)</f>
        <v>15700.800884</v>
      </c>
    </row>
    <row r="926" customFormat="false" ht="12.75" hidden="false" customHeight="false" outlineLevel="0" collapsed="false">
      <c r="A926" s="1" t="n">
        <v>2009</v>
      </c>
      <c r="B926" s="2" t="s">
        <v>100</v>
      </c>
      <c r="C926" s="3" t="n">
        <v>1163</v>
      </c>
      <c r="D926" s="3" t="n">
        <v>150</v>
      </c>
      <c r="E926" s="3" t="n">
        <v>524</v>
      </c>
      <c r="F926" s="3" t="n">
        <v>234</v>
      </c>
      <c r="G926" s="3" t="n">
        <f aca="false">SUM(C926:F926)</f>
        <v>2071</v>
      </c>
      <c r="H926" s="3" t="n">
        <v>252</v>
      </c>
      <c r="I926" s="3" t="n">
        <v>36</v>
      </c>
      <c r="J926" s="3" t="n">
        <v>73</v>
      </c>
      <c r="K926" s="3" t="n">
        <v>1</v>
      </c>
      <c r="L926" s="3" t="n">
        <f aca="false">SUM(H926:K926)</f>
        <v>362</v>
      </c>
      <c r="M926" s="3" t="n">
        <v>18</v>
      </c>
      <c r="N926" s="3" t="n">
        <v>1</v>
      </c>
      <c r="O926" s="3" t="n">
        <v>0</v>
      </c>
      <c r="P926" s="3" t="n">
        <v>0</v>
      </c>
      <c r="Q926" s="3" t="n">
        <f aca="false">SUM(M926:P926)</f>
        <v>19</v>
      </c>
      <c r="R926" s="3" t="n">
        <v>5</v>
      </c>
      <c r="S926" s="3" t="n">
        <v>0</v>
      </c>
      <c r="T926" s="3" t="n">
        <v>1</v>
      </c>
      <c r="U926" s="3" t="n">
        <v>0</v>
      </c>
      <c r="V926" s="3" t="n">
        <f aca="false">SUM(R926:U926)</f>
        <v>6</v>
      </c>
      <c r="W926" s="3" t="n">
        <v>538</v>
      </c>
      <c r="X926" s="3" t="n">
        <v>539</v>
      </c>
      <c r="Y926" s="3" t="n">
        <v>0</v>
      </c>
      <c r="Z926" s="3" t="n">
        <v>0</v>
      </c>
      <c r="AA926" s="3" t="n">
        <f aca="false">SUM(W926:Z926)</f>
        <v>1077</v>
      </c>
      <c r="AB926" s="3" t="n">
        <v>257</v>
      </c>
      <c r="AC926" s="3" t="n">
        <v>1</v>
      </c>
      <c r="AD926" s="3" t="n">
        <v>5</v>
      </c>
      <c r="AE926" s="3" t="n">
        <v>0</v>
      </c>
      <c r="AF926" s="3" t="n">
        <f aca="false">SUM(AB926:AE926)</f>
        <v>263</v>
      </c>
      <c r="AG926" s="3" t="n">
        <v>0</v>
      </c>
      <c r="AH926" s="3" t="n">
        <v>204</v>
      </c>
      <c r="AI926" s="3" t="n">
        <v>763</v>
      </c>
      <c r="AJ926" s="3" t="n">
        <v>0</v>
      </c>
      <c r="AK926" s="3" t="n">
        <f aca="false">SUM(AG926:AJ926)</f>
        <v>967</v>
      </c>
      <c r="AL926" s="3" t="n">
        <v>1063</v>
      </c>
      <c r="AM926" s="3" t="n">
        <v>325</v>
      </c>
      <c r="AN926" s="3" t="n">
        <v>2542</v>
      </c>
      <c r="AO926" s="3" t="n">
        <v>46</v>
      </c>
      <c r="AP926" s="3" t="n">
        <f aca="false">SUM(AL926:AO926)</f>
        <v>3976</v>
      </c>
      <c r="AQ926" s="9" t="n">
        <v>0</v>
      </c>
      <c r="AR926" s="3" t="n">
        <v>201</v>
      </c>
      <c r="AS926" s="3" t="n">
        <v>224</v>
      </c>
      <c r="AT926" s="3" t="n">
        <v>0</v>
      </c>
      <c r="AU926" s="3" t="n">
        <f aca="false">SUM(AQ926:AT926)</f>
        <v>425</v>
      </c>
      <c r="AV926" s="3" t="n">
        <v>0</v>
      </c>
      <c r="AW926" s="3" t="n">
        <v>0</v>
      </c>
      <c r="AX926" s="3" t="n">
        <v>0</v>
      </c>
      <c r="AY926" s="3" t="n">
        <v>0</v>
      </c>
      <c r="AZ926" s="3" t="n">
        <f aca="false">SUM(AV926:AY926)</f>
        <v>0</v>
      </c>
      <c r="BA926" s="3" t="n">
        <v>0</v>
      </c>
      <c r="BB926" s="3" t="n">
        <v>0</v>
      </c>
      <c r="BC926" s="3" t="n">
        <v>0</v>
      </c>
      <c r="BD926" s="3" t="n">
        <v>1</v>
      </c>
      <c r="BE926" s="3" t="n">
        <f aca="false">SUM(BA926:BD926)</f>
        <v>1</v>
      </c>
      <c r="BF926" s="3" t="n">
        <v>0</v>
      </c>
      <c r="BG926" s="3" t="n">
        <v>0</v>
      </c>
      <c r="BH926" s="3" t="n">
        <v>0</v>
      </c>
      <c r="BI926" s="3" t="n">
        <v>4</v>
      </c>
      <c r="BJ926" s="3" t="n">
        <f aca="false">SUM(BF926:BI926)</f>
        <v>4</v>
      </c>
      <c r="BK926" s="3" t="n">
        <v>0</v>
      </c>
      <c r="BL926" s="3" t="n">
        <v>0</v>
      </c>
      <c r="BM926" s="3" t="n">
        <v>0</v>
      </c>
      <c r="BN926" s="3" t="n">
        <v>2</v>
      </c>
      <c r="BO926" s="3" t="n">
        <f aca="false">SUM(BK926:BN926)</f>
        <v>2</v>
      </c>
      <c r="BP926" s="3" t="n">
        <v>0</v>
      </c>
      <c r="BQ926" s="3" t="n">
        <v>0</v>
      </c>
      <c r="BR926" s="3" t="n">
        <v>0</v>
      </c>
      <c r="BS926" s="3" t="n">
        <v>274</v>
      </c>
      <c r="BT926" s="3" t="n">
        <f aca="false">SUM(BP926:BS926)</f>
        <v>274</v>
      </c>
      <c r="BU926" s="3" t="n">
        <f aca="false">+C926+H926+M926+R926+W926+AB926+AG926+AL926+CK926</f>
        <v>3296</v>
      </c>
      <c r="BV926" s="3" t="n">
        <f aca="false">+D926+I926+N926+S926+X926+AC926+AH926+AM926+CL926</f>
        <v>1256</v>
      </c>
      <c r="BW926" s="3" t="n">
        <f aca="false">+E926+J926+O926+T926+Y926+AD926+AI926+AN926+CM926</f>
        <v>3908</v>
      </c>
      <c r="BX926" s="3" t="n">
        <f aca="false">+F926+K926+P926+U926+Z926+AE926+AJ926+AO926+CN926</f>
        <v>281</v>
      </c>
      <c r="BY926" s="3" t="n">
        <f aca="false">SUM(BU926:BX926)</f>
        <v>8741</v>
      </c>
      <c r="BZ926" s="3" t="n">
        <f aca="false">AQ926+AV926+BA926+BF926+BK926+BP926</f>
        <v>0</v>
      </c>
      <c r="CA926" s="3" t="n">
        <f aca="false">AR926+AW926+BB926+BG926+BL926+BQ926</f>
        <v>201</v>
      </c>
      <c r="CB926" s="3" t="n">
        <f aca="false">AS926+AX926+BC926+BH926+BM926+BR926</f>
        <v>224</v>
      </c>
      <c r="CC926" s="3" t="n">
        <f aca="false">AT926+AY926+BD926+BI926+BN926+BS926</f>
        <v>281</v>
      </c>
      <c r="CD926" s="3" t="n">
        <f aca="false">SUM(BZ926:CC926)</f>
        <v>706</v>
      </c>
      <c r="CE926" s="3" t="n">
        <v>0</v>
      </c>
      <c r="CF926" s="3" t="n">
        <v>911</v>
      </c>
      <c r="CG926" s="3" t="n">
        <v>126</v>
      </c>
      <c r="CH926" s="3" t="n">
        <v>0</v>
      </c>
      <c r="CI926" s="3" t="n">
        <v>2111</v>
      </c>
      <c r="CJ926" s="3" t="n">
        <f aca="false">SUM(CE926:CI926)</f>
        <v>3148</v>
      </c>
    </row>
    <row r="927" customFormat="false" ht="12.75" hidden="false" customHeight="false" outlineLevel="0" collapsed="false">
      <c r="A927" s="1" t="n">
        <v>2009</v>
      </c>
      <c r="B927" s="2" t="s">
        <v>101</v>
      </c>
      <c r="C927" s="3" t="n">
        <v>8698.264973</v>
      </c>
      <c r="D927" s="3" t="n">
        <v>1878.143473</v>
      </c>
      <c r="E927" s="3" t="n">
        <v>1276.401782</v>
      </c>
      <c r="F927" s="3" t="n">
        <v>0</v>
      </c>
      <c r="G927" s="3" t="n">
        <f aca="false">SUM(C927:F927)</f>
        <v>11852.810228</v>
      </c>
      <c r="H927" s="3" t="n">
        <v>3703.308063</v>
      </c>
      <c r="I927" s="3" t="n">
        <v>139.269354</v>
      </c>
      <c r="J927" s="3" t="n">
        <v>877.53899212</v>
      </c>
      <c r="K927" s="3" t="n">
        <v>941.69502</v>
      </c>
      <c r="L927" s="3" t="n">
        <f aca="false">SUM(H927:K927)</f>
        <v>5661.81142912</v>
      </c>
      <c r="M927" s="3" t="n">
        <v>124.921085</v>
      </c>
      <c r="N927" s="3" t="n">
        <v>52.927848</v>
      </c>
      <c r="O927" s="3" t="n">
        <v>0</v>
      </c>
      <c r="P927" s="3" t="n">
        <v>0</v>
      </c>
      <c r="Q927" s="3" t="n">
        <f aca="false">SUM(M927:P927)</f>
        <v>177.848933</v>
      </c>
      <c r="R927" s="3" t="n">
        <v>14.610592</v>
      </c>
      <c r="S927" s="3" t="n">
        <v>11.465531</v>
      </c>
      <c r="T927" s="3" t="n">
        <v>0</v>
      </c>
      <c r="U927" s="3" t="n">
        <v>0</v>
      </c>
      <c r="V927" s="3" t="n">
        <f aca="false">SUM(R927:U927)</f>
        <v>26.076123</v>
      </c>
      <c r="W927" s="3" t="n">
        <v>3522.247304</v>
      </c>
      <c r="X927" s="3" t="n">
        <v>9891.817187</v>
      </c>
      <c r="Y927" s="3" t="n">
        <v>2787.517904</v>
      </c>
      <c r="Z927" s="3" t="n">
        <v>0</v>
      </c>
      <c r="AA927" s="3" t="n">
        <f aca="false">SUM(W927:Z927)</f>
        <v>16201.582395</v>
      </c>
      <c r="AB927" s="3" t="n">
        <v>2730</v>
      </c>
      <c r="AC927" s="3" t="n">
        <v>82</v>
      </c>
      <c r="AD927" s="3" t="n">
        <v>128</v>
      </c>
      <c r="AE927" s="3" t="n">
        <v>30.4</v>
      </c>
      <c r="AF927" s="3" t="n">
        <f aca="false">SUM(AB927:AE927)</f>
        <v>2970.4</v>
      </c>
      <c r="AG927" s="3" t="n">
        <v>0</v>
      </c>
      <c r="AH927" s="3" t="n">
        <v>2131.21274</v>
      </c>
      <c r="AI927" s="3" t="n">
        <v>3491.965793</v>
      </c>
      <c r="AJ927" s="3" t="n">
        <v>410.6</v>
      </c>
      <c r="AK927" s="3" t="n">
        <f aca="false">SUM(AG927:AJ927)</f>
        <v>6033.778533</v>
      </c>
      <c r="AL927" s="3" t="n">
        <v>4868.608326</v>
      </c>
      <c r="AM927" s="3" t="n">
        <v>5537.785641</v>
      </c>
      <c r="AN927" s="3" t="n">
        <v>6683.40713588</v>
      </c>
      <c r="AO927" s="3" t="n">
        <v>659.431955</v>
      </c>
      <c r="AP927" s="3" t="n">
        <f aca="false">SUM(AL927:AO927)</f>
        <v>17749.23305788</v>
      </c>
      <c r="AQ927" s="3" t="n">
        <v>0</v>
      </c>
      <c r="AR927" s="3" t="n">
        <v>2131.21274</v>
      </c>
      <c r="AS927" s="3" t="n">
        <v>2491.057091</v>
      </c>
      <c r="AT927" s="3" t="n">
        <v>410.6</v>
      </c>
      <c r="AU927" s="3" t="n">
        <f aca="false">SUM(AQ927:AT927)</f>
        <v>5032.869831</v>
      </c>
      <c r="AV927" s="3" t="n">
        <v>129</v>
      </c>
      <c r="AW927" s="3" t="n">
        <v>0</v>
      </c>
      <c r="AX927" s="3" t="n">
        <v>0</v>
      </c>
      <c r="AY927" s="3" t="n">
        <v>30</v>
      </c>
      <c r="AZ927" s="3" t="n">
        <f aca="false">SUM(AV927:AY927)</f>
        <v>159</v>
      </c>
      <c r="BA927" s="3" t="n">
        <v>16.310309</v>
      </c>
      <c r="BB927" s="3" t="n">
        <v>0</v>
      </c>
      <c r="BC927" s="3" t="n">
        <v>57.17607812</v>
      </c>
      <c r="BD927" s="3" t="n">
        <v>941.69502</v>
      </c>
      <c r="BE927" s="3" t="n">
        <f aca="false">SUM(BA927:BD927)</f>
        <v>1015.18140712</v>
      </c>
      <c r="BF927" s="3" t="n">
        <v>0</v>
      </c>
      <c r="BG927" s="3" t="n">
        <v>0</v>
      </c>
      <c r="BH927" s="3" t="n">
        <v>259</v>
      </c>
      <c r="BI927" s="3" t="n">
        <v>0</v>
      </c>
      <c r="BJ927" s="3" t="n">
        <f aca="false">SUM(BF927:BI927)</f>
        <v>259</v>
      </c>
      <c r="BK927" s="3" t="n">
        <v>36.229</v>
      </c>
      <c r="BL927" s="3" t="n">
        <v>427.504778</v>
      </c>
      <c r="BM927" s="3" t="n">
        <v>878.025389</v>
      </c>
      <c r="BN927" s="3" t="n">
        <v>422.370329</v>
      </c>
      <c r="BO927" s="3" t="n">
        <f aca="false">SUM(BK927:BN927)</f>
        <v>1764.129496</v>
      </c>
      <c r="BP927" s="3" t="n">
        <v>110.048947</v>
      </c>
      <c r="BQ927" s="3" t="n">
        <v>0</v>
      </c>
      <c r="BR927" s="3" t="n">
        <v>1588.84296188</v>
      </c>
      <c r="BS927" s="3" t="n">
        <v>237.461626</v>
      </c>
      <c r="BT927" s="3" t="n">
        <f aca="false">SUM(BP927:BS927)</f>
        <v>1936.35353488</v>
      </c>
      <c r="BU927" s="3" t="n">
        <f aca="false">+C927+H927+M927+R927+W927+AB927+AG927+AL927+CK927</f>
        <v>23661.960343</v>
      </c>
      <c r="BV927" s="3" t="n">
        <f aca="false">+D927+I927+N927+S927+X927+AC927+AH927+AM927+CL927</f>
        <v>19724.621774</v>
      </c>
      <c r="BW927" s="3" t="n">
        <f aca="false">+E927+J927+O927+T927+Y927+AD927+AI927+AN927+CM927</f>
        <v>15244.831607</v>
      </c>
      <c r="BX927" s="3" t="n">
        <f aca="false">+F927+K927+P927+U927+Z927+AE927+AJ927+AO927+CN927</f>
        <v>2042.126975</v>
      </c>
      <c r="BY927" s="3" t="n">
        <f aca="false">SUM(BU927:BX927)</f>
        <v>60673.540699</v>
      </c>
      <c r="BZ927" s="3" t="n">
        <f aca="false">AQ927+AV927+BA927+BF927+BK927+BP927</f>
        <v>291.588256</v>
      </c>
      <c r="CA927" s="3" t="n">
        <f aca="false">AR927+AW927+BB927+BG927+BL927+BQ927</f>
        <v>2558.717518</v>
      </c>
      <c r="CB927" s="3" t="n">
        <f aca="false">AS927+AX927+BC927+BH927+BM927+BR927</f>
        <v>5274.10152</v>
      </c>
      <c r="CC927" s="3" t="n">
        <f aca="false">AT927+AY927+BD927+BI927+BN927+BS927</f>
        <v>2042.126975</v>
      </c>
      <c r="CD927" s="3" t="n">
        <f aca="false">SUM(BZ927:CC927)</f>
        <v>10166.534269</v>
      </c>
      <c r="CE927" s="3" t="n">
        <v>16531.4</v>
      </c>
      <c r="CF927" s="3" t="n">
        <v>0</v>
      </c>
      <c r="CG927" s="3" t="n">
        <v>1833.4</v>
      </c>
      <c r="CH927" s="3" t="n">
        <v>20</v>
      </c>
      <c r="CI927" s="3" t="n">
        <v>2640.8</v>
      </c>
      <c r="CJ927" s="3" t="n">
        <f aca="false">SUM(CE927:CI927)</f>
        <v>21025.6</v>
      </c>
    </row>
    <row r="928" customFormat="false" ht="12.75" hidden="false" customHeight="false" outlineLevel="0" collapsed="false">
      <c r="A928" s="1" t="n">
        <v>2009</v>
      </c>
      <c r="B928" s="2" t="s">
        <v>102</v>
      </c>
      <c r="C928" s="3" t="n">
        <v>7348</v>
      </c>
      <c r="D928" s="3" t="n">
        <v>1775</v>
      </c>
      <c r="E928" s="3" t="n">
        <v>13.3</v>
      </c>
      <c r="F928" s="3" t="n">
        <v>105</v>
      </c>
      <c r="G928" s="3" t="n">
        <f aca="false">SUM(C928:F928)</f>
        <v>9241.3</v>
      </c>
      <c r="H928" s="3" t="n">
        <v>2336.55</v>
      </c>
      <c r="I928" s="3" t="n">
        <v>70.394</v>
      </c>
      <c r="J928" s="3" t="n">
        <v>3482.1</v>
      </c>
      <c r="K928" s="3" t="n">
        <v>432</v>
      </c>
      <c r="L928" s="3" t="n">
        <f aca="false">SUM(H928:K928)</f>
        <v>6321.044</v>
      </c>
      <c r="M928" s="3" t="n">
        <v>174</v>
      </c>
      <c r="N928" s="3" t="n">
        <v>401</v>
      </c>
      <c r="O928" s="3" t="n">
        <v>0</v>
      </c>
      <c r="P928" s="3" t="n">
        <v>0</v>
      </c>
      <c r="Q928" s="3" t="n">
        <f aca="false">SUM(M928:P928)</f>
        <v>575</v>
      </c>
      <c r="R928" s="3" t="n">
        <v>0</v>
      </c>
      <c r="S928" s="3" t="n">
        <v>0</v>
      </c>
      <c r="T928" s="3" t="n">
        <v>0</v>
      </c>
      <c r="U928" s="3" t="n">
        <v>0</v>
      </c>
      <c r="V928" s="3" t="n">
        <f aca="false">SUM(R928:U928)</f>
        <v>0</v>
      </c>
      <c r="W928" s="3" t="n">
        <v>1830</v>
      </c>
      <c r="X928" s="3" t="n">
        <v>5365</v>
      </c>
      <c r="Y928" s="3" t="n">
        <v>424</v>
      </c>
      <c r="Z928" s="3" t="n">
        <v>0</v>
      </c>
      <c r="AA928" s="3" t="n">
        <f aca="false">SUM(W928:Z928)</f>
        <v>7619</v>
      </c>
      <c r="AB928" s="3" t="n">
        <v>1073.096</v>
      </c>
      <c r="AC928" s="3" t="n">
        <v>21.618</v>
      </c>
      <c r="AD928" s="3" t="n">
        <v>57.674</v>
      </c>
      <c r="AE928" s="3" t="n">
        <v>28</v>
      </c>
      <c r="AF928" s="3" t="n">
        <f aca="false">SUM(AB928:AE928)</f>
        <v>1180.388</v>
      </c>
      <c r="AG928" s="3" t="n">
        <v>23.1</v>
      </c>
      <c r="AH928" s="3" t="n">
        <v>964</v>
      </c>
      <c r="AI928" s="3" t="n">
        <v>1107</v>
      </c>
      <c r="AJ928" s="3" t="n">
        <v>378</v>
      </c>
      <c r="AK928" s="3" t="n">
        <f aca="false">SUM(AG928:AJ928)</f>
        <v>2472.1</v>
      </c>
      <c r="AL928" s="3" t="n">
        <v>3691.2</v>
      </c>
      <c r="AM928" s="3" t="n">
        <v>2875.6</v>
      </c>
      <c r="AN928" s="3" t="n">
        <v>5998.9</v>
      </c>
      <c r="AO928" s="3" t="n">
        <v>208.2</v>
      </c>
      <c r="AP928" s="3" t="n">
        <f aca="false">SUM(AL928:AO928)</f>
        <v>12773.9</v>
      </c>
      <c r="AQ928" s="3" t="n">
        <v>17</v>
      </c>
      <c r="AR928" s="3" t="n">
        <v>764</v>
      </c>
      <c r="AS928" s="3" t="n">
        <v>695</v>
      </c>
      <c r="AT928" s="3" t="n">
        <v>323</v>
      </c>
      <c r="AU928" s="3" t="n">
        <f aca="false">SUM(AQ928:AT928)</f>
        <v>1799</v>
      </c>
      <c r="AV928" s="3" t="n">
        <v>0</v>
      </c>
      <c r="AW928" s="3" t="n">
        <v>0</v>
      </c>
      <c r="AX928" s="3" t="n">
        <v>0</v>
      </c>
      <c r="AY928" s="3" t="n">
        <v>28</v>
      </c>
      <c r="AZ928" s="3" t="n">
        <f aca="false">SUM(AV928:AY928)</f>
        <v>28</v>
      </c>
      <c r="BA928" s="3" t="n">
        <v>0</v>
      </c>
      <c r="BB928" s="3" t="n">
        <v>0</v>
      </c>
      <c r="BC928" s="3" t="n">
        <v>0</v>
      </c>
      <c r="BD928" s="3" t="n">
        <v>432.27</v>
      </c>
      <c r="BE928" s="3" t="n">
        <f aca="false">SUM(BA928:BD928)</f>
        <v>432.27</v>
      </c>
      <c r="BF928" s="3" t="n">
        <v>0</v>
      </c>
      <c r="BG928" s="3" t="n">
        <v>0</v>
      </c>
      <c r="BH928" s="3" t="n">
        <v>0</v>
      </c>
      <c r="BI928" s="3" t="n">
        <v>0</v>
      </c>
      <c r="BJ928" s="3" t="n">
        <f aca="false">SUM(BF928:BI928)</f>
        <v>0</v>
      </c>
      <c r="BK928" s="3" t="n">
        <v>0</v>
      </c>
      <c r="BL928" s="3" t="n">
        <v>0</v>
      </c>
      <c r="BM928" s="3" t="n">
        <v>0</v>
      </c>
      <c r="BN928" s="3" t="n">
        <v>80</v>
      </c>
      <c r="BO928" s="3" t="n">
        <f aca="false">SUM(BK928:BN928)</f>
        <v>80</v>
      </c>
      <c r="BP928" s="3" t="n">
        <v>0</v>
      </c>
      <c r="BQ928" s="3" t="n">
        <v>0</v>
      </c>
      <c r="BR928" s="3" t="n">
        <v>0</v>
      </c>
      <c r="BS928" s="3" t="n">
        <v>233.245</v>
      </c>
      <c r="BT928" s="3" t="n">
        <f aca="false">SUM(BP928:BS928)</f>
        <v>233.245</v>
      </c>
      <c r="BU928" s="3" t="n">
        <f aca="false">+C928+H928+M928+R928+W928+AB928+AG928+AL928+CK928</f>
        <v>16475.946</v>
      </c>
      <c r="BV928" s="3" t="n">
        <f aca="false">+D928+I928+N928+S928+X928+AC928+AH928+AM928+CL928</f>
        <v>11472.612</v>
      </c>
      <c r="BW928" s="3" t="n">
        <f aca="false">+E928+J928+O928+T928+Y928+AD928+AI928+AN928+CM928</f>
        <v>11082.974</v>
      </c>
      <c r="BX928" s="3" t="n">
        <f aca="false">+F928+K928+P928+U928+Z928+AE928+AJ928+AO928+CN928</f>
        <v>1151.2</v>
      </c>
      <c r="BY928" s="3" t="n">
        <f aca="false">SUM(BU928:BX928)</f>
        <v>40182.732</v>
      </c>
      <c r="BZ928" s="3" t="n">
        <f aca="false">AQ928+AV928+BA928+BF928+BK928+BP928</f>
        <v>17</v>
      </c>
      <c r="CA928" s="3" t="n">
        <f aca="false">AR928+AW928+BB928+BG928+BL928+BQ928</f>
        <v>764</v>
      </c>
      <c r="CB928" s="3" t="n">
        <f aca="false">AS928+AX928+BC928+BH928+BM928+BR928</f>
        <v>695</v>
      </c>
      <c r="CC928" s="3" t="n">
        <f aca="false">AT928+AY928+BD928+BI928+BN928+BS928</f>
        <v>1096.515</v>
      </c>
      <c r="CD928" s="3" t="n">
        <f aca="false">SUM(BZ928:CC928)</f>
        <v>2572.515</v>
      </c>
      <c r="CE928" s="3" t="n">
        <v>5306.5</v>
      </c>
      <c r="CF928" s="3" t="n">
        <v>7814.5</v>
      </c>
      <c r="CG928" s="3" t="n">
        <v>694.7</v>
      </c>
      <c r="CH928" s="3" t="n">
        <v>0</v>
      </c>
      <c r="CI928" s="3" t="n">
        <v>2951</v>
      </c>
      <c r="CJ928" s="3" t="n">
        <f aca="false">SUM(CE928:CI928)</f>
        <v>16766.7</v>
      </c>
    </row>
    <row r="929" customFormat="false" ht="12.75" hidden="false" customHeight="false" outlineLevel="0" collapsed="false">
      <c r="A929" s="1" t="n">
        <v>2009</v>
      </c>
      <c r="B929" s="2" t="s">
        <v>103</v>
      </c>
      <c r="C929" s="3" t="n">
        <v>2272</v>
      </c>
      <c r="D929" s="3" t="n">
        <v>207</v>
      </c>
      <c r="E929" s="3" t="n">
        <v>44</v>
      </c>
      <c r="F929" s="3" t="n">
        <v>0</v>
      </c>
      <c r="G929" s="3" t="n">
        <f aca="false">SUM(C929:F929)</f>
        <v>2523</v>
      </c>
      <c r="H929" s="3" t="n">
        <v>744</v>
      </c>
      <c r="I929" s="3" t="n">
        <v>20</v>
      </c>
      <c r="J929" s="3" t="n">
        <v>399</v>
      </c>
      <c r="K929" s="3" t="n">
        <v>145</v>
      </c>
      <c r="L929" s="3" t="n">
        <f aca="false">SUM(H929:K929)</f>
        <v>1308</v>
      </c>
      <c r="M929" s="3" t="n">
        <v>28</v>
      </c>
      <c r="N929" s="3" t="n">
        <v>36</v>
      </c>
      <c r="O929" s="3" t="n">
        <v>0</v>
      </c>
      <c r="P929" s="3" t="n">
        <v>0</v>
      </c>
      <c r="Q929" s="3" t="n">
        <f aca="false">SUM(M929:P929)</f>
        <v>64</v>
      </c>
      <c r="R929" s="3" t="n">
        <v>29</v>
      </c>
      <c r="S929" s="3" t="n">
        <v>0</v>
      </c>
      <c r="T929" s="3" t="n">
        <v>0</v>
      </c>
      <c r="U929" s="3" t="n">
        <v>0</v>
      </c>
      <c r="V929" s="3" t="n">
        <f aca="false">SUM(R929:U929)</f>
        <v>29</v>
      </c>
      <c r="W929" s="3" t="n">
        <v>447</v>
      </c>
      <c r="X929" s="3" t="n">
        <v>884</v>
      </c>
      <c r="Y929" s="3" t="n">
        <v>0</v>
      </c>
      <c r="Z929" s="3" t="n">
        <v>0</v>
      </c>
      <c r="AA929" s="3" t="n">
        <f aca="false">SUM(W929:Z929)</f>
        <v>1331</v>
      </c>
      <c r="AB929" s="3" t="n">
        <v>220</v>
      </c>
      <c r="AC929" s="3" t="n">
        <v>5</v>
      </c>
      <c r="AD929" s="3" t="n">
        <v>12</v>
      </c>
      <c r="AE929" s="3" t="n">
        <v>0</v>
      </c>
      <c r="AF929" s="3" t="n">
        <f aca="false">SUM(AB929:AE929)</f>
        <v>237</v>
      </c>
      <c r="AG929" s="3" t="n">
        <v>0</v>
      </c>
      <c r="AH929" s="3" t="n">
        <v>254</v>
      </c>
      <c r="AI929" s="3" t="n">
        <v>733</v>
      </c>
      <c r="AJ929" s="3" t="n">
        <v>123</v>
      </c>
      <c r="AK929" s="3" t="n">
        <f aca="false">SUM(AG929:AJ929)</f>
        <v>1110</v>
      </c>
      <c r="AL929" s="3" t="n">
        <v>1635</v>
      </c>
      <c r="AM929" s="3" t="n">
        <v>513</v>
      </c>
      <c r="AN929" s="3" t="n">
        <v>2770</v>
      </c>
      <c r="AO929" s="3" t="n">
        <v>302</v>
      </c>
      <c r="AP929" s="3" t="n">
        <f aca="false">SUM(AL929:AO929)</f>
        <v>5220</v>
      </c>
      <c r="AQ929" s="3" t="n">
        <v>0</v>
      </c>
      <c r="AR929" s="3" t="n">
        <v>229</v>
      </c>
      <c r="AS929" s="3" t="n">
        <v>58</v>
      </c>
      <c r="AT929" s="3" t="n">
        <v>123</v>
      </c>
      <c r="AU929" s="3" t="n">
        <f aca="false">SUM(AQ929:AT929)</f>
        <v>410</v>
      </c>
      <c r="AV929" s="3" t="n">
        <v>0</v>
      </c>
      <c r="AW929" s="3" t="n">
        <v>0</v>
      </c>
      <c r="AX929" s="3" t="n">
        <v>0</v>
      </c>
      <c r="AY929" s="3" t="n">
        <v>0</v>
      </c>
      <c r="AZ929" s="3" t="n">
        <f aca="false">SUM(AV929:AY929)</f>
        <v>0</v>
      </c>
      <c r="BA929" s="3" t="n">
        <v>0</v>
      </c>
      <c r="BB929" s="3" t="n">
        <v>0</v>
      </c>
      <c r="BC929" s="3" t="n">
        <v>0</v>
      </c>
      <c r="BD929" s="3" t="n">
        <v>145</v>
      </c>
      <c r="BE929" s="3" t="n">
        <f aca="false">SUM(BA929:BD929)</f>
        <v>145</v>
      </c>
      <c r="BF929" s="3" t="n">
        <v>0</v>
      </c>
      <c r="BG929" s="3" t="n">
        <v>0</v>
      </c>
      <c r="BH929" s="3" t="n">
        <v>0</v>
      </c>
      <c r="BI929" s="3" t="n">
        <v>0</v>
      </c>
      <c r="BJ929" s="3" t="n">
        <f aca="false">SUM(BF929:BI929)</f>
        <v>0</v>
      </c>
      <c r="BK929" s="3" t="n">
        <v>0</v>
      </c>
      <c r="BL929" s="3" t="n">
        <v>0</v>
      </c>
      <c r="BM929" s="3" t="n">
        <v>0</v>
      </c>
      <c r="BN929" s="3" t="n">
        <v>7</v>
      </c>
      <c r="BO929" s="3" t="n">
        <f aca="false">SUM(BK929:BN929)</f>
        <v>7</v>
      </c>
      <c r="BP929" s="3" t="n">
        <v>0</v>
      </c>
      <c r="BQ929" s="3" t="n">
        <v>11</v>
      </c>
      <c r="BR929" s="3" t="n">
        <v>102</v>
      </c>
      <c r="BS929" s="3" t="n">
        <v>295</v>
      </c>
      <c r="BT929" s="3" t="n">
        <f aca="false">SUM(BP929:BS929)</f>
        <v>408</v>
      </c>
      <c r="BU929" s="3" t="n">
        <f aca="false">+C929+H929+M929+R929+W929+AB929+AG929+AL929+CK929</f>
        <v>5375</v>
      </c>
      <c r="BV929" s="3" t="n">
        <f aca="false">+D929+I929+N929+S929+X929+AC929+AH929+AM929+CL929</f>
        <v>1919</v>
      </c>
      <c r="BW929" s="3" t="n">
        <f aca="false">+E929+J929+O929+T929+Y929+AD929+AI929+AN929+CM929</f>
        <v>3958</v>
      </c>
      <c r="BX929" s="3" t="n">
        <f aca="false">+F929+K929+P929+U929+Z929+AE929+AJ929+AO929+CN929</f>
        <v>570</v>
      </c>
      <c r="BY929" s="3" t="n">
        <f aca="false">SUM(BU929:BX929)</f>
        <v>11822</v>
      </c>
      <c r="BZ929" s="3" t="n">
        <f aca="false">AQ929+AV929+BA929+BF929+BK929+BP929</f>
        <v>0</v>
      </c>
      <c r="CA929" s="3" t="n">
        <f aca="false">AR929+AW929+BB929+BG929+BL929+BQ929</f>
        <v>240</v>
      </c>
      <c r="CB929" s="3" t="n">
        <f aca="false">AS929+AX929+BC929+BH929+BM929+BR929</f>
        <v>160</v>
      </c>
      <c r="CC929" s="3" t="n">
        <f aca="false">AT929+AY929+BD929+BI929+BN929+BS929</f>
        <v>570</v>
      </c>
      <c r="CD929" s="3" t="n">
        <f aca="false">SUM(BZ929:CC929)</f>
        <v>970</v>
      </c>
      <c r="CE929" s="3" t="n">
        <v>2418</v>
      </c>
      <c r="CF929" s="3" t="n">
        <v>1338</v>
      </c>
      <c r="CG929" s="3" t="n">
        <v>54</v>
      </c>
      <c r="CH929" s="3" t="n">
        <v>0</v>
      </c>
      <c r="CI929" s="3" t="n">
        <v>1198</v>
      </c>
      <c r="CJ929" s="3" t="n">
        <f aca="false">SUM(CE929:CI929)</f>
        <v>5008</v>
      </c>
    </row>
    <row r="930" customFormat="false" ht="12.75" hidden="false" customHeight="false" outlineLevel="0" collapsed="false">
      <c r="A930" s="1" t="n">
        <v>2009</v>
      </c>
      <c r="B930" s="2" t="s">
        <v>104</v>
      </c>
      <c r="C930" s="3" t="n">
        <v>1360</v>
      </c>
      <c r="D930" s="3" t="n">
        <v>218</v>
      </c>
      <c r="E930" s="3" t="n">
        <v>151</v>
      </c>
      <c r="F930" s="3" t="n">
        <v>0</v>
      </c>
      <c r="G930" s="3" t="n">
        <f aca="false">SUM(C930:F930)</f>
        <v>1729</v>
      </c>
      <c r="H930" s="3" t="n">
        <v>356</v>
      </c>
      <c r="I930" s="3" t="n">
        <v>5</v>
      </c>
      <c r="J930" s="3" t="n">
        <v>151</v>
      </c>
      <c r="K930" s="3" t="n">
        <v>6</v>
      </c>
      <c r="L930" s="3" t="n">
        <f aca="false">SUM(H930:K930)</f>
        <v>518</v>
      </c>
      <c r="M930" s="3" t="n">
        <v>0</v>
      </c>
      <c r="N930" s="3" t="n">
        <v>7</v>
      </c>
      <c r="O930" s="3" t="n">
        <v>0</v>
      </c>
      <c r="P930" s="3" t="n">
        <v>0</v>
      </c>
      <c r="Q930" s="3" t="n">
        <f aca="false">SUM(M930:P930)</f>
        <v>7</v>
      </c>
      <c r="R930" s="3" t="n">
        <v>9</v>
      </c>
      <c r="S930" s="3" t="n">
        <v>0</v>
      </c>
      <c r="T930" s="3" t="n">
        <v>0</v>
      </c>
      <c r="U930" s="3" t="n">
        <v>0</v>
      </c>
      <c r="V930" s="3" t="n">
        <f aca="false">SUM(R930:U930)</f>
        <v>9</v>
      </c>
      <c r="W930" s="3" t="n">
        <v>331</v>
      </c>
      <c r="X930" s="3" t="n">
        <v>1013</v>
      </c>
      <c r="Y930" s="3" t="n">
        <v>97</v>
      </c>
      <c r="Z930" s="3" t="n">
        <v>0</v>
      </c>
      <c r="AA930" s="3" t="n">
        <f aca="false">SUM(W930:Z930)</f>
        <v>1441</v>
      </c>
      <c r="AB930" s="3" t="n">
        <v>199</v>
      </c>
      <c r="AC930" s="3" t="n">
        <v>6</v>
      </c>
      <c r="AD930" s="3" t="n">
        <v>21</v>
      </c>
      <c r="AE930" s="3" t="n">
        <v>2</v>
      </c>
      <c r="AF930" s="3" t="n">
        <f aca="false">SUM(AB930:AE930)</f>
        <v>228</v>
      </c>
      <c r="AG930" s="3" t="n">
        <v>0</v>
      </c>
      <c r="AH930" s="3" t="n">
        <v>199</v>
      </c>
      <c r="AI930" s="3" t="n">
        <v>366</v>
      </c>
      <c r="AJ930" s="3" t="n">
        <v>0</v>
      </c>
      <c r="AK930" s="3" t="n">
        <f aca="false">SUM(AG930:AJ930)</f>
        <v>565</v>
      </c>
      <c r="AL930" s="3" t="n">
        <v>469</v>
      </c>
      <c r="AM930" s="3" t="n">
        <v>857</v>
      </c>
      <c r="AN930" s="3" t="n">
        <v>472</v>
      </c>
      <c r="AO930" s="3" t="n">
        <v>21</v>
      </c>
      <c r="AP930" s="3" t="n">
        <f aca="false">SUM(AL930:AO930)</f>
        <v>1819</v>
      </c>
      <c r="AQ930" s="3" t="n">
        <v>0</v>
      </c>
      <c r="AR930" s="3" t="n">
        <v>175</v>
      </c>
      <c r="AS930" s="3" t="n">
        <v>65</v>
      </c>
      <c r="AT930" s="3" t="n">
        <v>0</v>
      </c>
      <c r="AU930" s="3" t="n">
        <f aca="false">SUM(AQ930:AT930)</f>
        <v>240</v>
      </c>
      <c r="AV930" s="3" t="n">
        <v>1</v>
      </c>
      <c r="AW930" s="3" t="n">
        <v>0</v>
      </c>
      <c r="AX930" s="3" t="n">
        <v>0</v>
      </c>
      <c r="AY930" s="3" t="n">
        <v>2</v>
      </c>
      <c r="AZ930" s="3" t="n">
        <f aca="false">SUM(AV930:AY930)</f>
        <v>3</v>
      </c>
      <c r="BA930" s="3" t="n">
        <v>12</v>
      </c>
      <c r="BB930" s="3" t="n">
        <v>0</v>
      </c>
      <c r="BC930" s="3" t="n">
        <v>9</v>
      </c>
      <c r="BD930" s="3" t="n">
        <v>6</v>
      </c>
      <c r="BE930" s="3" t="n">
        <f aca="false">SUM(BA930:BD930)</f>
        <v>27</v>
      </c>
      <c r="BF930" s="3" t="n">
        <v>0</v>
      </c>
      <c r="BG930" s="3" t="n">
        <v>0</v>
      </c>
      <c r="BH930" s="3" t="n">
        <v>0</v>
      </c>
      <c r="BI930" s="3" t="n">
        <v>0</v>
      </c>
      <c r="BJ930" s="3" t="n">
        <f aca="false">SUM(BF930:BI930)</f>
        <v>0</v>
      </c>
      <c r="BK930" s="3" t="n">
        <v>0</v>
      </c>
      <c r="BL930" s="3" t="n">
        <v>0</v>
      </c>
      <c r="BM930" s="3" t="n">
        <v>0</v>
      </c>
      <c r="BN930" s="3" t="n">
        <v>0</v>
      </c>
      <c r="BO930" s="3" t="n">
        <f aca="false">SUM(BK930:BN930)</f>
        <v>0</v>
      </c>
      <c r="BP930" s="3" t="n">
        <v>0</v>
      </c>
      <c r="BQ930" s="3" t="n">
        <v>0</v>
      </c>
      <c r="BR930" s="3" t="n">
        <v>53</v>
      </c>
      <c r="BS930" s="3" t="n">
        <v>21</v>
      </c>
      <c r="BT930" s="3" t="n">
        <f aca="false">SUM(BP930:BS930)</f>
        <v>74</v>
      </c>
      <c r="BU930" s="3" t="n">
        <f aca="false">+C930+H930+M930+R930+W930+AB930+AG930+AL930+CK930</f>
        <v>2724</v>
      </c>
      <c r="BV930" s="3" t="n">
        <f aca="false">+D930+I930+N930+S930+X930+AC930+AH930+AM930+CL930</f>
        <v>2305</v>
      </c>
      <c r="BW930" s="3" t="n">
        <f aca="false">+E930+J930+O930+T930+Y930+AD930+AI930+AN930+CM930</f>
        <v>1258</v>
      </c>
      <c r="BX930" s="3" t="n">
        <f aca="false">+F930+K930+P930+U930+Z930+AE930+AJ930+AO930+CN930</f>
        <v>29</v>
      </c>
      <c r="BY930" s="3" t="n">
        <f aca="false">SUM(BU930:BX930)</f>
        <v>6316</v>
      </c>
      <c r="BZ930" s="3" t="n">
        <f aca="false">AQ930+AV930+BA930+BF930+BK930+BP930</f>
        <v>13</v>
      </c>
      <c r="CA930" s="3" t="n">
        <f aca="false">AR930+AW930+BB930+BG930+BL930+BQ930</f>
        <v>175</v>
      </c>
      <c r="CB930" s="3" t="n">
        <f aca="false">AS930+AX930+BC930+BH930+BM930+BR930</f>
        <v>127</v>
      </c>
      <c r="CC930" s="3" t="n">
        <f aca="false">AT930+AY930+BD930+BI930+BN930+BS930</f>
        <v>29</v>
      </c>
      <c r="CD930" s="3" t="n">
        <f aca="false">SUM(BZ930:CC930)</f>
        <v>344</v>
      </c>
      <c r="CE930" s="3" t="n">
        <v>1022</v>
      </c>
      <c r="CF930" s="3" t="n">
        <v>1168</v>
      </c>
      <c r="CG930" s="3" t="n">
        <v>141</v>
      </c>
      <c r="CH930" s="3" t="n">
        <v>0</v>
      </c>
      <c r="CI930" s="3" t="n">
        <v>134</v>
      </c>
      <c r="CJ930" s="3" t="n">
        <f aca="false">SUM(CE930:CI930)</f>
        <v>2465</v>
      </c>
    </row>
    <row r="931" customFormat="false" ht="12.75" hidden="false" customHeight="false" outlineLevel="0" collapsed="false">
      <c r="A931" s="1" t="n">
        <v>2009</v>
      </c>
      <c r="B931" s="2" t="s">
        <v>105</v>
      </c>
      <c r="C931" s="3" t="n">
        <v>7442</v>
      </c>
      <c r="D931" s="3" t="n">
        <v>3050</v>
      </c>
      <c r="E931" s="3" t="n">
        <v>44</v>
      </c>
      <c r="F931" s="3" t="n">
        <v>0</v>
      </c>
      <c r="G931" s="3" t="n">
        <f aca="false">SUM(C931:F931)</f>
        <v>10536</v>
      </c>
      <c r="H931" s="3" t="n">
        <v>2209</v>
      </c>
      <c r="I931" s="3" t="n">
        <v>356</v>
      </c>
      <c r="J931" s="3" t="n">
        <v>72</v>
      </c>
      <c r="K931" s="3" t="n">
        <v>39</v>
      </c>
      <c r="L931" s="3" t="n">
        <f aca="false">SUM(H931:K931)</f>
        <v>2676</v>
      </c>
      <c r="M931" s="3" t="n">
        <v>72</v>
      </c>
      <c r="N931" s="3" t="n">
        <v>15</v>
      </c>
      <c r="O931" s="3" t="n">
        <v>0</v>
      </c>
      <c r="P931" s="3" t="n">
        <v>0</v>
      </c>
      <c r="Q931" s="3" t="n">
        <f aca="false">SUM(M931:P931)</f>
        <v>87</v>
      </c>
      <c r="R931" s="3" t="n">
        <v>44</v>
      </c>
      <c r="S931" s="3" t="n">
        <v>3</v>
      </c>
      <c r="T931" s="3" t="n">
        <v>0</v>
      </c>
      <c r="U931" s="3" t="n">
        <v>0</v>
      </c>
      <c r="V931" s="3" t="n">
        <f aca="false">SUM(R931:U931)</f>
        <v>47</v>
      </c>
      <c r="W931" s="9" t="n">
        <v>4345</v>
      </c>
      <c r="X931" s="3" t="n">
        <v>7563</v>
      </c>
      <c r="Y931" s="3" t="n">
        <v>2440</v>
      </c>
      <c r="Z931" s="3" t="n">
        <v>0</v>
      </c>
      <c r="AA931" s="3" t="n">
        <f aca="false">SUM(W931:Z931)</f>
        <v>14348</v>
      </c>
      <c r="AB931" s="3" t="n">
        <v>1308</v>
      </c>
      <c r="AC931" s="3" t="n">
        <v>0</v>
      </c>
      <c r="AD931" s="3" t="n">
        <v>66</v>
      </c>
      <c r="AE931" s="3" t="n">
        <v>8</v>
      </c>
      <c r="AF931" s="3" t="n">
        <f aca="false">SUM(AB931:AE931)</f>
        <v>1382</v>
      </c>
      <c r="AG931" s="3" t="n">
        <v>25</v>
      </c>
      <c r="AH931" s="3" t="n">
        <v>115</v>
      </c>
      <c r="AI931" s="3" t="n">
        <v>3696</v>
      </c>
      <c r="AJ931" s="3" t="n">
        <v>46</v>
      </c>
      <c r="AK931" s="3" t="n">
        <f aca="false">SUM(AG931:AJ931)</f>
        <v>3882</v>
      </c>
      <c r="AL931" s="3" t="n">
        <v>14343</v>
      </c>
      <c r="AM931" s="3" t="n">
        <v>3160</v>
      </c>
      <c r="AN931" s="3" t="n">
        <v>7221</v>
      </c>
      <c r="AO931" s="3" t="n">
        <v>58</v>
      </c>
      <c r="AP931" s="3" t="n">
        <f aca="false">SUM(AL931:AO931)</f>
        <v>24782</v>
      </c>
      <c r="AQ931" s="3" t="n">
        <v>0</v>
      </c>
      <c r="AR931" s="3" t="n">
        <v>113</v>
      </c>
      <c r="AS931" s="3" t="n">
        <v>2069</v>
      </c>
      <c r="AT931" s="3" t="n">
        <v>46</v>
      </c>
      <c r="AU931" s="3" t="n">
        <f aca="false">SUM(AQ931:AT931)</f>
        <v>2228</v>
      </c>
      <c r="AV931" s="3" t="n">
        <v>0</v>
      </c>
      <c r="AW931" s="3" t="n">
        <v>0</v>
      </c>
      <c r="AX931" s="3" t="n">
        <v>0</v>
      </c>
      <c r="AY931" s="3" t="n">
        <v>8</v>
      </c>
      <c r="AZ931" s="3" t="n">
        <f aca="false">SUM(AV931:AY931)</f>
        <v>8</v>
      </c>
      <c r="BA931" s="3" t="n">
        <v>0</v>
      </c>
      <c r="BB931" s="3" t="n">
        <v>0</v>
      </c>
      <c r="BC931" s="3" t="n">
        <v>0</v>
      </c>
      <c r="BD931" s="3" t="n">
        <v>39</v>
      </c>
      <c r="BE931" s="3" t="n">
        <f aca="false">SUM(BA931:BD931)</f>
        <v>39</v>
      </c>
      <c r="BF931" s="3" t="n">
        <v>0</v>
      </c>
      <c r="BG931" s="3" t="n">
        <v>0</v>
      </c>
      <c r="BH931" s="3" t="n">
        <v>0</v>
      </c>
      <c r="BI931" s="3" t="n">
        <v>0</v>
      </c>
      <c r="BJ931" s="3" t="n">
        <f aca="false">SUM(BF931:BI931)</f>
        <v>0</v>
      </c>
      <c r="BK931" s="3" t="n">
        <v>0</v>
      </c>
      <c r="BL931" s="3" t="n">
        <v>7</v>
      </c>
      <c r="BM931" s="3" t="n">
        <v>249</v>
      </c>
      <c r="BN931" s="3" t="n">
        <v>12</v>
      </c>
      <c r="BO931" s="3" t="n">
        <f aca="false">SUM(BK931:BN931)</f>
        <v>268</v>
      </c>
      <c r="BP931" s="3" t="n">
        <v>0</v>
      </c>
      <c r="BQ931" s="3" t="n">
        <v>0</v>
      </c>
      <c r="BR931" s="3" t="n">
        <v>19</v>
      </c>
      <c r="BS931" s="3" t="n">
        <v>46</v>
      </c>
      <c r="BT931" s="3" t="n">
        <f aca="false">SUM(BP931:BS931)</f>
        <v>65</v>
      </c>
      <c r="BU931" s="3" t="n">
        <f aca="false">+C931+H931+M931+R931+W931+AB931+AG931+AL931+CK931</f>
        <v>29788</v>
      </c>
      <c r="BV931" s="3" t="n">
        <f aca="false">+D931+I931+N931+S931+X931+AC931+AH931+AM931+CL931</f>
        <v>14262</v>
      </c>
      <c r="BW931" s="3" t="n">
        <f aca="false">+E931+J931+O931+T931+Y931+AD931+AI931+AN931+CM931</f>
        <v>13539</v>
      </c>
      <c r="BX931" s="3" t="n">
        <f aca="false">+F931+K931+P931+U931+Z931+AE931+AJ931+AO931+CN931</f>
        <v>151</v>
      </c>
      <c r="BY931" s="3" t="n">
        <f aca="false">SUM(BU931:BX931)</f>
        <v>57740</v>
      </c>
      <c r="BZ931" s="3" t="n">
        <f aca="false">AQ931+AV931+BA931+BF931+BK931+BP931</f>
        <v>0</v>
      </c>
      <c r="CA931" s="3" t="n">
        <f aca="false">AR931+AW931+BB931+BG931+BL931+BQ931</f>
        <v>120</v>
      </c>
      <c r="CB931" s="3" t="n">
        <f aca="false">AS931+AX931+BC931+BH931+BM931+BR931</f>
        <v>2337</v>
      </c>
      <c r="CC931" s="3" t="n">
        <f aca="false">AT931+AY931+BD931+BI931+BN931+BS931</f>
        <v>151</v>
      </c>
      <c r="CD931" s="3" t="n">
        <f aca="false">SUM(BZ931:CC931)</f>
        <v>2608</v>
      </c>
      <c r="CE931" s="3" t="n">
        <v>6773</v>
      </c>
      <c r="CF931" s="3" t="n">
        <v>9223</v>
      </c>
      <c r="CG931" s="3" t="n">
        <v>1710</v>
      </c>
      <c r="CH931" s="3" t="n">
        <v>430</v>
      </c>
      <c r="CI931" s="3" t="n">
        <v>4441</v>
      </c>
      <c r="CJ931" s="3" t="n">
        <f aca="false">SUM(CE931:CI931)</f>
        <v>22577</v>
      </c>
    </row>
    <row r="932" customFormat="false" ht="12.75" hidden="false" customHeight="false" outlineLevel="0" collapsed="false">
      <c r="A932" s="1" t="n">
        <v>2009</v>
      </c>
      <c r="B932" s="2" t="s">
        <v>106</v>
      </c>
      <c r="C932" s="3" t="n">
        <v>5695</v>
      </c>
      <c r="D932" s="3" t="n">
        <v>1476</v>
      </c>
      <c r="E932" s="3" t="n">
        <v>51</v>
      </c>
      <c r="F932" s="3" t="n">
        <v>0</v>
      </c>
      <c r="G932" s="3" t="n">
        <f aca="false">SUM(C932:F932)</f>
        <v>7222</v>
      </c>
      <c r="H932" s="3" t="n">
        <v>1764</v>
      </c>
      <c r="I932" s="3" t="n">
        <v>5</v>
      </c>
      <c r="J932" s="3" t="n">
        <v>10</v>
      </c>
      <c r="K932" s="3" t="n">
        <v>98</v>
      </c>
      <c r="L932" s="3" t="n">
        <f aca="false">SUM(H932:K932)</f>
        <v>1877</v>
      </c>
      <c r="M932" s="3" t="n">
        <v>30</v>
      </c>
      <c r="N932" s="3" t="n">
        <v>137</v>
      </c>
      <c r="O932" s="3" t="n">
        <v>4</v>
      </c>
      <c r="P932" s="3" t="n">
        <v>0</v>
      </c>
      <c r="Q932" s="3" t="n">
        <f aca="false">SUM(M932:P932)</f>
        <v>171</v>
      </c>
      <c r="R932" s="3" t="n">
        <v>43</v>
      </c>
      <c r="S932" s="3" t="n">
        <v>116</v>
      </c>
      <c r="T932" s="3" t="n">
        <v>0</v>
      </c>
      <c r="U932" s="3" t="n">
        <v>0</v>
      </c>
      <c r="V932" s="3" t="n">
        <f aca="false">SUM(R932:U932)</f>
        <v>159</v>
      </c>
      <c r="W932" s="3" t="n">
        <v>1225</v>
      </c>
      <c r="X932" s="3" t="n">
        <v>3986</v>
      </c>
      <c r="Y932" s="3" t="n">
        <v>384</v>
      </c>
      <c r="Z932" s="3" t="n">
        <v>0</v>
      </c>
      <c r="AA932" s="3" t="n">
        <f aca="false">SUM(W932:Z932)</f>
        <v>5595</v>
      </c>
      <c r="AB932" s="3" t="n">
        <v>690</v>
      </c>
      <c r="AC932" s="3" t="n">
        <v>0</v>
      </c>
      <c r="AD932" s="3" t="n">
        <v>63</v>
      </c>
      <c r="AE932" s="3" t="n">
        <v>0</v>
      </c>
      <c r="AF932" s="3" t="n">
        <f aca="false">SUM(AB932:AE932)</f>
        <v>753</v>
      </c>
      <c r="AG932" s="3" t="n">
        <v>2</v>
      </c>
      <c r="AH932" s="3" t="n">
        <v>892</v>
      </c>
      <c r="AI932" s="3" t="n">
        <v>1474</v>
      </c>
      <c r="AJ932" s="3" t="n">
        <v>0</v>
      </c>
      <c r="AK932" s="3" t="n">
        <f aca="false">SUM(AG932:AJ932)</f>
        <v>2368</v>
      </c>
      <c r="AL932" s="3" t="n">
        <v>3587</v>
      </c>
      <c r="AM932" s="3" t="n">
        <v>2448</v>
      </c>
      <c r="AN932" s="3" t="n">
        <v>1539</v>
      </c>
      <c r="AO932" s="3" t="n">
        <v>0</v>
      </c>
      <c r="AP932" s="3" t="n">
        <f aca="false">SUM(AL932:AO932)</f>
        <v>7574</v>
      </c>
      <c r="AQ932" s="3" t="n">
        <v>2</v>
      </c>
      <c r="AR932" s="3" t="n">
        <v>0</v>
      </c>
      <c r="AS932" s="3" t="n">
        <v>0</v>
      </c>
      <c r="AT932" s="3" t="n">
        <v>0</v>
      </c>
      <c r="AU932" s="3" t="n">
        <f aca="false">SUM(AQ932:AT932)</f>
        <v>2</v>
      </c>
      <c r="AV932" s="3" t="n">
        <v>55</v>
      </c>
      <c r="AW932" s="3" t="n">
        <v>0</v>
      </c>
      <c r="AX932" s="3" t="n">
        <v>14</v>
      </c>
      <c r="AY932" s="3" t="n">
        <v>0</v>
      </c>
      <c r="AZ932" s="3" t="n">
        <f aca="false">SUM(AV932:AY932)</f>
        <v>69</v>
      </c>
      <c r="BA932" s="3" t="n">
        <v>31</v>
      </c>
      <c r="BB932" s="3" t="n">
        <v>0</v>
      </c>
      <c r="BC932" s="3" t="n">
        <v>0</v>
      </c>
      <c r="BD932" s="3" t="n">
        <v>98</v>
      </c>
      <c r="BE932" s="3" t="n">
        <f aca="false">SUM(BA932:BD932)</f>
        <v>129</v>
      </c>
      <c r="BF932" s="3" t="n">
        <v>0</v>
      </c>
      <c r="BG932" s="3" t="n">
        <v>0</v>
      </c>
      <c r="BH932" s="3" t="n">
        <v>0</v>
      </c>
      <c r="BI932" s="3" t="n">
        <v>0</v>
      </c>
      <c r="BJ932" s="3" t="n">
        <f aca="false">SUM(BF932:BI932)</f>
        <v>0</v>
      </c>
      <c r="BK932" s="3" t="n">
        <v>40</v>
      </c>
      <c r="BL932" s="3" t="n">
        <v>0</v>
      </c>
      <c r="BM932" s="3" t="n">
        <v>2</v>
      </c>
      <c r="BN932" s="3" t="n">
        <v>0</v>
      </c>
      <c r="BO932" s="3" t="n">
        <f aca="false">SUM(BK932:BN932)</f>
        <v>42</v>
      </c>
      <c r="BP932" s="3" t="n">
        <v>108</v>
      </c>
      <c r="BQ932" s="3" t="n">
        <v>0</v>
      </c>
      <c r="BR932" s="3" t="n">
        <v>23</v>
      </c>
      <c r="BS932" s="3" t="n">
        <v>0</v>
      </c>
      <c r="BT932" s="3" t="n">
        <f aca="false">SUM(BP932:BS932)</f>
        <v>131</v>
      </c>
      <c r="BU932" s="3" t="n">
        <f aca="false">+C932+H932+M932+R932+W932+AB932+AG932+AL932+CK932</f>
        <v>13036</v>
      </c>
      <c r="BV932" s="3" t="n">
        <f aca="false">+D932+I932+N932+S932+X932+AC932+AH932+AM932+CL932</f>
        <v>9060</v>
      </c>
      <c r="BW932" s="3" t="n">
        <f aca="false">+E932+J932+O932+T932+Y932+AD932+AI932+AN932+CM932</f>
        <v>3525</v>
      </c>
      <c r="BX932" s="3" t="n">
        <f aca="false">+F932+K932+P932+U932+Z932+AE932+AJ932+AO932+CN932</f>
        <v>98</v>
      </c>
      <c r="BY932" s="3" t="n">
        <f aca="false">SUM(BU932:BX932)</f>
        <v>25719</v>
      </c>
      <c r="BZ932" s="3" t="n">
        <f aca="false">AQ932+AV932+BA932+BF932+BK932+BP932</f>
        <v>236</v>
      </c>
      <c r="CA932" s="3" t="n">
        <f aca="false">AR932+AW932+BB932+BG932+BL932+BQ932</f>
        <v>0</v>
      </c>
      <c r="CB932" s="3" t="n">
        <f aca="false">AS932+AX932+BC932+BH932+BM932+BR932</f>
        <v>39</v>
      </c>
      <c r="CC932" s="3" t="n">
        <f aca="false">AT932+AY932+BD932+BI932+BN932+BS932</f>
        <v>98</v>
      </c>
      <c r="CD932" s="3" t="n">
        <f aca="false">SUM(BZ932:CC932)</f>
        <v>373</v>
      </c>
      <c r="CE932" s="3" t="n">
        <v>6153</v>
      </c>
      <c r="CF932" s="3" t="n">
        <v>4314</v>
      </c>
      <c r="CG932" s="3" t="n">
        <v>839</v>
      </c>
      <c r="CH932" s="3" t="n">
        <v>608</v>
      </c>
      <c r="CI932" s="3" t="n">
        <v>1021</v>
      </c>
      <c r="CJ932" s="3" t="n">
        <f aca="false">SUM(CE932:CI932)</f>
        <v>12935</v>
      </c>
    </row>
    <row r="933" customFormat="false" ht="12.75" hidden="false" customHeight="false" outlineLevel="0" collapsed="false">
      <c r="A933" s="1" t="n">
        <v>2009</v>
      </c>
      <c r="B933" s="2" t="s">
        <v>107</v>
      </c>
      <c r="C933" s="3" t="n">
        <v>2598</v>
      </c>
      <c r="D933" s="3" t="n">
        <v>425</v>
      </c>
      <c r="E933" s="3" t="n">
        <v>56</v>
      </c>
      <c r="F933" s="3" t="n">
        <v>0</v>
      </c>
      <c r="G933" s="3" t="n">
        <f aca="false">SUM(C933:F933)</f>
        <v>3079</v>
      </c>
      <c r="H933" s="3" t="n">
        <v>935</v>
      </c>
      <c r="I933" s="3" t="n">
        <v>499</v>
      </c>
      <c r="J933" s="3" t="n">
        <v>3030</v>
      </c>
      <c r="K933" s="3" t="n">
        <v>3</v>
      </c>
      <c r="L933" s="3" t="n">
        <f aca="false">SUM(H933:K933)</f>
        <v>4467</v>
      </c>
      <c r="M933" s="3" t="n">
        <v>42</v>
      </c>
      <c r="N933" s="3" t="n">
        <v>41</v>
      </c>
      <c r="O933" s="3" t="n">
        <v>16</v>
      </c>
      <c r="P933" s="3" t="n">
        <v>0</v>
      </c>
      <c r="Q933" s="3" t="n">
        <f aca="false">SUM(M933:P933)</f>
        <v>99</v>
      </c>
      <c r="R933" s="3" t="n">
        <v>18</v>
      </c>
      <c r="S933" s="3" t="n">
        <v>0</v>
      </c>
      <c r="T933" s="3" t="n">
        <v>0</v>
      </c>
      <c r="U933" s="3" t="n">
        <v>0</v>
      </c>
      <c r="V933" s="3" t="n">
        <f aca="false">SUM(R933:U933)</f>
        <v>18</v>
      </c>
      <c r="W933" s="3" t="n">
        <v>588</v>
      </c>
      <c r="X933" s="3" t="n">
        <v>1889</v>
      </c>
      <c r="Y933" s="3" t="n">
        <v>655</v>
      </c>
      <c r="Z933" s="3" t="n">
        <v>0</v>
      </c>
      <c r="AA933" s="3" t="n">
        <f aca="false">SUM(W933:Z933)</f>
        <v>3132</v>
      </c>
      <c r="AB933" s="3" t="n">
        <v>363</v>
      </c>
      <c r="AC933" s="3" t="n">
        <v>1</v>
      </c>
      <c r="AD933" s="3" t="n">
        <v>61</v>
      </c>
      <c r="AE933" s="3" t="n">
        <v>1</v>
      </c>
      <c r="AF933" s="3" t="n">
        <f aca="false">SUM(AB933:AE933)</f>
        <v>426</v>
      </c>
      <c r="AG933" s="3" t="n">
        <v>0</v>
      </c>
      <c r="AH933" s="3" t="n">
        <v>541</v>
      </c>
      <c r="AI933" s="3" t="n">
        <v>815</v>
      </c>
      <c r="AJ933" s="3" t="n">
        <v>0</v>
      </c>
      <c r="AK933" s="3" t="n">
        <f aca="false">SUM(AG933:AJ933)</f>
        <v>1356</v>
      </c>
      <c r="AL933" s="3" t="n">
        <v>1360</v>
      </c>
      <c r="AM933" s="3" t="n">
        <v>1805</v>
      </c>
      <c r="AN933" s="3" t="n">
        <v>1696</v>
      </c>
      <c r="AO933" s="3" t="n">
        <v>39</v>
      </c>
      <c r="AP933" s="3" t="n">
        <f aca="false">SUM(AL933:AO933)</f>
        <v>4900</v>
      </c>
      <c r="AQ933" s="3" t="n">
        <v>0</v>
      </c>
      <c r="AR933" s="3" t="n">
        <v>371</v>
      </c>
      <c r="AS933" s="3" t="n">
        <v>274</v>
      </c>
      <c r="AT933" s="3" t="n">
        <v>0</v>
      </c>
      <c r="AU933" s="3" t="n">
        <f aca="false">SUM(AQ933:AT933)</f>
        <v>645</v>
      </c>
      <c r="AV933" s="3" t="n">
        <v>0</v>
      </c>
      <c r="AW933" s="3" t="n">
        <v>0</v>
      </c>
      <c r="AX933" s="3" t="n">
        <v>4</v>
      </c>
      <c r="AY933" s="3" t="n">
        <v>2</v>
      </c>
      <c r="AZ933" s="3" t="n">
        <f aca="false">SUM(AV933:AY933)</f>
        <v>6</v>
      </c>
      <c r="BA933" s="3" t="n">
        <v>0</v>
      </c>
      <c r="BB933" s="3" t="n">
        <v>0</v>
      </c>
      <c r="BC933" s="3" t="n">
        <v>32</v>
      </c>
      <c r="BD933" s="3" t="n">
        <v>3</v>
      </c>
      <c r="BE933" s="3" t="n">
        <f aca="false">SUM(BA933:BD933)</f>
        <v>35</v>
      </c>
      <c r="BF933" s="3" t="n">
        <v>0</v>
      </c>
      <c r="BG933" s="3" t="n">
        <v>0</v>
      </c>
      <c r="BH933" s="3" t="n">
        <v>0</v>
      </c>
      <c r="BI933" s="3" t="n">
        <v>0</v>
      </c>
      <c r="BJ933" s="3" t="n">
        <f aca="false">SUM(BF933:BI933)</f>
        <v>0</v>
      </c>
      <c r="BK933" s="3" t="n">
        <v>0</v>
      </c>
      <c r="BL933" s="3" t="n">
        <v>0</v>
      </c>
      <c r="BM933" s="3" t="n">
        <v>18</v>
      </c>
      <c r="BN933" s="3" t="n">
        <v>8</v>
      </c>
      <c r="BO933" s="3" t="n">
        <f aca="false">SUM(BK933:BN933)</f>
        <v>26</v>
      </c>
      <c r="BP933" s="3" t="n">
        <v>0</v>
      </c>
      <c r="BQ933" s="3" t="n">
        <v>0</v>
      </c>
      <c r="BR933" s="3" t="n">
        <v>76</v>
      </c>
      <c r="BS933" s="3" t="n">
        <v>15</v>
      </c>
      <c r="BT933" s="3" t="n">
        <f aca="false">SUM(BP933:BS933)</f>
        <v>91</v>
      </c>
      <c r="BU933" s="3" t="n">
        <f aca="false">+C933+H933+M933+R933+W933+AB933+AG933+AL933+CK933</f>
        <v>5904</v>
      </c>
      <c r="BV933" s="3" t="n">
        <f aca="false">+D933+I933+N933+S933+X933+AC933+AH933+AM933+CL933</f>
        <v>5201</v>
      </c>
      <c r="BW933" s="3" t="n">
        <f aca="false">+E933+J933+O933+T933+Y933+AD933+AI933+AN933+CM933</f>
        <v>6329</v>
      </c>
      <c r="BX933" s="3" t="n">
        <f aca="false">+F933+K933+P933+U933+Z933+AE933+AJ933+AO933+CN933</f>
        <v>43</v>
      </c>
      <c r="BY933" s="3" t="n">
        <f aca="false">SUM(BU933:BX933)</f>
        <v>17477</v>
      </c>
      <c r="BZ933" s="3" t="n">
        <f aca="false">AQ933+AV933+BA933+BF933+BK933+BP933</f>
        <v>0</v>
      </c>
      <c r="CA933" s="3" t="n">
        <f aca="false">AR933+AW933+BB933+BG933+BL933+BQ933</f>
        <v>371</v>
      </c>
      <c r="CB933" s="3" t="n">
        <f aca="false">AS933+AX933+BC933+BH933+BM933+BR933</f>
        <v>404</v>
      </c>
      <c r="CC933" s="3" t="n">
        <f aca="false">AT933+AY933+BD933+BI933+BN933+BS933</f>
        <v>28</v>
      </c>
      <c r="CD933" s="3" t="n">
        <f aca="false">SUM(BZ933:CC933)</f>
        <v>803</v>
      </c>
      <c r="CE933" s="3" t="n">
        <v>2284</v>
      </c>
      <c r="CF933" s="3" t="n">
        <v>2720</v>
      </c>
      <c r="CG933" s="3" t="n">
        <v>272</v>
      </c>
      <c r="CH933" s="3" t="n">
        <v>116</v>
      </c>
      <c r="CI933" s="3" t="n">
        <v>542</v>
      </c>
      <c r="CJ933" s="3" t="n">
        <f aca="false">SUM(CE933:CI933)</f>
        <v>5934</v>
      </c>
    </row>
    <row r="934" customFormat="false" ht="12.75" hidden="false" customHeight="false" outlineLevel="0" collapsed="false">
      <c r="A934" s="1" t="n">
        <v>2009</v>
      </c>
      <c r="B934" s="2" t="s">
        <v>108</v>
      </c>
      <c r="C934" s="3" t="n">
        <v>3147</v>
      </c>
      <c r="D934" s="3" t="n">
        <v>420</v>
      </c>
      <c r="E934" s="3" t="n">
        <v>115</v>
      </c>
      <c r="F934" s="3" t="n">
        <v>0</v>
      </c>
      <c r="G934" s="3" t="n">
        <f aca="false">SUM(C934:F934)</f>
        <v>3682</v>
      </c>
      <c r="H934" s="3" t="n">
        <v>800</v>
      </c>
      <c r="I934" s="3" t="n">
        <v>412</v>
      </c>
      <c r="J934" s="3" t="n">
        <v>1047</v>
      </c>
      <c r="K934" s="3" t="n">
        <v>57</v>
      </c>
      <c r="L934" s="3" t="n">
        <f aca="false">SUM(H934:K934)</f>
        <v>2316</v>
      </c>
      <c r="M934" s="3" t="n">
        <v>30</v>
      </c>
      <c r="N934" s="3" t="n">
        <v>15</v>
      </c>
      <c r="O934" s="3" t="n">
        <v>0</v>
      </c>
      <c r="P934" s="3" t="n">
        <v>0</v>
      </c>
      <c r="Q934" s="3" t="n">
        <f aca="false">SUM(M934:P934)</f>
        <v>45</v>
      </c>
      <c r="R934" s="3" t="n">
        <v>9</v>
      </c>
      <c r="S934" s="3" t="n">
        <v>0</v>
      </c>
      <c r="T934" s="3" t="n">
        <v>0</v>
      </c>
      <c r="U934" s="3" t="n">
        <v>0</v>
      </c>
      <c r="V934" s="3" t="n">
        <f aca="false">SUM(R934:U934)</f>
        <v>9</v>
      </c>
      <c r="W934" s="3" t="n">
        <v>820</v>
      </c>
      <c r="X934" s="3" t="n">
        <v>1522</v>
      </c>
      <c r="Y934" s="3" t="n">
        <v>81</v>
      </c>
      <c r="Z934" s="3" t="n">
        <v>0</v>
      </c>
      <c r="AA934" s="3" t="n">
        <f aca="false">SUM(W934:Z934)</f>
        <v>2423</v>
      </c>
      <c r="AB934" s="3" t="n">
        <v>328</v>
      </c>
      <c r="AC934" s="3" t="n">
        <v>3</v>
      </c>
      <c r="AD934" s="3" t="n">
        <v>43</v>
      </c>
      <c r="AE934" s="3" t="n">
        <v>9</v>
      </c>
      <c r="AF934" s="3" t="n">
        <f aca="false">SUM(AB934:AE934)</f>
        <v>383</v>
      </c>
      <c r="AG934" s="3" t="n">
        <v>16</v>
      </c>
      <c r="AH934" s="3" t="n">
        <v>448</v>
      </c>
      <c r="AI934" s="3" t="n">
        <v>1014</v>
      </c>
      <c r="AJ934" s="3" t="n">
        <v>129</v>
      </c>
      <c r="AK934" s="3" t="n">
        <f aca="false">SUM(AG934:AJ934)</f>
        <v>1607</v>
      </c>
      <c r="AL934" s="3" t="n">
        <v>914</v>
      </c>
      <c r="AM934" s="3" t="n">
        <v>975</v>
      </c>
      <c r="AN934" s="3" t="n">
        <v>1500</v>
      </c>
      <c r="AO934" s="3" t="n">
        <v>106</v>
      </c>
      <c r="AP934" s="3" t="n">
        <f aca="false">SUM(AL934:AO934)</f>
        <v>3495</v>
      </c>
      <c r="AQ934" s="3" t="n">
        <v>7</v>
      </c>
      <c r="AR934" s="3" t="n">
        <v>428</v>
      </c>
      <c r="AS934" s="3" t="n">
        <v>635</v>
      </c>
      <c r="AT934" s="3" t="n">
        <v>53</v>
      </c>
      <c r="AU934" s="3" t="n">
        <f aca="false">SUM(AQ934:AT934)</f>
        <v>1123</v>
      </c>
      <c r="AV934" s="3" t="n">
        <v>3</v>
      </c>
      <c r="AW934" s="3" t="n">
        <v>0</v>
      </c>
      <c r="AX934" s="3" t="n">
        <v>2</v>
      </c>
      <c r="AY934" s="3" t="n">
        <v>7</v>
      </c>
      <c r="AZ934" s="3" t="n">
        <f aca="false">SUM(AV934:AY934)</f>
        <v>12</v>
      </c>
      <c r="BA934" s="3" t="n">
        <v>5</v>
      </c>
      <c r="BB934" s="3" t="n">
        <v>1</v>
      </c>
      <c r="BC934" s="3" t="n">
        <v>74</v>
      </c>
      <c r="BD934" s="3" t="n">
        <v>31</v>
      </c>
      <c r="BE934" s="3" t="n">
        <f aca="false">SUM(BA934:BD934)</f>
        <v>111</v>
      </c>
      <c r="BF934" s="3" t="n">
        <v>0</v>
      </c>
      <c r="BG934" s="3" t="n">
        <v>0</v>
      </c>
      <c r="BH934" s="3" t="n">
        <v>0</v>
      </c>
      <c r="BI934" s="3" t="n">
        <v>0</v>
      </c>
      <c r="BJ934" s="3" t="n">
        <f aca="false">SUM(BF934:BI934)</f>
        <v>0</v>
      </c>
      <c r="BK934" s="3" t="n">
        <v>0</v>
      </c>
      <c r="BL934" s="3" t="n">
        <v>0</v>
      </c>
      <c r="BM934" s="3" t="n">
        <v>0</v>
      </c>
      <c r="BN934" s="3" t="n">
        <v>0</v>
      </c>
      <c r="BO934" s="3" t="n">
        <f aca="false">SUM(BK934:BN934)</f>
        <v>0</v>
      </c>
      <c r="BP934" s="3" t="n">
        <v>10</v>
      </c>
      <c r="BQ934" s="3" t="n">
        <v>7</v>
      </c>
      <c r="BR934" s="3" t="n">
        <v>25</v>
      </c>
      <c r="BS934" s="3" t="n">
        <v>4</v>
      </c>
      <c r="BT934" s="3" t="n">
        <f aca="false">SUM(BP934:BS934)</f>
        <v>46</v>
      </c>
      <c r="BU934" s="3" t="n">
        <f aca="false">+C934+H934+M934+R934+W934+AB934+AG934+AL934+CK934</f>
        <v>6064</v>
      </c>
      <c r="BV934" s="3" t="n">
        <f aca="false">+D934+I934+N934+S934+X934+AC934+AH934+AM934+CL934</f>
        <v>3795</v>
      </c>
      <c r="BW934" s="3" t="n">
        <f aca="false">+E934+J934+O934+T934+Y934+AD934+AI934+AN934+CM934</f>
        <v>3800</v>
      </c>
      <c r="BX934" s="3" t="n">
        <f aca="false">+F934+K934+P934+U934+Z934+AE934+AJ934+AO934+CN934</f>
        <v>301</v>
      </c>
      <c r="BY934" s="3" t="n">
        <f aca="false">SUM(BU934:BX934)</f>
        <v>13960</v>
      </c>
      <c r="BZ934" s="3" t="n">
        <f aca="false">AQ934+AV934+BA934+BF934+BK934+BP934</f>
        <v>25</v>
      </c>
      <c r="CA934" s="3" t="n">
        <f aca="false">AR934+AW934+BB934+BG934+BL934+BQ934</f>
        <v>436</v>
      </c>
      <c r="CB934" s="3" t="n">
        <f aca="false">AS934+AX934+BC934+BH934+BM934+BR934</f>
        <v>736</v>
      </c>
      <c r="CC934" s="3" t="n">
        <f aca="false">AT934+AY934+BD934+BI934+BN934+BS934</f>
        <v>95</v>
      </c>
      <c r="CD934" s="3" t="n">
        <f aca="false">SUM(BZ934:CC934)</f>
        <v>1292</v>
      </c>
      <c r="CE934" s="3" t="n">
        <v>1925</v>
      </c>
      <c r="CF934" s="3" t="n">
        <v>2682</v>
      </c>
      <c r="CG934" s="3" t="n">
        <v>240</v>
      </c>
      <c r="CH934" s="3" t="n">
        <v>0</v>
      </c>
      <c r="CI934" s="3" t="n">
        <v>742</v>
      </c>
      <c r="CJ934" s="3" t="n">
        <f aca="false">SUM(CE934:CI934)</f>
        <v>5589</v>
      </c>
    </row>
    <row r="935" customFormat="false" ht="12.75" hidden="false" customHeight="false" outlineLevel="0" collapsed="false">
      <c r="A935" s="1" t="n">
        <v>2009</v>
      </c>
      <c r="B935" s="2" t="s">
        <v>109</v>
      </c>
      <c r="C935" s="3" t="n">
        <v>4017</v>
      </c>
      <c r="D935" s="3" t="n">
        <v>707</v>
      </c>
      <c r="E935" s="3" t="n">
        <v>15</v>
      </c>
      <c r="F935" s="3" t="n">
        <v>0</v>
      </c>
      <c r="G935" s="3" t="n">
        <f aca="false">SUM(C935:F935)</f>
        <v>4739</v>
      </c>
      <c r="H935" s="3" t="n">
        <v>1277</v>
      </c>
      <c r="I935" s="3" t="n">
        <v>721</v>
      </c>
      <c r="J935" s="3" t="n">
        <v>3715</v>
      </c>
      <c r="K935" s="3" t="n">
        <v>0</v>
      </c>
      <c r="L935" s="3" t="n">
        <f aca="false">SUM(H935:K935)</f>
        <v>5713</v>
      </c>
      <c r="M935" s="3" t="n">
        <v>72</v>
      </c>
      <c r="N935" s="3" t="n">
        <v>111</v>
      </c>
      <c r="O935" s="3" t="n">
        <v>0</v>
      </c>
      <c r="P935" s="3" t="n">
        <v>0</v>
      </c>
      <c r="Q935" s="3" t="n">
        <f aca="false">SUM(M935:P935)</f>
        <v>183</v>
      </c>
      <c r="R935" s="3" t="n">
        <v>0</v>
      </c>
      <c r="S935" s="3" t="n">
        <v>0</v>
      </c>
      <c r="T935" s="3" t="n">
        <v>0</v>
      </c>
      <c r="U935" s="3" t="n">
        <v>0</v>
      </c>
      <c r="V935" s="3" t="n">
        <f aca="false">SUM(R935:U935)</f>
        <v>0</v>
      </c>
      <c r="W935" s="3" t="n">
        <v>1020</v>
      </c>
      <c r="X935" s="3" t="n">
        <v>4045</v>
      </c>
      <c r="Y935" s="3" t="n">
        <v>337</v>
      </c>
      <c r="Z935" s="3" t="n">
        <v>0</v>
      </c>
      <c r="AA935" s="3" t="n">
        <f aca="false">SUM(W935:Z935)</f>
        <v>5402</v>
      </c>
      <c r="AB935" s="3" t="n">
        <v>513</v>
      </c>
      <c r="AC935" s="3" t="n">
        <v>12</v>
      </c>
      <c r="AD935" s="3" t="n">
        <v>43</v>
      </c>
      <c r="AE935" s="3" t="n">
        <v>0</v>
      </c>
      <c r="AF935" s="3" t="n">
        <f aca="false">SUM(AB935:AE935)</f>
        <v>568</v>
      </c>
      <c r="AG935" s="3" t="n">
        <v>5</v>
      </c>
      <c r="AH935" s="3" t="n">
        <v>630</v>
      </c>
      <c r="AI935" s="3" t="n">
        <v>1459</v>
      </c>
      <c r="AJ935" s="3" t="n">
        <v>0</v>
      </c>
      <c r="AK935" s="3" t="n">
        <f aca="false">SUM(AG935:AJ935)</f>
        <v>2094</v>
      </c>
      <c r="AL935" s="3" t="n">
        <v>2127</v>
      </c>
      <c r="AM935" s="3" t="n">
        <v>2007</v>
      </c>
      <c r="AN935" s="3" t="n">
        <v>1227</v>
      </c>
      <c r="AO935" s="3" t="n">
        <v>0</v>
      </c>
      <c r="AP935" s="3" t="n">
        <f aca="false">SUM(AL935:AO935)</f>
        <v>5361</v>
      </c>
      <c r="AQ935" s="3" t="n">
        <v>0</v>
      </c>
      <c r="AR935" s="3" t="n">
        <v>0</v>
      </c>
      <c r="AS935" s="3" t="n">
        <v>17</v>
      </c>
      <c r="AT935" s="3" t="n">
        <v>0</v>
      </c>
      <c r="AU935" s="3" t="n">
        <f aca="false">SUM(AQ935:AT935)</f>
        <v>17</v>
      </c>
      <c r="AV935" s="3" t="n">
        <v>0</v>
      </c>
      <c r="AW935" s="3" t="n">
        <v>0</v>
      </c>
      <c r="AX935" s="3" t="n">
        <v>9</v>
      </c>
      <c r="AY935" s="3" t="n">
        <v>0</v>
      </c>
      <c r="AZ935" s="3" t="n">
        <f aca="false">SUM(AV935:AY935)</f>
        <v>9</v>
      </c>
      <c r="BA935" s="3" t="n">
        <v>0</v>
      </c>
      <c r="BB935" s="3" t="n">
        <v>0</v>
      </c>
      <c r="BC935" s="3" t="n">
        <v>498</v>
      </c>
      <c r="BD935" s="3" t="n">
        <v>0</v>
      </c>
      <c r="BE935" s="3" t="n">
        <f aca="false">SUM(BA935:BD935)</f>
        <v>498</v>
      </c>
      <c r="BF935" s="3" t="n">
        <v>0</v>
      </c>
      <c r="BG935" s="3" t="n">
        <v>0</v>
      </c>
      <c r="BH935" s="3" t="n">
        <v>0</v>
      </c>
      <c r="BI935" s="3" t="n">
        <v>0</v>
      </c>
      <c r="BJ935" s="3" t="n">
        <f aca="false">SUM(BF935:BI935)</f>
        <v>0</v>
      </c>
      <c r="BK935" s="3" t="n">
        <v>0</v>
      </c>
      <c r="BL935" s="3" t="n">
        <v>0</v>
      </c>
      <c r="BM935" s="3" t="n">
        <v>0</v>
      </c>
      <c r="BN935" s="3" t="n">
        <v>0</v>
      </c>
      <c r="BO935" s="3" t="n">
        <f aca="false">SUM(BK935:BN935)</f>
        <v>0</v>
      </c>
      <c r="BP935" s="3" t="n">
        <v>0</v>
      </c>
      <c r="BQ935" s="3" t="n">
        <v>0</v>
      </c>
      <c r="BR935" s="3" t="n">
        <v>308</v>
      </c>
      <c r="BS935" s="3" t="n">
        <v>0</v>
      </c>
      <c r="BT935" s="3" t="n">
        <f aca="false">SUM(BP935:BS935)</f>
        <v>308</v>
      </c>
      <c r="BU935" s="3" t="n">
        <f aca="false">+C935+H935+M935+R935+W935+AB935+AG935+AL935+CK935</f>
        <v>9031</v>
      </c>
      <c r="BV935" s="3" t="n">
        <f aca="false">+D935+I935+N935+S935+X935+AC935+AH935+AM935+CL935</f>
        <v>8233</v>
      </c>
      <c r="BW935" s="3" t="n">
        <f aca="false">+E935+J935+O935+T935+Y935+AD935+AI935+AN935+CM935</f>
        <v>6796</v>
      </c>
      <c r="BX935" s="3" t="n">
        <f aca="false">+F935+K935+P935+U935+Z935+AE935+AJ935+AO935+CN935</f>
        <v>0</v>
      </c>
      <c r="BY935" s="3" t="n">
        <f aca="false">SUM(BU935:BX935)</f>
        <v>24060</v>
      </c>
      <c r="BZ935" s="3" t="n">
        <f aca="false">AQ935+AV935+BA935+BF935+BK935+BP935</f>
        <v>0</v>
      </c>
      <c r="CA935" s="3" t="n">
        <f aca="false">AR935+AW935+BB935+BG935+BL935+BQ935</f>
        <v>0</v>
      </c>
      <c r="CB935" s="3" t="n">
        <f aca="false">AS935+AX935+BC935+BH935+BM935+BR935</f>
        <v>832</v>
      </c>
      <c r="CC935" s="3" t="n">
        <f aca="false">AT935+AY935+BD935+BI935+BN935+BS935</f>
        <v>0</v>
      </c>
      <c r="CD935" s="3" t="n">
        <f aca="false">SUM(BZ935:CC935)</f>
        <v>832</v>
      </c>
      <c r="CE935" s="3" t="n">
        <v>2858</v>
      </c>
      <c r="CF935" s="3" t="n">
        <v>3315</v>
      </c>
      <c r="CG935" s="3" t="n">
        <v>268</v>
      </c>
      <c r="CH935" s="3" t="n">
        <v>0</v>
      </c>
      <c r="CI935" s="3" t="n">
        <v>1985</v>
      </c>
      <c r="CJ935" s="3" t="n">
        <f aca="false">SUM(CE935:CI935)</f>
        <v>8426</v>
      </c>
    </row>
    <row r="936" customFormat="false" ht="12.75" hidden="false" customHeight="false" outlineLevel="0" collapsed="false">
      <c r="A936" s="1" t="n">
        <v>2009</v>
      </c>
      <c r="B936" s="2" t="s">
        <v>110</v>
      </c>
      <c r="C936" s="3" t="n">
        <v>3410</v>
      </c>
      <c r="D936" s="3" t="n">
        <v>1058</v>
      </c>
      <c r="E936" s="3" t="n">
        <v>387.082</v>
      </c>
      <c r="F936" s="3" t="n">
        <v>0</v>
      </c>
      <c r="G936" s="3" t="n">
        <f aca="false">SUM(C936:F936)</f>
        <v>4855.082</v>
      </c>
      <c r="H936" s="3" t="n">
        <v>1617</v>
      </c>
      <c r="I936" s="3" t="n">
        <v>142</v>
      </c>
      <c r="J936" s="3" t="n">
        <v>989</v>
      </c>
      <c r="K936" s="3" t="n">
        <v>68</v>
      </c>
      <c r="L936" s="3" t="n">
        <f aca="false">SUM(H936:K936)</f>
        <v>2816</v>
      </c>
      <c r="M936" s="3" t="n">
        <v>9</v>
      </c>
      <c r="N936" s="3" t="n">
        <v>129</v>
      </c>
      <c r="O936" s="3" t="n">
        <v>0</v>
      </c>
      <c r="P936" s="3" t="n">
        <v>0</v>
      </c>
      <c r="Q936" s="3" t="n">
        <f aca="false">SUM(M936:P936)</f>
        <v>138</v>
      </c>
      <c r="R936" s="3" t="n">
        <v>0</v>
      </c>
      <c r="S936" s="3" t="n">
        <v>0</v>
      </c>
      <c r="T936" s="3" t="n">
        <v>0</v>
      </c>
      <c r="U936" s="3" t="n">
        <v>0</v>
      </c>
      <c r="V936" s="3" t="n">
        <f aca="false">SUM(R936:U936)</f>
        <v>0</v>
      </c>
      <c r="W936" s="3" t="n">
        <v>1114</v>
      </c>
      <c r="X936" s="3" t="n">
        <v>4793</v>
      </c>
      <c r="Y936" s="3" t="n">
        <v>262</v>
      </c>
      <c r="Z936" s="3" t="n">
        <v>0</v>
      </c>
      <c r="AA936" s="3" t="n">
        <f aca="false">SUM(W936:Z936)</f>
        <v>6169</v>
      </c>
      <c r="AB936" s="3" t="n">
        <v>817</v>
      </c>
      <c r="AC936" s="3" t="n">
        <v>3</v>
      </c>
      <c r="AD936" s="3" t="n">
        <v>135</v>
      </c>
      <c r="AE936" s="3" t="n">
        <v>2</v>
      </c>
      <c r="AF936" s="3" t="n">
        <f aca="false">SUM(AB936:AE936)</f>
        <v>957</v>
      </c>
      <c r="AG936" s="3" t="n">
        <v>0</v>
      </c>
      <c r="AH936" s="3" t="n">
        <v>25.19</v>
      </c>
      <c r="AI936" s="3" t="n">
        <v>2193.45</v>
      </c>
      <c r="AJ936" s="3" t="n">
        <v>341</v>
      </c>
      <c r="AK936" s="3" t="n">
        <f aca="false">SUM(AG936:AJ936)</f>
        <v>2559.64</v>
      </c>
      <c r="AL936" s="3" t="n">
        <v>2523</v>
      </c>
      <c r="AM936" s="3" t="n">
        <v>4846</v>
      </c>
      <c r="AN936" s="3" t="n">
        <v>2999</v>
      </c>
      <c r="AO936" s="3" t="n">
        <v>181</v>
      </c>
      <c r="AP936" s="3" t="n">
        <f aca="false">SUM(AL936:AO936)</f>
        <v>10549</v>
      </c>
      <c r="AQ936" s="3" t="n">
        <v>0</v>
      </c>
      <c r="AR936" s="3" t="n">
        <v>6</v>
      </c>
      <c r="AS936" s="3" t="n">
        <v>830</v>
      </c>
      <c r="AT936" s="3" t="n">
        <v>341</v>
      </c>
      <c r="AU936" s="3" t="n">
        <f aca="false">SUM(AQ936:AT936)</f>
        <v>1177</v>
      </c>
      <c r="AV936" s="3" t="n">
        <v>9</v>
      </c>
      <c r="AW936" s="3" t="n">
        <v>1</v>
      </c>
      <c r="AX936" s="3" t="n">
        <v>2</v>
      </c>
      <c r="AY936" s="3" t="n">
        <v>2</v>
      </c>
      <c r="AZ936" s="3" t="n">
        <f aca="false">SUM(AV936:AY936)</f>
        <v>14</v>
      </c>
      <c r="BA936" s="3" t="n">
        <v>47</v>
      </c>
      <c r="BB936" s="3" t="n">
        <v>7</v>
      </c>
      <c r="BC936" s="3" t="n">
        <v>54</v>
      </c>
      <c r="BD936" s="3" t="n">
        <v>68</v>
      </c>
      <c r="BE936" s="3" t="n">
        <f aca="false">SUM(BA936:BD936)</f>
        <v>176</v>
      </c>
      <c r="BF936" s="3" t="n">
        <v>0</v>
      </c>
      <c r="BG936" s="3" t="n">
        <v>0</v>
      </c>
      <c r="BH936" s="3" t="n">
        <v>0</v>
      </c>
      <c r="BI936" s="3" t="n">
        <v>0</v>
      </c>
      <c r="BJ936" s="3" t="n">
        <f aca="false">SUM(BF936:BI936)</f>
        <v>0</v>
      </c>
      <c r="BK936" s="3" t="n">
        <v>0</v>
      </c>
      <c r="BL936" s="3" t="n">
        <v>0</v>
      </c>
      <c r="BM936" s="3" t="n">
        <v>0</v>
      </c>
      <c r="BN936" s="3" t="n">
        <v>0</v>
      </c>
      <c r="BO936" s="3" t="n">
        <f aca="false">SUM(BK936:BN936)</f>
        <v>0</v>
      </c>
      <c r="BP936" s="3" t="n">
        <v>30</v>
      </c>
      <c r="BQ936" s="3" t="n">
        <v>31</v>
      </c>
      <c r="BR936" s="3" t="n">
        <v>157</v>
      </c>
      <c r="BS936" s="3" t="n">
        <v>181</v>
      </c>
      <c r="BT936" s="3" t="n">
        <f aca="false">SUM(BP936:BS936)</f>
        <v>399</v>
      </c>
      <c r="BU936" s="3" t="n">
        <f aca="false">+C936+H936+M936+R936+W936+AB936+AG936+AL936+CK936</f>
        <v>9490</v>
      </c>
      <c r="BV936" s="3" t="n">
        <f aca="false">+D936+I936+N936+S936+X936+AC936+AH936+AM936+CL936</f>
        <v>10996.19</v>
      </c>
      <c r="BW936" s="3" t="n">
        <f aca="false">+E936+J936+O936+T936+Y936+AD936+AI936+AN936+CM936</f>
        <v>6965.532</v>
      </c>
      <c r="BX936" s="3" t="n">
        <f aca="false">+F936+K936+P936+U936+Z936+AE936+AJ936+AO936+CN936</f>
        <v>592</v>
      </c>
      <c r="BY936" s="3" t="n">
        <f aca="false">SUM(BU936:BX936)</f>
        <v>28043.722</v>
      </c>
      <c r="BZ936" s="3" t="n">
        <f aca="false">AQ936+AV936+BA936+BF936+BK936+BP936</f>
        <v>86</v>
      </c>
      <c r="CA936" s="3" t="n">
        <f aca="false">AR936+AW936+BB936+BG936+BL936+BQ936</f>
        <v>45</v>
      </c>
      <c r="CB936" s="3" t="n">
        <f aca="false">AS936+AX936+BC936+BH936+BM936+BR936</f>
        <v>1043</v>
      </c>
      <c r="CC936" s="3" t="n">
        <f aca="false">AT936+AY936+BD936+BI936+BN936+BS936</f>
        <v>592</v>
      </c>
      <c r="CD936" s="3" t="n">
        <f aca="false">SUM(BZ936:CC936)</f>
        <v>1766</v>
      </c>
      <c r="CE936" s="3" t="n">
        <v>3023</v>
      </c>
      <c r="CF936" s="3" t="n">
        <v>2966</v>
      </c>
      <c r="CG936" s="3" t="n">
        <v>825</v>
      </c>
      <c r="CH936" s="3" t="n">
        <v>419</v>
      </c>
      <c r="CI936" s="3" t="n">
        <v>2153</v>
      </c>
      <c r="CJ936" s="3" t="n">
        <f aca="false">SUM(CE936:CI936)</f>
        <v>9386</v>
      </c>
    </row>
    <row r="937" customFormat="false" ht="12.75" hidden="false" customHeight="false" outlineLevel="0" collapsed="false">
      <c r="A937" s="1" t="n">
        <v>2009</v>
      </c>
      <c r="B937" s="2" t="s">
        <v>111</v>
      </c>
      <c r="C937" s="3" t="n">
        <v>1201</v>
      </c>
      <c r="D937" s="3" t="n">
        <v>218</v>
      </c>
      <c r="E937" s="3" t="n">
        <v>3</v>
      </c>
      <c r="F937" s="3" t="n">
        <v>0</v>
      </c>
      <c r="G937" s="3" t="n">
        <f aca="false">SUM(C937:F937)</f>
        <v>1422</v>
      </c>
      <c r="H937" s="3" t="n">
        <v>254</v>
      </c>
      <c r="I937" s="3" t="n">
        <v>7</v>
      </c>
      <c r="J937" s="3" t="n">
        <v>3</v>
      </c>
      <c r="K937" s="3" t="n">
        <v>19</v>
      </c>
      <c r="L937" s="3" t="n">
        <f aca="false">SUM(H937:K937)</f>
        <v>283</v>
      </c>
      <c r="M937" s="3" t="n">
        <v>25</v>
      </c>
      <c r="N937" s="3" t="n">
        <v>55</v>
      </c>
      <c r="O937" s="3" t="n">
        <v>93</v>
      </c>
      <c r="P937" s="3" t="n">
        <v>0</v>
      </c>
      <c r="Q937" s="3" t="n">
        <f aca="false">SUM(M937:P937)</f>
        <v>173</v>
      </c>
      <c r="R937" s="3" t="n">
        <v>19</v>
      </c>
      <c r="S937" s="3" t="n">
        <v>21</v>
      </c>
      <c r="T937" s="3" t="n">
        <v>0</v>
      </c>
      <c r="U937" s="3" t="n">
        <v>0</v>
      </c>
      <c r="V937" s="3" t="n">
        <f aca="false">SUM(R937:U937)</f>
        <v>40</v>
      </c>
      <c r="W937" s="3" t="n">
        <v>499</v>
      </c>
      <c r="X937" s="3" t="n">
        <v>1734</v>
      </c>
      <c r="Y937" s="3" t="n">
        <v>183</v>
      </c>
      <c r="Z937" s="3" t="n">
        <v>0</v>
      </c>
      <c r="AA937" s="3" t="n">
        <f aca="false">SUM(W937:Z937)</f>
        <v>2416</v>
      </c>
      <c r="AB937" s="3" t="n">
        <v>160</v>
      </c>
      <c r="AC937" s="3" t="n">
        <v>2</v>
      </c>
      <c r="AD937" s="3" t="n">
        <v>2</v>
      </c>
      <c r="AE937" s="3" t="n">
        <v>0</v>
      </c>
      <c r="AF937" s="3" t="n">
        <f aca="false">SUM(AB937:AE937)</f>
        <v>164</v>
      </c>
      <c r="AG937" s="3" t="n">
        <v>0</v>
      </c>
      <c r="AH937" s="3" t="n">
        <v>178</v>
      </c>
      <c r="AI937" s="3" t="n">
        <v>392</v>
      </c>
      <c r="AJ937" s="3" t="n">
        <v>58</v>
      </c>
      <c r="AK937" s="3" t="n">
        <f aca="false">SUM(AG937:AJ937)</f>
        <v>628</v>
      </c>
      <c r="AL937" s="3" t="n">
        <v>862</v>
      </c>
      <c r="AM937" s="3" t="n">
        <v>563</v>
      </c>
      <c r="AN937" s="3" t="n">
        <v>1508</v>
      </c>
      <c r="AO937" s="3" t="n">
        <v>33</v>
      </c>
      <c r="AP937" s="3" t="n">
        <f aca="false">SUM(AL937:AO937)</f>
        <v>2966</v>
      </c>
      <c r="AQ937" s="3" t="n">
        <v>0</v>
      </c>
      <c r="AR937" s="3" t="n">
        <v>112</v>
      </c>
      <c r="AS937" s="3" t="n">
        <v>78</v>
      </c>
      <c r="AT937" s="3" t="n">
        <v>47</v>
      </c>
      <c r="AU937" s="3" t="n">
        <f aca="false">SUM(AQ937:AT937)</f>
        <v>237</v>
      </c>
      <c r="AV937" s="3" t="n">
        <v>0</v>
      </c>
      <c r="AW937" s="3" t="n">
        <v>0</v>
      </c>
      <c r="AX937" s="3" t="n">
        <v>0</v>
      </c>
      <c r="AY937" s="3" t="n">
        <v>0</v>
      </c>
      <c r="AZ937" s="3" t="n">
        <f aca="false">SUM(AV937:AY937)</f>
        <v>0</v>
      </c>
      <c r="BA937" s="3" t="n">
        <v>0</v>
      </c>
      <c r="BB937" s="3" t="n">
        <v>0</v>
      </c>
      <c r="BC937" s="3" t="n">
        <v>0</v>
      </c>
      <c r="BD937" s="3" t="n">
        <v>0</v>
      </c>
      <c r="BE937" s="3" t="n">
        <f aca="false">SUM(BA937:BD937)</f>
        <v>0</v>
      </c>
      <c r="BF937" s="3" t="n">
        <v>0</v>
      </c>
      <c r="BG937" s="3" t="n">
        <v>0</v>
      </c>
      <c r="BH937" s="3" t="n">
        <v>0</v>
      </c>
      <c r="BI937" s="3" t="n">
        <v>0</v>
      </c>
      <c r="BJ937" s="3" t="n">
        <f aca="false">SUM(BF937:BI937)</f>
        <v>0</v>
      </c>
      <c r="BK937" s="3" t="n">
        <v>0</v>
      </c>
      <c r="BL937" s="3" t="n">
        <v>0</v>
      </c>
      <c r="BM937" s="3" t="n">
        <v>0</v>
      </c>
      <c r="BN937" s="3" t="n">
        <v>0</v>
      </c>
      <c r="BO937" s="3" t="n">
        <f aca="false">SUM(BK937:BN937)</f>
        <v>0</v>
      </c>
      <c r="BP937" s="3" t="n">
        <v>1</v>
      </c>
      <c r="BQ937" s="3" t="n">
        <v>10</v>
      </c>
      <c r="BR937" s="3" t="n">
        <v>7</v>
      </c>
      <c r="BS937" s="3" t="n">
        <v>13</v>
      </c>
      <c r="BT937" s="3" t="n">
        <f aca="false">SUM(BP937:BS937)</f>
        <v>31</v>
      </c>
      <c r="BU937" s="3" t="n">
        <f aca="false">+C937+H937+M937+R937+W937+AB937+AG937+AL937+CK937</f>
        <v>3020</v>
      </c>
      <c r="BV937" s="3" t="n">
        <f aca="false">+D937+I937+N937+S937+X937+AC937+AH937+AM937+CL937</f>
        <v>2778</v>
      </c>
      <c r="BW937" s="3" t="n">
        <f aca="false">+E937+J937+O937+T937+Y937+AD937+AI937+AN937+CM937</f>
        <v>2184</v>
      </c>
      <c r="BX937" s="3" t="n">
        <f aca="false">+F937+K937+P937+U937+Z937+AE937+AJ937+AO937+CN937</f>
        <v>110</v>
      </c>
      <c r="BY937" s="3" t="n">
        <f aca="false">SUM(BU937:BX937)</f>
        <v>8092</v>
      </c>
      <c r="BZ937" s="3" t="n">
        <f aca="false">AQ937+AV937+BA937+BF937+BK937+BP937</f>
        <v>1</v>
      </c>
      <c r="CA937" s="3" t="n">
        <f aca="false">AR937+AW937+BB937+BG937+BL937+BQ937</f>
        <v>122</v>
      </c>
      <c r="CB937" s="3" t="n">
        <f aca="false">AS937+AX937+BC937+BH937+BM937+BR937</f>
        <v>85</v>
      </c>
      <c r="CC937" s="3" t="n">
        <f aca="false">AT937+AY937+BD937+BI937+BN937+BS937</f>
        <v>60</v>
      </c>
      <c r="CD937" s="3" t="n">
        <f aca="false">SUM(BZ937:CC937)</f>
        <v>268</v>
      </c>
      <c r="CE937" s="3" t="n">
        <v>975</v>
      </c>
      <c r="CF937" s="3" t="n">
        <v>1243</v>
      </c>
      <c r="CG937" s="3" t="n">
        <v>143</v>
      </c>
      <c r="CH937" s="3" t="n">
        <v>0</v>
      </c>
      <c r="CI937" s="3" t="n">
        <v>450</v>
      </c>
      <c r="CJ937" s="3" t="n">
        <f aca="false">SUM(CE937:CI937)</f>
        <v>2811</v>
      </c>
    </row>
    <row r="938" customFormat="false" ht="12.75" hidden="false" customHeight="false" outlineLevel="0" collapsed="false">
      <c r="A938" s="1" t="n">
        <v>2009</v>
      </c>
      <c r="B938" s="2" t="s">
        <v>112</v>
      </c>
      <c r="C938" s="3" t="n">
        <v>5547.778116</v>
      </c>
      <c r="D938" s="3" t="n">
        <v>903.800512</v>
      </c>
      <c r="E938" s="3" t="n">
        <v>12.800073</v>
      </c>
      <c r="F938" s="3" t="n">
        <v>0</v>
      </c>
      <c r="G938" s="3" t="n">
        <f aca="false">SUM(C938:F938)</f>
        <v>6464.378701</v>
      </c>
      <c r="H938" s="3" t="n">
        <v>1619</v>
      </c>
      <c r="I938" s="3" t="n">
        <v>267</v>
      </c>
      <c r="J938" s="3" t="n">
        <v>2528</v>
      </c>
      <c r="K938" s="3" t="n">
        <v>264</v>
      </c>
      <c r="L938" s="3" t="n">
        <f aca="false">SUM(H938:K938)</f>
        <v>4678</v>
      </c>
      <c r="M938" s="3" t="n">
        <v>3</v>
      </c>
      <c r="N938" s="3" t="n">
        <v>116</v>
      </c>
      <c r="O938" s="3" t="n">
        <v>11</v>
      </c>
      <c r="P938" s="3" t="n">
        <v>0</v>
      </c>
      <c r="Q938" s="3" t="n">
        <f aca="false">SUM(M938:P938)</f>
        <v>130</v>
      </c>
      <c r="R938" s="3" t="n">
        <v>35</v>
      </c>
      <c r="S938" s="3" t="n">
        <v>587</v>
      </c>
      <c r="T938" s="3" t="n">
        <v>6</v>
      </c>
      <c r="U938" s="3" t="n">
        <v>0</v>
      </c>
      <c r="V938" s="3" t="n">
        <f aca="false">SUM(R938:U938)</f>
        <v>628</v>
      </c>
      <c r="W938" s="3" t="n">
        <v>2231.505752</v>
      </c>
      <c r="X938" s="3" t="n">
        <v>3545.998679</v>
      </c>
      <c r="Y938" s="3" t="n">
        <v>383.792649</v>
      </c>
      <c r="Z938" s="3" t="n">
        <v>0</v>
      </c>
      <c r="AA938" s="3" t="n">
        <f aca="false">SUM(W938:Z938)</f>
        <v>6161.29708</v>
      </c>
      <c r="AB938" s="3" t="n">
        <v>1314.473893</v>
      </c>
      <c r="AC938" s="3" t="n">
        <v>27.289572</v>
      </c>
      <c r="AD938" s="3" t="n">
        <v>165.893332</v>
      </c>
      <c r="AE938" s="3" t="n">
        <v>34.9</v>
      </c>
      <c r="AF938" s="3" t="n">
        <f aca="false">SUM(AB938:AE938)</f>
        <v>1542.556797</v>
      </c>
      <c r="AG938" s="3" t="n">
        <v>0</v>
      </c>
      <c r="AH938" s="3" t="n">
        <v>668</v>
      </c>
      <c r="AI938" s="3" t="n">
        <v>751</v>
      </c>
      <c r="AJ938" s="3" t="n">
        <v>136</v>
      </c>
      <c r="AK938" s="3" t="n">
        <f aca="false">SUM(AG938:AJ938)</f>
        <v>1555</v>
      </c>
      <c r="AL938" s="3" t="n">
        <v>3602.18875776</v>
      </c>
      <c r="AM938" s="3" t="n">
        <v>1643.79911862</v>
      </c>
      <c r="AN938" s="3" t="n">
        <v>4900.199151</v>
      </c>
      <c r="AO938" s="3" t="n">
        <v>627.1</v>
      </c>
      <c r="AP938" s="3" t="n">
        <f aca="false">SUM(AL938:AO938)</f>
        <v>10773.28702738</v>
      </c>
      <c r="AQ938" s="3" t="n">
        <v>0</v>
      </c>
      <c r="AR938" s="3" t="n">
        <v>0</v>
      </c>
      <c r="AS938" s="3" t="n">
        <v>0</v>
      </c>
      <c r="AT938" s="3" t="n">
        <v>0</v>
      </c>
      <c r="AU938" s="3" t="n">
        <f aca="false">SUM(AQ938:AT938)</f>
        <v>0</v>
      </c>
      <c r="AV938" s="3" t="n">
        <v>0</v>
      </c>
      <c r="AW938" s="3" t="n">
        <v>0</v>
      </c>
      <c r="AX938" s="3" t="n">
        <v>0</v>
      </c>
      <c r="AY938" s="3" t="n">
        <v>34.9</v>
      </c>
      <c r="AZ938" s="3" t="n">
        <f aca="false">SUM(AV938:AY938)</f>
        <v>34.9</v>
      </c>
      <c r="BA938" s="3" t="n">
        <v>0</v>
      </c>
      <c r="BB938" s="3" t="n">
        <v>0</v>
      </c>
      <c r="BC938" s="3" t="n">
        <v>33</v>
      </c>
      <c r="BD938" s="3" t="n">
        <v>264</v>
      </c>
      <c r="BE938" s="3" t="n">
        <f aca="false">SUM(BA938:BD938)</f>
        <v>297</v>
      </c>
      <c r="BF938" s="3" t="n">
        <v>6.5</v>
      </c>
      <c r="BG938" s="3" t="n">
        <v>15.4</v>
      </c>
      <c r="BH938" s="3" t="n">
        <v>37</v>
      </c>
      <c r="BI938" s="3" t="n">
        <v>7.5</v>
      </c>
      <c r="BJ938" s="3" t="n">
        <f aca="false">SUM(BF938:BI938)</f>
        <v>66.4</v>
      </c>
      <c r="BK938" s="3" t="n">
        <v>8.4</v>
      </c>
      <c r="BL938" s="3" t="n">
        <v>54.5</v>
      </c>
      <c r="BM938" s="3" t="n">
        <v>362</v>
      </c>
      <c r="BN938" s="3" t="n">
        <v>58.3</v>
      </c>
      <c r="BO938" s="3" t="n">
        <f aca="false">SUM(BK938:BN938)</f>
        <v>483.2</v>
      </c>
      <c r="BP938" s="3" t="n">
        <v>1.3</v>
      </c>
      <c r="BQ938" s="3" t="n">
        <v>1.8</v>
      </c>
      <c r="BR938" s="3" t="n">
        <v>38.4</v>
      </c>
      <c r="BS938" s="3" t="n">
        <v>560.9</v>
      </c>
      <c r="BT938" s="3" t="n">
        <f aca="false">SUM(BP938:BS938)</f>
        <v>602.4</v>
      </c>
      <c r="BU938" s="3" t="n">
        <f aca="false">+C938+H938+M938+R938+W938+AB938+AG938+AL938+CK938</f>
        <v>14352.94651876</v>
      </c>
      <c r="BV938" s="3" t="n">
        <f aca="false">+D938+I938+N938+S938+X938+AC938+AH938+AM938+CL938</f>
        <v>7758.88788162</v>
      </c>
      <c r="BW938" s="3" t="n">
        <f aca="false">+E938+J938+O938+T938+Y938+AD938+AI938+AN938+CM938</f>
        <v>8758.685205</v>
      </c>
      <c r="BX938" s="3" t="n">
        <f aca="false">+F938+K938+P938+U938+Z938+AE938+AJ938+AO938+CN938</f>
        <v>1062</v>
      </c>
      <c r="BY938" s="3" t="n">
        <f aca="false">SUM(BU938:BX938)</f>
        <v>31932.51960538</v>
      </c>
      <c r="BZ938" s="3" t="n">
        <f aca="false">AQ938+AV938+BA938+BF938+BK938+BP938</f>
        <v>16.2</v>
      </c>
      <c r="CA938" s="3" t="n">
        <f aca="false">AR938+AW938+BB938+BG938+BL938+BQ938</f>
        <v>71.7</v>
      </c>
      <c r="CB938" s="3" t="n">
        <f aca="false">AS938+AX938+BC938+BH938+BM938+BR938</f>
        <v>470.4</v>
      </c>
      <c r="CC938" s="3" t="n">
        <f aca="false">AT938+AY938+BD938+BI938+BN938+BS938</f>
        <v>925.6</v>
      </c>
      <c r="CD938" s="3" t="n">
        <f aca="false">SUM(BZ938:CC938)</f>
        <v>1483.9</v>
      </c>
      <c r="CE938" s="3" t="n">
        <v>3620.431</v>
      </c>
      <c r="CF938" s="3" t="n">
        <v>6477.157</v>
      </c>
      <c r="CG938" s="3" t="n">
        <v>550.74</v>
      </c>
      <c r="CH938" s="3" t="n">
        <v>0</v>
      </c>
      <c r="CI938" s="3" t="n">
        <v>2252.147</v>
      </c>
      <c r="CJ938" s="3" t="n">
        <f aca="false">SUM(CE938:CI938)</f>
        <v>12900.475</v>
      </c>
    </row>
    <row r="939" customFormat="false" ht="12.75" hidden="false" customHeight="false" outlineLevel="0" collapsed="false">
      <c r="A939" s="1" t="n">
        <v>2009</v>
      </c>
      <c r="B939" s="2" t="s">
        <v>113</v>
      </c>
      <c r="C939" s="3" t="n">
        <v>4454.328</v>
      </c>
      <c r="D939" s="3" t="n">
        <v>1188.5</v>
      </c>
      <c r="E939" s="3" t="n">
        <v>635.55</v>
      </c>
      <c r="F939" s="3" t="n">
        <v>0</v>
      </c>
      <c r="G939" s="3" t="n">
        <f aca="false">SUM(C939:F939)</f>
        <v>6278.378</v>
      </c>
      <c r="H939" s="3" t="n">
        <v>1027.7</v>
      </c>
      <c r="I939" s="3" t="n">
        <v>8.327</v>
      </c>
      <c r="J939" s="3" t="n">
        <v>3461.1</v>
      </c>
      <c r="K939" s="3" t="n">
        <v>38.68</v>
      </c>
      <c r="L939" s="3" t="n">
        <f aca="false">SUM(H939:K939)</f>
        <v>4535.807</v>
      </c>
      <c r="M939" s="3" t="n">
        <v>515.6</v>
      </c>
      <c r="N939" s="3" t="n">
        <v>0</v>
      </c>
      <c r="O939" s="3" t="n">
        <v>0</v>
      </c>
      <c r="P939" s="3" t="n">
        <v>0</v>
      </c>
      <c r="Q939" s="3" t="n">
        <f aca="false">SUM(M939:P939)</f>
        <v>515.6</v>
      </c>
      <c r="R939" s="3" t="n">
        <v>901.5</v>
      </c>
      <c r="S939" s="3" t="n">
        <v>16.496</v>
      </c>
      <c r="T939" s="3" t="n">
        <v>1.085</v>
      </c>
      <c r="U939" s="3" t="n">
        <v>0</v>
      </c>
      <c r="V939" s="3" t="n">
        <f aca="false">SUM(R939:U939)</f>
        <v>919.081</v>
      </c>
      <c r="W939" s="3" t="n">
        <v>8679.4</v>
      </c>
      <c r="X939" s="3" t="n">
        <v>0</v>
      </c>
      <c r="Y939" s="3" t="n">
        <v>0</v>
      </c>
      <c r="Z939" s="3" t="n">
        <v>0</v>
      </c>
      <c r="AA939" s="3" t="n">
        <f aca="false">SUM(W939:Z939)</f>
        <v>8679.4</v>
      </c>
      <c r="AB939" s="3" t="n">
        <v>1235.2</v>
      </c>
      <c r="AC939" s="3" t="n">
        <v>0.807</v>
      </c>
      <c r="AD939" s="3" t="n">
        <v>0.763</v>
      </c>
      <c r="AE939" s="3" t="n">
        <v>0</v>
      </c>
      <c r="AF939" s="3" t="n">
        <f aca="false">SUM(AB939:AE939)</f>
        <v>1236.77</v>
      </c>
      <c r="AG939" s="3" t="n">
        <v>277.2</v>
      </c>
      <c r="AH939" s="3" t="n">
        <v>667.671</v>
      </c>
      <c r="AI939" s="3" t="n">
        <v>1063.638</v>
      </c>
      <c r="AJ939" s="3" t="n">
        <v>625.547</v>
      </c>
      <c r="AK939" s="3" t="n">
        <f aca="false">SUM(AG939:AJ939)</f>
        <v>2634.056</v>
      </c>
      <c r="AL939" s="3" t="n">
        <v>10313</v>
      </c>
      <c r="AM939" s="3" t="n">
        <v>1422.7</v>
      </c>
      <c r="AN939" s="3" t="n">
        <v>8944.507</v>
      </c>
      <c r="AO939" s="3" t="n">
        <v>903.794</v>
      </c>
      <c r="AP939" s="3" t="n">
        <f aca="false">SUM(AL939:AO939)</f>
        <v>21584.001</v>
      </c>
      <c r="AQ939" s="3" t="n">
        <v>0</v>
      </c>
      <c r="AR939" s="3" t="n">
        <v>659.8</v>
      </c>
      <c r="AS939" s="3" t="n">
        <v>43.412</v>
      </c>
      <c r="AT939" s="3" t="n">
        <v>625.54</v>
      </c>
      <c r="AU939" s="3" t="n">
        <f aca="false">SUM(AQ939:AT939)</f>
        <v>1328.752</v>
      </c>
      <c r="AV939" s="3" t="n">
        <v>0</v>
      </c>
      <c r="AW939" s="3" t="n">
        <v>0</v>
      </c>
      <c r="AX939" s="3" t="n">
        <v>0</v>
      </c>
      <c r="AY939" s="3" t="n">
        <v>0</v>
      </c>
      <c r="AZ939" s="3" t="n">
        <f aca="false">SUM(AV939:AY939)</f>
        <v>0</v>
      </c>
      <c r="BA939" s="3" t="n">
        <v>0</v>
      </c>
      <c r="BB939" s="3" t="n">
        <v>0</v>
      </c>
      <c r="BC939" s="3" t="n">
        <v>0</v>
      </c>
      <c r="BD939" s="3" t="n">
        <v>38.681</v>
      </c>
      <c r="BE939" s="3" t="n">
        <f aca="false">SUM(BA939:BD939)</f>
        <v>38.681</v>
      </c>
      <c r="BF939" s="3" t="n">
        <v>0</v>
      </c>
      <c r="BG939" s="3" t="n">
        <v>0</v>
      </c>
      <c r="BH939" s="3" t="n">
        <v>0</v>
      </c>
      <c r="BI939" s="3" t="n">
        <v>185.799</v>
      </c>
      <c r="BJ939" s="3" t="n">
        <f aca="false">SUM(BF939:BI939)</f>
        <v>185.799</v>
      </c>
      <c r="BK939" s="3" t="n">
        <v>0</v>
      </c>
      <c r="BL939" s="3" t="n">
        <v>0</v>
      </c>
      <c r="BM939" s="3" t="n">
        <v>0</v>
      </c>
      <c r="BN939" s="3" t="n">
        <v>217.627</v>
      </c>
      <c r="BO939" s="3" t="n">
        <f aca="false">SUM(BK939:BN939)</f>
        <v>217.627</v>
      </c>
      <c r="BP939" s="3" t="n">
        <v>0</v>
      </c>
      <c r="BQ939" s="3" t="n">
        <v>0</v>
      </c>
      <c r="BR939" s="3" t="n">
        <v>0</v>
      </c>
      <c r="BS939" s="3" t="n">
        <v>500.367</v>
      </c>
      <c r="BT939" s="3" t="n">
        <f aca="false">SUM(BP939:BS939)</f>
        <v>500.367</v>
      </c>
      <c r="BU939" s="3" t="n">
        <f aca="false">+C939+H939+M939+R939+W939+AB939+AG939+AL939+CK939</f>
        <v>27403.928</v>
      </c>
      <c r="BV939" s="3" t="n">
        <f aca="false">+D939+I939+N939+S939+X939+AC939+AH939+AM939+CL939</f>
        <v>3304.501</v>
      </c>
      <c r="BW939" s="3" t="n">
        <f aca="false">+E939+J939+O939+T939+Y939+AD939+AI939+AN939+CM939</f>
        <v>14106.643</v>
      </c>
      <c r="BX939" s="3" t="n">
        <f aca="false">+F939+K939+P939+U939+Z939+AE939+AJ939+AO939+CN939</f>
        <v>1568.021</v>
      </c>
      <c r="BY939" s="3" t="n">
        <f aca="false">SUM(BU939:BX939)</f>
        <v>46383.093</v>
      </c>
      <c r="BZ939" s="3" t="n">
        <f aca="false">AQ939+AV939+BA939+BF939+BK939+BP939</f>
        <v>0</v>
      </c>
      <c r="CA939" s="3" t="n">
        <f aca="false">AR939+AW939+BB939+BG939+BL939+BQ939</f>
        <v>659.8</v>
      </c>
      <c r="CB939" s="3" t="n">
        <f aca="false">AS939+AX939+BC939+BH939+BM939+BR939</f>
        <v>43.412</v>
      </c>
      <c r="CC939" s="3" t="n">
        <f aca="false">AT939+AY939+BD939+BI939+BN939+BS939</f>
        <v>1568.014</v>
      </c>
      <c r="CD939" s="3" t="n">
        <f aca="false">SUM(BZ939:CC939)</f>
        <v>2271.226</v>
      </c>
      <c r="CE939" s="3" t="n">
        <v>3868.6</v>
      </c>
      <c r="CF939" s="3" t="n">
        <v>10583.7</v>
      </c>
      <c r="CG939" s="3" t="n">
        <v>1548.6</v>
      </c>
      <c r="CH939" s="3" t="n">
        <v>0</v>
      </c>
      <c r="CI939" s="3" t="n">
        <v>2258.5</v>
      </c>
      <c r="CJ939" s="3" t="n">
        <f aca="false">SUM(CE939:CI939)</f>
        <v>18259.4</v>
      </c>
    </row>
    <row r="940" customFormat="false" ht="12.75" hidden="false" customHeight="false" outlineLevel="0" collapsed="false">
      <c r="A940" s="1" t="n">
        <v>2009</v>
      </c>
      <c r="B940" s="2" t="s">
        <v>114</v>
      </c>
      <c r="C940" s="3" t="n">
        <v>85.4</v>
      </c>
      <c r="D940" s="3" t="n">
        <v>2179.1</v>
      </c>
      <c r="E940" s="3" t="n">
        <v>10968</v>
      </c>
      <c r="F940" s="3" t="n">
        <v>0</v>
      </c>
      <c r="G940" s="3" t="n">
        <f aca="false">SUM(C940:F940)</f>
        <v>13232.5</v>
      </c>
      <c r="H940" s="3" t="n">
        <v>1972.4</v>
      </c>
      <c r="I940" s="3" t="n">
        <v>191.8</v>
      </c>
      <c r="J940" s="3" t="n">
        <v>23.9</v>
      </c>
      <c r="K940" s="3" t="n">
        <v>54.6</v>
      </c>
      <c r="L940" s="3" t="n">
        <f aca="false">SUM(H940:K940)</f>
        <v>2242.7</v>
      </c>
      <c r="M940" s="3" t="n">
        <v>245</v>
      </c>
      <c r="N940" s="3" t="n">
        <v>25.6</v>
      </c>
      <c r="O940" s="3" t="n">
        <v>93</v>
      </c>
      <c r="P940" s="3" t="n">
        <v>0</v>
      </c>
      <c r="Q940" s="3" t="n">
        <f aca="false">SUM(M940:P940)</f>
        <v>363.6</v>
      </c>
      <c r="R940" s="3" t="n">
        <v>99.2</v>
      </c>
      <c r="S940" s="3" t="n">
        <v>14.4</v>
      </c>
      <c r="T940" s="3" t="n">
        <v>15.1</v>
      </c>
      <c r="U940" s="3" t="n">
        <v>0</v>
      </c>
      <c r="V940" s="3" t="n">
        <f aca="false">SUM(R940:U940)</f>
        <v>128.7</v>
      </c>
      <c r="W940" s="3" t="n">
        <v>1554</v>
      </c>
      <c r="X940" s="3" t="n">
        <v>7359</v>
      </c>
      <c r="Y940" s="3" t="n">
        <v>1629</v>
      </c>
      <c r="Z940" s="3" t="n">
        <v>0</v>
      </c>
      <c r="AA940" s="3" t="n">
        <f aca="false">SUM(W940:Z940)</f>
        <v>10542</v>
      </c>
      <c r="AB940" s="3" t="n">
        <v>1938.2</v>
      </c>
      <c r="AC940" s="3" t="n">
        <v>305.8</v>
      </c>
      <c r="AD940" s="3" t="n">
        <v>61.3</v>
      </c>
      <c r="AE940" s="3" t="n">
        <v>0.2</v>
      </c>
      <c r="AF940" s="3" t="n">
        <f aca="false">SUM(AB940:AE940)</f>
        <v>2305.5</v>
      </c>
      <c r="AG940" s="3" t="n">
        <v>0</v>
      </c>
      <c r="AH940" s="3" t="n">
        <v>1370</v>
      </c>
      <c r="AI940" s="3" t="n">
        <v>1900</v>
      </c>
      <c r="AJ940" s="3" t="n">
        <v>115</v>
      </c>
      <c r="AK940" s="3" t="n">
        <f aca="false">SUM(AG940:AJ940)</f>
        <v>3385</v>
      </c>
      <c r="AL940" s="3" t="n">
        <v>2612</v>
      </c>
      <c r="AM940" s="3" t="n">
        <v>5627.8</v>
      </c>
      <c r="AN940" s="3" t="n">
        <v>5313.4</v>
      </c>
      <c r="AO940" s="3" t="n">
        <v>71.7</v>
      </c>
      <c r="AP940" s="3" t="n">
        <f aca="false">SUM(AL940:AO940)</f>
        <v>13624.9</v>
      </c>
      <c r="AQ940" s="3" t="n">
        <v>0</v>
      </c>
      <c r="AR940" s="3" t="n">
        <v>896</v>
      </c>
      <c r="AS940" s="3" t="n">
        <v>163</v>
      </c>
      <c r="AT940" s="3" t="n">
        <v>105</v>
      </c>
      <c r="AU940" s="3" t="n">
        <f aca="false">SUM(AQ940:AT940)</f>
        <v>1164</v>
      </c>
      <c r="AV940" s="3" t="n">
        <v>48</v>
      </c>
      <c r="AW940" s="3" t="n">
        <v>0</v>
      </c>
      <c r="AX940" s="3" t="n">
        <v>0</v>
      </c>
      <c r="AY940" s="3" t="n">
        <v>0.2</v>
      </c>
      <c r="AZ940" s="3" t="n">
        <f aca="false">SUM(AV940:AY940)</f>
        <v>48.2</v>
      </c>
      <c r="BA940" s="3" t="n">
        <v>126</v>
      </c>
      <c r="BB940" s="3" t="n">
        <v>0</v>
      </c>
      <c r="BC940" s="3" t="n">
        <v>0</v>
      </c>
      <c r="BD940" s="3" t="n">
        <v>54.6</v>
      </c>
      <c r="BE940" s="3" t="n">
        <f aca="false">SUM(BA940:BD940)</f>
        <v>180.6</v>
      </c>
      <c r="BF940" s="3" t="n">
        <v>0</v>
      </c>
      <c r="BG940" s="3" t="n">
        <v>147</v>
      </c>
      <c r="BH940" s="3" t="n">
        <v>40.1</v>
      </c>
      <c r="BI940" s="3" t="n">
        <v>2.2</v>
      </c>
      <c r="BJ940" s="3" t="n">
        <f aca="false">SUM(BF940:BI940)</f>
        <v>189.3</v>
      </c>
      <c r="BK940" s="3" t="n">
        <v>5.3</v>
      </c>
      <c r="BL940" s="3" t="n">
        <v>14.3</v>
      </c>
      <c r="BM940" s="3" t="n">
        <v>53.2</v>
      </c>
      <c r="BN940" s="3" t="n">
        <v>28.7</v>
      </c>
      <c r="BO940" s="3" t="n">
        <f aca="false">SUM(BK940:BN940)</f>
        <v>101.5</v>
      </c>
      <c r="BP940" s="3" t="n">
        <v>56.8</v>
      </c>
      <c r="BQ940" s="3" t="n">
        <v>20.8</v>
      </c>
      <c r="BR940" s="3" t="n">
        <v>21.4</v>
      </c>
      <c r="BS940" s="3" t="n">
        <v>40.8</v>
      </c>
      <c r="BT940" s="3" t="n">
        <f aca="false">SUM(BP940:BS940)</f>
        <v>139.8</v>
      </c>
      <c r="BU940" s="3" t="n">
        <f aca="false">+C940+H940+M940+R940+W940+AB940+AG940+AL940+CK940</f>
        <v>8506.2</v>
      </c>
      <c r="BV940" s="3" t="n">
        <f aca="false">+D940+I940+N940+S940+X940+AC940+AH940+AM940+CL940</f>
        <v>17073.5</v>
      </c>
      <c r="BW940" s="3" t="n">
        <f aca="false">+E940+J940+O940+T940+Y940+AD940+AI940+AN940+CM940</f>
        <v>20003.7</v>
      </c>
      <c r="BX940" s="3" t="n">
        <f aca="false">+F940+K940+P940+U940+Z940+AE940+AJ940+AO940+CN940</f>
        <v>241.5</v>
      </c>
      <c r="BY940" s="3" t="n">
        <f aca="false">SUM(BU940:BX940)</f>
        <v>45824.9</v>
      </c>
      <c r="BZ940" s="3" t="n">
        <f aca="false">AQ940+AV940+BA940+BF940+BK940+BP940</f>
        <v>236.1</v>
      </c>
      <c r="CA940" s="3" t="n">
        <f aca="false">AR940+AW940+BB940+BG940+BL940+BQ940</f>
        <v>1078.1</v>
      </c>
      <c r="CB940" s="3" t="n">
        <f aca="false">AS940+AX940+BC940+BH940+BM940+BR940</f>
        <v>277.7</v>
      </c>
      <c r="CC940" s="3" t="n">
        <f aca="false">AT940+AY940+BD940+BI940+BN940+BS940</f>
        <v>231.5</v>
      </c>
      <c r="CD940" s="3" t="n">
        <f aca="false">SUM(BZ940:CC940)</f>
        <v>1823.4</v>
      </c>
      <c r="CE940" s="3" t="n">
        <v>748</v>
      </c>
      <c r="CF940" s="3" t="n">
        <v>3959</v>
      </c>
      <c r="CG940" s="3" t="n">
        <v>1555</v>
      </c>
      <c r="CH940" s="3" t="n">
        <v>12</v>
      </c>
      <c r="CI940" s="3" t="n">
        <v>1092</v>
      </c>
      <c r="CJ940" s="3" t="n">
        <f aca="false">SUM(CE940:CI940)</f>
        <v>7366</v>
      </c>
    </row>
    <row r="941" customFormat="false" ht="12.75" hidden="false" customHeight="false" outlineLevel="0" collapsed="false">
      <c r="A941" s="1" t="n">
        <v>2009</v>
      </c>
      <c r="B941" s="2" t="s">
        <v>115</v>
      </c>
      <c r="C941" s="3" t="n">
        <v>6931</v>
      </c>
      <c r="D941" s="3" t="n">
        <v>642</v>
      </c>
      <c r="E941" s="3" t="n">
        <v>41</v>
      </c>
      <c r="F941" s="3" t="n">
        <v>7</v>
      </c>
      <c r="G941" s="3" t="n">
        <f aca="false">SUM(C941:F941)</f>
        <v>7621</v>
      </c>
      <c r="H941" s="3" t="n">
        <v>2858</v>
      </c>
      <c r="I941" s="3" t="n">
        <v>36</v>
      </c>
      <c r="J941" s="3" t="n">
        <v>26</v>
      </c>
      <c r="K941" s="3" t="n">
        <v>192</v>
      </c>
      <c r="L941" s="3" t="n">
        <f aca="false">SUM(H941:K941)</f>
        <v>3112</v>
      </c>
      <c r="M941" s="3" t="n">
        <v>42</v>
      </c>
      <c r="N941" s="3" t="n">
        <v>283</v>
      </c>
      <c r="O941" s="3" t="n">
        <v>0</v>
      </c>
      <c r="P941" s="3" t="n">
        <v>0</v>
      </c>
      <c r="Q941" s="3" t="n">
        <f aca="false">SUM(M941:P941)</f>
        <v>325</v>
      </c>
      <c r="R941" s="3" t="n">
        <v>77</v>
      </c>
      <c r="S941" s="3" t="n">
        <v>0</v>
      </c>
      <c r="T941" s="3" t="n">
        <v>0</v>
      </c>
      <c r="U941" s="3" t="n">
        <v>0</v>
      </c>
      <c r="V941" s="3" t="n">
        <f aca="false">SUM(R941:U941)</f>
        <v>77</v>
      </c>
      <c r="W941" s="3" t="n">
        <v>3046</v>
      </c>
      <c r="X941" s="3" t="n">
        <v>4118</v>
      </c>
      <c r="Y941" s="3" t="n">
        <v>0</v>
      </c>
      <c r="Z941" s="3" t="n">
        <v>0</v>
      </c>
      <c r="AA941" s="3" t="n">
        <f aca="false">SUM(W941:Z941)</f>
        <v>7164</v>
      </c>
      <c r="AB941" s="3" t="n">
        <v>477</v>
      </c>
      <c r="AC941" s="3" t="n">
        <v>2</v>
      </c>
      <c r="AD941" s="3" t="n">
        <v>16</v>
      </c>
      <c r="AE941" s="3" t="n">
        <v>26</v>
      </c>
      <c r="AF941" s="3" t="n">
        <f aca="false">SUM(AB941:AE941)</f>
        <v>521</v>
      </c>
      <c r="AG941" s="3" t="n">
        <v>104</v>
      </c>
      <c r="AH941" s="3" t="n">
        <v>451</v>
      </c>
      <c r="AI941" s="3" t="n">
        <v>2055</v>
      </c>
      <c r="AJ941" s="3" t="n">
        <v>124</v>
      </c>
      <c r="AK941" s="3" t="n">
        <f aca="false">SUM(AG941:AJ941)</f>
        <v>2734</v>
      </c>
      <c r="AL941" s="3" t="n">
        <v>4020</v>
      </c>
      <c r="AM941" s="3" t="n">
        <v>2031</v>
      </c>
      <c r="AN941" s="3" t="n">
        <v>2043</v>
      </c>
      <c r="AO941" s="3" t="n">
        <v>250</v>
      </c>
      <c r="AP941" s="3" t="n">
        <f aca="false">SUM(AL941:AO941)</f>
        <v>8344</v>
      </c>
      <c r="AQ941" s="3" t="n">
        <v>0</v>
      </c>
      <c r="AR941" s="3" t="n">
        <v>26</v>
      </c>
      <c r="AS941" s="3" t="n">
        <v>881</v>
      </c>
      <c r="AT941" s="3" t="n">
        <v>124</v>
      </c>
      <c r="AU941" s="3" t="n">
        <f aca="false">SUM(AQ941:AT941)</f>
        <v>1031</v>
      </c>
      <c r="AV941" s="3" t="n">
        <v>10</v>
      </c>
      <c r="AW941" s="3" t="n">
        <v>0</v>
      </c>
      <c r="AX941" s="3" t="n">
        <v>1</v>
      </c>
      <c r="AY941" s="3" t="n">
        <v>26</v>
      </c>
      <c r="AZ941" s="3" t="n">
        <f aca="false">SUM(AV941:AY941)</f>
        <v>37</v>
      </c>
      <c r="BA941" s="3" t="n">
        <v>0</v>
      </c>
      <c r="BB941" s="3" t="n">
        <v>0</v>
      </c>
      <c r="BC941" s="3" t="n">
        <v>0</v>
      </c>
      <c r="BD941" s="3" t="n">
        <v>192</v>
      </c>
      <c r="BE941" s="3" t="n">
        <f aca="false">SUM(BA941:BD941)</f>
        <v>192</v>
      </c>
      <c r="BF941" s="3" t="n">
        <v>0</v>
      </c>
      <c r="BG941" s="3" t="n">
        <v>0</v>
      </c>
      <c r="BH941" s="3" t="n">
        <v>0</v>
      </c>
      <c r="BI941" s="3" t="n">
        <v>0</v>
      </c>
      <c r="BJ941" s="3" t="n">
        <f aca="false">SUM(BF941:BI941)</f>
        <v>0</v>
      </c>
      <c r="BK941" s="3" t="n">
        <v>11</v>
      </c>
      <c r="BL941" s="3" t="n">
        <v>10</v>
      </c>
      <c r="BM941" s="3" t="n">
        <v>28</v>
      </c>
      <c r="BN941" s="3" t="n">
        <v>11</v>
      </c>
      <c r="BO941" s="3" t="n">
        <f aca="false">SUM(BK941:BN941)</f>
        <v>60</v>
      </c>
      <c r="BP941" s="3" t="n">
        <v>25</v>
      </c>
      <c r="BQ941" s="3" t="n">
        <v>46</v>
      </c>
      <c r="BR941" s="3" t="n">
        <v>20</v>
      </c>
      <c r="BS941" s="3" t="n">
        <v>246</v>
      </c>
      <c r="BT941" s="3" t="n">
        <f aca="false">SUM(BP941:BS941)</f>
        <v>337</v>
      </c>
      <c r="BU941" s="3" t="n">
        <f aca="false">+C941+H941+M941+R941+W941+AB941+AG941+AL941+CK941</f>
        <v>17555</v>
      </c>
      <c r="BV941" s="3" t="n">
        <f aca="false">+D941+I941+N941+S941+X941+AC941+AH941+AM941+CL941</f>
        <v>7563</v>
      </c>
      <c r="BW941" s="3" t="n">
        <f aca="false">+E941+J941+O941+T941+Y941+AD941+AI941+AN941+CM941</f>
        <v>4181</v>
      </c>
      <c r="BX941" s="3" t="n">
        <f aca="false">+F941+K941+P941+U941+Z941+AE941+AJ941+AO941+CN941</f>
        <v>599</v>
      </c>
      <c r="BY941" s="3" t="n">
        <f aca="false">SUM(BU941:BX941)</f>
        <v>29898</v>
      </c>
      <c r="BZ941" s="3" t="n">
        <f aca="false">AQ941+AV941+BA941+BF941+BK941+BP941</f>
        <v>46</v>
      </c>
      <c r="CA941" s="3" t="n">
        <f aca="false">AR941+AW941+BB941+BG941+BL941+BQ941</f>
        <v>82</v>
      </c>
      <c r="CB941" s="3" t="n">
        <f aca="false">AS941+AX941+BC941+BH941+BM941+BR941</f>
        <v>930</v>
      </c>
      <c r="CC941" s="3" t="n">
        <f aca="false">AT941+AY941+BD941+BI941+BN941+BS941</f>
        <v>599</v>
      </c>
      <c r="CD941" s="3" t="n">
        <f aca="false">SUM(BZ941:CC941)</f>
        <v>1657</v>
      </c>
      <c r="CE941" s="3" t="n">
        <v>4344</v>
      </c>
      <c r="CF941" s="3" t="n">
        <v>6988</v>
      </c>
      <c r="CG941" s="3" t="n">
        <v>708</v>
      </c>
      <c r="CH941" s="3" t="n">
        <v>43</v>
      </c>
      <c r="CI941" s="3" t="n">
        <v>2730</v>
      </c>
      <c r="CJ941" s="3" t="n">
        <f aca="false">SUM(CE941:CI941)</f>
        <v>14813</v>
      </c>
    </row>
    <row r="942" customFormat="false" ht="12.75" hidden="false" customHeight="false" outlineLevel="0" collapsed="false">
      <c r="A942" s="1" t="n">
        <v>2009</v>
      </c>
      <c r="B942" s="2" t="s">
        <v>116</v>
      </c>
      <c r="C942" s="3" t="n">
        <v>2147.5</v>
      </c>
      <c r="D942" s="3" t="n">
        <v>644.6</v>
      </c>
      <c r="E942" s="3" t="n">
        <v>310.9</v>
      </c>
      <c r="F942" s="3" t="n">
        <v>3.9</v>
      </c>
      <c r="G942" s="3" t="n">
        <f aca="false">SUM(C942:F942)</f>
        <v>3106.9</v>
      </c>
      <c r="H942" s="3" t="n">
        <v>881.3</v>
      </c>
      <c r="I942" s="3" t="n">
        <v>245.4</v>
      </c>
      <c r="J942" s="3" t="n">
        <v>1558.2</v>
      </c>
      <c r="K942" s="3" t="n">
        <v>19.4</v>
      </c>
      <c r="L942" s="3" t="n">
        <f aca="false">SUM(H942:K942)</f>
        <v>2704.3</v>
      </c>
      <c r="M942" s="3" t="n">
        <v>1.4</v>
      </c>
      <c r="N942" s="3" t="n">
        <v>29</v>
      </c>
      <c r="O942" s="3" t="n">
        <v>0.4</v>
      </c>
      <c r="P942" s="3" t="n">
        <v>0</v>
      </c>
      <c r="Q942" s="3" t="n">
        <f aca="false">SUM(M942:P942)</f>
        <v>30.8</v>
      </c>
      <c r="R942" s="3" t="n">
        <v>0</v>
      </c>
      <c r="S942" s="3" t="n">
        <v>0</v>
      </c>
      <c r="T942" s="3" t="n">
        <v>0</v>
      </c>
      <c r="U942" s="3" t="n">
        <v>0</v>
      </c>
      <c r="V942" s="3" t="n">
        <f aca="false">SUM(R942:U942)</f>
        <v>0</v>
      </c>
      <c r="W942" s="3" t="n">
        <v>314.1</v>
      </c>
      <c r="X942" s="3" t="n">
        <v>3256.3</v>
      </c>
      <c r="Y942" s="3" t="n">
        <v>737.3</v>
      </c>
      <c r="Z942" s="3" t="n">
        <v>0</v>
      </c>
      <c r="AA942" s="3" t="n">
        <f aca="false">SUM(W942:Z942)</f>
        <v>4307.7</v>
      </c>
      <c r="AB942" s="3" t="n">
        <v>252.6</v>
      </c>
      <c r="AC942" s="3" t="n">
        <v>14.1</v>
      </c>
      <c r="AD942" s="3" t="n">
        <v>79.9</v>
      </c>
      <c r="AE942" s="3" t="n">
        <v>0</v>
      </c>
      <c r="AF942" s="3" t="n">
        <f aca="false">SUM(AB942:AE942)</f>
        <v>346.6</v>
      </c>
      <c r="AG942" s="3" t="n">
        <v>0</v>
      </c>
      <c r="AH942" s="3" t="n">
        <v>597.3</v>
      </c>
      <c r="AI942" s="3" t="n">
        <v>627.4</v>
      </c>
      <c r="AJ942" s="3" t="n">
        <v>60.2</v>
      </c>
      <c r="AK942" s="3" t="n">
        <f aca="false">SUM(AG942:AJ942)</f>
        <v>1284.9</v>
      </c>
      <c r="AL942" s="3" t="n">
        <v>1205.5</v>
      </c>
      <c r="AM942" s="3" t="n">
        <v>3007.6</v>
      </c>
      <c r="AN942" s="3" t="n">
        <v>1104.8</v>
      </c>
      <c r="AO942" s="3" t="n">
        <v>283.1</v>
      </c>
      <c r="AP942" s="3" t="n">
        <f aca="false">SUM(AL942:AO942)</f>
        <v>5601</v>
      </c>
      <c r="AQ942" s="3" t="n">
        <v>0</v>
      </c>
      <c r="AR942" s="3" t="n">
        <v>386.3</v>
      </c>
      <c r="AS942" s="3" t="n">
        <v>237</v>
      </c>
      <c r="AT942" s="3" t="n">
        <v>60.2</v>
      </c>
      <c r="AU942" s="3" t="n">
        <f aca="false">SUM(AQ942:AT942)</f>
        <v>683.5</v>
      </c>
      <c r="AV942" s="3" t="n">
        <v>1.3</v>
      </c>
      <c r="AW942" s="3" t="n">
        <v>0</v>
      </c>
      <c r="AX942" s="3" t="n">
        <v>0.7</v>
      </c>
      <c r="AY942" s="3" t="n">
        <v>0</v>
      </c>
      <c r="AZ942" s="3" t="n">
        <f aca="false">SUM(AV942:AY942)</f>
        <v>2</v>
      </c>
      <c r="BA942" s="3" t="n">
        <v>19</v>
      </c>
      <c r="BB942" s="3" t="n">
        <v>5.2</v>
      </c>
      <c r="BC942" s="3" t="n">
        <v>84.2</v>
      </c>
      <c r="BD942" s="3" t="n">
        <v>19.4</v>
      </c>
      <c r="BE942" s="3" t="n">
        <f aca="false">SUM(BA942:BD942)</f>
        <v>127.8</v>
      </c>
      <c r="BF942" s="3" t="n">
        <v>0</v>
      </c>
      <c r="BG942" s="3" t="n">
        <v>0</v>
      </c>
      <c r="BH942" s="3" t="n">
        <v>0</v>
      </c>
      <c r="BI942" s="3" t="n">
        <v>1</v>
      </c>
      <c r="BJ942" s="3" t="n">
        <f aca="false">SUM(BF942:BI942)</f>
        <v>1</v>
      </c>
      <c r="BK942" s="3" t="n">
        <v>0.1</v>
      </c>
      <c r="BL942" s="3" t="n">
        <v>7.5</v>
      </c>
      <c r="BM942" s="3" t="n">
        <v>11.4</v>
      </c>
      <c r="BN942" s="3" t="n">
        <v>13.8</v>
      </c>
      <c r="BO942" s="3" t="n">
        <f aca="false">SUM(BK942:BN942)</f>
        <v>32.8</v>
      </c>
      <c r="BP942" s="3" t="n">
        <v>3.3</v>
      </c>
      <c r="BQ942" s="3" t="n">
        <v>46.7</v>
      </c>
      <c r="BR942" s="3" t="n">
        <v>66.5</v>
      </c>
      <c r="BS942" s="3" t="n">
        <v>272.2</v>
      </c>
      <c r="BT942" s="3" t="n">
        <f aca="false">SUM(BP942:BS942)</f>
        <v>388.7</v>
      </c>
      <c r="BU942" s="3" t="n">
        <f aca="false">+C942+H942+M942+R942+W942+AB942+AG942+AL942+CK942</f>
        <v>4802.4</v>
      </c>
      <c r="BV942" s="3" t="n">
        <f aca="false">+D942+I942+N942+S942+X942+AC942+AH942+AM942+CL942</f>
        <v>7794.3</v>
      </c>
      <c r="BW942" s="3" t="n">
        <f aca="false">+E942+J942+O942+T942+Y942+AD942+AI942+AN942+CM942</f>
        <v>4418.9</v>
      </c>
      <c r="BX942" s="3" t="n">
        <f aca="false">+F942+K942+P942+U942+Z942+AE942+AJ942+AO942+CN942</f>
        <v>366.6</v>
      </c>
      <c r="BY942" s="3" t="n">
        <f aca="false">SUM(BU942:BX942)</f>
        <v>17382.2</v>
      </c>
      <c r="BZ942" s="3" t="n">
        <f aca="false">AQ942+AV942+BA942+BF942+BK942+BP942</f>
        <v>23.7</v>
      </c>
      <c r="CA942" s="3" t="n">
        <f aca="false">AR942+AW942+BB942+BG942+BL942+BQ942</f>
        <v>445.7</v>
      </c>
      <c r="CB942" s="3" t="n">
        <f aca="false">AS942+AX942+BC942+BH942+BM942+BR942</f>
        <v>399.8</v>
      </c>
      <c r="CC942" s="3" t="n">
        <f aca="false">AT942+AY942+BD942+BI942+BN942+BS942</f>
        <v>366.6</v>
      </c>
      <c r="CD942" s="3" t="n">
        <f aca="false">SUM(BZ942:CC942)</f>
        <v>1235.8</v>
      </c>
      <c r="CE942" s="3" t="n">
        <v>1921.6</v>
      </c>
      <c r="CF942" s="3" t="n">
        <v>1474.8</v>
      </c>
      <c r="CG942" s="3" t="n">
        <v>422</v>
      </c>
      <c r="CH942" s="3" t="n">
        <v>172.4</v>
      </c>
      <c r="CI942" s="3" t="n">
        <v>739.2</v>
      </c>
      <c r="CJ942" s="3" t="n">
        <f aca="false">SUM(CE942:CI942)</f>
        <v>4730</v>
      </c>
    </row>
    <row r="943" customFormat="false" ht="12.75" hidden="false" customHeight="false" outlineLevel="0" collapsed="false">
      <c r="A943" s="1" t="n">
        <v>2009</v>
      </c>
      <c r="B943" s="2" t="s">
        <v>117</v>
      </c>
      <c r="C943" s="3" t="n">
        <v>3019</v>
      </c>
      <c r="D943" s="3" t="n">
        <v>888</v>
      </c>
      <c r="E943" s="3" t="n">
        <v>1321</v>
      </c>
      <c r="F943" s="3" t="n">
        <v>0</v>
      </c>
      <c r="G943" s="3" t="n">
        <f aca="false">SUM(C943:F943)</f>
        <v>5228</v>
      </c>
      <c r="H943" s="3" t="n">
        <v>999</v>
      </c>
      <c r="I943" s="3" t="n">
        <v>3</v>
      </c>
      <c r="J943" s="3" t="n">
        <v>297.5</v>
      </c>
      <c r="K943" s="3" t="n">
        <v>0</v>
      </c>
      <c r="L943" s="3" t="n">
        <f aca="false">SUM(H943:K943)</f>
        <v>1299.5</v>
      </c>
      <c r="M943" s="3" t="n">
        <v>6</v>
      </c>
      <c r="N943" s="3" t="n">
        <v>109</v>
      </c>
      <c r="O943" s="3" t="n">
        <v>0</v>
      </c>
      <c r="P943" s="3" t="n">
        <v>0</v>
      </c>
      <c r="Q943" s="3" t="n">
        <f aca="false">SUM(M943:P943)</f>
        <v>115</v>
      </c>
      <c r="R943" s="3" t="n">
        <v>25</v>
      </c>
      <c r="S943" s="3" t="n">
        <v>0</v>
      </c>
      <c r="T943" s="3" t="n">
        <v>27</v>
      </c>
      <c r="U943" s="3" t="n">
        <v>0</v>
      </c>
      <c r="V943" s="3" t="n">
        <f aca="false">SUM(R943:U943)</f>
        <v>52</v>
      </c>
      <c r="W943" s="3" t="n">
        <v>1427</v>
      </c>
      <c r="X943" s="3" t="n">
        <v>5603</v>
      </c>
      <c r="Y943" s="3" t="n">
        <v>1588.3</v>
      </c>
      <c r="Z943" s="3" t="n">
        <v>0</v>
      </c>
      <c r="AA943" s="3" t="n">
        <f aca="false">SUM(W943:Z943)</f>
        <v>8618.3</v>
      </c>
      <c r="AB943" s="3" t="n">
        <v>587</v>
      </c>
      <c r="AC943" s="3" t="n">
        <v>10</v>
      </c>
      <c r="AD943" s="3" t="n">
        <v>42</v>
      </c>
      <c r="AE943" s="3" t="n">
        <v>0</v>
      </c>
      <c r="AF943" s="3" t="n">
        <f aca="false">SUM(AB943:AE943)</f>
        <v>639</v>
      </c>
      <c r="AG943" s="3" t="n">
        <v>16</v>
      </c>
      <c r="AH943" s="3" t="n">
        <v>75</v>
      </c>
      <c r="AI943" s="3" t="n">
        <v>2253</v>
      </c>
      <c r="AJ943" s="3" t="n">
        <v>89</v>
      </c>
      <c r="AK943" s="3" t="n">
        <f aca="false">SUM(AG943:AJ943)</f>
        <v>2433</v>
      </c>
      <c r="AL943" s="3" t="n">
        <v>2323</v>
      </c>
      <c r="AM943" s="3" t="n">
        <v>1796</v>
      </c>
      <c r="AN943" s="3" t="n">
        <v>1723</v>
      </c>
      <c r="AO943" s="3" t="n">
        <v>0</v>
      </c>
      <c r="AP943" s="3" t="n">
        <f aca="false">SUM(AL943:AO943)</f>
        <v>5842</v>
      </c>
      <c r="AQ943" s="3" t="n">
        <v>4</v>
      </c>
      <c r="AR943" s="3" t="n">
        <v>0</v>
      </c>
      <c r="AS943" s="3" t="n">
        <v>0</v>
      </c>
      <c r="AT943" s="3" t="n">
        <v>0</v>
      </c>
      <c r="AU943" s="3" t="n">
        <f aca="false">SUM(AQ943:AT943)</f>
        <v>4</v>
      </c>
      <c r="AV943" s="3" t="n">
        <v>0</v>
      </c>
      <c r="AW943" s="3" t="n">
        <v>5</v>
      </c>
      <c r="AX943" s="3" t="n">
        <v>0</v>
      </c>
      <c r="AY943" s="3" t="n">
        <v>0</v>
      </c>
      <c r="AZ943" s="3" t="n">
        <f aca="false">SUM(AV943:AY943)</f>
        <v>5</v>
      </c>
      <c r="BA943" s="3" t="n">
        <v>3</v>
      </c>
      <c r="BB943" s="3" t="n">
        <v>0</v>
      </c>
      <c r="BC943" s="3" t="n">
        <v>75</v>
      </c>
      <c r="BD943" s="3" t="n">
        <v>0</v>
      </c>
      <c r="BE943" s="3" t="n">
        <f aca="false">SUM(BA943:BD943)</f>
        <v>78</v>
      </c>
      <c r="BF943" s="3" t="n">
        <v>0</v>
      </c>
      <c r="BG943" s="3" t="n">
        <v>0</v>
      </c>
      <c r="BH943" s="3" t="n">
        <v>0</v>
      </c>
      <c r="BI943" s="3" t="n">
        <v>0</v>
      </c>
      <c r="BJ943" s="3" t="n">
        <f aca="false">SUM(BF943:BI943)</f>
        <v>0</v>
      </c>
      <c r="BK943" s="3" t="n">
        <v>0</v>
      </c>
      <c r="BL943" s="3" t="n">
        <v>0</v>
      </c>
      <c r="BM943" s="3" t="n">
        <v>0</v>
      </c>
      <c r="BN943" s="3" t="n">
        <v>0</v>
      </c>
      <c r="BO943" s="3" t="n">
        <f aca="false">SUM(BK943:BN943)</f>
        <v>0</v>
      </c>
      <c r="BP943" s="3" t="n">
        <v>16</v>
      </c>
      <c r="BQ943" s="3" t="n">
        <v>16</v>
      </c>
      <c r="BR943" s="3" t="n">
        <v>36</v>
      </c>
      <c r="BS943" s="3" t="n">
        <v>0</v>
      </c>
      <c r="BT943" s="3" t="n">
        <f aca="false">SUM(BP943:BS943)</f>
        <v>68</v>
      </c>
      <c r="BU943" s="3" t="n">
        <f aca="false">+C943+H943+M943+R943+W943+AB943+AG943+AL943+CK943</f>
        <v>8402</v>
      </c>
      <c r="BV943" s="3" t="n">
        <f aca="false">+D943+I943+N943+S943+X943+AC943+AH943+AM943+CL943</f>
        <v>8484</v>
      </c>
      <c r="BW943" s="3" t="n">
        <f aca="false">+E943+J943+O943+T943+Y943+AD943+AI943+AN943+CM943</f>
        <v>7251.8</v>
      </c>
      <c r="BX943" s="3" t="n">
        <f aca="false">+F943+K943+P943+U943+Z943+AE943+AJ943+AO943+CN943</f>
        <v>89</v>
      </c>
      <c r="BY943" s="3" t="n">
        <f aca="false">SUM(BU943:BX943)</f>
        <v>24226.8</v>
      </c>
      <c r="BZ943" s="3" t="n">
        <f aca="false">AQ943+AV943+BA943+BF943+BK943+BP943</f>
        <v>23</v>
      </c>
      <c r="CA943" s="3" t="n">
        <f aca="false">AR943+AW943+BB943+BG943+BL943+BQ943</f>
        <v>21</v>
      </c>
      <c r="CB943" s="3" t="n">
        <f aca="false">AS943+AX943+BC943+BH943+BM943+BR943</f>
        <v>111</v>
      </c>
      <c r="CC943" s="3" t="n">
        <f aca="false">AT943+AY943+BD943+BI943+BN943+BS943</f>
        <v>0</v>
      </c>
      <c r="CD943" s="3" t="n">
        <f aca="false">SUM(BZ943:CC943)</f>
        <v>155</v>
      </c>
      <c r="CE943" s="3" t="n">
        <v>1813.1</v>
      </c>
      <c r="CF943" s="3" t="n">
        <v>4876</v>
      </c>
      <c r="CG943" s="3" t="n">
        <v>358.1</v>
      </c>
      <c r="CH943" s="3" t="n">
        <v>0</v>
      </c>
      <c r="CI943" s="3" t="n">
        <v>403.6</v>
      </c>
      <c r="CJ943" s="3" t="n">
        <f aca="false">SUM(CE943:CI943)</f>
        <v>7450.8</v>
      </c>
    </row>
    <row r="944" customFormat="false" ht="12.75" hidden="false" customHeight="false" outlineLevel="0" collapsed="false">
      <c r="A944" s="1" t="n">
        <v>2009</v>
      </c>
      <c r="B944" s="2" t="s">
        <v>118</v>
      </c>
      <c r="C944" s="3" t="n">
        <v>661</v>
      </c>
      <c r="D944" s="3" t="n">
        <v>145</v>
      </c>
      <c r="E944" s="3" t="n">
        <v>66</v>
      </c>
      <c r="F944" s="3" t="n">
        <v>0</v>
      </c>
      <c r="G944" s="3" t="n">
        <f aca="false">SUM(C944:F944)</f>
        <v>872</v>
      </c>
      <c r="H944" s="3" t="n">
        <v>192</v>
      </c>
      <c r="I944" s="3" t="n">
        <v>46.2</v>
      </c>
      <c r="J944" s="3" t="n">
        <v>310.9</v>
      </c>
      <c r="K944" s="3" t="n">
        <v>0</v>
      </c>
      <c r="L944" s="3" t="n">
        <f aca="false">SUM(H944:K944)</f>
        <v>549.1</v>
      </c>
      <c r="M944" s="3" t="n">
        <v>14.1</v>
      </c>
      <c r="N944" s="3" t="n">
        <v>26</v>
      </c>
      <c r="O944" s="3" t="n">
        <v>0</v>
      </c>
      <c r="P944" s="3" t="n">
        <v>0</v>
      </c>
      <c r="Q944" s="3" t="n">
        <f aca="false">SUM(M944:P944)</f>
        <v>40.1</v>
      </c>
      <c r="R944" s="3" t="n">
        <v>0</v>
      </c>
      <c r="S944" s="3" t="n">
        <v>0</v>
      </c>
      <c r="T944" s="3" t="n">
        <v>0</v>
      </c>
      <c r="U944" s="3" t="n">
        <v>0</v>
      </c>
      <c r="V944" s="3" t="n">
        <f aca="false">SUM(R944:U944)</f>
        <v>0</v>
      </c>
      <c r="W944" s="3" t="n">
        <v>142.3</v>
      </c>
      <c r="X944" s="3" t="n">
        <v>642.3</v>
      </c>
      <c r="Y944" s="3" t="n">
        <v>56.7</v>
      </c>
      <c r="Z944" s="3" t="n">
        <v>0</v>
      </c>
      <c r="AA944" s="3" t="n">
        <f aca="false">SUM(W944:Z944)</f>
        <v>841.3</v>
      </c>
      <c r="AB944" s="3" t="n">
        <v>166</v>
      </c>
      <c r="AC944" s="3" t="n">
        <v>1</v>
      </c>
      <c r="AD944" s="3" t="n">
        <v>13</v>
      </c>
      <c r="AE944" s="3" t="n">
        <v>0</v>
      </c>
      <c r="AF944" s="3" t="n">
        <f aca="false">SUM(AB944:AE944)</f>
        <v>180</v>
      </c>
      <c r="AG944" s="3" t="n">
        <v>8</v>
      </c>
      <c r="AH944" s="3" t="n">
        <v>358</v>
      </c>
      <c r="AI944" s="3" t="n">
        <v>271</v>
      </c>
      <c r="AJ944" s="3" t="n">
        <v>0</v>
      </c>
      <c r="AK944" s="3" t="n">
        <f aca="false">SUM(AG944:AJ944)</f>
        <v>637</v>
      </c>
      <c r="AL944" s="3" t="n">
        <v>569.6</v>
      </c>
      <c r="AM944" s="3" t="n">
        <v>608.1</v>
      </c>
      <c r="AN944" s="3" t="n">
        <v>1228</v>
      </c>
      <c r="AO944" s="3" t="n">
        <v>0</v>
      </c>
      <c r="AP944" s="3" t="n">
        <f aca="false">SUM(AL944:AO944)</f>
        <v>2405.7</v>
      </c>
      <c r="AQ944" s="3" t="n">
        <v>0</v>
      </c>
      <c r="AR944" s="3" t="n">
        <v>0</v>
      </c>
      <c r="AS944" s="3" t="n">
        <v>0</v>
      </c>
      <c r="AT944" s="3" t="n">
        <v>0</v>
      </c>
      <c r="AU944" s="3" t="n">
        <f aca="false">SUM(AQ944:AT944)</f>
        <v>0</v>
      </c>
      <c r="AV944" s="3" t="n">
        <v>0</v>
      </c>
      <c r="AW944" s="3" t="n">
        <v>0</v>
      </c>
      <c r="AX944" s="3" t="n">
        <v>0</v>
      </c>
      <c r="AY944" s="3" t="n">
        <v>0</v>
      </c>
      <c r="AZ944" s="3" t="n">
        <f aca="false">SUM(AV944:AY944)</f>
        <v>0</v>
      </c>
      <c r="BA944" s="3" t="n">
        <v>0</v>
      </c>
      <c r="BB944" s="3" t="n">
        <v>0</v>
      </c>
      <c r="BC944" s="3" t="n">
        <v>0</v>
      </c>
      <c r="BD944" s="3" t="n">
        <v>0</v>
      </c>
      <c r="BE944" s="3" t="n">
        <f aca="false">SUM(BA944:BD944)</f>
        <v>0</v>
      </c>
      <c r="BF944" s="3" t="n">
        <v>0</v>
      </c>
      <c r="BG944" s="3" t="n">
        <v>0</v>
      </c>
      <c r="BH944" s="3" t="n">
        <v>0</v>
      </c>
      <c r="BI944" s="3" t="n">
        <v>0</v>
      </c>
      <c r="BJ944" s="3" t="n">
        <f aca="false">SUM(BF944:BI944)</f>
        <v>0</v>
      </c>
      <c r="BK944" s="3" t="n">
        <v>0</v>
      </c>
      <c r="BL944" s="3" t="n">
        <v>0</v>
      </c>
      <c r="BM944" s="3" t="n">
        <v>0</v>
      </c>
      <c r="BN944" s="3" t="n">
        <v>0</v>
      </c>
      <c r="BO944" s="3" t="n">
        <f aca="false">SUM(BK944:BN944)</f>
        <v>0</v>
      </c>
      <c r="BP944" s="3" t="n">
        <v>0</v>
      </c>
      <c r="BQ944" s="3" t="n">
        <v>0</v>
      </c>
      <c r="BR944" s="3" t="n">
        <v>0</v>
      </c>
      <c r="BS944" s="3" t="n">
        <v>0</v>
      </c>
      <c r="BT944" s="3" t="n">
        <f aca="false">SUM(BP944:BS944)</f>
        <v>0</v>
      </c>
      <c r="BU944" s="3" t="n">
        <f aca="false">+C944+H944+M944+R944+W944+AB944+AG944+AL944+CK944</f>
        <v>1753</v>
      </c>
      <c r="BV944" s="3" t="n">
        <f aca="false">+D944+I944+N944+S944+X944+AC944+AH944+AM944+CL944</f>
        <v>1826.6</v>
      </c>
      <c r="BW944" s="3" t="n">
        <f aca="false">+E944+J944+O944+T944+Y944+AD944+AI944+AN944+CM944</f>
        <v>1945.6</v>
      </c>
      <c r="BX944" s="3" t="n">
        <f aca="false">+F944+K944+P944+U944+Z944+AE944+AJ944+AO944+CN944</f>
        <v>0</v>
      </c>
      <c r="BY944" s="3" t="n">
        <f aca="false">SUM(BU944:BX944)</f>
        <v>5525.2</v>
      </c>
      <c r="BZ944" s="3" t="n">
        <f aca="false">AQ944+AV944+BA944+BF944+BK944+BP944</f>
        <v>0</v>
      </c>
      <c r="CA944" s="3" t="n">
        <f aca="false">AR944+AW944+BB944+BG944+BL944+BQ944</f>
        <v>0</v>
      </c>
      <c r="CB944" s="3" t="n">
        <f aca="false">AS944+AX944+BC944+BH944+BM944+BR944</f>
        <v>0</v>
      </c>
      <c r="CC944" s="3" t="n">
        <f aca="false">AT944+AY944+BD944+BI944+BN944+BS944</f>
        <v>0</v>
      </c>
      <c r="CD944" s="3" t="n">
        <f aca="false">SUM(BZ944:CC944)</f>
        <v>0</v>
      </c>
      <c r="CE944" s="3" t="n">
        <v>57.2</v>
      </c>
      <c r="CF944" s="3" t="n">
        <v>815.1</v>
      </c>
      <c r="CG944" s="3" t="n">
        <v>166.4</v>
      </c>
      <c r="CH944" s="3" t="n">
        <v>57.3</v>
      </c>
      <c r="CI944" s="3" t="n">
        <v>712</v>
      </c>
      <c r="CJ944" s="3" t="n">
        <f aca="false">SUM(CE944:CI944)</f>
        <v>1808</v>
      </c>
    </row>
    <row r="945" customFormat="false" ht="12.75" hidden="false" customHeight="false" outlineLevel="0" collapsed="false">
      <c r="A945" s="1" t="n">
        <v>2009</v>
      </c>
      <c r="B945" s="2" t="s">
        <v>119</v>
      </c>
      <c r="C945" s="3" t="n">
        <v>1064</v>
      </c>
      <c r="D945" s="3" t="n">
        <v>270</v>
      </c>
      <c r="E945" s="3" t="n">
        <v>59</v>
      </c>
      <c r="F945" s="3" t="n">
        <v>0</v>
      </c>
      <c r="G945" s="3" t="n">
        <f aca="false">SUM(C945:F945)</f>
        <v>1393</v>
      </c>
      <c r="H945" s="3" t="n">
        <v>647</v>
      </c>
      <c r="I945" s="3" t="n">
        <v>189</v>
      </c>
      <c r="J945" s="3" t="n">
        <v>1238</v>
      </c>
      <c r="K945" s="3" t="n">
        <v>0</v>
      </c>
      <c r="L945" s="3" t="n">
        <f aca="false">SUM(H945:K945)</f>
        <v>2074</v>
      </c>
      <c r="M945" s="3" t="n">
        <v>25</v>
      </c>
      <c r="N945" s="3" t="n">
        <v>23</v>
      </c>
      <c r="O945" s="3" t="n">
        <v>0</v>
      </c>
      <c r="P945" s="3" t="n">
        <v>0</v>
      </c>
      <c r="Q945" s="3" t="n">
        <f aca="false">SUM(M945:P945)</f>
        <v>48</v>
      </c>
      <c r="R945" s="3" t="n">
        <v>6</v>
      </c>
      <c r="S945" s="3" t="n">
        <v>1</v>
      </c>
      <c r="T945" s="3" t="n">
        <v>0</v>
      </c>
      <c r="U945" s="3" t="n">
        <v>0</v>
      </c>
      <c r="V945" s="3" t="n">
        <f aca="false">SUM(R945:U945)</f>
        <v>7</v>
      </c>
      <c r="W945" s="3" t="n">
        <v>577</v>
      </c>
      <c r="X945" s="3" t="n">
        <v>1009</v>
      </c>
      <c r="Y945" s="3" t="n">
        <v>22</v>
      </c>
      <c r="Z945" s="3" t="n">
        <v>0</v>
      </c>
      <c r="AA945" s="3" t="n">
        <f aca="false">SUM(W945:Z945)</f>
        <v>1608</v>
      </c>
      <c r="AB945" s="3" t="n">
        <v>189</v>
      </c>
      <c r="AC945" s="3" t="n">
        <v>2</v>
      </c>
      <c r="AD945" s="3" t="n">
        <v>26</v>
      </c>
      <c r="AE945" s="3" t="n">
        <v>0</v>
      </c>
      <c r="AF945" s="3" t="n">
        <f aca="false">SUM(AB945:AE945)</f>
        <v>217</v>
      </c>
      <c r="AG945" s="3" t="n">
        <v>1</v>
      </c>
      <c r="AH945" s="3" t="n">
        <v>264</v>
      </c>
      <c r="AI945" s="3" t="n">
        <v>485</v>
      </c>
      <c r="AJ945" s="3" t="n">
        <v>0</v>
      </c>
      <c r="AK945" s="3" t="n">
        <f aca="false">SUM(AG945:AJ945)</f>
        <v>750</v>
      </c>
      <c r="AL945" s="3" t="n">
        <v>820</v>
      </c>
      <c r="AM945" s="3" t="n">
        <v>808</v>
      </c>
      <c r="AN945" s="3" t="n">
        <v>1428</v>
      </c>
      <c r="AO945" s="3" t="n">
        <v>0</v>
      </c>
      <c r="AP945" s="3" t="n">
        <f aca="false">SUM(AL945:AO945)</f>
        <v>3056</v>
      </c>
      <c r="AQ945" s="3" t="n">
        <v>0</v>
      </c>
      <c r="AR945" s="3" t="n">
        <v>258</v>
      </c>
      <c r="AS945" s="3" t="n">
        <v>430</v>
      </c>
      <c r="AT945" s="3" t="n">
        <v>0</v>
      </c>
      <c r="AU945" s="3" t="n">
        <f aca="false">SUM(AQ945:AT945)</f>
        <v>688</v>
      </c>
      <c r="AV945" s="3" t="n">
        <v>1</v>
      </c>
      <c r="AW945" s="3" t="n">
        <v>0</v>
      </c>
      <c r="AX945" s="3" t="n">
        <v>0</v>
      </c>
      <c r="AY945" s="3" t="n">
        <v>0</v>
      </c>
      <c r="AZ945" s="3" t="n">
        <f aca="false">SUM(AV945:AY945)</f>
        <v>1</v>
      </c>
      <c r="BA945" s="3" t="n">
        <v>7</v>
      </c>
      <c r="BB945" s="3" t="n">
        <v>1</v>
      </c>
      <c r="BC945" s="3" t="n">
        <v>193</v>
      </c>
      <c r="BD945" s="3" t="n">
        <v>0</v>
      </c>
      <c r="BE945" s="3" t="n">
        <f aca="false">SUM(BA945:BD945)</f>
        <v>201</v>
      </c>
      <c r="BF945" s="3" t="n">
        <v>0</v>
      </c>
      <c r="BG945" s="3" t="n">
        <v>0</v>
      </c>
      <c r="BH945" s="3" t="n">
        <v>0</v>
      </c>
      <c r="BI945" s="3" t="n">
        <v>0</v>
      </c>
      <c r="BJ945" s="3" t="n">
        <f aca="false">SUM(BF945:BI945)</f>
        <v>0</v>
      </c>
      <c r="BK945" s="3" t="n">
        <v>0</v>
      </c>
      <c r="BL945" s="3" t="n">
        <v>0</v>
      </c>
      <c r="BM945" s="3" t="n">
        <v>0</v>
      </c>
      <c r="BN945" s="3" t="n">
        <v>0</v>
      </c>
      <c r="BO945" s="3" t="n">
        <f aca="false">SUM(BK945:BN945)</f>
        <v>0</v>
      </c>
      <c r="BP945" s="3" t="n">
        <v>1</v>
      </c>
      <c r="BQ945" s="3" t="n">
        <v>22</v>
      </c>
      <c r="BR945" s="3" t="n">
        <v>42</v>
      </c>
      <c r="BS945" s="3" t="n">
        <v>0</v>
      </c>
      <c r="BT945" s="3" t="n">
        <f aca="false">SUM(BP945:BS945)</f>
        <v>65</v>
      </c>
      <c r="BU945" s="3" t="n">
        <f aca="false">+C945+H945+M945+R945+W945+AB945+AG945+AL945+CK945</f>
        <v>3329</v>
      </c>
      <c r="BV945" s="3" t="n">
        <f aca="false">+D945+I945+N945+S945+X945+AC945+AH945+AM945+CL945</f>
        <v>2566</v>
      </c>
      <c r="BW945" s="3" t="n">
        <f aca="false">+E945+J945+O945+T945+Y945+AD945+AI945+AN945+CM945</f>
        <v>3258</v>
      </c>
      <c r="BX945" s="3" t="n">
        <f aca="false">+F945+K945+P945+U945+Z945+AE945+AJ945+AO945+CN945</f>
        <v>0</v>
      </c>
      <c r="BY945" s="3" t="n">
        <f aca="false">SUM(BU945:BX945)</f>
        <v>9153</v>
      </c>
      <c r="BZ945" s="3" t="n">
        <f aca="false">AQ945+AV945+BA945+BF945+BK945+BP945</f>
        <v>9</v>
      </c>
      <c r="CA945" s="3" t="n">
        <f aca="false">AR945+AW945+BB945+BG945+BL945+BQ945</f>
        <v>281</v>
      </c>
      <c r="CB945" s="3" t="n">
        <f aca="false">AS945+AX945+BC945+BH945+BM945+BR945</f>
        <v>665</v>
      </c>
      <c r="CC945" s="3" t="n">
        <f aca="false">AT945+AY945+BD945+BI945+BN945+BS945</f>
        <v>0</v>
      </c>
      <c r="CD945" s="3" t="n">
        <f aca="false">SUM(BZ945:CC945)</f>
        <v>955</v>
      </c>
      <c r="CE945" s="3" t="n">
        <v>1326</v>
      </c>
      <c r="CF945" s="3" t="n">
        <v>1600</v>
      </c>
      <c r="CG945" s="3" t="n">
        <v>198</v>
      </c>
      <c r="CH945" s="3" t="n">
        <v>1</v>
      </c>
      <c r="CI945" s="3" t="n">
        <v>232</v>
      </c>
      <c r="CJ945" s="3" t="n">
        <f aca="false">SUM(CE945:CI945)</f>
        <v>3357</v>
      </c>
    </row>
    <row r="946" customFormat="false" ht="12.75" hidden="false" customHeight="false" outlineLevel="0" collapsed="false">
      <c r="A946" s="1" t="n">
        <v>2009</v>
      </c>
      <c r="B946" s="2" t="s">
        <v>120</v>
      </c>
      <c r="C946" s="3" t="n">
        <v>1413</v>
      </c>
      <c r="D946" s="3" t="n">
        <v>463</v>
      </c>
      <c r="E946" s="3" t="n">
        <v>140</v>
      </c>
      <c r="F946" s="3" t="n">
        <v>0</v>
      </c>
      <c r="G946" s="3" t="n">
        <f aca="false">SUM(C946:F946)</f>
        <v>2016</v>
      </c>
      <c r="H946" s="3" t="n">
        <v>670</v>
      </c>
      <c r="I946" s="3" t="n">
        <v>2</v>
      </c>
      <c r="J946" s="3" t="n">
        <v>265.1</v>
      </c>
      <c r="K946" s="3" t="n">
        <v>80.1</v>
      </c>
      <c r="L946" s="3" t="n">
        <f aca="false">SUM(H946:K946)</f>
        <v>1017.2</v>
      </c>
      <c r="M946" s="3" t="n">
        <v>24.6</v>
      </c>
      <c r="N946" s="3" t="n">
        <v>31.5</v>
      </c>
      <c r="O946" s="3" t="n">
        <v>2</v>
      </c>
      <c r="P946" s="3" t="n">
        <v>0</v>
      </c>
      <c r="Q946" s="3" t="n">
        <f aca="false">SUM(M946:P946)</f>
        <v>58.1</v>
      </c>
      <c r="R946" s="3" t="n">
        <v>0</v>
      </c>
      <c r="S946" s="3" t="n">
        <v>0</v>
      </c>
      <c r="T946" s="3" t="n">
        <v>0</v>
      </c>
      <c r="U946" s="3" t="n">
        <v>0</v>
      </c>
      <c r="V946" s="3" t="n">
        <f aca="false">SUM(R946:U946)</f>
        <v>0</v>
      </c>
      <c r="W946" s="3" t="n">
        <v>525.9</v>
      </c>
      <c r="X946" s="3" t="n">
        <v>856.3</v>
      </c>
      <c r="Y946" s="3" t="n">
        <v>138.8</v>
      </c>
      <c r="Z946" s="3" t="n">
        <v>0</v>
      </c>
      <c r="AA946" s="3" t="n">
        <f aca="false">SUM(W946:Z946)</f>
        <v>1521</v>
      </c>
      <c r="AB946" s="3" t="n">
        <v>283.2</v>
      </c>
      <c r="AC946" s="3" t="n">
        <v>4</v>
      </c>
      <c r="AD946" s="3" t="n">
        <v>38</v>
      </c>
      <c r="AE946" s="3" t="n">
        <v>104</v>
      </c>
      <c r="AF946" s="3" t="n">
        <f aca="false">SUM(AB946:AE946)</f>
        <v>429.2</v>
      </c>
      <c r="AG946" s="3" t="n">
        <v>0</v>
      </c>
      <c r="AH946" s="3" t="n">
        <v>345</v>
      </c>
      <c r="AI946" s="3" t="n">
        <v>629</v>
      </c>
      <c r="AJ946" s="3" t="n">
        <v>9</v>
      </c>
      <c r="AK946" s="3" t="n">
        <f aca="false">SUM(AG946:AJ946)</f>
        <v>983</v>
      </c>
      <c r="AL946" s="3" t="n">
        <v>860.3</v>
      </c>
      <c r="AM946" s="3" t="n">
        <v>823.2</v>
      </c>
      <c r="AN946" s="3" t="n">
        <v>1722</v>
      </c>
      <c r="AO946" s="3" t="n">
        <v>62</v>
      </c>
      <c r="AP946" s="3" t="n">
        <f aca="false">SUM(AL946:AO946)</f>
        <v>3467.5</v>
      </c>
      <c r="AQ946" s="3" t="n">
        <v>0</v>
      </c>
      <c r="AR946" s="3" t="n">
        <v>345</v>
      </c>
      <c r="AS946" s="3" t="n">
        <v>506</v>
      </c>
      <c r="AT946" s="3" t="n">
        <v>9</v>
      </c>
      <c r="AU946" s="3" t="n">
        <f aca="false">SUM(AQ946:AT946)</f>
        <v>860</v>
      </c>
      <c r="AV946" s="3" t="n">
        <v>2.2</v>
      </c>
      <c r="AW946" s="3" t="n">
        <v>0</v>
      </c>
      <c r="AX946" s="3" t="n">
        <v>0</v>
      </c>
      <c r="AY946" s="3" t="n">
        <v>104</v>
      </c>
      <c r="AZ946" s="3" t="n">
        <f aca="false">SUM(AV946:AY946)</f>
        <v>106.2</v>
      </c>
      <c r="BA946" s="3" t="n">
        <v>0</v>
      </c>
      <c r="BB946" s="3" t="n">
        <v>0</v>
      </c>
      <c r="BC946" s="3" t="n">
        <v>51.1</v>
      </c>
      <c r="BD946" s="3" t="n">
        <v>80.1</v>
      </c>
      <c r="BE946" s="3" t="n">
        <f aca="false">SUM(BA946:BD946)</f>
        <v>131.2</v>
      </c>
      <c r="BF946" s="3" t="n">
        <v>0</v>
      </c>
      <c r="BG946" s="3" t="n">
        <v>0</v>
      </c>
      <c r="BH946" s="3" t="n">
        <v>0</v>
      </c>
      <c r="BI946" s="3" t="n">
        <v>0</v>
      </c>
      <c r="BJ946" s="3" t="n">
        <f aca="false">SUM(BF946:BI946)</f>
        <v>0</v>
      </c>
      <c r="BK946" s="3" t="n">
        <v>0</v>
      </c>
      <c r="BL946" s="3" t="n">
        <v>0</v>
      </c>
      <c r="BM946" s="3" t="n">
        <v>0</v>
      </c>
      <c r="BN946" s="3" t="n">
        <v>1</v>
      </c>
      <c r="BO946" s="3" t="n">
        <f aca="false">SUM(BK946:BN946)</f>
        <v>1</v>
      </c>
      <c r="BP946" s="3" t="n">
        <v>4.8</v>
      </c>
      <c r="BQ946" s="3" t="n">
        <v>4.9</v>
      </c>
      <c r="BR946" s="3" t="n">
        <v>5.7</v>
      </c>
      <c r="BS946" s="3" t="n">
        <v>62</v>
      </c>
      <c r="BT946" s="3" t="n">
        <f aca="false">SUM(BP946:BS946)</f>
        <v>77.4</v>
      </c>
      <c r="BU946" s="3" t="n">
        <f aca="false">+C946+H946+M946+R946+W946+AB946+AG946+AL946+CK946</f>
        <v>3777</v>
      </c>
      <c r="BV946" s="3" t="n">
        <f aca="false">+D946+I946+N946+S946+X946+AC946+AH946+AM946+CL946</f>
        <v>2525</v>
      </c>
      <c r="BW946" s="3" t="n">
        <f aca="false">+E946+J946+O946+T946+Y946+AD946+AI946+AN946+CM946</f>
        <v>2934.9</v>
      </c>
      <c r="BX946" s="3" t="n">
        <f aca="false">+F946+K946+P946+U946+Z946+AE946+AJ946+AO946+CN946</f>
        <v>255.1</v>
      </c>
      <c r="BY946" s="3" t="n">
        <f aca="false">SUM(BU946:BX946)</f>
        <v>9492</v>
      </c>
      <c r="BZ946" s="3" t="n">
        <f aca="false">AQ946+AV946+BA946+BF946+BK946+BP946</f>
        <v>7</v>
      </c>
      <c r="CA946" s="3" t="n">
        <f aca="false">AR946+AW946+BB946+BG946+BL946+BQ946</f>
        <v>349.9</v>
      </c>
      <c r="CB946" s="3" t="n">
        <f aca="false">AS946+AX946+BC946+BH946+BM946+BR946</f>
        <v>562.8</v>
      </c>
      <c r="CC946" s="3" t="n">
        <f aca="false">AT946+AY946+BD946+BI946+BN946+BS946</f>
        <v>256.1</v>
      </c>
      <c r="CD946" s="3" t="n">
        <f aca="false">SUM(BZ946:CC946)</f>
        <v>1175.8</v>
      </c>
      <c r="CE946" s="3" t="n">
        <v>859.536168</v>
      </c>
      <c r="CF946" s="3" t="n">
        <v>0</v>
      </c>
      <c r="CG946" s="3" t="n">
        <v>0</v>
      </c>
      <c r="CH946" s="3" t="n">
        <v>691.960563</v>
      </c>
      <c r="CI946" s="3" t="n">
        <v>1187.843301</v>
      </c>
      <c r="CJ946" s="3" t="n">
        <f aca="false">SUM(CE946:CI946)</f>
        <v>2739.340032</v>
      </c>
    </row>
    <row r="947" customFormat="false" ht="12.75" hidden="false" customHeight="false" outlineLevel="0" collapsed="false">
      <c r="A947" s="1" t="n">
        <v>2009</v>
      </c>
      <c r="B947" s="2" t="s">
        <v>121</v>
      </c>
      <c r="C947" s="3" t="n">
        <v>0</v>
      </c>
      <c r="D947" s="3" t="n">
        <v>168</v>
      </c>
      <c r="E947" s="3" t="n">
        <v>898</v>
      </c>
      <c r="F947" s="3" t="n">
        <v>48</v>
      </c>
      <c r="G947" s="3" t="n">
        <f aca="false">SUM(C947:F947)</f>
        <v>1114</v>
      </c>
      <c r="H947" s="3" t="n">
        <v>142</v>
      </c>
      <c r="I947" s="3" t="n">
        <v>11</v>
      </c>
      <c r="J947" s="3" t="n">
        <v>63</v>
      </c>
      <c r="K947" s="3" t="n">
        <v>39</v>
      </c>
      <c r="L947" s="3" t="n">
        <f aca="false">SUM(H947:K947)</f>
        <v>255</v>
      </c>
      <c r="M947" s="3" t="n">
        <v>29</v>
      </c>
      <c r="N947" s="3" t="n">
        <v>46</v>
      </c>
      <c r="O947" s="3" t="n">
        <v>0</v>
      </c>
      <c r="P947" s="3" t="n">
        <v>0</v>
      </c>
      <c r="Q947" s="3" t="n">
        <f aca="false">SUM(M947:P947)</f>
        <v>75</v>
      </c>
      <c r="R947" s="3" t="n">
        <v>20</v>
      </c>
      <c r="S947" s="3" t="n">
        <v>0</v>
      </c>
      <c r="T947" s="3" t="n">
        <v>0</v>
      </c>
      <c r="U947" s="3" t="n">
        <v>0</v>
      </c>
      <c r="V947" s="3" t="n">
        <f aca="false">SUM(R947:U947)</f>
        <v>20</v>
      </c>
      <c r="W947" s="3" t="n">
        <v>421</v>
      </c>
      <c r="X947" s="3" t="n">
        <v>706</v>
      </c>
      <c r="Y947" s="3" t="n">
        <v>191</v>
      </c>
      <c r="Z947" s="3" t="n">
        <v>0</v>
      </c>
      <c r="AA947" s="3" t="n">
        <f aca="false">SUM(W947:Z947)</f>
        <v>1318</v>
      </c>
      <c r="AB947" s="3" t="n">
        <v>87</v>
      </c>
      <c r="AC947" s="3" t="n">
        <v>17</v>
      </c>
      <c r="AD947" s="3" t="n">
        <v>3</v>
      </c>
      <c r="AE947" s="3" t="n">
        <v>3</v>
      </c>
      <c r="AF947" s="3" t="n">
        <f aca="false">SUM(AB947:AE947)</f>
        <v>110</v>
      </c>
      <c r="AG947" s="3" t="n">
        <v>0</v>
      </c>
      <c r="AH947" s="3" t="n">
        <v>183</v>
      </c>
      <c r="AI947" s="3" t="n">
        <v>355</v>
      </c>
      <c r="AJ947" s="3" t="n">
        <v>0</v>
      </c>
      <c r="AK947" s="3" t="n">
        <f aca="false">SUM(AG947:AJ947)</f>
        <v>538</v>
      </c>
      <c r="AL947" s="3" t="n">
        <v>739</v>
      </c>
      <c r="AM947" s="3" t="n">
        <v>549</v>
      </c>
      <c r="AN947" s="3" t="n">
        <v>177</v>
      </c>
      <c r="AO947" s="3" t="n">
        <v>81</v>
      </c>
      <c r="AP947" s="3" t="n">
        <f aca="false">SUM(AL947:AO947)</f>
        <v>1546</v>
      </c>
      <c r="AQ947" s="3" t="n">
        <v>0</v>
      </c>
      <c r="AR947" s="3" t="n">
        <v>11</v>
      </c>
      <c r="AS947" s="35" t="n">
        <v>157</v>
      </c>
      <c r="AT947" s="3" t="n">
        <v>0</v>
      </c>
      <c r="AU947" s="3" t="n">
        <f aca="false">SUM(AQ947:AT947)</f>
        <v>168</v>
      </c>
      <c r="AV947" s="3" t="n">
        <v>0</v>
      </c>
      <c r="AW947" s="3" t="n">
        <v>0</v>
      </c>
      <c r="AX947" s="3" t="n">
        <v>0</v>
      </c>
      <c r="AY947" s="3" t="n">
        <v>3</v>
      </c>
      <c r="AZ947" s="3" t="n">
        <f aca="false">SUM(AV947:AY947)</f>
        <v>3</v>
      </c>
      <c r="BA947" s="3" t="n">
        <v>0</v>
      </c>
      <c r="BB947" s="3" t="n">
        <v>0</v>
      </c>
      <c r="BC947" s="3" t="n">
        <v>0</v>
      </c>
      <c r="BD947" s="3" t="n">
        <v>39</v>
      </c>
      <c r="BE947" s="3" t="n">
        <f aca="false">SUM(BA947:BD947)</f>
        <v>39</v>
      </c>
      <c r="BF947" s="3" t="n">
        <v>0</v>
      </c>
      <c r="BG947" s="3" t="n">
        <v>0</v>
      </c>
      <c r="BH947" s="3" t="n">
        <v>0</v>
      </c>
      <c r="BI947" s="3" t="n">
        <v>0</v>
      </c>
      <c r="BJ947" s="3" t="n">
        <f aca="false">SUM(BF947:BI947)</f>
        <v>0</v>
      </c>
      <c r="BK947" s="3" t="n">
        <v>0</v>
      </c>
      <c r="BL947" s="3" t="n">
        <v>0</v>
      </c>
      <c r="BM947" s="3" t="n">
        <v>0</v>
      </c>
      <c r="BN947" s="3" t="n">
        <v>4</v>
      </c>
      <c r="BO947" s="3" t="n">
        <f aca="false">SUM(BK947:BN947)</f>
        <v>4</v>
      </c>
      <c r="BP947" s="3" t="n">
        <v>0</v>
      </c>
      <c r="BQ947" s="3" t="n">
        <v>0</v>
      </c>
      <c r="BR947" s="3" t="n">
        <v>0</v>
      </c>
      <c r="BS947" s="3" t="n">
        <v>126</v>
      </c>
      <c r="BT947" s="3" t="n">
        <f aca="false">SUM(BP947:BS947)</f>
        <v>126</v>
      </c>
      <c r="BU947" s="3" t="n">
        <f aca="false">+C947+H947+M947+R947+W947+AB947+AG947+AL947+CK947</f>
        <v>1438</v>
      </c>
      <c r="BV947" s="3" t="n">
        <f aca="false">+D947+I947+N947+S947+X947+AC947+AH947+AM947+CL947</f>
        <v>1680</v>
      </c>
      <c r="BW947" s="3" t="n">
        <f aca="false">+E947+J947+O947+T947+Y947+AD947+AI947+AN947+CM947</f>
        <v>1687</v>
      </c>
      <c r="BX947" s="3" t="n">
        <f aca="false">+F947+K947+P947+U947+Z947+AE947+AJ947+AO947+CN947</f>
        <v>171</v>
      </c>
      <c r="BY947" s="3" t="n">
        <f aca="false">SUM(BU947:BX947)</f>
        <v>4976</v>
      </c>
      <c r="BZ947" s="3" t="n">
        <f aca="false">AQ947+AV947+BA947+BF947+BK947+BP947</f>
        <v>0</v>
      </c>
      <c r="CA947" s="3" t="n">
        <f aca="false">AR947+AW947+BB947+BG947+BL947+BQ947</f>
        <v>11</v>
      </c>
      <c r="CB947" s="3" t="n">
        <f aca="false">AS947+AX947+BC947+BH947+BM947+BR947</f>
        <v>157</v>
      </c>
      <c r="CC947" s="3" t="n">
        <f aca="false">AT947+AY947+BD947+BI947+BN947+BS947</f>
        <v>172</v>
      </c>
      <c r="CD947" s="3" t="n">
        <f aca="false">SUM(BZ947:CC947)</f>
        <v>340</v>
      </c>
      <c r="CE947" s="3" t="n">
        <v>0</v>
      </c>
      <c r="CF947" s="3" t="n">
        <v>0</v>
      </c>
      <c r="CG947" s="3" t="n">
        <v>674</v>
      </c>
      <c r="CH947" s="3" t="n">
        <v>3</v>
      </c>
      <c r="CI947" s="3" t="n">
        <v>1541</v>
      </c>
      <c r="CJ947" s="3" t="n">
        <f aca="false">SUM(CE947:CI947)</f>
        <v>2218</v>
      </c>
    </row>
    <row r="948" customFormat="false" ht="12.75" hidden="false" customHeight="false" outlineLevel="0" collapsed="false">
      <c r="A948" s="1" t="n">
        <v>2009</v>
      </c>
      <c r="B948" s="2" t="s">
        <v>122</v>
      </c>
      <c r="C948" s="3" t="n">
        <v>10416</v>
      </c>
      <c r="D948" s="3" t="n">
        <v>832</v>
      </c>
      <c r="E948" s="3" t="n">
        <v>18</v>
      </c>
      <c r="F948" s="3" t="n">
        <v>0</v>
      </c>
      <c r="G948" s="3" t="n">
        <f aca="false">SUM(C948:F948)</f>
        <v>11266</v>
      </c>
      <c r="H948" s="3" t="n">
        <v>2192</v>
      </c>
      <c r="I948" s="3" t="n">
        <v>24</v>
      </c>
      <c r="J948" s="3" t="n">
        <v>1426</v>
      </c>
      <c r="K948" s="3" t="n">
        <v>0</v>
      </c>
      <c r="L948" s="3" t="n">
        <f aca="false">SUM(H948:K948)</f>
        <v>3642</v>
      </c>
      <c r="M948" s="3" t="n">
        <v>8</v>
      </c>
      <c r="N948" s="3" t="n">
        <v>104</v>
      </c>
      <c r="O948" s="3" t="n">
        <v>0</v>
      </c>
      <c r="P948" s="3" t="n">
        <v>0</v>
      </c>
      <c r="Q948" s="3" t="n">
        <f aca="false">SUM(M948:P948)</f>
        <v>112</v>
      </c>
      <c r="R948" s="3" t="n">
        <v>247</v>
      </c>
      <c r="S948" s="3" t="n">
        <v>77</v>
      </c>
      <c r="T948" s="3" t="n">
        <v>0</v>
      </c>
      <c r="U948" s="3" t="n">
        <v>0</v>
      </c>
      <c r="V948" s="3" t="n">
        <f aca="false">SUM(R948:U948)</f>
        <v>324</v>
      </c>
      <c r="W948" s="3" t="n">
        <v>3934</v>
      </c>
      <c r="X948" s="3" t="n">
        <v>5323</v>
      </c>
      <c r="Y948" s="3" t="n">
        <v>129</v>
      </c>
      <c r="Z948" s="3" t="n">
        <v>0</v>
      </c>
      <c r="AA948" s="3" t="n">
        <f aca="false">SUM(W948:Z948)</f>
        <v>9386</v>
      </c>
      <c r="AB948" s="3" t="n">
        <v>1299</v>
      </c>
      <c r="AC948" s="3" t="n">
        <v>182</v>
      </c>
      <c r="AD948" s="3" t="n">
        <v>101</v>
      </c>
      <c r="AE948" s="3" t="n">
        <v>1</v>
      </c>
      <c r="AF948" s="3" t="n">
        <f aca="false">SUM(AB948:AE948)</f>
        <v>1583</v>
      </c>
      <c r="AG948" s="3" t="n">
        <v>1377</v>
      </c>
      <c r="AH948" s="3" t="n">
        <v>1897</v>
      </c>
      <c r="AI948" s="3" t="n">
        <v>388</v>
      </c>
      <c r="AJ948" s="3" t="n">
        <v>1578</v>
      </c>
      <c r="AK948" s="3" t="n">
        <f aca="false">SUM(AG948:AJ948)</f>
        <v>5240</v>
      </c>
      <c r="AL948" s="3" t="n">
        <v>11352</v>
      </c>
      <c r="AM948" s="3" t="n">
        <v>2945</v>
      </c>
      <c r="AN948" s="3" t="n">
        <v>1375</v>
      </c>
      <c r="AO948" s="3" t="n">
        <v>62</v>
      </c>
      <c r="AP948" s="3" t="n">
        <f aca="false">SUM(AL948:AO948)</f>
        <v>15734</v>
      </c>
      <c r="AQ948" s="3" t="n">
        <v>895</v>
      </c>
      <c r="AR948" s="3" t="n">
        <v>1886</v>
      </c>
      <c r="AS948" s="3" t="n">
        <v>74</v>
      </c>
      <c r="AT948" s="3" t="n">
        <v>1578</v>
      </c>
      <c r="AU948" s="3" t="n">
        <f aca="false">SUM(AQ948:AT948)</f>
        <v>4433</v>
      </c>
      <c r="AV948" s="3" t="n">
        <v>4</v>
      </c>
      <c r="AW948" s="3" t="n">
        <v>4</v>
      </c>
      <c r="AX948" s="3" t="n">
        <v>0</v>
      </c>
      <c r="AY948" s="3" t="n">
        <v>1</v>
      </c>
      <c r="AZ948" s="3" t="n">
        <f aca="false">SUM(AV948:AY948)</f>
        <v>9</v>
      </c>
      <c r="BA948" s="3" t="n">
        <v>0</v>
      </c>
      <c r="BB948" s="3" t="n">
        <v>0</v>
      </c>
      <c r="BC948" s="3" t="n">
        <v>0</v>
      </c>
      <c r="BD948" s="3" t="n">
        <v>0</v>
      </c>
      <c r="BE948" s="3" t="n">
        <f aca="false">SUM(BA948:BD948)</f>
        <v>0</v>
      </c>
      <c r="BF948" s="3" t="n">
        <v>0</v>
      </c>
      <c r="BG948" s="3" t="n">
        <v>0</v>
      </c>
      <c r="BH948" s="3" t="n">
        <v>0</v>
      </c>
      <c r="BI948" s="3" t="n">
        <v>0</v>
      </c>
      <c r="BJ948" s="3" t="n">
        <f aca="false">SUM(BF948:BI948)</f>
        <v>0</v>
      </c>
      <c r="BK948" s="3" t="n">
        <v>101</v>
      </c>
      <c r="BL948" s="3" t="n">
        <v>4</v>
      </c>
      <c r="BM948" s="3" t="n">
        <v>17</v>
      </c>
      <c r="BN948" s="3" t="n">
        <v>47</v>
      </c>
      <c r="BO948" s="3" t="n">
        <f aca="false">SUM(BK948:BN948)</f>
        <v>169</v>
      </c>
      <c r="BP948" s="3" t="n">
        <v>800</v>
      </c>
      <c r="BQ948" s="3" t="n">
        <v>422</v>
      </c>
      <c r="BR948" s="3" t="n">
        <v>19</v>
      </c>
      <c r="BS948" s="3" t="n">
        <v>15</v>
      </c>
      <c r="BT948" s="3" t="n">
        <f aca="false">SUM(BP948:BS948)</f>
        <v>1256</v>
      </c>
      <c r="BU948" s="3" t="n">
        <f aca="false">+C948+H948+M948+R948+W948+AB948+AG948+AL948+CK948</f>
        <v>30825</v>
      </c>
      <c r="BV948" s="3" t="n">
        <f aca="false">+D948+I948+N948+S948+X948+AC948+AH948+AM948+CL948</f>
        <v>11384</v>
      </c>
      <c r="BW948" s="3" t="n">
        <f aca="false">+E948+J948+O948+T948+Y948+AD948+AI948+AN948+CM948</f>
        <v>3437</v>
      </c>
      <c r="BX948" s="3" t="n">
        <f aca="false">+F948+K948+P948+U948+Z948+AE948+AJ948+AO948+CN948</f>
        <v>1641</v>
      </c>
      <c r="BY948" s="3" t="n">
        <f aca="false">SUM(BU948:BX948)</f>
        <v>47287</v>
      </c>
      <c r="BZ948" s="3" t="n">
        <f aca="false">AQ948+AV948+BA948+BF948+BK948+BP948</f>
        <v>1800</v>
      </c>
      <c r="CA948" s="3" t="n">
        <f aca="false">AR948+AW948+BB948+BG948+BL948+BQ948</f>
        <v>2316</v>
      </c>
      <c r="CB948" s="3" t="n">
        <f aca="false">AS948+AX948+BC948+BH948+BM948+BR948</f>
        <v>110</v>
      </c>
      <c r="CC948" s="3" t="n">
        <f aca="false">AT948+AY948+BD948+BI948+BN948+BS948</f>
        <v>1641</v>
      </c>
      <c r="CD948" s="3" t="n">
        <f aca="false">SUM(BZ948:CC948)</f>
        <v>5867</v>
      </c>
      <c r="CE948" s="3" t="n">
        <v>8264</v>
      </c>
      <c r="CF948" s="3" t="n">
        <v>10476</v>
      </c>
      <c r="CG948" s="3" t="n">
        <v>2810</v>
      </c>
      <c r="CH948" s="3" t="n">
        <v>906</v>
      </c>
      <c r="CI948" s="3" t="n">
        <v>6604</v>
      </c>
      <c r="CJ948" s="3" t="n">
        <f aca="false">SUM(CE948:CI948)</f>
        <v>29060</v>
      </c>
    </row>
    <row r="949" customFormat="false" ht="12.75" hidden="false" customHeight="false" outlineLevel="0" collapsed="false">
      <c r="A949" s="1" t="n">
        <v>2009</v>
      </c>
      <c r="B949" s="2" t="s">
        <v>123</v>
      </c>
      <c r="C949" s="3" t="n">
        <v>2524</v>
      </c>
      <c r="D949" s="3" t="n">
        <v>402</v>
      </c>
      <c r="E949" s="3" t="n">
        <v>17</v>
      </c>
      <c r="F949" s="3" t="n">
        <v>0</v>
      </c>
      <c r="G949" s="3" t="n">
        <f aca="false">SUM(C949:F949)</f>
        <v>2943</v>
      </c>
      <c r="H949" s="3" t="n">
        <v>867</v>
      </c>
      <c r="I949" s="3" t="n">
        <v>448</v>
      </c>
      <c r="J949" s="3" t="n">
        <v>1308</v>
      </c>
      <c r="K949" s="3" t="n">
        <v>59</v>
      </c>
      <c r="L949" s="3" t="n">
        <f aca="false">SUM(H949:K949)</f>
        <v>2682</v>
      </c>
      <c r="M949" s="3" t="n">
        <v>8</v>
      </c>
      <c r="N949" s="3" t="n">
        <v>145</v>
      </c>
      <c r="O949" s="3" t="n">
        <v>0</v>
      </c>
      <c r="P949" s="3" t="n">
        <v>0</v>
      </c>
      <c r="Q949" s="3" t="n">
        <f aca="false">SUM(M949:P949)</f>
        <v>153</v>
      </c>
      <c r="R949" s="3" t="n">
        <v>9</v>
      </c>
      <c r="S949" s="3" t="n">
        <v>0</v>
      </c>
      <c r="T949" s="3" t="n">
        <v>0</v>
      </c>
      <c r="U949" s="3" t="n">
        <v>0</v>
      </c>
      <c r="V949" s="3" t="n">
        <f aca="false">SUM(R949:U949)</f>
        <v>9</v>
      </c>
      <c r="W949" s="3" t="n">
        <v>641</v>
      </c>
      <c r="X949" s="3" t="n">
        <v>2430</v>
      </c>
      <c r="Y949" s="3" t="n">
        <v>115</v>
      </c>
      <c r="Z949" s="3" t="n">
        <v>0</v>
      </c>
      <c r="AA949" s="3" t="n">
        <f aca="false">SUM(W949:Z949)</f>
        <v>3186</v>
      </c>
      <c r="AB949" s="3" t="n">
        <v>289</v>
      </c>
      <c r="AC949" s="3" t="n">
        <v>3</v>
      </c>
      <c r="AD949" s="3" t="n">
        <v>23</v>
      </c>
      <c r="AE949" s="3" t="n">
        <v>0</v>
      </c>
      <c r="AF949" s="3" t="n">
        <f aca="false">SUM(AB949:AE949)</f>
        <v>315</v>
      </c>
      <c r="AG949" s="3" t="n">
        <v>0</v>
      </c>
      <c r="AH949" s="3" t="n">
        <v>448</v>
      </c>
      <c r="AI949" s="3" t="n">
        <v>651</v>
      </c>
      <c r="AJ949" s="3" t="n">
        <v>76</v>
      </c>
      <c r="AK949" s="3" t="n">
        <f aca="false">SUM(AG949:AJ949)</f>
        <v>1175</v>
      </c>
      <c r="AL949" s="3" t="n">
        <v>1742</v>
      </c>
      <c r="AM949" s="3" t="n">
        <v>967</v>
      </c>
      <c r="AN949" s="3" t="n">
        <v>1759</v>
      </c>
      <c r="AO949" s="3" t="n">
        <v>448</v>
      </c>
      <c r="AP949" s="3" t="n">
        <f aca="false">SUM(AL949:AO949)</f>
        <v>4916</v>
      </c>
      <c r="AQ949" s="3" t="n">
        <v>26</v>
      </c>
      <c r="AR949" s="3" t="n">
        <v>0</v>
      </c>
      <c r="AS949" s="3" t="n">
        <v>3</v>
      </c>
      <c r="AT949" s="3" t="n">
        <v>271</v>
      </c>
      <c r="AU949" s="3" t="n">
        <f aca="false">SUM(AQ949:AT949)</f>
        <v>300</v>
      </c>
      <c r="AV949" s="3" t="n">
        <v>1</v>
      </c>
      <c r="AW949" s="3" t="n">
        <v>0</v>
      </c>
      <c r="AX949" s="3" t="n">
        <v>0</v>
      </c>
      <c r="AY949" s="3" t="n">
        <v>0</v>
      </c>
      <c r="AZ949" s="3" t="n">
        <f aca="false">SUM(AV949:AY949)</f>
        <v>1</v>
      </c>
      <c r="BA949" s="3" t="n">
        <v>0</v>
      </c>
      <c r="BB949" s="3" t="n">
        <v>0</v>
      </c>
      <c r="BC949" s="3" t="n">
        <v>0</v>
      </c>
      <c r="BD949" s="3" t="n">
        <v>0</v>
      </c>
      <c r="BE949" s="3" t="n">
        <f aca="false">SUM(BA949:BD949)</f>
        <v>0</v>
      </c>
      <c r="BF949" s="3" t="n">
        <v>0</v>
      </c>
      <c r="BG949" s="3" t="n">
        <v>0</v>
      </c>
      <c r="BH949" s="3" t="n">
        <v>0</v>
      </c>
      <c r="BI949" s="3" t="n">
        <v>0</v>
      </c>
      <c r="BJ949" s="3" t="n">
        <f aca="false">SUM(BF949:BI949)</f>
        <v>0</v>
      </c>
      <c r="BK949" s="3" t="n">
        <v>0</v>
      </c>
      <c r="BL949" s="3" t="n">
        <v>0</v>
      </c>
      <c r="BM949" s="3" t="n">
        <v>0</v>
      </c>
      <c r="BN949" s="3" t="n">
        <v>0</v>
      </c>
      <c r="BO949" s="3" t="n">
        <f aca="false">SUM(BK949:BN949)</f>
        <v>0</v>
      </c>
      <c r="BP949" s="3" t="n">
        <v>28</v>
      </c>
      <c r="BQ949" s="3" t="n">
        <v>0</v>
      </c>
      <c r="BR949" s="3" t="n">
        <v>0</v>
      </c>
      <c r="BS949" s="3" t="n">
        <v>291</v>
      </c>
      <c r="BT949" s="3" t="n">
        <f aca="false">SUM(BP949:BS949)</f>
        <v>319</v>
      </c>
      <c r="BU949" s="3" t="n">
        <f aca="false">+C949+H949+M949+R949+W949+AB949+AG949+AL949+CK949</f>
        <v>6080</v>
      </c>
      <c r="BV949" s="3" t="n">
        <f aca="false">+D949+I949+N949+S949+X949+AC949+AH949+AM949+CL949</f>
        <v>4843</v>
      </c>
      <c r="BW949" s="3" t="n">
        <f aca="false">+E949+J949+O949+T949+Y949+AD949+AI949+AN949+CM949</f>
        <v>3873</v>
      </c>
      <c r="BX949" s="3" t="n">
        <f aca="false">+F949+K949+P949+U949+Z949+AE949+AJ949+AO949+CN949</f>
        <v>583</v>
      </c>
      <c r="BY949" s="3" t="n">
        <f aca="false">SUM(BU949:BX949)</f>
        <v>15379</v>
      </c>
      <c r="BZ949" s="3" t="n">
        <f aca="false">AQ949+AV949+BA949+BF949+BK949+BP949</f>
        <v>55</v>
      </c>
      <c r="CA949" s="3" t="n">
        <f aca="false">AR949+AW949+BB949+BG949+BL949+BQ949</f>
        <v>0</v>
      </c>
      <c r="CB949" s="3" t="n">
        <f aca="false">AS949+AX949+BC949+BH949+BM949+BR949</f>
        <v>3</v>
      </c>
      <c r="CC949" s="3" t="n">
        <f aca="false">AT949+AY949+BD949+BI949+BN949+BS949</f>
        <v>562</v>
      </c>
      <c r="CD949" s="3" t="n">
        <f aca="false">SUM(BZ949:CC949)</f>
        <v>620</v>
      </c>
      <c r="CE949" s="3" t="n">
        <v>1902</v>
      </c>
      <c r="CF949" s="3" t="n">
        <v>959</v>
      </c>
      <c r="CG949" s="3" t="n">
        <v>163</v>
      </c>
      <c r="CH949" s="3" t="n">
        <v>69</v>
      </c>
      <c r="CI949" s="3" t="n">
        <v>2228</v>
      </c>
      <c r="CJ949" s="3" t="n">
        <f aca="false">SUM(CE949:CI949)</f>
        <v>5321</v>
      </c>
    </row>
    <row r="950" customFormat="false" ht="12.75" hidden="false" customHeight="false" outlineLevel="0" collapsed="false">
      <c r="A950" s="1" t="n">
        <v>2009</v>
      </c>
      <c r="B950" s="2" t="s">
        <v>124</v>
      </c>
      <c r="C950" s="3" t="n">
        <v>19435</v>
      </c>
      <c r="D950" s="3" t="n">
        <v>3559</v>
      </c>
      <c r="E950" s="3" t="n">
        <v>3108</v>
      </c>
      <c r="F950" s="3" t="n">
        <v>7</v>
      </c>
      <c r="G950" s="3" t="n">
        <f aca="false">SUM(C950:F950)</f>
        <v>26109</v>
      </c>
      <c r="H950" s="3" t="n">
        <v>3659</v>
      </c>
      <c r="I950" s="3" t="n">
        <v>210</v>
      </c>
      <c r="J950" s="3" t="n">
        <v>4091</v>
      </c>
      <c r="K950" s="3" t="n">
        <v>524</v>
      </c>
      <c r="L950" s="3" t="n">
        <f aca="false">SUM(H950:K950)</f>
        <v>8484</v>
      </c>
      <c r="M950" s="3" t="n">
        <v>173</v>
      </c>
      <c r="N950" s="3" t="n">
        <v>2597</v>
      </c>
      <c r="O950" s="3" t="n">
        <v>0</v>
      </c>
      <c r="P950" s="3" t="n">
        <v>0</v>
      </c>
      <c r="Q950" s="3" t="n">
        <f aca="false">SUM(M950:P950)</f>
        <v>2770</v>
      </c>
      <c r="R950" s="3" t="n">
        <v>930</v>
      </c>
      <c r="S950" s="3" t="n">
        <v>0</v>
      </c>
      <c r="T950" s="3" t="n">
        <v>0</v>
      </c>
      <c r="U950" s="3" t="n">
        <v>0</v>
      </c>
      <c r="V950" s="3" t="n">
        <f aca="false">SUM(R950:U950)</f>
        <v>930</v>
      </c>
      <c r="W950" s="3" t="n">
        <v>7689</v>
      </c>
      <c r="X950" s="3" t="n">
        <v>21303</v>
      </c>
      <c r="Y950" s="3" t="n">
        <v>3436</v>
      </c>
      <c r="Z950" s="3" t="n">
        <v>0</v>
      </c>
      <c r="AA950" s="3" t="n">
        <f aca="false">SUM(W950:Z950)</f>
        <v>32428</v>
      </c>
      <c r="AB950" s="3" t="n">
        <v>2807</v>
      </c>
      <c r="AC950" s="3" t="n">
        <v>167</v>
      </c>
      <c r="AD950" s="3" t="n">
        <v>84</v>
      </c>
      <c r="AE950" s="3" t="n">
        <v>279</v>
      </c>
      <c r="AF950" s="3" t="n">
        <f aca="false">SUM(AB950:AE950)</f>
        <v>3337</v>
      </c>
      <c r="AG950" s="3" t="n">
        <v>109</v>
      </c>
      <c r="AH950" s="3" t="n">
        <v>1408</v>
      </c>
      <c r="AI950" s="3" t="n">
        <v>4639</v>
      </c>
      <c r="AJ950" s="3" t="n">
        <v>823</v>
      </c>
      <c r="AK950" s="3" t="n">
        <f aca="false">SUM(AG950:AJ950)</f>
        <v>6979</v>
      </c>
      <c r="AL950" s="3" t="n">
        <v>19805</v>
      </c>
      <c r="AM950" s="3" t="n">
        <v>5424</v>
      </c>
      <c r="AN950" s="3" t="n">
        <v>13786</v>
      </c>
      <c r="AO950" s="3" t="n">
        <v>1520</v>
      </c>
      <c r="AP950" s="3" t="n">
        <f aca="false">SUM(AL950:AO950)</f>
        <v>40535</v>
      </c>
      <c r="AQ950" s="3" t="n">
        <v>0</v>
      </c>
      <c r="AR950" s="3" t="n">
        <v>1346</v>
      </c>
      <c r="AS950" s="3" t="n">
        <v>1625</v>
      </c>
      <c r="AT950" s="3" t="n">
        <v>823</v>
      </c>
      <c r="AU950" s="3" t="n">
        <f aca="false">SUM(AQ950:AT950)</f>
        <v>3794</v>
      </c>
      <c r="AV950" s="3" t="n">
        <v>0</v>
      </c>
      <c r="AW950" s="3" t="n">
        <v>0</v>
      </c>
      <c r="AX950" s="3" t="n">
        <v>0</v>
      </c>
      <c r="AY950" s="3" t="n">
        <v>279</v>
      </c>
      <c r="AZ950" s="3" t="n">
        <f aca="false">SUM(AV950:AY950)</f>
        <v>279</v>
      </c>
      <c r="BA950" s="3" t="n">
        <v>0</v>
      </c>
      <c r="BB950" s="3" t="n">
        <v>0</v>
      </c>
      <c r="BC950" s="3" t="n">
        <v>67</v>
      </c>
      <c r="BD950" s="3" t="n">
        <v>524</v>
      </c>
      <c r="BE950" s="3" t="n">
        <f aca="false">SUM(BA950:BD950)</f>
        <v>591</v>
      </c>
      <c r="BF950" s="3" t="n">
        <v>0</v>
      </c>
      <c r="BG950" s="3" t="n">
        <v>3</v>
      </c>
      <c r="BH950" s="3" t="n">
        <v>0</v>
      </c>
      <c r="BI950" s="3" t="n">
        <v>139</v>
      </c>
      <c r="BJ950" s="3" t="n">
        <f aca="false">SUM(BF950:BI950)</f>
        <v>142</v>
      </c>
      <c r="BK950" s="3" t="n">
        <v>0</v>
      </c>
      <c r="BL950" s="3" t="n">
        <v>86</v>
      </c>
      <c r="BM950" s="3" t="n">
        <v>154</v>
      </c>
      <c r="BN950" s="3" t="n">
        <v>353</v>
      </c>
      <c r="BO950" s="3" t="n">
        <f aca="false">SUM(BK950:BN950)</f>
        <v>593</v>
      </c>
      <c r="BP950" s="3" t="n">
        <v>0</v>
      </c>
      <c r="BQ950" s="3" t="n">
        <v>117</v>
      </c>
      <c r="BR950" s="3" t="n">
        <v>279</v>
      </c>
      <c r="BS950" s="3" t="n">
        <v>1035</v>
      </c>
      <c r="BT950" s="3" t="n">
        <f aca="false">SUM(BP950:BS950)</f>
        <v>1431</v>
      </c>
      <c r="BU950" s="3" t="n">
        <f aca="false">+C950+H950+M950+R950+W950+AB950+AG950+AL950+CK950</f>
        <v>54607</v>
      </c>
      <c r="BV950" s="3" t="n">
        <f aca="false">+D950+I950+N950+S950+X950+AC950+AH950+AM950+CL950</f>
        <v>34668</v>
      </c>
      <c r="BW950" s="3" t="n">
        <f aca="false">+E950+J950+O950+T950+Y950+AD950+AI950+AN950+CM950</f>
        <v>29144</v>
      </c>
      <c r="BX950" s="3" t="n">
        <f aca="false">+F950+K950+P950+U950+Z950+AE950+AJ950+AO950+CN950</f>
        <v>3153</v>
      </c>
      <c r="BY950" s="3" t="n">
        <f aca="false">SUM(BU950:BX950)</f>
        <v>121572</v>
      </c>
      <c r="BZ950" s="3" t="n">
        <f aca="false">AQ950+AV950+BA950+BF950+BK950+BP950</f>
        <v>0</v>
      </c>
      <c r="CA950" s="3" t="n">
        <f aca="false">AR950+AW950+BB950+BG950+BL950+BQ950</f>
        <v>1552</v>
      </c>
      <c r="CB950" s="3" t="n">
        <f aca="false">AS950+AX950+BC950+BH950+BM950+BR950</f>
        <v>2125</v>
      </c>
      <c r="CC950" s="3" t="n">
        <f aca="false">AT950+AY950+BD950+BI950+BN950+BS950</f>
        <v>3153</v>
      </c>
      <c r="CD950" s="3" t="n">
        <f aca="false">SUM(BZ950:CC950)</f>
        <v>6830</v>
      </c>
      <c r="CE950" s="3" t="n">
        <v>10269</v>
      </c>
      <c r="CF950" s="3" t="n">
        <v>36840</v>
      </c>
      <c r="CG950" s="3" t="n">
        <v>5556</v>
      </c>
      <c r="CH950" s="3" t="n">
        <v>22</v>
      </c>
      <c r="CI950" s="3" t="n">
        <v>2521</v>
      </c>
      <c r="CJ950" s="3" t="n">
        <f aca="false">SUM(CE950:CI950)</f>
        <v>55208</v>
      </c>
    </row>
    <row r="951" customFormat="false" ht="12.75" hidden="false" customHeight="false" outlineLevel="0" collapsed="false">
      <c r="A951" s="1" t="n">
        <v>2009</v>
      </c>
      <c r="B951" s="2" t="s">
        <v>125</v>
      </c>
      <c r="C951" s="3" t="n">
        <v>8141.9</v>
      </c>
      <c r="D951" s="3" t="n">
        <v>1263.1</v>
      </c>
      <c r="E951" s="3" t="n">
        <v>134.5</v>
      </c>
      <c r="F951" s="3" t="n">
        <v>0</v>
      </c>
      <c r="G951" s="3" t="n">
        <f aca="false">SUM(C951:F951)</f>
        <v>9539.5</v>
      </c>
      <c r="H951" s="3" t="n">
        <v>3498</v>
      </c>
      <c r="I951" s="3" t="n">
        <v>41</v>
      </c>
      <c r="J951" s="3" t="n">
        <v>2233</v>
      </c>
      <c r="K951" s="3" t="n">
        <v>400</v>
      </c>
      <c r="L951" s="3" t="n">
        <f aca="false">SUM(H951:K951)</f>
        <v>6172</v>
      </c>
      <c r="M951" s="3" t="n">
        <v>61</v>
      </c>
      <c r="N951" s="3" t="n">
        <v>180</v>
      </c>
      <c r="O951" s="3" t="n">
        <v>1</v>
      </c>
      <c r="P951" s="3" t="n">
        <v>0</v>
      </c>
      <c r="Q951" s="3" t="n">
        <f aca="false">SUM(M951:P951)</f>
        <v>242</v>
      </c>
      <c r="R951" s="3" t="n">
        <v>0</v>
      </c>
      <c r="S951" s="3" t="n">
        <v>0</v>
      </c>
      <c r="T951" s="3" t="n">
        <v>0</v>
      </c>
      <c r="U951" s="3" t="n">
        <v>0</v>
      </c>
      <c r="V951" s="3" t="n">
        <f aca="false">SUM(R951:U951)</f>
        <v>0</v>
      </c>
      <c r="W951" s="3" t="n">
        <v>2766</v>
      </c>
      <c r="X951" s="3" t="n">
        <v>7690</v>
      </c>
      <c r="Y951" s="3" t="n">
        <v>1363</v>
      </c>
      <c r="Z951" s="3" t="n">
        <v>0</v>
      </c>
      <c r="AA951" s="3" t="n">
        <f aca="false">SUM(W951:Z951)</f>
        <v>11819</v>
      </c>
      <c r="AB951" s="3" t="n">
        <v>1256</v>
      </c>
      <c r="AC951" s="3" t="n">
        <v>157</v>
      </c>
      <c r="AD951" s="3" t="n">
        <v>125</v>
      </c>
      <c r="AE951" s="3" t="n">
        <v>200</v>
      </c>
      <c r="AF951" s="3" t="n">
        <f aca="false">SUM(AB951:AE951)</f>
        <v>1738</v>
      </c>
      <c r="AG951" s="3" t="n">
        <v>0</v>
      </c>
      <c r="AH951" s="3" t="n">
        <v>1047</v>
      </c>
      <c r="AI951" s="3" t="n">
        <v>2607</v>
      </c>
      <c r="AJ951" s="3" t="n">
        <v>0</v>
      </c>
      <c r="AK951" s="3" t="n">
        <f aca="false">SUM(AG951:AJ951)</f>
        <v>3654</v>
      </c>
      <c r="AL951" s="3" t="n">
        <v>3929</v>
      </c>
      <c r="AM951" s="3" t="n">
        <v>4730</v>
      </c>
      <c r="AN951" s="3" t="n">
        <v>5493</v>
      </c>
      <c r="AO951" s="3" t="n">
        <v>0</v>
      </c>
      <c r="AP951" s="3" t="n">
        <f aca="false">SUM(AL951:AO951)</f>
        <v>14152</v>
      </c>
      <c r="AQ951" s="3" t="n">
        <v>0</v>
      </c>
      <c r="AR951" s="3" t="n">
        <v>0</v>
      </c>
      <c r="AS951" s="3" t="n">
        <v>0</v>
      </c>
      <c r="AT951" s="3" t="n">
        <v>0</v>
      </c>
      <c r="AU951" s="3" t="n">
        <f aca="false">SUM(AQ951:AT951)</f>
        <v>0</v>
      </c>
      <c r="AV951" s="3" t="n">
        <v>0</v>
      </c>
      <c r="AW951" s="3" t="n">
        <v>0</v>
      </c>
      <c r="AX951" s="3" t="n">
        <v>0</v>
      </c>
      <c r="AY951" s="3" t="n">
        <v>0</v>
      </c>
      <c r="AZ951" s="3" t="n">
        <f aca="false">SUM(AV951:AY951)</f>
        <v>0</v>
      </c>
      <c r="BA951" s="3" t="n">
        <v>0</v>
      </c>
      <c r="BB951" s="3" t="n">
        <v>0</v>
      </c>
      <c r="BC951" s="3" t="n">
        <v>0</v>
      </c>
      <c r="BD951" s="3" t="n">
        <v>0</v>
      </c>
      <c r="BE951" s="3" t="n">
        <f aca="false">SUM(BA951:BD951)</f>
        <v>0</v>
      </c>
      <c r="BF951" s="3" t="n">
        <v>0</v>
      </c>
      <c r="BG951" s="3" t="n">
        <v>0</v>
      </c>
      <c r="BH951" s="3" t="n">
        <v>0</v>
      </c>
      <c r="BI951" s="3" t="n">
        <v>0</v>
      </c>
      <c r="BJ951" s="3" t="n">
        <f aca="false">SUM(BF951:BI951)</f>
        <v>0</v>
      </c>
      <c r="BK951" s="3" t="n">
        <v>23</v>
      </c>
      <c r="BL951" s="3" t="n">
        <v>0</v>
      </c>
      <c r="BM951" s="3" t="n">
        <v>0</v>
      </c>
      <c r="BN951" s="3" t="n">
        <v>0</v>
      </c>
      <c r="BO951" s="3" t="n">
        <f aca="false">SUM(BK951:BN951)</f>
        <v>23</v>
      </c>
      <c r="BP951" s="3" t="n">
        <v>0</v>
      </c>
      <c r="BQ951" s="3" t="n">
        <v>0</v>
      </c>
      <c r="BR951" s="3" t="n">
        <v>0</v>
      </c>
      <c r="BS951" s="3" t="n">
        <v>600</v>
      </c>
      <c r="BT951" s="3" t="n">
        <f aca="false">SUM(BP951:BS951)</f>
        <v>600</v>
      </c>
      <c r="BU951" s="3" t="n">
        <f aca="false">+C951+H951+M951+R951+W951+AB951+AG951+AL951+CK951</f>
        <v>19651.9</v>
      </c>
      <c r="BV951" s="3" t="n">
        <f aca="false">+D951+I951+N951+S951+X951+AC951+AH951+AM951+CL951</f>
        <v>15108.1</v>
      </c>
      <c r="BW951" s="3" t="n">
        <f aca="false">+E951+J951+O951+T951+Y951+AD951+AI951+AN951+CM951</f>
        <v>11956.5</v>
      </c>
      <c r="BX951" s="3" t="n">
        <f aca="false">+F951+K951+P951+U951+Z951+AE951+AJ951+AO951+CN951</f>
        <v>600</v>
      </c>
      <c r="BY951" s="3" t="n">
        <f aca="false">SUM(BU951:BX951)</f>
        <v>47316.5</v>
      </c>
      <c r="BZ951" s="3" t="n">
        <f aca="false">AQ951+AV951+BA951+BF951+BK951+BP951</f>
        <v>23</v>
      </c>
      <c r="CA951" s="3" t="n">
        <f aca="false">AR951+AW951+BB951+BG951+BL951+BQ951</f>
        <v>0</v>
      </c>
      <c r="CB951" s="3" t="n">
        <f aca="false">AS951+AX951+BC951+BH951+BM951+BR951</f>
        <v>0</v>
      </c>
      <c r="CC951" s="3" t="n">
        <f aca="false">AT951+AY951+BD951+BI951+BN951+BS951</f>
        <v>600</v>
      </c>
      <c r="CD951" s="3" t="n">
        <f aca="false">SUM(BZ951:CC951)</f>
        <v>623</v>
      </c>
      <c r="CE951" s="3" t="n">
        <v>4678</v>
      </c>
      <c r="CF951" s="3" t="n">
        <v>9470</v>
      </c>
      <c r="CG951" s="3" t="n">
        <v>836</v>
      </c>
      <c r="CH951" s="3" t="n">
        <v>0</v>
      </c>
      <c r="CI951" s="3" t="n">
        <v>1795</v>
      </c>
      <c r="CJ951" s="3" t="n">
        <f aca="false">SUM(CE951:CI951)</f>
        <v>16779</v>
      </c>
    </row>
    <row r="952" customFormat="false" ht="12.75" hidden="false" customHeight="false" outlineLevel="0" collapsed="false">
      <c r="A952" s="1" t="n">
        <v>2009</v>
      </c>
      <c r="B952" s="2" t="s">
        <v>126</v>
      </c>
      <c r="C952" s="3" t="n">
        <v>388</v>
      </c>
      <c r="D952" s="3" t="n">
        <v>124</v>
      </c>
      <c r="E952" s="3" t="n">
        <v>39</v>
      </c>
      <c r="F952" s="3" t="n">
        <v>0</v>
      </c>
      <c r="G952" s="3" t="n">
        <f aca="false">SUM(C952:F952)</f>
        <v>551</v>
      </c>
      <c r="H952" s="3" t="n">
        <v>279</v>
      </c>
      <c r="I952" s="3" t="n">
        <v>130</v>
      </c>
      <c r="J952" s="3" t="n">
        <v>478</v>
      </c>
      <c r="K952" s="3" t="n">
        <v>7</v>
      </c>
      <c r="L952" s="3" t="n">
        <f aca="false">SUM(H952:K952)</f>
        <v>894</v>
      </c>
      <c r="M952" s="3" t="n">
        <v>0</v>
      </c>
      <c r="N952" s="3" t="n">
        <v>5</v>
      </c>
      <c r="O952" s="3" t="n">
        <v>5</v>
      </c>
      <c r="P952" s="3" t="n">
        <v>0</v>
      </c>
      <c r="Q952" s="3" t="n">
        <f aca="false">SUM(M952:P952)</f>
        <v>10</v>
      </c>
      <c r="R952" s="3" t="n">
        <v>0</v>
      </c>
      <c r="S952" s="3" t="n">
        <v>0</v>
      </c>
      <c r="T952" s="3" t="n">
        <v>0</v>
      </c>
      <c r="U952" s="3" t="n">
        <v>0</v>
      </c>
      <c r="V952" s="3" t="n">
        <f aca="false">SUM(R952:U952)</f>
        <v>0</v>
      </c>
      <c r="W952" s="3" t="n">
        <v>166</v>
      </c>
      <c r="X952" s="3" t="n">
        <v>384</v>
      </c>
      <c r="Y952" s="3" t="n">
        <v>4</v>
      </c>
      <c r="Z952" s="3" t="n">
        <v>0</v>
      </c>
      <c r="AA952" s="3" t="n">
        <f aca="false">SUM(W952:Z952)</f>
        <v>554</v>
      </c>
      <c r="AB952" s="3" t="n">
        <v>67</v>
      </c>
      <c r="AC952" s="3" t="n">
        <v>4</v>
      </c>
      <c r="AD952" s="3" t="n">
        <v>6</v>
      </c>
      <c r="AE952" s="3" t="n">
        <v>0</v>
      </c>
      <c r="AF952" s="3" t="n">
        <f aca="false">SUM(AB952:AE952)</f>
        <v>77</v>
      </c>
      <c r="AG952" s="3" t="n">
        <v>0</v>
      </c>
      <c r="AH952" s="3" t="n">
        <v>252</v>
      </c>
      <c r="AI952" s="3" t="n">
        <v>209</v>
      </c>
      <c r="AJ952" s="3" t="n">
        <v>0</v>
      </c>
      <c r="AK952" s="3" t="n">
        <f aca="false">SUM(AG952:AJ952)</f>
        <v>461</v>
      </c>
      <c r="AL952" s="3" t="n">
        <v>340</v>
      </c>
      <c r="AM952" s="3" t="n">
        <v>463</v>
      </c>
      <c r="AN952" s="3" t="n">
        <v>588</v>
      </c>
      <c r="AO952" s="3" t="n">
        <v>3</v>
      </c>
      <c r="AP952" s="3" t="n">
        <f aca="false">SUM(AL952:AO952)</f>
        <v>1394</v>
      </c>
      <c r="AQ952" s="3" t="n">
        <v>0</v>
      </c>
      <c r="AR952" s="3" t="n">
        <v>211</v>
      </c>
      <c r="AS952" s="3" t="n">
        <v>72</v>
      </c>
      <c r="AT952" s="3" t="n">
        <v>0</v>
      </c>
      <c r="AU952" s="3" t="n">
        <f aca="false">SUM(AQ952:AT952)</f>
        <v>283</v>
      </c>
      <c r="AV952" s="3" t="n">
        <v>3</v>
      </c>
      <c r="AW952" s="3" t="n">
        <v>0</v>
      </c>
      <c r="AX952" s="3" t="n">
        <v>0</v>
      </c>
      <c r="AY952" s="3" t="n">
        <v>0</v>
      </c>
      <c r="AZ952" s="3" t="n">
        <f aca="false">SUM(AV952:AY952)</f>
        <v>3</v>
      </c>
      <c r="BA952" s="3" t="n">
        <v>17</v>
      </c>
      <c r="BB952" s="3" t="n">
        <v>0</v>
      </c>
      <c r="BC952" s="3" t="n">
        <v>30</v>
      </c>
      <c r="BD952" s="3" t="n">
        <v>7</v>
      </c>
      <c r="BE952" s="3" t="n">
        <f aca="false">SUM(BA952:BD952)</f>
        <v>54</v>
      </c>
      <c r="BF952" s="3" t="n">
        <v>0</v>
      </c>
      <c r="BG952" s="3" t="n">
        <v>0</v>
      </c>
      <c r="BH952" s="3" t="n">
        <v>0</v>
      </c>
      <c r="BI952" s="3" t="n">
        <v>0</v>
      </c>
      <c r="BJ952" s="3" t="n">
        <f aca="false">SUM(BF952:BI952)</f>
        <v>0</v>
      </c>
      <c r="BK952" s="3" t="n">
        <v>2</v>
      </c>
      <c r="BL952" s="3" t="n">
        <v>11</v>
      </c>
      <c r="BM952" s="3" t="n">
        <v>15</v>
      </c>
      <c r="BN952" s="3" t="n">
        <v>0</v>
      </c>
      <c r="BO952" s="3" t="n">
        <f aca="false">SUM(BK952:BN952)</f>
        <v>28</v>
      </c>
      <c r="BP952" s="3" t="n">
        <v>23</v>
      </c>
      <c r="BQ952" s="3" t="n">
        <v>22</v>
      </c>
      <c r="BR952" s="3" t="n">
        <v>14</v>
      </c>
      <c r="BS952" s="3" t="n">
        <v>3</v>
      </c>
      <c r="BT952" s="3" t="n">
        <f aca="false">SUM(BP952:BS952)</f>
        <v>62</v>
      </c>
      <c r="BU952" s="3" t="n">
        <f aca="false">+C952+H952+M952+R952+W952+AB952+AG952+AL952+CK952</f>
        <v>1240</v>
      </c>
      <c r="BV952" s="3" t="n">
        <f aca="false">+D952+I952+N952+S952+X952+AC952+AH952+AM952+CL952</f>
        <v>1362</v>
      </c>
      <c r="BW952" s="3" t="n">
        <f aca="false">+E952+J952+O952+T952+Y952+AD952+AI952+AN952+CM952</f>
        <v>1329</v>
      </c>
      <c r="BX952" s="3" t="n">
        <f aca="false">+F952+K952+P952+U952+Z952+AE952+AJ952+AO952+CN952</f>
        <v>10</v>
      </c>
      <c r="BY952" s="3" t="n">
        <f aca="false">SUM(BU952:BX952)</f>
        <v>3941</v>
      </c>
      <c r="BZ952" s="3" t="n">
        <f aca="false">AQ952+AV952+BA952+BF952+BK952+BP952</f>
        <v>45</v>
      </c>
      <c r="CA952" s="3" t="n">
        <f aca="false">AR952+AW952+BB952+BG952+BL952+BQ952</f>
        <v>244</v>
      </c>
      <c r="CB952" s="3" t="n">
        <f aca="false">AS952+AX952+BC952+BH952+BM952+BR952</f>
        <v>131</v>
      </c>
      <c r="CC952" s="3" t="n">
        <f aca="false">AT952+AY952+BD952+BI952+BN952+BS952</f>
        <v>10</v>
      </c>
      <c r="CD952" s="3" t="n">
        <f aca="false">SUM(BZ952:CC952)</f>
        <v>430</v>
      </c>
      <c r="CE952" s="3" t="n">
        <v>622</v>
      </c>
      <c r="CF952" s="3" t="n">
        <v>375</v>
      </c>
      <c r="CG952" s="3" t="n">
        <v>99</v>
      </c>
      <c r="CH952" s="3" t="n">
        <v>10</v>
      </c>
      <c r="CI952" s="3" t="n">
        <v>248</v>
      </c>
      <c r="CJ952" s="3" t="n">
        <f aca="false">SUM(CE952:CI952)</f>
        <v>1354</v>
      </c>
    </row>
    <row r="953" customFormat="false" ht="12.75" hidden="false" customHeight="false" outlineLevel="0" collapsed="false">
      <c r="A953" s="1" t="n">
        <v>2009</v>
      </c>
      <c r="B953" s="2" t="s">
        <v>127</v>
      </c>
      <c r="C953" s="27" t="n">
        <v>6949.704777</v>
      </c>
      <c r="D953" s="3" t="n">
        <v>1697.797434</v>
      </c>
      <c r="E953" s="3" t="n">
        <v>2597</v>
      </c>
      <c r="F953" s="3" t="n">
        <v>6</v>
      </c>
      <c r="G953" s="3" t="n">
        <f aca="false">SUM(C953:F953)</f>
        <v>11250.502211</v>
      </c>
      <c r="H953" s="3" t="n">
        <v>2792.317703</v>
      </c>
      <c r="I953" s="3" t="n">
        <v>31.641696</v>
      </c>
      <c r="J953" s="3" t="n">
        <v>8.12067</v>
      </c>
      <c r="K953" s="3" t="n">
        <v>288.146893</v>
      </c>
      <c r="L953" s="3" t="n">
        <f aca="false">SUM(H953:K953)</f>
        <v>3120.226962</v>
      </c>
      <c r="M953" s="3" t="n">
        <v>333.00994</v>
      </c>
      <c r="N953" s="3" t="n">
        <v>1012.682075</v>
      </c>
      <c r="O953" s="3" t="n">
        <v>0.300518</v>
      </c>
      <c r="P953" s="3" t="n">
        <v>0</v>
      </c>
      <c r="Q953" s="3" t="n">
        <f aca="false">SUM(M953:P953)</f>
        <v>1345.992533</v>
      </c>
      <c r="R953" s="3" t="n">
        <v>24.878958</v>
      </c>
      <c r="S953" s="3" t="n">
        <v>0</v>
      </c>
      <c r="T953" s="3" t="n">
        <v>0</v>
      </c>
      <c r="U953" s="3" t="n">
        <v>0</v>
      </c>
      <c r="V953" s="3" t="n">
        <f aca="false">SUM(R953:U953)</f>
        <v>24.878958</v>
      </c>
      <c r="W953" s="3" t="n">
        <v>10241.084709</v>
      </c>
      <c r="X953" s="3" t="n">
        <v>1463.743235</v>
      </c>
      <c r="Y953" s="3" t="n">
        <v>175</v>
      </c>
      <c r="Z953" s="3" t="n">
        <v>0</v>
      </c>
      <c r="AA953" s="3" t="n">
        <f aca="false">SUM(W953:Z953)</f>
        <v>11879.827944</v>
      </c>
      <c r="AB953" s="3" t="n">
        <v>2022.161381</v>
      </c>
      <c r="AC953" s="3" t="n">
        <v>35.510704</v>
      </c>
      <c r="AD953" s="3" t="n">
        <v>3.07802</v>
      </c>
      <c r="AE953" s="3" t="n">
        <v>36.487901</v>
      </c>
      <c r="AF953" s="3" t="n">
        <f aca="false">SUM(AB953:AE953)</f>
        <v>2097.238006</v>
      </c>
      <c r="AG953" s="3" t="n">
        <v>21.484877</v>
      </c>
      <c r="AH953" s="3" t="n">
        <v>1128.300076</v>
      </c>
      <c r="AI953" s="3" t="n">
        <v>1130.843883</v>
      </c>
      <c r="AJ953" s="3" t="n">
        <v>551.013223</v>
      </c>
      <c r="AK953" s="3" t="n">
        <f aca="false">SUM(AG953:AJ953)</f>
        <v>2831.642059</v>
      </c>
      <c r="AL953" s="3" t="n">
        <v>5775.575086</v>
      </c>
      <c r="AM953" s="3" t="n">
        <v>6092.287269</v>
      </c>
      <c r="AN953" s="3" t="n">
        <v>13216.562194</v>
      </c>
      <c r="AO953" s="3" t="n">
        <v>158.847011</v>
      </c>
      <c r="AP953" s="3" t="n">
        <f aca="false">SUM(AL953:AO953)</f>
        <v>25243.27156</v>
      </c>
      <c r="AQ953" s="3" t="n">
        <v>0</v>
      </c>
      <c r="AR953" s="3" t="n">
        <v>913.79978</v>
      </c>
      <c r="AS953" s="3" t="n">
        <v>584.478408</v>
      </c>
      <c r="AT953" s="3" t="n">
        <v>551.013223</v>
      </c>
      <c r="AU953" s="3" t="n">
        <f aca="false">SUM(AQ953:AT953)</f>
        <v>2049.291411</v>
      </c>
      <c r="AV953" s="3" t="n">
        <v>0</v>
      </c>
      <c r="AW953" s="3" t="n">
        <v>0</v>
      </c>
      <c r="AX953" s="3" t="n">
        <v>0</v>
      </c>
      <c r="AY953" s="3" t="n">
        <v>36.487901</v>
      </c>
      <c r="AZ953" s="3" t="n">
        <f aca="false">SUM(AV953:AY953)</f>
        <v>36.487901</v>
      </c>
      <c r="BA953" s="3" t="n">
        <v>0</v>
      </c>
      <c r="BB953" s="3" t="n">
        <v>0</v>
      </c>
      <c r="BC953" s="3" t="n">
        <v>0</v>
      </c>
      <c r="BD953" s="3" t="n">
        <v>288.146893</v>
      </c>
      <c r="BE953" s="3" t="n">
        <f aca="false">SUM(BA953:BD953)</f>
        <v>288.146893</v>
      </c>
      <c r="BF953" s="3" t="n">
        <v>0</v>
      </c>
      <c r="BG953" s="3" t="n">
        <v>0</v>
      </c>
      <c r="BH953" s="3" t="n">
        <v>0</v>
      </c>
      <c r="BI953" s="3" t="n">
        <v>0</v>
      </c>
      <c r="BJ953" s="3" t="n">
        <f aca="false">SUM(BF953:BI953)</f>
        <v>0</v>
      </c>
      <c r="BK953" s="3" t="n">
        <v>0</v>
      </c>
      <c r="BL953" s="3" t="n">
        <v>0</v>
      </c>
      <c r="BM953" s="3" t="n">
        <v>0</v>
      </c>
      <c r="BN953" s="3" t="n">
        <v>0</v>
      </c>
      <c r="BO953" s="3" t="n">
        <f aca="false">SUM(BK953:BN953)</f>
        <v>0</v>
      </c>
      <c r="BP953" s="3" t="n">
        <v>0.270052</v>
      </c>
      <c r="BQ953" s="3" t="n">
        <v>0</v>
      </c>
      <c r="BR953" s="3" t="n">
        <v>2.786097</v>
      </c>
      <c r="BS953" s="3" t="n">
        <v>1188.800144</v>
      </c>
      <c r="BT953" s="3" t="n">
        <f aca="false">SUM(BP953:BS953)</f>
        <v>1191.856293</v>
      </c>
      <c r="BU953" s="3" t="n">
        <f aca="false">+C953+H953+M953+R953+W953+AB953+AG953+AL953+CK953</f>
        <v>28160.217431</v>
      </c>
      <c r="BV953" s="3" t="n">
        <f aca="false">+D953+I953+N953+S953+X953+AC953+AH953+AM953+CL953</f>
        <v>11461.962489</v>
      </c>
      <c r="BW953" s="3" t="n">
        <f aca="false">+E953+J953+O953+T953+Y953+AD953+AI953+AN953+CM953</f>
        <v>17130.905285</v>
      </c>
      <c r="BX953" s="3" t="n">
        <f aca="false">+F953+K953+P953+U953+Z953+AE953+AJ953+AO953+CN953</f>
        <v>1040.495028</v>
      </c>
      <c r="BY953" s="3" t="n">
        <f aca="false">SUM(BU953:BX953)</f>
        <v>57793.580233</v>
      </c>
      <c r="BZ953" s="3" t="n">
        <f aca="false">AQ953+AV953+BA953+BF953+BK953+BP953</f>
        <v>0.270052</v>
      </c>
      <c r="CA953" s="3" t="n">
        <f aca="false">AR953+AW953+BB953+BG953+BL953+BQ953</f>
        <v>913.79978</v>
      </c>
      <c r="CB953" s="3" t="n">
        <f aca="false">AS953+AX953+BC953+BH953+BM953+BR953</f>
        <v>587.264505</v>
      </c>
      <c r="CC953" s="3" t="n">
        <f aca="false">AT953+AY953+BD953+BI953+BN953+BS953</f>
        <v>2064.448161</v>
      </c>
      <c r="CD953" s="3" t="n">
        <f aca="false">SUM(BZ953:CC953)</f>
        <v>3565.782498</v>
      </c>
      <c r="CE953" s="3" t="n">
        <v>7113</v>
      </c>
      <c r="CF953" s="3" t="n">
        <v>7628</v>
      </c>
      <c r="CG953" s="3" t="n">
        <v>521</v>
      </c>
      <c r="CH953" s="3" t="n">
        <v>0</v>
      </c>
      <c r="CI953" s="3" t="n">
        <v>11423</v>
      </c>
      <c r="CJ953" s="3" t="n">
        <f aca="false">SUM(CE953:CI953)</f>
        <v>26685</v>
      </c>
    </row>
    <row r="954" customFormat="false" ht="12.75" hidden="false" customHeight="false" outlineLevel="0" collapsed="false">
      <c r="A954" s="1" t="n">
        <v>2009</v>
      </c>
      <c r="B954" s="2" t="s">
        <v>128</v>
      </c>
      <c r="C954" s="3" t="n">
        <v>1740</v>
      </c>
      <c r="D954" s="3" t="n">
        <v>731</v>
      </c>
      <c r="E954" s="3" t="n">
        <v>833</v>
      </c>
      <c r="F954" s="3" t="n">
        <v>0</v>
      </c>
      <c r="G954" s="3" t="n">
        <f aca="false">SUM(C954:F954)</f>
        <v>3304</v>
      </c>
      <c r="H954" s="3" t="n">
        <v>1892</v>
      </c>
      <c r="I954" s="3" t="n">
        <v>475</v>
      </c>
      <c r="J954" s="3" t="n">
        <v>1395</v>
      </c>
      <c r="K954" s="3" t="n">
        <v>84</v>
      </c>
      <c r="L954" s="3" t="n">
        <f aca="false">SUM(H954:K954)</f>
        <v>3846</v>
      </c>
      <c r="M954" s="3" t="n">
        <v>38</v>
      </c>
      <c r="N954" s="3" t="n">
        <v>69</v>
      </c>
      <c r="O954" s="3" t="n">
        <v>0</v>
      </c>
      <c r="P954" s="3" t="n">
        <v>0</v>
      </c>
      <c r="Q954" s="3" t="n">
        <f aca="false">SUM(M954:P954)</f>
        <v>107</v>
      </c>
      <c r="R954" s="3" t="n">
        <v>39</v>
      </c>
      <c r="S954" s="3" t="n">
        <v>50</v>
      </c>
      <c r="T954" s="3" t="n">
        <v>0</v>
      </c>
      <c r="U954" s="3" t="n">
        <v>0</v>
      </c>
      <c r="V954" s="3" t="n">
        <f aca="false">SUM(R954:U954)</f>
        <v>89</v>
      </c>
      <c r="W954" s="3" t="n">
        <v>960</v>
      </c>
      <c r="X954" s="3" t="n">
        <v>2432</v>
      </c>
      <c r="Y954" s="3" t="n">
        <v>439</v>
      </c>
      <c r="Z954" s="3" t="n">
        <v>0</v>
      </c>
      <c r="AA954" s="3" t="n">
        <f aca="false">SUM(W954:Z954)</f>
        <v>3831</v>
      </c>
      <c r="AB954" s="3" t="n">
        <v>512</v>
      </c>
      <c r="AC954" s="3" t="n">
        <v>1</v>
      </c>
      <c r="AD954" s="3" t="n">
        <v>54</v>
      </c>
      <c r="AE954" s="3" t="n">
        <v>0</v>
      </c>
      <c r="AF954" s="3" t="n">
        <f aca="false">SUM(AB954:AE954)</f>
        <v>567</v>
      </c>
      <c r="AG954" s="3" t="n">
        <v>0</v>
      </c>
      <c r="AH954" s="3" t="n">
        <v>763</v>
      </c>
      <c r="AI954" s="3" t="n">
        <v>494</v>
      </c>
      <c r="AJ954" s="3" t="n">
        <v>71</v>
      </c>
      <c r="AK954" s="3" t="n">
        <f aca="false">SUM(AG954:AJ954)</f>
        <v>1328</v>
      </c>
      <c r="AL954" s="3" t="n">
        <v>1636</v>
      </c>
      <c r="AM954" s="3" t="n">
        <v>5187</v>
      </c>
      <c r="AN954" s="3" t="n">
        <v>1707</v>
      </c>
      <c r="AO954" s="3" t="n">
        <v>33</v>
      </c>
      <c r="AP954" s="3" t="n">
        <f aca="false">SUM(AL954:AO954)</f>
        <v>8563</v>
      </c>
      <c r="AQ954" s="3" t="n">
        <v>0</v>
      </c>
      <c r="AR954" s="3" t="n">
        <v>763</v>
      </c>
      <c r="AS954" s="3" t="n">
        <v>211</v>
      </c>
      <c r="AT954" s="3" t="n">
        <v>71</v>
      </c>
      <c r="AU954" s="3" t="n">
        <f aca="false">SUM(AQ954:AT954)</f>
        <v>1045</v>
      </c>
      <c r="AV954" s="3" t="n">
        <v>1</v>
      </c>
      <c r="AW954" s="3" t="n">
        <v>4</v>
      </c>
      <c r="AX954" s="3" t="n">
        <v>1</v>
      </c>
      <c r="AY954" s="3" t="n">
        <v>0</v>
      </c>
      <c r="AZ954" s="3" t="n">
        <f aca="false">SUM(AV954:AY954)</f>
        <v>6</v>
      </c>
      <c r="BA954" s="3" t="n">
        <v>0</v>
      </c>
      <c r="BB954" s="3" t="n">
        <v>4</v>
      </c>
      <c r="BC954" s="3" t="n">
        <v>291</v>
      </c>
      <c r="BD954" s="3" t="n">
        <v>84</v>
      </c>
      <c r="BE954" s="3" t="n">
        <f aca="false">SUM(BA954:BD954)</f>
        <v>379</v>
      </c>
      <c r="BF954" s="3" t="n">
        <v>0</v>
      </c>
      <c r="BG954" s="3" t="n">
        <v>0</v>
      </c>
      <c r="BH954" s="3" t="n">
        <v>0</v>
      </c>
      <c r="BI954" s="3" t="n">
        <v>0</v>
      </c>
      <c r="BJ954" s="3" t="n">
        <f aca="false">SUM(BF954:BI954)</f>
        <v>0</v>
      </c>
      <c r="BK954" s="3" t="n">
        <v>8</v>
      </c>
      <c r="BL954" s="3" t="n">
        <v>45</v>
      </c>
      <c r="BM954" s="3" t="n">
        <v>35</v>
      </c>
      <c r="BN954" s="3" t="n">
        <v>0</v>
      </c>
      <c r="BO954" s="3" t="n">
        <f aca="false">SUM(BK954:BN954)</f>
        <v>88</v>
      </c>
      <c r="BP954" s="3" t="n">
        <v>89</v>
      </c>
      <c r="BQ954" s="3" t="n">
        <v>285</v>
      </c>
      <c r="BR954" s="3" t="n">
        <v>93</v>
      </c>
      <c r="BS954" s="3" t="n">
        <v>0</v>
      </c>
      <c r="BT954" s="3" t="n">
        <f aca="false">SUM(BP954:BS954)</f>
        <v>467</v>
      </c>
      <c r="BU954" s="3" t="n">
        <f aca="false">+C954+H954+M954+R954+W954+AB954+AG954+AL954+CK954</f>
        <v>6817</v>
      </c>
      <c r="BV954" s="3" t="n">
        <f aca="false">+D954+I954+N954+S954+X954+AC954+AH954+AM954+CL954</f>
        <v>9708</v>
      </c>
      <c r="BW954" s="3" t="n">
        <f aca="false">+E954+J954+O954+T954+Y954+AD954+AI954+AN954+CM954</f>
        <v>4922</v>
      </c>
      <c r="BX954" s="3" t="n">
        <f aca="false">+F954+K954+P954+U954+Z954+AE954+AJ954+AO954+CN954</f>
        <v>188</v>
      </c>
      <c r="BY954" s="3" t="n">
        <f aca="false">SUM(BU954:BX954)</f>
        <v>21635</v>
      </c>
      <c r="BZ954" s="3" t="n">
        <f aca="false">AQ954+AV954+BA954+BF954+BK954+BP954</f>
        <v>98</v>
      </c>
      <c r="CA954" s="3" t="n">
        <f aca="false">AR954+AW954+BB954+BG954+BL954+BQ954</f>
        <v>1101</v>
      </c>
      <c r="CB954" s="3" t="n">
        <f aca="false">AS954+AX954+BC954+BH954+BM954+BR954</f>
        <v>631</v>
      </c>
      <c r="CC954" s="3" t="n">
        <f aca="false">AT954+AY954+BD954+BI954+BN954+BS954</f>
        <v>155</v>
      </c>
      <c r="CD954" s="3" t="n">
        <f aca="false">SUM(BZ954:CC954)</f>
        <v>1985</v>
      </c>
      <c r="CE954" s="3" t="n">
        <v>1805.1</v>
      </c>
      <c r="CF954" s="3" t="n">
        <v>1959.6</v>
      </c>
      <c r="CG954" s="3" t="n">
        <v>265.6</v>
      </c>
      <c r="CH954" s="3" t="n">
        <v>14.3</v>
      </c>
      <c r="CI954" s="3" t="n">
        <v>1500</v>
      </c>
      <c r="CJ954" s="3" t="n">
        <f aca="false">SUM(CE954:CI954)</f>
        <v>5544.6</v>
      </c>
    </row>
    <row r="955" customFormat="false" ht="12.75" hidden="false" customHeight="false" outlineLevel="0" collapsed="false">
      <c r="A955" s="1" t="n">
        <v>2009</v>
      </c>
      <c r="B955" s="2" t="s">
        <v>129</v>
      </c>
      <c r="C955" s="3" t="n">
        <v>2745</v>
      </c>
      <c r="D955" s="3" t="n">
        <v>631</v>
      </c>
      <c r="E955" s="3" t="n">
        <v>484</v>
      </c>
      <c r="F955" s="3" t="n">
        <v>0</v>
      </c>
      <c r="G955" s="3" t="n">
        <f aca="false">SUM(C955:F955)</f>
        <v>3860</v>
      </c>
      <c r="H955" s="3" t="n">
        <v>336</v>
      </c>
      <c r="I955" s="3" t="n">
        <v>246</v>
      </c>
      <c r="J955" s="3" t="n">
        <v>1580</v>
      </c>
      <c r="K955" s="3" t="n">
        <v>171</v>
      </c>
      <c r="L955" s="3" t="n">
        <f aca="false">SUM(H955:K955)</f>
        <v>2333</v>
      </c>
      <c r="M955" s="3" t="n">
        <v>81</v>
      </c>
      <c r="N955" s="3" t="n">
        <v>101</v>
      </c>
      <c r="O955" s="3" t="n">
        <v>7</v>
      </c>
      <c r="P955" s="3" t="n">
        <v>0</v>
      </c>
      <c r="Q955" s="3" t="n">
        <f aca="false">SUM(M955:P955)</f>
        <v>189</v>
      </c>
      <c r="R955" s="3" t="n">
        <v>1</v>
      </c>
      <c r="S955" s="3" t="n">
        <v>7</v>
      </c>
      <c r="T955" s="3" t="n">
        <v>0</v>
      </c>
      <c r="U955" s="3" t="n">
        <v>0</v>
      </c>
      <c r="V955" s="3" t="n">
        <f aca="false">SUM(R955:U955)</f>
        <v>8</v>
      </c>
      <c r="W955" s="3" t="n">
        <v>711</v>
      </c>
      <c r="X955" s="3" t="n">
        <v>2425</v>
      </c>
      <c r="Y955" s="3" t="n">
        <v>369</v>
      </c>
      <c r="Z955" s="3" t="n">
        <v>0</v>
      </c>
      <c r="AA955" s="3" t="n">
        <f aca="false">SUM(W955:Z955)</f>
        <v>3505</v>
      </c>
      <c r="AB955" s="3" t="n">
        <v>743</v>
      </c>
      <c r="AC955" s="3" t="n">
        <v>23</v>
      </c>
      <c r="AD955" s="3" t="n">
        <v>38</v>
      </c>
      <c r="AE955" s="3" t="n">
        <v>15</v>
      </c>
      <c r="AF955" s="3" t="n">
        <f aca="false">SUM(AB955:AE955)</f>
        <v>819</v>
      </c>
      <c r="AG955" s="3" t="n">
        <v>0</v>
      </c>
      <c r="AH955" s="3" t="n">
        <v>39</v>
      </c>
      <c r="AI955" s="3" t="n">
        <v>1585</v>
      </c>
      <c r="AJ955" s="3" t="n">
        <v>5</v>
      </c>
      <c r="AK955" s="3" t="n">
        <f aca="false">SUM(AG955:AJ955)</f>
        <v>1629</v>
      </c>
      <c r="AL955" s="3" t="n">
        <v>1272</v>
      </c>
      <c r="AM955" s="3" t="n">
        <v>2442</v>
      </c>
      <c r="AN955" s="3" t="n">
        <v>8402</v>
      </c>
      <c r="AO955" s="3" t="n">
        <v>64</v>
      </c>
      <c r="AP955" s="3" t="n">
        <f aca="false">SUM(AL955:AO955)</f>
        <v>12180</v>
      </c>
      <c r="AQ955" s="3" t="n">
        <v>0</v>
      </c>
      <c r="AR955" s="3" t="n">
        <v>4</v>
      </c>
      <c r="AS955" s="3" t="n">
        <v>0</v>
      </c>
      <c r="AT955" s="3" t="n">
        <v>5</v>
      </c>
      <c r="AU955" s="3" t="n">
        <f aca="false">SUM(AQ955:AT955)</f>
        <v>9</v>
      </c>
      <c r="AV955" s="3" t="n">
        <v>0</v>
      </c>
      <c r="AW955" s="3" t="n">
        <v>0</v>
      </c>
      <c r="AX955" s="3" t="n">
        <v>0</v>
      </c>
      <c r="AY955" s="3" t="n">
        <v>15</v>
      </c>
      <c r="AZ955" s="3" t="n">
        <f aca="false">SUM(AV955:AY955)</f>
        <v>15</v>
      </c>
      <c r="BA955" s="3" t="n">
        <v>12</v>
      </c>
      <c r="BB955" s="3" t="n">
        <v>0</v>
      </c>
      <c r="BC955" s="3" t="n">
        <v>107</v>
      </c>
      <c r="BD955" s="3" t="n">
        <v>171</v>
      </c>
      <c r="BE955" s="3" t="n">
        <f aca="false">SUM(BA955:BD955)</f>
        <v>290</v>
      </c>
      <c r="BF955" s="3" t="n">
        <v>0</v>
      </c>
      <c r="BG955" s="3" t="n">
        <v>0</v>
      </c>
      <c r="BH955" s="3" t="n">
        <v>0</v>
      </c>
      <c r="BI955" s="3" t="n">
        <v>0</v>
      </c>
      <c r="BJ955" s="3" t="n">
        <f aca="false">SUM(BF955:BI955)</f>
        <v>0</v>
      </c>
      <c r="BK955" s="3" t="n">
        <v>0</v>
      </c>
      <c r="BL955" s="3" t="n">
        <v>0</v>
      </c>
      <c r="BM955" s="3" t="n">
        <v>0</v>
      </c>
      <c r="BN955" s="3" t="n">
        <v>0</v>
      </c>
      <c r="BO955" s="3" t="n">
        <f aca="false">SUM(BK955:BN955)</f>
        <v>0</v>
      </c>
      <c r="BP955" s="3" t="n">
        <v>1</v>
      </c>
      <c r="BQ955" s="3" t="n">
        <v>26</v>
      </c>
      <c r="BR955" s="3" t="n">
        <v>26</v>
      </c>
      <c r="BS955" s="3" t="n">
        <v>64</v>
      </c>
      <c r="BT955" s="3" t="n">
        <f aca="false">SUM(BP955:BS955)</f>
        <v>117</v>
      </c>
      <c r="BU955" s="3" t="n">
        <f aca="false">+C955+H955+M955+R955+W955+AB955+AG955+AL955+CK955</f>
        <v>5889</v>
      </c>
      <c r="BV955" s="3" t="n">
        <f aca="false">+D955+I955+N955+S955+X955+AC955+AH955+AM955+CL955</f>
        <v>5914</v>
      </c>
      <c r="BW955" s="3" t="n">
        <f aca="false">+E955+J955+O955+T955+Y955+AD955+AI955+AN955+CM955</f>
        <v>12465</v>
      </c>
      <c r="BX955" s="3" t="n">
        <f aca="false">+F955+K955+P955+U955+Z955+AE955+AJ955+AO955+CN955</f>
        <v>255</v>
      </c>
      <c r="BY955" s="3" t="n">
        <f aca="false">SUM(BU955:BX955)</f>
        <v>24523</v>
      </c>
      <c r="BZ955" s="3" t="n">
        <f aca="false">AQ955+AV955+BA955+BF955+BK955+BP955</f>
        <v>13</v>
      </c>
      <c r="CA955" s="3" t="n">
        <f aca="false">AR955+AW955+BB955+BG955+BL955+BQ955</f>
        <v>30</v>
      </c>
      <c r="CB955" s="3" t="n">
        <f aca="false">AS955+AX955+BC955+BH955+BM955+BR955</f>
        <v>133</v>
      </c>
      <c r="CC955" s="3" t="n">
        <f aca="false">AT955+AY955+BD955+BI955+BN955+BS955</f>
        <v>255</v>
      </c>
      <c r="CD955" s="3" t="n">
        <f aca="false">SUM(BZ955:CC955)</f>
        <v>431</v>
      </c>
      <c r="CE955" s="3" t="n">
        <v>0</v>
      </c>
      <c r="CF955" s="3" t="n">
        <v>5119</v>
      </c>
      <c r="CG955" s="3" t="n">
        <v>244</v>
      </c>
      <c r="CH955" s="3" t="n">
        <v>0</v>
      </c>
      <c r="CI955" s="3" t="n">
        <v>473</v>
      </c>
      <c r="CJ955" s="3" t="n">
        <f aca="false">SUM(CE955:CI955)</f>
        <v>5836</v>
      </c>
    </row>
    <row r="956" customFormat="false" ht="12.75" hidden="false" customHeight="false" outlineLevel="0" collapsed="false">
      <c r="A956" s="1" t="n">
        <v>2009</v>
      </c>
      <c r="B956" s="2" t="s">
        <v>130</v>
      </c>
      <c r="C956" s="3" t="n">
        <v>9629</v>
      </c>
      <c r="D956" s="3" t="n">
        <v>2101</v>
      </c>
      <c r="E956" s="3" t="n">
        <v>632</v>
      </c>
      <c r="F956" s="3" t="n">
        <v>0</v>
      </c>
      <c r="G956" s="3" t="n">
        <f aca="false">SUM(C956:F956)</f>
        <v>12362</v>
      </c>
      <c r="H956" s="3" t="n">
        <v>2024</v>
      </c>
      <c r="I956" s="3" t="n">
        <v>63</v>
      </c>
      <c r="J956" s="3" t="n">
        <v>16</v>
      </c>
      <c r="K956" s="3" t="n">
        <v>270</v>
      </c>
      <c r="L956" s="3" t="n">
        <f aca="false">SUM(H956:K956)</f>
        <v>2373</v>
      </c>
      <c r="M956" s="3" t="n">
        <v>327</v>
      </c>
      <c r="N956" s="3" t="n">
        <v>306</v>
      </c>
      <c r="O956" s="3" t="n">
        <v>4</v>
      </c>
      <c r="P956" s="3" t="n">
        <v>0</v>
      </c>
      <c r="Q956" s="3" t="n">
        <f aca="false">SUM(M956:P956)</f>
        <v>637</v>
      </c>
      <c r="R956" s="3" t="n">
        <v>271</v>
      </c>
      <c r="S956" s="3" t="n">
        <v>465</v>
      </c>
      <c r="T956" s="3" t="n">
        <v>26</v>
      </c>
      <c r="U956" s="3" t="n">
        <v>0</v>
      </c>
      <c r="V956" s="3" t="n">
        <f aca="false">SUM(R956:U956)</f>
        <v>762</v>
      </c>
      <c r="W956" s="3" t="n">
        <v>6132</v>
      </c>
      <c r="X956" s="3" t="n">
        <v>11212</v>
      </c>
      <c r="Y956" s="3" t="n">
        <v>1604</v>
      </c>
      <c r="Z956" s="3" t="n">
        <v>0</v>
      </c>
      <c r="AA956" s="3" t="n">
        <f aca="false">SUM(W956:Z956)</f>
        <v>18948</v>
      </c>
      <c r="AB956" s="3" t="n">
        <v>1843</v>
      </c>
      <c r="AC956" s="3" t="n">
        <v>25</v>
      </c>
      <c r="AD956" s="3" t="n">
        <v>93</v>
      </c>
      <c r="AE956" s="3" t="n">
        <v>90</v>
      </c>
      <c r="AF956" s="3" t="n">
        <f aca="false">SUM(AB956:AE956)</f>
        <v>2051</v>
      </c>
      <c r="AG956" s="3" t="n">
        <v>12</v>
      </c>
      <c r="AH956" s="3" t="n">
        <v>1779</v>
      </c>
      <c r="AI956" s="3" t="n">
        <v>4301</v>
      </c>
      <c r="AJ956" s="3" t="n">
        <v>380</v>
      </c>
      <c r="AK956" s="3" t="n">
        <f aca="false">SUM(AG956:AJ956)</f>
        <v>6472</v>
      </c>
      <c r="AL956" s="3" t="n">
        <v>6847</v>
      </c>
      <c r="AM956" s="3" t="n">
        <v>4874</v>
      </c>
      <c r="AN956" s="3" t="n">
        <v>7059</v>
      </c>
      <c r="AO956" s="3" t="n">
        <v>259</v>
      </c>
      <c r="AP956" s="3" t="n">
        <f aca="false">SUM(AL956:AO956)</f>
        <v>19039</v>
      </c>
      <c r="AQ956" s="3" t="n">
        <v>0</v>
      </c>
      <c r="AR956" s="3" t="n">
        <v>0</v>
      </c>
      <c r="AS956" s="3" t="n">
        <v>0</v>
      </c>
      <c r="AT956" s="3" t="n">
        <v>380</v>
      </c>
      <c r="AU956" s="3" t="n">
        <f aca="false">SUM(AQ956:AT956)</f>
        <v>380</v>
      </c>
      <c r="AV956" s="3" t="n">
        <v>0</v>
      </c>
      <c r="AW956" s="3" t="n">
        <v>0</v>
      </c>
      <c r="AX956" s="3" t="n">
        <v>0</v>
      </c>
      <c r="AY956" s="3" t="n">
        <v>90</v>
      </c>
      <c r="AZ956" s="3" t="n">
        <f aca="false">SUM(AV956:AY956)</f>
        <v>90</v>
      </c>
      <c r="BA956" s="3" t="n">
        <v>0</v>
      </c>
      <c r="BB956" s="3" t="n">
        <v>0</v>
      </c>
      <c r="BC956" s="3" t="n">
        <v>0</v>
      </c>
      <c r="BD956" s="3" t="n">
        <v>270</v>
      </c>
      <c r="BE956" s="3" t="n">
        <f aca="false">SUM(BA956:BD956)</f>
        <v>270</v>
      </c>
      <c r="BF956" s="3" t="n">
        <v>0</v>
      </c>
      <c r="BG956" s="3" t="n">
        <v>0</v>
      </c>
      <c r="BH956" s="3" t="n">
        <v>0</v>
      </c>
      <c r="BI956" s="3" t="n">
        <v>0</v>
      </c>
      <c r="BJ956" s="3" t="n">
        <f aca="false">SUM(BF956:BI956)</f>
        <v>0</v>
      </c>
      <c r="BK956" s="3" t="n">
        <v>0</v>
      </c>
      <c r="BL956" s="3" t="n">
        <v>0</v>
      </c>
      <c r="BM956" s="3" t="n">
        <v>0</v>
      </c>
      <c r="BN956" s="3" t="n">
        <v>0</v>
      </c>
      <c r="BO956" s="3" t="n">
        <f aca="false">SUM(BK956:BN956)</f>
        <v>0</v>
      </c>
      <c r="BP956" s="3" t="n">
        <v>0</v>
      </c>
      <c r="BQ956" s="3" t="n">
        <v>0</v>
      </c>
      <c r="BR956" s="3" t="n">
        <v>0</v>
      </c>
      <c r="BS956" s="3" t="n">
        <v>259</v>
      </c>
      <c r="BT956" s="3" t="n">
        <f aca="false">SUM(BP956:BS956)</f>
        <v>259</v>
      </c>
      <c r="BU956" s="3" t="n">
        <f aca="false">+C956+H956+M956+R956+W956+AB956+AG956+AL956+CK956</f>
        <v>27085</v>
      </c>
      <c r="BV956" s="3" t="n">
        <f aca="false">+D956+I956+N956+S956+X956+AC956+AH956+AM956+CL956</f>
        <v>20825</v>
      </c>
      <c r="BW956" s="3" t="n">
        <f aca="false">+E956+J956+O956+T956+Y956+AD956+AI956+AN956+CM956</f>
        <v>13735</v>
      </c>
      <c r="BX956" s="3" t="n">
        <f aca="false">+F956+K956+P956+U956+Z956+AE956+AJ956+AO956+CN956</f>
        <v>999</v>
      </c>
      <c r="BY956" s="3" t="n">
        <f aca="false">SUM(BU956:BX956)</f>
        <v>62644</v>
      </c>
      <c r="BZ956" s="3" t="n">
        <f aca="false">AQ956+AV956+BA956+BF956+BK956+BP956</f>
        <v>0</v>
      </c>
      <c r="CA956" s="3" t="n">
        <f aca="false">AR956+AW956+BB956+BG956+BL956+BQ956</f>
        <v>0</v>
      </c>
      <c r="CB956" s="3" t="n">
        <f aca="false">AS956+AX956+BC956+BH956+BM956+BR956</f>
        <v>0</v>
      </c>
      <c r="CC956" s="3" t="n">
        <f aca="false">AT956+AY956+BD956+BI956+BN956+BS956</f>
        <v>999</v>
      </c>
      <c r="CD956" s="3" t="n">
        <f aca="false">SUM(BZ956:CC956)</f>
        <v>999</v>
      </c>
      <c r="CE956" s="3" t="n">
        <v>8136</v>
      </c>
      <c r="CF956" s="3" t="n">
        <v>10199</v>
      </c>
      <c r="CG956" s="3" t="n">
        <v>1980</v>
      </c>
      <c r="CH956" s="3" t="n">
        <v>0</v>
      </c>
      <c r="CI956" s="3" t="n">
        <v>5215</v>
      </c>
      <c r="CJ956" s="3" t="n">
        <f aca="false">SUM(CE956:CI956)</f>
        <v>25530</v>
      </c>
    </row>
    <row r="957" customFormat="false" ht="12.75" hidden="false" customHeight="false" outlineLevel="0" collapsed="false">
      <c r="A957" s="1" t="n">
        <v>2009</v>
      </c>
      <c r="B957" s="2" t="s">
        <v>143</v>
      </c>
      <c r="C957" s="0"/>
      <c r="D957" s="0"/>
      <c r="E957" s="0"/>
      <c r="F957" s="0"/>
      <c r="G957" s="3" t="n">
        <f aca="false">SUM(C957:F957)</f>
        <v>0</v>
      </c>
      <c r="H957" s="0"/>
      <c r="I957" s="0"/>
      <c r="J957" s="0"/>
      <c r="K957" s="0"/>
      <c r="L957" s="3" t="n">
        <f aca="false">SUM(H957:K957)</f>
        <v>0</v>
      </c>
      <c r="M957" s="0"/>
      <c r="N957" s="0"/>
      <c r="O957" s="0"/>
      <c r="P957" s="0"/>
      <c r="Q957" s="3" t="n">
        <f aca="false">SUM(M957:P957)</f>
        <v>0</v>
      </c>
      <c r="R957" s="0"/>
      <c r="S957" s="0"/>
      <c r="T957" s="0"/>
      <c r="U957" s="0"/>
      <c r="V957" s="3" t="n">
        <f aca="false">SUM(R957:U957)</f>
        <v>0</v>
      </c>
      <c r="W957" s="0"/>
      <c r="X957" s="0"/>
      <c r="Y957" s="0"/>
      <c r="Z957" s="0"/>
      <c r="AA957" s="3" t="n">
        <f aca="false">SUM(W957:Z957)</f>
        <v>0</v>
      </c>
      <c r="AB957" s="0"/>
      <c r="AC957" s="0"/>
      <c r="AD957" s="0"/>
      <c r="AE957" s="0"/>
      <c r="AF957" s="3" t="n">
        <f aca="false">SUM(AB957:AE957)</f>
        <v>0</v>
      </c>
      <c r="AG957" s="0"/>
      <c r="AH957" s="0"/>
      <c r="AI957" s="0"/>
      <c r="AJ957" s="0"/>
      <c r="AK957" s="3" t="n">
        <f aca="false">SUM(AG957:AJ957)</f>
        <v>0</v>
      </c>
      <c r="AL957" s="0"/>
      <c r="AM957" s="0"/>
      <c r="AN957" s="0"/>
      <c r="AO957" s="0"/>
      <c r="AP957" s="3" t="n">
        <f aca="false">SUM(AL957:AO957)</f>
        <v>0</v>
      </c>
      <c r="AQ957" s="0"/>
      <c r="AR957" s="0"/>
      <c r="AS957" s="0"/>
      <c r="AT957" s="0"/>
      <c r="AU957" s="3" t="n">
        <f aca="false">SUM(AQ957:AT957)</f>
        <v>0</v>
      </c>
      <c r="AV957" s="0"/>
      <c r="AW957" s="0"/>
      <c r="AX957" s="0"/>
      <c r="AY957" s="0"/>
      <c r="AZ957" s="3" t="n">
        <f aca="false">SUM(AV957:AY957)</f>
        <v>0</v>
      </c>
      <c r="BA957" s="0"/>
      <c r="BB957" s="0"/>
      <c r="BC957" s="0"/>
      <c r="BD957" s="0"/>
      <c r="BE957" s="3" t="n">
        <f aca="false">SUM(BA957:BD957)</f>
        <v>0</v>
      </c>
      <c r="BF957" s="0"/>
      <c r="BG957" s="0"/>
      <c r="BH957" s="0"/>
      <c r="BI957" s="0"/>
      <c r="BJ957" s="3" t="n">
        <f aca="false">SUM(BF957:BI957)</f>
        <v>0</v>
      </c>
      <c r="BK957" s="0"/>
      <c r="BL957" s="0"/>
      <c r="BM957" s="0"/>
      <c r="BN957" s="0"/>
      <c r="BO957" s="3" t="n">
        <f aca="false">SUM(BK957:BN957)</f>
        <v>0</v>
      </c>
      <c r="BP957" s="0"/>
      <c r="BQ957" s="0"/>
      <c r="BR957" s="0"/>
      <c r="BS957" s="0"/>
      <c r="BT957" s="3" t="n">
        <f aca="false">SUM(BP957:BS957)</f>
        <v>0</v>
      </c>
      <c r="BU957" s="3" t="n">
        <f aca="false">+C957+H957+M957+R957+W957+AB957+AG957+AL957+CK957</f>
        <v>0</v>
      </c>
      <c r="BV957" s="3" t="n">
        <f aca="false">+D957+I957+N957+S957+X957+AC957+AH957+AM957+CL957</f>
        <v>0</v>
      </c>
      <c r="BW957" s="3" t="n">
        <f aca="false">+E957+J957+O957+T957+Y957+AD957+AI957+AN957+CM957</f>
        <v>0</v>
      </c>
      <c r="BX957" s="3" t="n">
        <f aca="false">+F957+K957+P957+U957+Z957+AE957+AJ957+AO957+CN957</f>
        <v>0</v>
      </c>
      <c r="BY957" s="3" t="n">
        <f aca="false">SUM(BU957:BX957)</f>
        <v>0</v>
      </c>
      <c r="BZ957" s="3" t="n">
        <f aca="false">AQ957+AV957+BA957+BF957+BK957+BP957</f>
        <v>0</v>
      </c>
      <c r="CA957" s="3" t="n">
        <f aca="false">AR957+AW957+BB957+BG957+BL957+BQ957</f>
        <v>0</v>
      </c>
      <c r="CB957" s="3" t="n">
        <f aca="false">AS957+AX957+BC957+BH957+BM957+BR957</f>
        <v>0</v>
      </c>
      <c r="CC957" s="3" t="n">
        <f aca="false">AT957+AY957+BD957+BI957+BN957+BS957</f>
        <v>0</v>
      </c>
      <c r="CD957" s="3" t="n">
        <f aca="false">SUM(BZ957:CC957)</f>
        <v>0</v>
      </c>
      <c r="CE957" s="0"/>
      <c r="CF957" s="0"/>
      <c r="CG957" s="0"/>
      <c r="CH957" s="0"/>
      <c r="CI957" s="0"/>
      <c r="CJ957" s="3" t="n">
        <f aca="false">SUM(CE957:CI957)</f>
        <v>0</v>
      </c>
    </row>
    <row r="958" customFormat="false" ht="12.75" hidden="false" customHeight="false" outlineLevel="0" collapsed="false">
      <c r="A958" s="1" t="n">
        <v>2009</v>
      </c>
      <c r="B958" s="2" t="s">
        <v>131</v>
      </c>
      <c r="C958" s="3" t="n">
        <v>826</v>
      </c>
      <c r="D958" s="3" t="n">
        <v>213</v>
      </c>
      <c r="E958" s="3" t="n">
        <v>16</v>
      </c>
      <c r="F958" s="3" t="n">
        <v>6</v>
      </c>
      <c r="G958" s="3" t="n">
        <f aca="false">SUM(C958:F958)</f>
        <v>1061</v>
      </c>
      <c r="H958" s="3" t="n">
        <v>171</v>
      </c>
      <c r="I958" s="3" t="n">
        <v>4</v>
      </c>
      <c r="J958" s="3" t="n">
        <v>668</v>
      </c>
      <c r="K958" s="3" t="n">
        <v>44</v>
      </c>
      <c r="L958" s="3" t="n">
        <f aca="false">SUM(H958:K958)</f>
        <v>887</v>
      </c>
      <c r="M958" s="3" t="n">
        <v>4</v>
      </c>
      <c r="N958" s="3" t="n">
        <v>49</v>
      </c>
      <c r="O958" s="3" t="n">
        <v>0</v>
      </c>
      <c r="P958" s="3" t="n">
        <v>0</v>
      </c>
      <c r="Q958" s="3" t="n">
        <f aca="false">SUM(M958:P958)</f>
        <v>53</v>
      </c>
      <c r="R958" s="3" t="n">
        <v>34</v>
      </c>
      <c r="S958" s="3" t="n">
        <v>44</v>
      </c>
      <c r="T958" s="3" t="n">
        <v>0</v>
      </c>
      <c r="U958" s="3" t="n">
        <v>0</v>
      </c>
      <c r="V958" s="3" t="n">
        <f aca="false">SUM(R958:U958)</f>
        <v>78</v>
      </c>
      <c r="W958" s="3" t="n">
        <v>726</v>
      </c>
      <c r="X958" s="3" t="n">
        <v>1100</v>
      </c>
      <c r="Y958" s="3" t="n">
        <v>5</v>
      </c>
      <c r="Z958" s="3" t="n">
        <v>0</v>
      </c>
      <c r="AA958" s="3" t="n">
        <f aca="false">SUM(W958:Z958)</f>
        <v>1831</v>
      </c>
      <c r="AB958" s="3" t="n">
        <v>154</v>
      </c>
      <c r="AC958" s="3" t="n">
        <v>22</v>
      </c>
      <c r="AD958" s="3" t="n">
        <v>3</v>
      </c>
      <c r="AE958" s="3" t="n">
        <v>0</v>
      </c>
      <c r="AF958" s="3" t="n">
        <f aca="false">SUM(AB958:AE958)</f>
        <v>179</v>
      </c>
      <c r="AG958" s="3" t="n">
        <v>0</v>
      </c>
      <c r="AH958" s="3" t="n">
        <v>217</v>
      </c>
      <c r="AI958" s="3" t="n">
        <v>141</v>
      </c>
      <c r="AJ958" s="3" t="n">
        <v>42</v>
      </c>
      <c r="AK958" s="3" t="n">
        <f aca="false">SUM(AG958:AJ958)</f>
        <v>400</v>
      </c>
      <c r="AL958" s="3" t="n">
        <v>1086</v>
      </c>
      <c r="AM958" s="3" t="n">
        <v>622</v>
      </c>
      <c r="AN958" s="3" t="n">
        <v>1100</v>
      </c>
      <c r="AO958" s="3" t="n">
        <v>57</v>
      </c>
      <c r="AP958" s="3" t="n">
        <f aca="false">SUM(AL958:AO958)</f>
        <v>2865</v>
      </c>
      <c r="AQ958" s="3" t="n">
        <v>0</v>
      </c>
      <c r="AR958" s="3" t="n">
        <v>165</v>
      </c>
      <c r="AS958" s="3" t="n">
        <v>5</v>
      </c>
      <c r="AT958" s="3" t="n">
        <v>42</v>
      </c>
      <c r="AU958" s="3" t="n">
        <f aca="false">SUM(AQ958:AT958)</f>
        <v>212</v>
      </c>
      <c r="AV958" s="3" t="n">
        <v>0</v>
      </c>
      <c r="AW958" s="3" t="n">
        <v>0</v>
      </c>
      <c r="AX958" s="3" t="n">
        <v>3</v>
      </c>
      <c r="AY958" s="3" t="n">
        <v>0</v>
      </c>
      <c r="AZ958" s="3" t="n">
        <f aca="false">SUM(AV958:AY958)</f>
        <v>3</v>
      </c>
      <c r="BA958" s="3" t="n">
        <v>0</v>
      </c>
      <c r="BB958" s="3" t="n">
        <v>0</v>
      </c>
      <c r="BC958" s="3" t="n">
        <v>6</v>
      </c>
      <c r="BD958" s="3" t="n">
        <v>44</v>
      </c>
      <c r="BE958" s="3" t="n">
        <f aca="false">SUM(BA958:BD958)</f>
        <v>50</v>
      </c>
      <c r="BF958" s="3" t="n">
        <v>0</v>
      </c>
      <c r="BG958" s="3" t="n">
        <v>0</v>
      </c>
      <c r="BH958" s="3" t="n">
        <v>0</v>
      </c>
      <c r="BI958" s="3" t="n">
        <v>0</v>
      </c>
      <c r="BJ958" s="3" t="n">
        <f aca="false">SUM(BF958:BI958)</f>
        <v>0</v>
      </c>
      <c r="BK958" s="3" t="n">
        <v>1</v>
      </c>
      <c r="BL958" s="3" t="n">
        <v>6</v>
      </c>
      <c r="BM958" s="3" t="n">
        <v>2</v>
      </c>
      <c r="BN958" s="3" t="n">
        <v>13</v>
      </c>
      <c r="BO958" s="3" t="n">
        <f aca="false">SUM(BK958:BN958)</f>
        <v>22</v>
      </c>
      <c r="BP958" s="3" t="n">
        <v>0</v>
      </c>
      <c r="BQ958" s="3" t="n">
        <v>5</v>
      </c>
      <c r="BR958" s="3" t="n">
        <v>25</v>
      </c>
      <c r="BS958" s="3" t="n">
        <v>50</v>
      </c>
      <c r="BT958" s="3" t="n">
        <f aca="false">SUM(BP958:BS958)</f>
        <v>80</v>
      </c>
      <c r="BU958" s="3" t="n">
        <f aca="false">+C958+H958+M958+R958+W958+AB958+AG958+AL958+CK958</f>
        <v>3001</v>
      </c>
      <c r="BV958" s="3" t="n">
        <f aca="false">+D958+I958+N958+S958+X958+AC958+AH958+AM958+CL958</f>
        <v>2271</v>
      </c>
      <c r="BW958" s="3" t="n">
        <f aca="false">+E958+J958+O958+T958+Y958+AD958+AI958+AN958+CM958</f>
        <v>1933</v>
      </c>
      <c r="BX958" s="3" t="n">
        <f aca="false">+F958+K958+P958+U958+Z958+AE958+AJ958+AO958+CN958</f>
        <v>149</v>
      </c>
      <c r="BY958" s="3" t="n">
        <f aca="false">SUM(BU958:BX958)</f>
        <v>7354</v>
      </c>
      <c r="BZ958" s="3" t="n">
        <f aca="false">AQ958+AV958+BA958+BF958+BK958+BP958</f>
        <v>1</v>
      </c>
      <c r="CA958" s="3" t="n">
        <f aca="false">AR958+AW958+BB958+BG958+BL958+BQ958</f>
        <v>176</v>
      </c>
      <c r="CB958" s="3" t="n">
        <f aca="false">AS958+AX958+BC958+BH958+BM958+BR958</f>
        <v>41</v>
      </c>
      <c r="CC958" s="3" t="n">
        <f aca="false">AT958+AY958+BD958+BI958+BN958+BS958</f>
        <v>149</v>
      </c>
      <c r="CD958" s="3" t="n">
        <f aca="false">SUM(BZ958:CC958)</f>
        <v>367</v>
      </c>
      <c r="CE958" s="3" t="n">
        <v>808</v>
      </c>
      <c r="CF958" s="3" t="n">
        <v>941</v>
      </c>
      <c r="CG958" s="3" t="n">
        <v>104</v>
      </c>
      <c r="CH958" s="3" t="n">
        <v>2</v>
      </c>
      <c r="CI958" s="3" t="n">
        <v>1170</v>
      </c>
      <c r="CJ958" s="3" t="n">
        <f aca="false">SUM(CE958:CI958)</f>
        <v>3025</v>
      </c>
    </row>
    <row r="959" customFormat="false" ht="12.75" hidden="false" customHeight="false" outlineLevel="0" collapsed="false">
      <c r="A959" s="1" t="n">
        <v>2009</v>
      </c>
      <c r="B959" s="2" t="s">
        <v>132</v>
      </c>
      <c r="C959" s="3" t="n">
        <v>2150</v>
      </c>
      <c r="D959" s="3" t="n">
        <v>765</v>
      </c>
      <c r="E959" s="3" t="n">
        <v>678</v>
      </c>
      <c r="F959" s="3" t="n">
        <v>0</v>
      </c>
      <c r="G959" s="3" t="n">
        <f aca="false">SUM(C959:F959)</f>
        <v>3593</v>
      </c>
      <c r="H959" s="3" t="n">
        <v>753</v>
      </c>
      <c r="I959" s="3" t="n">
        <v>579</v>
      </c>
      <c r="J959" s="3" t="n">
        <v>2870</v>
      </c>
      <c r="K959" s="3" t="n">
        <v>182</v>
      </c>
      <c r="L959" s="3" t="n">
        <f aca="false">SUM(H959:K959)</f>
        <v>4384</v>
      </c>
      <c r="M959" s="3" t="n">
        <v>-1</v>
      </c>
      <c r="N959" s="3" t="n">
        <v>39</v>
      </c>
      <c r="O959" s="3" t="n">
        <v>0</v>
      </c>
      <c r="P959" s="3" t="n">
        <v>0</v>
      </c>
      <c r="Q959" s="3" t="n">
        <f aca="false">SUM(M959:P959)</f>
        <v>38</v>
      </c>
      <c r="R959" s="3" t="n">
        <v>24</v>
      </c>
      <c r="S959" s="3" t="n">
        <v>0</v>
      </c>
      <c r="T959" s="3" t="n">
        <v>2</v>
      </c>
      <c r="U959" s="3" t="n">
        <v>0</v>
      </c>
      <c r="V959" s="3" t="n">
        <f aca="false">SUM(R959:U959)</f>
        <v>26</v>
      </c>
      <c r="W959" s="3" t="n">
        <v>589</v>
      </c>
      <c r="X959" s="3" t="n">
        <v>3354</v>
      </c>
      <c r="Y959" s="3" t="n">
        <v>634</v>
      </c>
      <c r="Z959" s="3" t="n">
        <v>0</v>
      </c>
      <c r="AA959" s="3" t="n">
        <f aca="false">SUM(W959:Z959)</f>
        <v>4577</v>
      </c>
      <c r="AB959" s="3" t="n">
        <v>471</v>
      </c>
      <c r="AC959" s="3" t="n">
        <v>7</v>
      </c>
      <c r="AD959" s="3" t="n">
        <v>130</v>
      </c>
      <c r="AE959" s="3" t="n">
        <v>0</v>
      </c>
      <c r="AF959" s="3" t="n">
        <f aca="false">SUM(AB959:AE959)</f>
        <v>608</v>
      </c>
      <c r="AG959" s="3" t="n">
        <v>2</v>
      </c>
      <c r="AH959" s="3" t="n">
        <v>448</v>
      </c>
      <c r="AI959" s="3" t="n">
        <v>1002</v>
      </c>
      <c r="AJ959" s="3" t="n">
        <v>0</v>
      </c>
      <c r="AK959" s="3" t="n">
        <f aca="false">SUM(AG959:AJ959)</f>
        <v>1452</v>
      </c>
      <c r="AL959" s="3" t="n">
        <v>1824</v>
      </c>
      <c r="AM959" s="3" t="n">
        <v>1876</v>
      </c>
      <c r="AN959" s="3" t="n">
        <v>2388</v>
      </c>
      <c r="AO959" s="3" t="n">
        <v>0</v>
      </c>
      <c r="AP959" s="3" t="n">
        <f aca="false">SUM(AL959:AO959)</f>
        <v>6088</v>
      </c>
      <c r="AQ959" s="3" t="n">
        <v>0</v>
      </c>
      <c r="AR959" s="3" t="n">
        <v>0</v>
      </c>
      <c r="AS959" s="3" t="n">
        <v>0</v>
      </c>
      <c r="AT959" s="3" t="n">
        <v>0</v>
      </c>
      <c r="AU959" s="3" t="n">
        <f aca="false">SUM(AQ959:AT959)</f>
        <v>0</v>
      </c>
      <c r="AV959" s="3" t="n">
        <v>8</v>
      </c>
      <c r="AW959" s="3" t="n">
        <v>0</v>
      </c>
      <c r="AX959" s="3" t="n">
        <v>12</v>
      </c>
      <c r="AY959" s="3" t="n">
        <v>0</v>
      </c>
      <c r="AZ959" s="3" t="n">
        <f aca="false">SUM(AV959:AY959)</f>
        <v>20</v>
      </c>
      <c r="BA959" s="3" t="n">
        <v>12</v>
      </c>
      <c r="BB959" s="3" t="n">
        <v>2</v>
      </c>
      <c r="BC959" s="3" t="n">
        <v>212</v>
      </c>
      <c r="BD959" s="3" t="n">
        <v>182</v>
      </c>
      <c r="BE959" s="3" t="n">
        <f aca="false">SUM(BA959:BD959)</f>
        <v>408</v>
      </c>
      <c r="BF959" s="3" t="n">
        <v>0</v>
      </c>
      <c r="BG959" s="3" t="n">
        <v>0</v>
      </c>
      <c r="BH959" s="3" t="n">
        <v>0</v>
      </c>
      <c r="BI959" s="3" t="n">
        <v>0</v>
      </c>
      <c r="BJ959" s="3" t="n">
        <f aca="false">SUM(BF959:BI959)</f>
        <v>0</v>
      </c>
      <c r="BK959" s="3" t="n">
        <v>1</v>
      </c>
      <c r="BL959" s="3" t="n">
        <v>2</v>
      </c>
      <c r="BM959" s="3" t="n">
        <v>9</v>
      </c>
      <c r="BN959" s="3" t="n">
        <v>0</v>
      </c>
      <c r="BO959" s="3" t="n">
        <f aca="false">SUM(BK959:BN959)</f>
        <v>12</v>
      </c>
      <c r="BP959" s="3" t="n">
        <v>36</v>
      </c>
      <c r="BQ959" s="3" t="n">
        <v>8</v>
      </c>
      <c r="BR959" s="3" t="n">
        <v>27</v>
      </c>
      <c r="BS959" s="3" t="n">
        <v>1</v>
      </c>
      <c r="BT959" s="3" t="n">
        <f aca="false">SUM(BP959:BS959)</f>
        <v>72</v>
      </c>
      <c r="BU959" s="3" t="n">
        <f aca="false">+C959+H959+M959+R959+W959+AB959+AG959+AL959+CK959</f>
        <v>5812</v>
      </c>
      <c r="BV959" s="3" t="n">
        <f aca="false">+D959+I959+N959+S959+X959+AC959+AH959+AM959+CL959</f>
        <v>7068</v>
      </c>
      <c r="BW959" s="3" t="n">
        <f aca="false">+E959+J959+O959+T959+Y959+AD959+AI959+AN959+CM959</f>
        <v>7704</v>
      </c>
      <c r="BX959" s="3" t="n">
        <f aca="false">+F959+K959+P959+U959+Z959+AE959+AJ959+AO959+CN959</f>
        <v>182</v>
      </c>
      <c r="BY959" s="3" t="n">
        <f aca="false">SUM(BU959:BX959)</f>
        <v>20766</v>
      </c>
      <c r="BZ959" s="3" t="n">
        <f aca="false">AQ959+AV959+BA959+BF959+BK959+BP959</f>
        <v>57</v>
      </c>
      <c r="CA959" s="3" t="n">
        <f aca="false">AR959+AW959+BB959+BG959+BL959+BQ959</f>
        <v>12</v>
      </c>
      <c r="CB959" s="3" t="n">
        <f aca="false">AS959+AX959+BC959+BH959+BM959+BR959</f>
        <v>260</v>
      </c>
      <c r="CC959" s="3" t="n">
        <f aca="false">AT959+AY959+BD959+BI959+BN959+BS959</f>
        <v>183</v>
      </c>
      <c r="CD959" s="3" t="n">
        <f aca="false">SUM(BZ959:CC959)</f>
        <v>512</v>
      </c>
      <c r="CE959" s="3" t="n">
        <v>2248</v>
      </c>
      <c r="CF959" s="3" t="n">
        <v>2327</v>
      </c>
      <c r="CG959" s="3" t="n">
        <v>207</v>
      </c>
      <c r="CH959" s="3" t="n">
        <v>0</v>
      </c>
      <c r="CI959" s="3" t="n">
        <v>762</v>
      </c>
      <c r="CJ959" s="3" t="n">
        <f aca="false">SUM(CE959:CI959)</f>
        <v>5544</v>
      </c>
    </row>
    <row r="960" customFormat="false" ht="12.75" hidden="false" customHeight="false" outlineLevel="0" collapsed="false">
      <c r="A960" s="1" t="n">
        <v>2009</v>
      </c>
      <c r="B960" s="2" t="s">
        <v>133</v>
      </c>
      <c r="C960" s="3" t="n">
        <v>381</v>
      </c>
      <c r="D960" s="3" t="n">
        <v>198</v>
      </c>
      <c r="E960" s="3" t="n">
        <v>12</v>
      </c>
      <c r="F960" s="3" t="n">
        <v>0</v>
      </c>
      <c r="G960" s="3" t="n">
        <f aca="false">SUM(C960:F960)</f>
        <v>591</v>
      </c>
      <c r="H960" s="3" t="n">
        <v>195</v>
      </c>
      <c r="I960" s="3" t="n">
        <v>102</v>
      </c>
      <c r="J960" s="3" t="n">
        <v>314</v>
      </c>
      <c r="K960" s="3" t="n">
        <v>63</v>
      </c>
      <c r="L960" s="3" t="n">
        <f aca="false">SUM(H960:K960)</f>
        <v>674</v>
      </c>
      <c r="M960" s="3" t="n">
        <v>9</v>
      </c>
      <c r="N960" s="3" t="n">
        <v>19</v>
      </c>
      <c r="O960" s="3" t="n">
        <v>0</v>
      </c>
      <c r="P960" s="3" t="n">
        <v>0</v>
      </c>
      <c r="Q960" s="3" t="n">
        <f aca="false">SUM(M960:P960)</f>
        <v>28</v>
      </c>
      <c r="R960" s="3" t="n">
        <v>0</v>
      </c>
      <c r="S960" s="3" t="n">
        <v>0</v>
      </c>
      <c r="T960" s="3" t="n">
        <v>0</v>
      </c>
      <c r="U960" s="3" t="n">
        <v>0</v>
      </c>
      <c r="V960" s="3" t="n">
        <f aca="false">SUM(R960:U960)</f>
        <v>0</v>
      </c>
      <c r="W960" s="3" t="n">
        <v>239</v>
      </c>
      <c r="X960" s="3" t="n">
        <v>529</v>
      </c>
      <c r="Y960" s="3" t="n">
        <v>0</v>
      </c>
      <c r="Z960" s="3" t="n">
        <v>0</v>
      </c>
      <c r="AA960" s="3" t="n">
        <f aca="false">SUM(W960:Z960)</f>
        <v>768</v>
      </c>
      <c r="AB960" s="3" t="n">
        <v>77</v>
      </c>
      <c r="AC960" s="3" t="n">
        <v>21</v>
      </c>
      <c r="AD960" s="3" t="n">
        <v>8</v>
      </c>
      <c r="AE960" s="3" t="n">
        <v>0</v>
      </c>
      <c r="AF960" s="3" t="n">
        <f aca="false">SUM(AB960:AE960)</f>
        <v>106</v>
      </c>
      <c r="AG960" s="3" t="n">
        <v>0</v>
      </c>
      <c r="AH960" s="3" t="n">
        <v>272</v>
      </c>
      <c r="AI960" s="3" t="n">
        <v>184</v>
      </c>
      <c r="AJ960" s="3" t="n">
        <v>0</v>
      </c>
      <c r="AK960" s="3" t="n">
        <f aca="false">SUM(AG960:AJ960)</f>
        <v>456</v>
      </c>
      <c r="AL960" s="3" t="n">
        <v>253</v>
      </c>
      <c r="AM960" s="3" t="n">
        <v>256</v>
      </c>
      <c r="AN960" s="3" t="n">
        <v>403</v>
      </c>
      <c r="AO960" s="3" t="n">
        <v>14</v>
      </c>
      <c r="AP960" s="3" t="n">
        <f aca="false">SUM(AL960:AO960)</f>
        <v>926</v>
      </c>
      <c r="AQ960" s="3" t="n">
        <v>0</v>
      </c>
      <c r="AR960" s="3" t="n">
        <v>0</v>
      </c>
      <c r="AS960" s="3" t="n">
        <v>15</v>
      </c>
      <c r="AT960" s="3" t="n">
        <v>0</v>
      </c>
      <c r="AU960" s="3" t="n">
        <f aca="false">SUM(AQ960:AT960)</f>
        <v>15</v>
      </c>
      <c r="AV960" s="3" t="n">
        <v>1</v>
      </c>
      <c r="AW960" s="3" t="n">
        <v>0</v>
      </c>
      <c r="AX960" s="3" t="n">
        <v>0</v>
      </c>
      <c r="AY960" s="3" t="n">
        <v>0</v>
      </c>
      <c r="AZ960" s="3" t="n">
        <f aca="false">SUM(AV960:AY960)</f>
        <v>1</v>
      </c>
      <c r="BA960" s="3" t="n">
        <v>0</v>
      </c>
      <c r="BB960" s="3" t="n">
        <v>0</v>
      </c>
      <c r="BC960" s="3" t="n">
        <v>0</v>
      </c>
      <c r="BD960" s="3" t="n">
        <v>63</v>
      </c>
      <c r="BE960" s="3" t="n">
        <f aca="false">SUM(BA960:BD960)</f>
        <v>63</v>
      </c>
      <c r="BF960" s="3" t="n">
        <v>0</v>
      </c>
      <c r="BG960" s="3" t="n">
        <v>0</v>
      </c>
      <c r="BH960" s="3" t="n">
        <v>0</v>
      </c>
      <c r="BI960" s="3" t="n">
        <v>0</v>
      </c>
      <c r="BJ960" s="3" t="n">
        <f aca="false">SUM(BF960:BI960)</f>
        <v>0</v>
      </c>
      <c r="BK960" s="3" t="n">
        <v>0</v>
      </c>
      <c r="BL960" s="3" t="n">
        <v>0</v>
      </c>
      <c r="BM960" s="3" t="n">
        <v>0</v>
      </c>
      <c r="BN960" s="3" t="n">
        <v>0</v>
      </c>
      <c r="BO960" s="3" t="n">
        <f aca="false">SUM(BK960:BN960)</f>
        <v>0</v>
      </c>
      <c r="BP960" s="3" t="n">
        <v>3</v>
      </c>
      <c r="BQ960" s="3" t="n">
        <v>4</v>
      </c>
      <c r="BR960" s="3" t="n">
        <v>77</v>
      </c>
      <c r="BS960" s="3" t="n">
        <v>14</v>
      </c>
      <c r="BT960" s="3" t="n">
        <f aca="false">SUM(BP960:BS960)</f>
        <v>98</v>
      </c>
      <c r="BU960" s="3" t="n">
        <f aca="false">+C960+H960+M960+R960+W960+AB960+AG960+AL960+CK960</f>
        <v>1154</v>
      </c>
      <c r="BV960" s="3" t="n">
        <f aca="false">+D960+I960+N960+S960+X960+AC960+AH960+AM960+CL960</f>
        <v>1397</v>
      </c>
      <c r="BW960" s="3" t="n">
        <f aca="false">+E960+J960+O960+T960+Y960+AD960+AI960+AN960+CM960</f>
        <v>921</v>
      </c>
      <c r="BX960" s="3" t="n">
        <f aca="false">+F960+K960+P960+U960+Z960+AE960+AJ960+AO960+CN960</f>
        <v>77</v>
      </c>
      <c r="BY960" s="3" t="n">
        <f aca="false">SUM(BU960:BX960)</f>
        <v>3549</v>
      </c>
      <c r="BZ960" s="3" t="n">
        <f aca="false">AQ960+AV960+BA960+BF960+BK960+BP960</f>
        <v>4</v>
      </c>
      <c r="CA960" s="3" t="n">
        <f aca="false">AR960+AW960+BB960+BG960+BL960+BQ960</f>
        <v>4</v>
      </c>
      <c r="CB960" s="3" t="n">
        <f aca="false">AS960+AX960+BC960+BH960+BM960+BR960</f>
        <v>92</v>
      </c>
      <c r="CC960" s="3" t="n">
        <f aca="false">AT960+AY960+BD960+BI960+BN960+BS960</f>
        <v>77</v>
      </c>
      <c r="CD960" s="3" t="n">
        <f aca="false">SUM(BZ960:CC960)</f>
        <v>177</v>
      </c>
      <c r="CE960" s="3" t="n">
        <v>659.7</v>
      </c>
      <c r="CF960" s="3" t="n">
        <v>0</v>
      </c>
      <c r="CG960" s="3" t="n">
        <v>0</v>
      </c>
      <c r="CH960" s="3" t="n">
        <v>0</v>
      </c>
      <c r="CI960" s="3" t="n">
        <v>494</v>
      </c>
      <c r="CJ960" s="3" t="n">
        <f aca="false">SUM(CE960:CI960)</f>
        <v>1153.7</v>
      </c>
    </row>
    <row r="961" customFormat="false" ht="12.75" hidden="false" customHeight="false" outlineLevel="0" collapsed="false">
      <c r="A961" s="1" t="n">
        <v>2009</v>
      </c>
      <c r="B961" s="2" t="s">
        <v>134</v>
      </c>
      <c r="C961" s="3" t="n">
        <v>3967</v>
      </c>
      <c r="D961" s="3" t="n">
        <v>929</v>
      </c>
      <c r="E961" s="3" t="n">
        <v>46</v>
      </c>
      <c r="F961" s="3" t="n">
        <v>0</v>
      </c>
      <c r="G961" s="3" t="n">
        <f aca="false">SUM(C961:F961)</f>
        <v>4942</v>
      </c>
      <c r="H961" s="3" t="n">
        <v>1588</v>
      </c>
      <c r="I961" s="3" t="n">
        <v>276</v>
      </c>
      <c r="J961" s="3" t="n">
        <v>1694</v>
      </c>
      <c r="K961" s="3" t="n">
        <v>163</v>
      </c>
      <c r="L961" s="3" t="n">
        <f aca="false">SUM(H961:K961)</f>
        <v>3721</v>
      </c>
      <c r="M961" s="3" t="n">
        <v>19</v>
      </c>
      <c r="N961" s="3" t="n">
        <v>102</v>
      </c>
      <c r="O961" s="3" t="n">
        <v>4</v>
      </c>
      <c r="P961" s="3" t="n">
        <v>0</v>
      </c>
      <c r="Q961" s="3" t="n">
        <f aca="false">SUM(M961:P961)</f>
        <v>125</v>
      </c>
      <c r="R961" s="3" t="n">
        <v>0</v>
      </c>
      <c r="S961" s="3" t="n">
        <v>0</v>
      </c>
      <c r="T961" s="3" t="n">
        <v>0</v>
      </c>
      <c r="U961" s="3" t="n">
        <v>0</v>
      </c>
      <c r="V961" s="3" t="n">
        <f aca="false">SUM(R961:U961)</f>
        <v>0</v>
      </c>
      <c r="W961" s="3" t="n">
        <v>2588</v>
      </c>
      <c r="X961" s="3" t="n">
        <v>4514</v>
      </c>
      <c r="Y961" s="3" t="n">
        <v>287</v>
      </c>
      <c r="Z961" s="3" t="n">
        <v>0</v>
      </c>
      <c r="AA961" s="3" t="n">
        <f aca="false">SUM(W961:Z961)</f>
        <v>7389</v>
      </c>
      <c r="AB961" s="3" t="n">
        <v>682</v>
      </c>
      <c r="AC961" s="3" t="n">
        <v>1</v>
      </c>
      <c r="AD961" s="3" t="n">
        <v>102</v>
      </c>
      <c r="AE961" s="3" t="n">
        <v>4</v>
      </c>
      <c r="AF961" s="3" t="n">
        <f aca="false">SUM(AB961:AE961)</f>
        <v>789</v>
      </c>
      <c r="AG961" s="3" t="n">
        <v>0</v>
      </c>
      <c r="AH961" s="3" t="n">
        <v>1533</v>
      </c>
      <c r="AI961" s="3" t="n">
        <v>1073</v>
      </c>
      <c r="AJ961" s="3" t="n">
        <v>0</v>
      </c>
      <c r="AK961" s="3" t="n">
        <f aca="false">SUM(AG961:AJ961)</f>
        <v>2606</v>
      </c>
      <c r="AL961" s="3" t="n">
        <v>3077</v>
      </c>
      <c r="AM961" s="3" t="n">
        <v>3677</v>
      </c>
      <c r="AN961" s="3" t="n">
        <v>2423</v>
      </c>
      <c r="AO961" s="3" t="n">
        <v>323</v>
      </c>
      <c r="AP961" s="3" t="n">
        <f aca="false">SUM(AL961:AO961)</f>
        <v>9500</v>
      </c>
      <c r="AQ961" s="3" t="n">
        <v>0</v>
      </c>
      <c r="AR961" s="3" t="n">
        <v>1533</v>
      </c>
      <c r="AS961" s="3" t="n">
        <v>618</v>
      </c>
      <c r="AT961" s="3" t="n">
        <v>0</v>
      </c>
      <c r="AU961" s="3" t="n">
        <f aca="false">SUM(AQ961:AT961)</f>
        <v>2151</v>
      </c>
      <c r="AV961" s="3" t="n">
        <v>0</v>
      </c>
      <c r="AW961" s="3" t="n">
        <v>0</v>
      </c>
      <c r="AX961" s="3" t="n">
        <v>85</v>
      </c>
      <c r="AY961" s="3" t="n">
        <v>4</v>
      </c>
      <c r="AZ961" s="3" t="n">
        <f aca="false">SUM(AV961:AY961)</f>
        <v>89</v>
      </c>
      <c r="BA961" s="3" t="n">
        <v>16</v>
      </c>
      <c r="BB961" s="3" t="n">
        <v>0</v>
      </c>
      <c r="BC961" s="3" t="n">
        <v>0</v>
      </c>
      <c r="BD961" s="3" t="n">
        <v>163</v>
      </c>
      <c r="BE961" s="3" t="n">
        <f aca="false">SUM(BA961:BD961)</f>
        <v>179</v>
      </c>
      <c r="BF961" s="3" t="n">
        <v>0</v>
      </c>
      <c r="BG961" s="3" t="n">
        <v>0</v>
      </c>
      <c r="BH961" s="3" t="n">
        <v>0</v>
      </c>
      <c r="BI961" s="3" t="n">
        <v>0</v>
      </c>
      <c r="BJ961" s="3" t="n">
        <f aca="false">SUM(BF961:BI961)</f>
        <v>0</v>
      </c>
      <c r="BK961" s="3" t="n">
        <v>2</v>
      </c>
      <c r="BL961" s="3" t="n">
        <v>0</v>
      </c>
      <c r="BM961" s="3" t="n">
        <v>0</v>
      </c>
      <c r="BN961" s="3" t="n">
        <v>0</v>
      </c>
      <c r="BO961" s="3" t="n">
        <f aca="false">SUM(BK961:BN961)</f>
        <v>2</v>
      </c>
      <c r="BP961" s="3" t="n">
        <v>52</v>
      </c>
      <c r="BQ961" s="3" t="n">
        <v>0</v>
      </c>
      <c r="BR961" s="3" t="n">
        <v>0</v>
      </c>
      <c r="BS961" s="3" t="n">
        <v>299</v>
      </c>
      <c r="BT961" s="3" t="n">
        <f aca="false">SUM(BP961:BS961)</f>
        <v>351</v>
      </c>
      <c r="BU961" s="3" t="n">
        <f aca="false">+C961+H961+M961+R961+W961+AB961+AG961+AL961+CK961</f>
        <v>11921</v>
      </c>
      <c r="BV961" s="3" t="n">
        <f aca="false">+D961+I961+N961+S961+X961+AC961+AH961+AM961+CL961</f>
        <v>11032</v>
      </c>
      <c r="BW961" s="3" t="n">
        <f aca="false">+E961+J961+O961+T961+Y961+AD961+AI961+AN961+CM961</f>
        <v>5629</v>
      </c>
      <c r="BX961" s="3" t="n">
        <f aca="false">+F961+K961+P961+U961+Z961+AE961+AJ961+AO961+CN961</f>
        <v>490</v>
      </c>
      <c r="BY961" s="3" t="n">
        <f aca="false">SUM(BU961:BX961)</f>
        <v>29072</v>
      </c>
      <c r="BZ961" s="3" t="n">
        <f aca="false">AQ961+AV961+BA961+BF961+BK961+BP961</f>
        <v>70</v>
      </c>
      <c r="CA961" s="3" t="n">
        <f aca="false">AR961+AW961+BB961+BG961+BL961+BQ961</f>
        <v>1533</v>
      </c>
      <c r="CB961" s="3" t="n">
        <f aca="false">AS961+AX961+BC961+BH961+BM961+BR961</f>
        <v>703</v>
      </c>
      <c r="CC961" s="3" t="n">
        <f aca="false">AT961+AY961+BD961+BI961+BN961+BS961</f>
        <v>466</v>
      </c>
      <c r="CD961" s="3" t="n">
        <f aca="false">SUM(BZ961:CC961)</f>
        <v>2772</v>
      </c>
      <c r="CE961" s="3" t="n">
        <v>5966</v>
      </c>
      <c r="CF961" s="3" t="n">
        <v>142</v>
      </c>
      <c r="CG961" s="3" t="n">
        <v>609</v>
      </c>
      <c r="CH961" s="3" t="n">
        <v>0</v>
      </c>
      <c r="CI961" s="3" t="n">
        <v>2519</v>
      </c>
      <c r="CJ961" s="3" t="n">
        <f aca="false">SUM(CE961:CI961)</f>
        <v>9236</v>
      </c>
    </row>
    <row r="962" customFormat="false" ht="12.75" hidden="false" customHeight="false" outlineLevel="0" collapsed="false">
      <c r="A962" s="1" t="n">
        <v>2009</v>
      </c>
      <c r="B962" s="2" t="s">
        <v>135</v>
      </c>
      <c r="C962" s="3" t="n">
        <v>19080.822876</v>
      </c>
      <c r="D962" s="3" t="n">
        <v>6233</v>
      </c>
      <c r="E962" s="3" t="n">
        <v>3987</v>
      </c>
      <c r="F962" s="3" t="n">
        <v>43</v>
      </c>
      <c r="G962" s="3" t="n">
        <f aca="false">SUM(C962:F962)</f>
        <v>29343.822876</v>
      </c>
      <c r="H962" s="3" t="n">
        <v>6523.218081</v>
      </c>
      <c r="I962" s="3" t="n">
        <v>2052</v>
      </c>
      <c r="J962" s="3" t="n">
        <v>509</v>
      </c>
      <c r="K962" s="3" t="n">
        <v>0</v>
      </c>
      <c r="L962" s="3" t="n">
        <f aca="false">SUM(H962:K962)</f>
        <v>9084.218081</v>
      </c>
      <c r="M962" s="3" t="n">
        <v>81</v>
      </c>
      <c r="N962" s="3" t="n">
        <v>151</v>
      </c>
      <c r="O962" s="3" t="n">
        <v>6.9</v>
      </c>
      <c r="P962" s="3" t="n">
        <v>0</v>
      </c>
      <c r="Q962" s="3" t="n">
        <f aca="false">SUM(M962:P962)</f>
        <v>238.9</v>
      </c>
      <c r="R962" s="3" t="n">
        <v>0</v>
      </c>
      <c r="S962" s="3" t="n">
        <v>0</v>
      </c>
      <c r="T962" s="3" t="n">
        <v>0</v>
      </c>
      <c r="U962" s="3" t="n">
        <v>0</v>
      </c>
      <c r="V962" s="3" t="n">
        <f aca="false">SUM(R962:U962)</f>
        <v>0</v>
      </c>
      <c r="W962" s="3" t="n">
        <v>6819</v>
      </c>
      <c r="X962" s="3" t="n">
        <v>14135</v>
      </c>
      <c r="Y962" s="3" t="n">
        <v>62</v>
      </c>
      <c r="Z962" s="3" t="n">
        <v>0</v>
      </c>
      <c r="AA962" s="3" t="n">
        <f aca="false">SUM(W962:Z962)</f>
        <v>21016</v>
      </c>
      <c r="AB962" s="3" t="n">
        <v>3688.597498</v>
      </c>
      <c r="AC962" s="3" t="n">
        <v>32</v>
      </c>
      <c r="AD962" s="3" t="n">
        <v>3.6</v>
      </c>
      <c r="AE962" s="3" t="n">
        <v>40</v>
      </c>
      <c r="AF962" s="3" t="n">
        <f aca="false">SUM(AB962:AE962)</f>
        <v>3764.197498</v>
      </c>
      <c r="AG962" s="3" t="n">
        <v>6</v>
      </c>
      <c r="AH962" s="3" t="n">
        <v>2715</v>
      </c>
      <c r="AI962" s="3" t="n">
        <v>3688</v>
      </c>
      <c r="AJ962" s="3" t="n">
        <v>1151</v>
      </c>
      <c r="AK962" s="3" t="n">
        <f aca="false">SUM(AG962:AJ962)</f>
        <v>7560</v>
      </c>
      <c r="AL962" s="3" t="n">
        <v>5580.361545</v>
      </c>
      <c r="AM962" s="3" t="n">
        <v>7410</v>
      </c>
      <c r="AN962" s="3" t="n">
        <v>8154.7</v>
      </c>
      <c r="AO962" s="3" t="n">
        <v>144</v>
      </c>
      <c r="AP962" s="3" t="n">
        <f aca="false">SUM(AL962:AO962)</f>
        <v>21289.061545</v>
      </c>
      <c r="AQ962" s="3" t="n">
        <v>1</v>
      </c>
      <c r="AR962" s="3" t="n">
        <v>0</v>
      </c>
      <c r="AS962" s="3" t="n">
        <v>65</v>
      </c>
      <c r="AT962" s="3" t="n">
        <v>0</v>
      </c>
      <c r="AU962" s="3" t="n">
        <f aca="false">SUM(AQ962:AT962)</f>
        <v>66</v>
      </c>
      <c r="AV962" s="3" t="n">
        <v>12</v>
      </c>
      <c r="AW962" s="3" t="n">
        <v>0</v>
      </c>
      <c r="AX962" s="3" t="n">
        <v>0</v>
      </c>
      <c r="AY962" s="3" t="n">
        <v>18</v>
      </c>
      <c r="AZ962" s="3" t="n">
        <f aca="false">SUM(AV962:AY962)</f>
        <v>30</v>
      </c>
      <c r="BA962" s="3" t="n">
        <v>249</v>
      </c>
      <c r="BB962" s="3" t="n">
        <v>84</v>
      </c>
      <c r="BC962" s="3" t="n">
        <v>1996</v>
      </c>
      <c r="BD962" s="3" t="n">
        <v>0</v>
      </c>
      <c r="BE962" s="3" t="n">
        <f aca="false">SUM(BA962:BD962)</f>
        <v>2329</v>
      </c>
      <c r="BF962" s="3" t="n">
        <v>0</v>
      </c>
      <c r="BG962" s="3" t="n">
        <v>193</v>
      </c>
      <c r="BH962" s="3" t="n">
        <v>8</v>
      </c>
      <c r="BI962" s="3" t="n">
        <v>114</v>
      </c>
      <c r="BJ962" s="3" t="n">
        <f aca="false">SUM(BF962:BI962)</f>
        <v>315</v>
      </c>
      <c r="BK962" s="3" t="n">
        <v>16</v>
      </c>
      <c r="BL962" s="3" t="n">
        <v>0</v>
      </c>
      <c r="BM962" s="3" t="n">
        <v>0.2</v>
      </c>
      <c r="BN962" s="3" t="n">
        <v>0</v>
      </c>
      <c r="BO962" s="3" t="n">
        <f aca="false">SUM(BK962:BN962)</f>
        <v>16.2</v>
      </c>
      <c r="BP962" s="3" t="n">
        <v>3</v>
      </c>
      <c r="BQ962" s="3" t="n">
        <v>0.5</v>
      </c>
      <c r="BR962" s="3" t="n">
        <v>0</v>
      </c>
      <c r="BS962" s="3" t="n">
        <v>1</v>
      </c>
      <c r="BT962" s="3" t="n">
        <f aca="false">SUM(BP962:BS962)</f>
        <v>4.5</v>
      </c>
      <c r="BU962" s="3" t="n">
        <f aca="false">+C962+H962+M962+R962+W962+AB962+AG962+AL962+CK962</f>
        <v>41779</v>
      </c>
      <c r="BV962" s="3" t="n">
        <f aca="false">+D962+I962+N962+S962+X962+AC962+AH962+AM962+CL962</f>
        <v>32728</v>
      </c>
      <c r="BW962" s="3" t="n">
        <f aca="false">+E962+J962+O962+T962+Y962+AD962+AI962+AN962+CM962</f>
        <v>16411.2</v>
      </c>
      <c r="BX962" s="3" t="n">
        <f aca="false">+F962+K962+P962+U962+Z962+AE962+AJ962+AO962+CN962</f>
        <v>1378</v>
      </c>
      <c r="BY962" s="3" t="n">
        <f aca="false">SUM(BU962:BX962)</f>
        <v>92296.2</v>
      </c>
      <c r="BZ962" s="3" t="n">
        <f aca="false">AQ962+AV962+BA962+BF962+BK962+BP962</f>
        <v>281</v>
      </c>
      <c r="CA962" s="3" t="n">
        <f aca="false">AR962+AW962+BB962+BG962+BL962+BQ962</f>
        <v>277.5</v>
      </c>
      <c r="CB962" s="3" t="n">
        <f aca="false">AS962+AX962+BC962+BH962+BM962+BR962</f>
        <v>2069.2</v>
      </c>
      <c r="CC962" s="3" t="n">
        <f aca="false">AT962+AY962+BD962+BI962+BN962+BS962</f>
        <v>133</v>
      </c>
      <c r="CD962" s="3" t="n">
        <f aca="false">SUM(BZ962:CC962)</f>
        <v>2760.7</v>
      </c>
      <c r="CE962" s="3" t="n">
        <v>20935</v>
      </c>
      <c r="CF962" s="3" t="n">
        <v>0</v>
      </c>
      <c r="CG962" s="3" t="n">
        <v>0</v>
      </c>
      <c r="CH962" s="3" t="n">
        <v>0</v>
      </c>
      <c r="CI962" s="3" t="n">
        <v>17043</v>
      </c>
      <c r="CJ962" s="3" t="n">
        <f aca="false">SUM(CE962:CI962)</f>
        <v>37978</v>
      </c>
    </row>
    <row r="963" customFormat="false" ht="12.75" hidden="false" customHeight="false" outlineLevel="0" collapsed="false">
      <c r="A963" s="1" t="n">
        <v>2009</v>
      </c>
      <c r="B963" s="2" t="s">
        <v>136</v>
      </c>
      <c r="C963" s="3" t="n">
        <v>2293</v>
      </c>
      <c r="D963" s="3" t="n">
        <v>552</v>
      </c>
      <c r="E963" s="3" t="n">
        <v>165</v>
      </c>
      <c r="F963" s="3" t="n">
        <v>0</v>
      </c>
      <c r="G963" s="3" t="n">
        <f aca="false">SUM(C963:F963)</f>
        <v>3010</v>
      </c>
      <c r="H963" s="3" t="n">
        <v>783</v>
      </c>
      <c r="I963" s="3" t="n">
        <v>37</v>
      </c>
      <c r="J963" s="3" t="n">
        <v>506</v>
      </c>
      <c r="K963" s="3" t="n">
        <v>43</v>
      </c>
      <c r="L963" s="3" t="n">
        <f aca="false">SUM(H963:K963)</f>
        <v>1369</v>
      </c>
      <c r="M963" s="3" t="n">
        <v>5</v>
      </c>
      <c r="N963" s="3" t="n">
        <v>85</v>
      </c>
      <c r="O963" s="3" t="n">
        <v>31</v>
      </c>
      <c r="P963" s="3" t="n">
        <v>0</v>
      </c>
      <c r="Q963" s="3" t="n">
        <f aca="false">SUM(M963:P963)</f>
        <v>121</v>
      </c>
      <c r="R963" s="3" t="n">
        <v>10</v>
      </c>
      <c r="S963" s="3" t="n">
        <v>0</v>
      </c>
      <c r="T963" s="3" t="n">
        <v>0</v>
      </c>
      <c r="U963" s="3" t="n">
        <v>0</v>
      </c>
      <c r="V963" s="3" t="n">
        <f aca="false">SUM(R963:U963)</f>
        <v>10</v>
      </c>
      <c r="W963" s="3" t="n">
        <v>265</v>
      </c>
      <c r="X963" s="3" t="n">
        <v>1215</v>
      </c>
      <c r="Y963" s="3" t="n">
        <v>243</v>
      </c>
      <c r="Z963" s="3" t="n">
        <v>0</v>
      </c>
      <c r="AA963" s="3" t="n">
        <f aca="false">SUM(W963:Z963)</f>
        <v>1723</v>
      </c>
      <c r="AB963" s="3" t="n">
        <v>331</v>
      </c>
      <c r="AC963" s="3" t="n">
        <v>3</v>
      </c>
      <c r="AD963" s="3" t="n">
        <v>26</v>
      </c>
      <c r="AE963" s="3" t="n">
        <v>0</v>
      </c>
      <c r="AF963" s="3" t="n">
        <f aca="false">SUM(AB963:AE963)</f>
        <v>360</v>
      </c>
      <c r="AG963" s="3" t="n">
        <v>33</v>
      </c>
      <c r="AH963" s="3" t="n">
        <v>361</v>
      </c>
      <c r="AI963" s="3" t="n">
        <v>1183</v>
      </c>
      <c r="AJ963" s="3" t="n">
        <v>0</v>
      </c>
      <c r="AK963" s="3" t="n">
        <f aca="false">SUM(AG963:AJ963)</f>
        <v>1577</v>
      </c>
      <c r="AL963" s="3" t="n">
        <v>1097</v>
      </c>
      <c r="AM963" s="3" t="n">
        <v>710</v>
      </c>
      <c r="AN963" s="3" t="n">
        <v>1582</v>
      </c>
      <c r="AO963" s="3" t="n">
        <v>0</v>
      </c>
      <c r="AP963" s="3" t="n">
        <f aca="false">SUM(AL963:AO963)</f>
        <v>3389</v>
      </c>
      <c r="AQ963" s="3" t="n">
        <v>32</v>
      </c>
      <c r="AR963" s="3" t="n">
        <v>294</v>
      </c>
      <c r="AS963" s="3" t="n">
        <v>943</v>
      </c>
      <c r="AT963" s="3" t="n">
        <v>0</v>
      </c>
      <c r="AU963" s="3" t="n">
        <f aca="false">SUM(AQ963:AT963)</f>
        <v>1269</v>
      </c>
      <c r="AV963" s="3" t="n">
        <v>0</v>
      </c>
      <c r="AW963" s="3" t="n">
        <v>0</v>
      </c>
      <c r="AX963" s="3" t="n">
        <v>0</v>
      </c>
      <c r="AY963" s="3" t="n">
        <v>0</v>
      </c>
      <c r="AZ963" s="3" t="n">
        <f aca="false">SUM(AV963:AY963)</f>
        <v>0</v>
      </c>
      <c r="BA963" s="3" t="n">
        <v>26</v>
      </c>
      <c r="BB963" s="3" t="n">
        <v>0</v>
      </c>
      <c r="BC963" s="3" t="n">
        <v>1</v>
      </c>
      <c r="BD963" s="3" t="n">
        <v>43</v>
      </c>
      <c r="BE963" s="3" t="n">
        <f aca="false">SUM(BA963:BD963)</f>
        <v>70</v>
      </c>
      <c r="BF963" s="3" t="n">
        <v>0</v>
      </c>
      <c r="BG963" s="3" t="n">
        <v>0</v>
      </c>
      <c r="BH963" s="3" t="n">
        <v>0</v>
      </c>
      <c r="BI963" s="3" t="n">
        <v>0</v>
      </c>
      <c r="BJ963" s="3" t="n">
        <f aca="false">SUM(BF963:BI963)</f>
        <v>0</v>
      </c>
      <c r="BK963" s="3" t="n">
        <v>0</v>
      </c>
      <c r="BL963" s="3" t="n">
        <v>0</v>
      </c>
      <c r="BM963" s="3" t="n">
        <v>0</v>
      </c>
      <c r="BN963" s="3" t="n">
        <v>0</v>
      </c>
      <c r="BO963" s="3" t="n">
        <f aca="false">SUM(BK963:BN963)</f>
        <v>0</v>
      </c>
      <c r="BP963" s="3" t="n">
        <v>193</v>
      </c>
      <c r="BQ963" s="3" t="n">
        <v>3</v>
      </c>
      <c r="BR963" s="3" t="n">
        <v>30</v>
      </c>
      <c r="BS963" s="3" t="n">
        <v>0</v>
      </c>
      <c r="BT963" s="3" t="n">
        <f aca="false">SUM(BP963:BS963)</f>
        <v>226</v>
      </c>
      <c r="BU963" s="3" t="n">
        <f aca="false">+C963+H963+M963+R963+W963+AB963+AG963+AL963+CK963</f>
        <v>4817</v>
      </c>
      <c r="BV963" s="3" t="n">
        <f aca="false">+D963+I963+N963+S963+X963+AC963+AH963+AM963+CL963</f>
        <v>2963</v>
      </c>
      <c r="BW963" s="3" t="n">
        <f aca="false">+E963+J963+O963+T963+Y963+AD963+AI963+AN963+CM963</f>
        <v>3736</v>
      </c>
      <c r="BX963" s="3" t="n">
        <f aca="false">+F963+K963+P963+U963+Z963+AE963+AJ963+AO963+CN963</f>
        <v>43</v>
      </c>
      <c r="BY963" s="3" t="n">
        <f aca="false">SUM(BU963:BX963)</f>
        <v>11559</v>
      </c>
      <c r="BZ963" s="3" t="n">
        <f aca="false">AQ963+AV963+BA963+BF963+BK963+BP963</f>
        <v>251</v>
      </c>
      <c r="CA963" s="3" t="n">
        <f aca="false">AR963+AW963+BB963+BG963+BL963+BQ963</f>
        <v>297</v>
      </c>
      <c r="CB963" s="3" t="n">
        <f aca="false">AS963+AX963+BC963+BH963+BM963+BR963</f>
        <v>974</v>
      </c>
      <c r="CC963" s="3" t="n">
        <f aca="false">AT963+AY963+BD963+BI963+BN963+BS963</f>
        <v>43</v>
      </c>
      <c r="CD963" s="3" t="n">
        <f aca="false">SUM(BZ963:CC963)</f>
        <v>1565</v>
      </c>
      <c r="CE963" s="3" t="n">
        <v>1547</v>
      </c>
      <c r="CF963" s="3" t="n">
        <v>2339</v>
      </c>
      <c r="CG963" s="3" t="n">
        <v>269</v>
      </c>
      <c r="CH963" s="3" t="n">
        <v>0</v>
      </c>
      <c r="CI963" s="3" t="n">
        <v>412</v>
      </c>
      <c r="CJ963" s="3" t="n">
        <f aca="false">SUM(CE963:CI963)</f>
        <v>4567</v>
      </c>
    </row>
    <row r="964" customFormat="false" ht="12.75" hidden="false" customHeight="false" outlineLevel="0" collapsed="false">
      <c r="A964" s="1" t="n">
        <v>2009</v>
      </c>
      <c r="B964" s="2" t="s">
        <v>137</v>
      </c>
      <c r="C964" s="3" t="n">
        <v>48</v>
      </c>
      <c r="D964" s="3" t="n">
        <v>119</v>
      </c>
      <c r="E964" s="3" t="n">
        <v>1309</v>
      </c>
      <c r="F964" s="3" t="n">
        <v>11</v>
      </c>
      <c r="G964" s="3" t="n">
        <f aca="false">SUM(C964:F964)</f>
        <v>1487</v>
      </c>
      <c r="H964" s="3" t="n">
        <v>79</v>
      </c>
      <c r="I964" s="3" t="n">
        <v>0</v>
      </c>
      <c r="J964" s="3" t="n">
        <v>8</v>
      </c>
      <c r="K964" s="3" t="n">
        <v>3</v>
      </c>
      <c r="L964" s="3" t="n">
        <f aca="false">SUM(H964:K964)</f>
        <v>90</v>
      </c>
      <c r="M964" s="3" t="n">
        <v>15</v>
      </c>
      <c r="N964" s="3" t="n">
        <v>29</v>
      </c>
      <c r="O964" s="3" t="n">
        <v>0</v>
      </c>
      <c r="P964" s="3" t="n">
        <v>0</v>
      </c>
      <c r="Q964" s="3" t="n">
        <f aca="false">SUM(M964:P964)</f>
        <v>44</v>
      </c>
      <c r="R964" s="3" t="n">
        <v>13</v>
      </c>
      <c r="S964" s="3" t="n">
        <v>50</v>
      </c>
      <c r="T964" s="3" t="n">
        <v>0</v>
      </c>
      <c r="U964" s="3" t="n">
        <v>0</v>
      </c>
      <c r="V964" s="3" t="n">
        <f aca="false">SUM(R964:U964)</f>
        <v>63</v>
      </c>
      <c r="W964" s="3" t="n">
        <v>175</v>
      </c>
      <c r="X964" s="3" t="n">
        <v>707</v>
      </c>
      <c r="Y964" s="3" t="n">
        <v>219</v>
      </c>
      <c r="Z964" s="3" t="n">
        <v>0</v>
      </c>
      <c r="AA964" s="3" t="n">
        <f aca="false">SUM(W964:Z964)</f>
        <v>1101</v>
      </c>
      <c r="AB964" s="3" t="n">
        <v>121</v>
      </c>
      <c r="AC964" s="3" t="n">
        <v>1</v>
      </c>
      <c r="AD964" s="3" t="n">
        <v>6</v>
      </c>
      <c r="AE964" s="3" t="n">
        <v>2</v>
      </c>
      <c r="AF964" s="3" t="n">
        <f aca="false">SUM(AB964:AE964)</f>
        <v>130</v>
      </c>
      <c r="AG964" s="3" t="n">
        <v>0</v>
      </c>
      <c r="AH964" s="3" t="n">
        <v>196</v>
      </c>
      <c r="AI964" s="3" t="n">
        <v>187</v>
      </c>
      <c r="AJ964" s="3" t="n">
        <v>13</v>
      </c>
      <c r="AK964" s="3" t="n">
        <f aca="false">SUM(AG964:AJ964)</f>
        <v>396</v>
      </c>
      <c r="AL964" s="3" t="n">
        <v>322</v>
      </c>
      <c r="AM964" s="3" t="n">
        <v>373</v>
      </c>
      <c r="AN964" s="3" t="n">
        <v>286</v>
      </c>
      <c r="AO964" s="3" t="n">
        <v>27</v>
      </c>
      <c r="AP964" s="3" t="n">
        <f aca="false">SUM(AL964:AO964)</f>
        <v>1008</v>
      </c>
      <c r="AQ964" s="3" t="n">
        <v>0</v>
      </c>
      <c r="AR964" s="3" t="n">
        <v>157</v>
      </c>
      <c r="AS964" s="3" t="n">
        <v>44</v>
      </c>
      <c r="AT964" s="3" t="n">
        <v>13</v>
      </c>
      <c r="AU964" s="3" t="n">
        <f aca="false">SUM(AQ964:AT964)</f>
        <v>214</v>
      </c>
      <c r="AV964" s="3" t="n">
        <v>0</v>
      </c>
      <c r="AW964" s="3" t="n">
        <v>0</v>
      </c>
      <c r="AX964" s="3" t="n">
        <v>0</v>
      </c>
      <c r="AY964" s="3" t="n">
        <v>2</v>
      </c>
      <c r="AZ964" s="3" t="n">
        <f aca="false">SUM(AV964:AY964)</f>
        <v>2</v>
      </c>
      <c r="BA964" s="3" t="n">
        <v>0</v>
      </c>
      <c r="BB964" s="3" t="n">
        <v>0</v>
      </c>
      <c r="BC964" s="3" t="n">
        <v>0</v>
      </c>
      <c r="BD964" s="3" t="n">
        <v>3</v>
      </c>
      <c r="BE964" s="3" t="n">
        <f aca="false">SUM(BA964:BD964)</f>
        <v>3</v>
      </c>
      <c r="BF964" s="3" t="n">
        <v>0</v>
      </c>
      <c r="BG964" s="3" t="n">
        <v>0</v>
      </c>
      <c r="BH964" s="3" t="n">
        <v>0</v>
      </c>
      <c r="BI964" s="3" t="n">
        <v>3</v>
      </c>
      <c r="BJ964" s="3" t="n">
        <f aca="false">SUM(BF964:BI964)</f>
        <v>3</v>
      </c>
      <c r="BK964" s="3" t="n">
        <v>0</v>
      </c>
      <c r="BL964" s="3" t="n">
        <v>0</v>
      </c>
      <c r="BM964" s="3" t="n">
        <v>0</v>
      </c>
      <c r="BN964" s="3" t="n">
        <v>7</v>
      </c>
      <c r="BO964" s="3" t="n">
        <f aca="false">SUM(BK964:BN964)</f>
        <v>7</v>
      </c>
      <c r="BP964" s="3" t="n">
        <v>0</v>
      </c>
      <c r="BQ964" s="3" t="n">
        <v>0</v>
      </c>
      <c r="BR964" s="3" t="n">
        <v>0</v>
      </c>
      <c r="BS964" s="3" t="n">
        <v>28</v>
      </c>
      <c r="BT964" s="3" t="n">
        <f aca="false">SUM(BP964:BS964)</f>
        <v>28</v>
      </c>
      <c r="BU964" s="3" t="n">
        <f aca="false">+C964+H964+M964+R964+W964+AB964+AG964+AL964+CK964</f>
        <v>773</v>
      </c>
      <c r="BV964" s="3" t="n">
        <f aca="false">+D964+I964+N964+S964+X964+AC964+AH964+AM964+CL964</f>
        <v>1475</v>
      </c>
      <c r="BW964" s="3" t="n">
        <f aca="false">+E964+J964+O964+T964+Y964+AD964+AI964+AN964+CM964</f>
        <v>2015</v>
      </c>
      <c r="BX964" s="3" t="n">
        <f aca="false">+F964+K964+P964+U964+Z964+AE964+AJ964+AO964+CN964</f>
        <v>56</v>
      </c>
      <c r="BY964" s="3" t="n">
        <f aca="false">SUM(BU964:BX964)</f>
        <v>4319</v>
      </c>
      <c r="BZ964" s="3" t="n">
        <f aca="false">AQ964+AV964+BA964+BF964+BK964+BP964</f>
        <v>0</v>
      </c>
      <c r="CA964" s="3" t="n">
        <f aca="false">AR964+AW964+BB964+BG964+BL964+BQ964</f>
        <v>157</v>
      </c>
      <c r="CB964" s="3" t="n">
        <f aca="false">AS964+AX964+BC964+BH964+BM964+BR964</f>
        <v>44</v>
      </c>
      <c r="CC964" s="3" t="n">
        <f aca="false">AT964+AY964+BD964+BI964+BN964+BS964</f>
        <v>56</v>
      </c>
      <c r="CD964" s="3" t="n">
        <f aca="false">SUM(BZ964:CC964)</f>
        <v>257</v>
      </c>
      <c r="CE964" s="3" t="n">
        <v>214</v>
      </c>
      <c r="CF964" s="3" t="n">
        <v>532</v>
      </c>
      <c r="CG964" s="3" t="n">
        <v>61</v>
      </c>
      <c r="CH964" s="3" t="n">
        <v>0</v>
      </c>
      <c r="CI964" s="3" t="n">
        <v>282</v>
      </c>
      <c r="CJ964" s="3" t="n">
        <f aca="false">SUM(CE964:CI964)</f>
        <v>1089</v>
      </c>
    </row>
    <row r="965" customFormat="false" ht="12.75" hidden="false" customHeight="false" outlineLevel="0" collapsed="false">
      <c r="A965" s="1" t="n">
        <v>2009</v>
      </c>
      <c r="B965" s="2" t="s">
        <v>138</v>
      </c>
      <c r="C965" s="3" t="n">
        <v>5678.407138</v>
      </c>
      <c r="D965" s="3" t="n">
        <v>844.158466</v>
      </c>
      <c r="E965" s="3" t="n">
        <v>664.635939</v>
      </c>
      <c r="F965" s="3" t="n">
        <v>0</v>
      </c>
      <c r="G965" s="3" t="n">
        <f aca="false">SUM(C965:F965)</f>
        <v>7187.201543</v>
      </c>
      <c r="H965" s="3" t="n">
        <v>1908.188829</v>
      </c>
      <c r="I965" s="3" t="n">
        <v>905.737413</v>
      </c>
      <c r="J965" s="3" t="n">
        <v>2498.008429</v>
      </c>
      <c r="K965" s="3" t="n">
        <v>1170.694705</v>
      </c>
      <c r="L965" s="3" t="n">
        <f aca="false">SUM(H965:K965)</f>
        <v>6482.629376</v>
      </c>
      <c r="M965" s="3" t="n">
        <v>43.8</v>
      </c>
      <c r="N965" s="3" t="n">
        <v>62.5</v>
      </c>
      <c r="O965" s="3" t="n">
        <v>0</v>
      </c>
      <c r="P965" s="3" t="n">
        <v>0</v>
      </c>
      <c r="Q965" s="3" t="n">
        <f aca="false">SUM(M965:P965)</f>
        <v>106.3</v>
      </c>
      <c r="R965" s="3" t="n">
        <v>2.99869929</v>
      </c>
      <c r="S965" s="3" t="n">
        <v>84.2073057</v>
      </c>
      <c r="T965" s="3" t="n">
        <v>0</v>
      </c>
      <c r="U965" s="3" t="n">
        <v>0</v>
      </c>
      <c r="V965" s="3" t="n">
        <f aca="false">SUM(R965:U965)</f>
        <v>87.20600499</v>
      </c>
      <c r="W965" s="3" t="n">
        <v>2902.637553</v>
      </c>
      <c r="X965" s="3" t="n">
        <v>3175.65781</v>
      </c>
      <c r="Y965" s="3" t="n">
        <v>0</v>
      </c>
      <c r="Z965" s="3" t="n">
        <v>0</v>
      </c>
      <c r="AA965" s="3" t="n">
        <f aca="false">SUM(W965:Z965)</f>
        <v>6078.295363</v>
      </c>
      <c r="AB965" s="3" t="n">
        <v>692.104366</v>
      </c>
      <c r="AC965" s="3" t="n">
        <v>23.853502</v>
      </c>
      <c r="AD965" s="3" t="n">
        <v>64.490488</v>
      </c>
      <c r="AE965" s="3" t="n">
        <v>21.790907</v>
      </c>
      <c r="AF965" s="3" t="n">
        <f aca="false">SUM(AB965:AE965)</f>
        <v>802.239263</v>
      </c>
      <c r="AG965" s="3" t="n">
        <v>41</v>
      </c>
      <c r="AH965" s="3" t="n">
        <v>851.795492</v>
      </c>
      <c r="AI965" s="3" t="n">
        <v>3151.520482</v>
      </c>
      <c r="AJ965" s="3" t="n">
        <v>138.221008</v>
      </c>
      <c r="AK965" s="3" t="n">
        <f aca="false">SUM(AG965:AJ965)</f>
        <v>4182.536982</v>
      </c>
      <c r="AL965" s="3" t="n">
        <v>3751.25700871</v>
      </c>
      <c r="AM965" s="3" t="n">
        <v>823.5984223</v>
      </c>
      <c r="AN965" s="3" t="n">
        <v>7160.347308</v>
      </c>
      <c r="AO965" s="3" t="n">
        <v>301.714427</v>
      </c>
      <c r="AP965" s="3" t="n">
        <f aca="false">SUM(AL965:AO965)</f>
        <v>12036.91716601</v>
      </c>
      <c r="AQ965" s="3" t="n">
        <v>0</v>
      </c>
      <c r="AR965" s="3" t="n">
        <v>0</v>
      </c>
      <c r="AS965" s="3" t="n">
        <v>69.873079</v>
      </c>
      <c r="AT965" s="3" t="n">
        <v>42.960058</v>
      </c>
      <c r="AU965" s="3" t="n">
        <f aca="false">SUM(AQ965:AT965)</f>
        <v>112.833137</v>
      </c>
      <c r="AV965" s="3" t="n">
        <v>0.608649</v>
      </c>
      <c r="AW965" s="3" t="n">
        <v>10.168553</v>
      </c>
      <c r="AX965" s="3" t="n">
        <v>0.5</v>
      </c>
      <c r="AY965" s="3" t="n">
        <v>21.790907</v>
      </c>
      <c r="AZ965" s="3" t="n">
        <f aca="false">SUM(AV965:AY965)</f>
        <v>33.068109</v>
      </c>
      <c r="BA965" s="3" t="n">
        <v>23.637574</v>
      </c>
      <c r="BB965" s="3" t="n">
        <v>16.268117</v>
      </c>
      <c r="BC965" s="3" t="n">
        <v>194.878182</v>
      </c>
      <c r="BD965" s="3" t="n">
        <v>1164.209101</v>
      </c>
      <c r="BE965" s="3" t="n">
        <f aca="false">SUM(BA965:BD965)</f>
        <v>1398.992974</v>
      </c>
      <c r="BF965" s="3" t="n">
        <v>0</v>
      </c>
      <c r="BG965" s="3" t="n">
        <v>0</v>
      </c>
      <c r="BH965" s="3" t="n">
        <v>0</v>
      </c>
      <c r="BI965" s="3" t="n">
        <v>0</v>
      </c>
      <c r="BJ965" s="3" t="n">
        <f aca="false">SUM(BF965:BI965)</f>
        <v>0</v>
      </c>
      <c r="BK965" s="3" t="n">
        <v>0.312655</v>
      </c>
      <c r="BL965" s="3" t="n">
        <v>3.470352</v>
      </c>
      <c r="BM965" s="3" t="n">
        <v>10.942395</v>
      </c>
      <c r="BN965" s="3" t="n">
        <v>21.030286</v>
      </c>
      <c r="BO965" s="3" t="n">
        <f aca="false">SUM(BK965:BN965)</f>
        <v>35.755688</v>
      </c>
      <c r="BP965" s="3" t="n">
        <v>9.152748</v>
      </c>
      <c r="BQ965" s="3" t="n">
        <v>0</v>
      </c>
      <c r="BR965" s="3" t="n">
        <v>33.101863</v>
      </c>
      <c r="BS965" s="3" t="n">
        <v>152.364569</v>
      </c>
      <c r="BT965" s="3" t="n">
        <f aca="false">SUM(BP965:BS965)</f>
        <v>194.61918</v>
      </c>
      <c r="BU965" s="3" t="n">
        <f aca="false">+C965+H965+M965+R965+W965+AB965+AG965+AL965+CK965</f>
        <v>15020.393594</v>
      </c>
      <c r="BV965" s="3" t="n">
        <f aca="false">+D965+I965+N965+S965+X965+AC965+AH965+AM965+CL965</f>
        <v>6771.508411</v>
      </c>
      <c r="BW965" s="3" t="n">
        <f aca="false">+E965+J965+O965+T965+Y965+AD965+AI965+AN965+CM965</f>
        <v>13539.002646</v>
      </c>
      <c r="BX965" s="3" t="n">
        <f aca="false">+F965+K965+P965+U965+Z965+AE965+AJ965+AO965+CN965</f>
        <v>1632.421047</v>
      </c>
      <c r="BY965" s="3" t="n">
        <f aca="false">SUM(BU965:BX965)</f>
        <v>36963.325698</v>
      </c>
      <c r="BZ965" s="3" t="n">
        <f aca="false">AQ965+AV965+BA965+BF965+BK965+BP965</f>
        <v>33.711626</v>
      </c>
      <c r="CA965" s="3" t="n">
        <f aca="false">AR965+AW965+BB965+BG965+BL965+BQ965</f>
        <v>29.907022</v>
      </c>
      <c r="CB965" s="3" t="n">
        <f aca="false">AS965+AX965+BC965+BH965+BM965+BR965</f>
        <v>309.295519</v>
      </c>
      <c r="CC965" s="3" t="n">
        <f aca="false">AT965+AY965+BD965+BI965+BN965+BS965</f>
        <v>1402.354921</v>
      </c>
      <c r="CD965" s="3" t="n">
        <f aca="false">SUM(BZ965:CC965)</f>
        <v>1775.269088</v>
      </c>
      <c r="CE965" s="3" t="n">
        <v>2903.4</v>
      </c>
      <c r="CF965" s="3" t="n">
        <v>9481.1</v>
      </c>
      <c r="CG965" s="3" t="n">
        <v>648</v>
      </c>
      <c r="CH965" s="3" t="n">
        <v>0</v>
      </c>
      <c r="CI965" s="3" t="n">
        <v>1282.5</v>
      </c>
      <c r="CJ965" s="3" t="n">
        <f aca="false">SUM(CE965:CI965)</f>
        <v>14315</v>
      </c>
    </row>
    <row r="966" customFormat="false" ht="12.75" hidden="false" customHeight="false" outlineLevel="0" collapsed="false">
      <c r="A966" s="1" t="n">
        <v>2009</v>
      </c>
      <c r="B966" s="2" t="s">
        <v>139</v>
      </c>
      <c r="C966" s="3" t="n">
        <v>6334</v>
      </c>
      <c r="D966" s="3" t="n">
        <v>1067</v>
      </c>
      <c r="E966" s="3" t="n">
        <v>712</v>
      </c>
      <c r="F966" s="3" t="n">
        <v>185</v>
      </c>
      <c r="G966" s="3" t="n">
        <f aca="false">SUM(C966:F966)</f>
        <v>8298</v>
      </c>
      <c r="H966" s="3" t="n">
        <v>1593</v>
      </c>
      <c r="I966" s="3" t="n">
        <v>8</v>
      </c>
      <c r="J966" s="3" t="n">
        <v>2451</v>
      </c>
      <c r="K966" s="3" t="n">
        <v>443</v>
      </c>
      <c r="L966" s="3" t="n">
        <f aca="false">SUM(H966:K966)</f>
        <v>4495</v>
      </c>
      <c r="M966" s="3" t="n">
        <v>98</v>
      </c>
      <c r="N966" s="3" t="n">
        <v>205</v>
      </c>
      <c r="O966" s="3" t="n">
        <v>0</v>
      </c>
      <c r="P966" s="3" t="n">
        <v>0</v>
      </c>
      <c r="Q966" s="3" t="n">
        <f aca="false">SUM(M966:P966)</f>
        <v>303</v>
      </c>
      <c r="R966" s="3" t="n">
        <v>100</v>
      </c>
      <c r="S966" s="3" t="n">
        <v>2</v>
      </c>
      <c r="T966" s="3" t="n">
        <v>0</v>
      </c>
      <c r="U966" s="3" t="n">
        <v>0</v>
      </c>
      <c r="V966" s="3" t="n">
        <f aca="false">SUM(R966:U966)</f>
        <v>102</v>
      </c>
      <c r="W966" s="3" t="n">
        <v>3528</v>
      </c>
      <c r="X966" s="3" t="n">
        <v>3633</v>
      </c>
      <c r="Y966" s="3" t="n">
        <v>62</v>
      </c>
      <c r="Z966" s="3" t="n">
        <v>0</v>
      </c>
      <c r="AA966" s="3" t="n">
        <f aca="false">SUM(W966:Z966)</f>
        <v>7223</v>
      </c>
      <c r="AB966" s="3" t="n">
        <v>964</v>
      </c>
      <c r="AC966" s="3" t="n">
        <v>6</v>
      </c>
      <c r="AD966" s="3" t="n">
        <v>53</v>
      </c>
      <c r="AE966" s="3" t="n">
        <v>115</v>
      </c>
      <c r="AF966" s="3" t="n">
        <f aca="false">SUM(AB966:AE966)</f>
        <v>1138</v>
      </c>
      <c r="AG966" s="3" t="n">
        <v>2</v>
      </c>
      <c r="AH966" s="3" t="n">
        <v>465</v>
      </c>
      <c r="AI966" s="3" t="n">
        <v>1556</v>
      </c>
      <c r="AJ966" s="3" t="n">
        <v>689</v>
      </c>
      <c r="AK966" s="3" t="n">
        <f aca="false">SUM(AG966:AJ966)</f>
        <v>2712</v>
      </c>
      <c r="AL966" s="3" t="n">
        <v>1998</v>
      </c>
      <c r="AM966" s="3" t="n">
        <v>2760</v>
      </c>
      <c r="AN966" s="3" t="n">
        <v>3941</v>
      </c>
      <c r="AO966" s="3" t="n">
        <v>744</v>
      </c>
      <c r="AP966" s="3" t="n">
        <f aca="false">SUM(AL966:AO966)</f>
        <v>9443</v>
      </c>
      <c r="AQ966" s="3" t="n">
        <v>0</v>
      </c>
      <c r="AR966" s="3" t="n">
        <v>414</v>
      </c>
      <c r="AS966" s="3" t="n">
        <v>714</v>
      </c>
      <c r="AT966" s="3" t="n">
        <v>689</v>
      </c>
      <c r="AU966" s="3" t="n">
        <f aca="false">SUM(AQ966:AT966)</f>
        <v>1817</v>
      </c>
      <c r="AV966" s="3" t="n">
        <v>0</v>
      </c>
      <c r="AW966" s="3" t="n">
        <v>0</v>
      </c>
      <c r="AX966" s="3" t="n">
        <v>6</v>
      </c>
      <c r="AY966" s="3" t="n">
        <v>115</v>
      </c>
      <c r="AZ966" s="3" t="n">
        <f aca="false">SUM(AV966:AY966)</f>
        <v>121</v>
      </c>
      <c r="BA966" s="3" t="n">
        <v>0</v>
      </c>
      <c r="BB966" s="3" t="n">
        <v>0</v>
      </c>
      <c r="BC966" s="3" t="n">
        <v>186</v>
      </c>
      <c r="BD966" s="3" t="n">
        <v>443</v>
      </c>
      <c r="BE966" s="3" t="n">
        <f aca="false">SUM(BA966:BD966)</f>
        <v>629</v>
      </c>
      <c r="BF966" s="3" t="n">
        <v>0</v>
      </c>
      <c r="BG966" s="3" t="n">
        <v>0</v>
      </c>
      <c r="BH966" s="3" t="n">
        <v>3</v>
      </c>
      <c r="BI966" s="3" t="n">
        <v>89</v>
      </c>
      <c r="BJ966" s="3" t="n">
        <f aca="false">SUM(BF966:BI966)</f>
        <v>92</v>
      </c>
      <c r="BK966" s="3" t="n">
        <v>0</v>
      </c>
      <c r="BL966" s="3" t="n">
        <v>64</v>
      </c>
      <c r="BM966" s="3" t="n">
        <v>188</v>
      </c>
      <c r="BN966" s="3" t="n">
        <v>280</v>
      </c>
      <c r="BO966" s="3" t="n">
        <f aca="false">SUM(BK966:BN966)</f>
        <v>532</v>
      </c>
      <c r="BP966" s="3" t="n">
        <v>0</v>
      </c>
      <c r="BQ966" s="3" t="n">
        <v>24</v>
      </c>
      <c r="BR966" s="3" t="n">
        <v>322</v>
      </c>
      <c r="BS966" s="3" t="n">
        <v>563</v>
      </c>
      <c r="BT966" s="3" t="n">
        <f aca="false">SUM(BP966:BS966)</f>
        <v>909</v>
      </c>
      <c r="BU966" s="3" t="n">
        <f aca="false">+C966+H966+M966+R966+W966+AB966+AG966+AL966+CK966</f>
        <v>14617</v>
      </c>
      <c r="BV966" s="3" t="n">
        <f aca="false">+D966+I966+N966+S966+X966+AC966+AH966+AM966+CL966</f>
        <v>8146</v>
      </c>
      <c r="BW966" s="3" t="n">
        <f aca="false">+E966+J966+O966+T966+Y966+AD966+AI966+AN966+CM966</f>
        <v>8775</v>
      </c>
      <c r="BX966" s="3" t="n">
        <f aca="false">+F966+K966+P966+U966+Z966+AE966+AJ966+AO966+CN966</f>
        <v>2176</v>
      </c>
      <c r="BY966" s="3" t="n">
        <f aca="false">SUM(BU966:BX966)</f>
        <v>33714</v>
      </c>
      <c r="BZ966" s="3" t="n">
        <f aca="false">AQ966+AV966+BA966+BF966+BK966+BP966</f>
        <v>0</v>
      </c>
      <c r="CA966" s="3" t="n">
        <f aca="false">AR966+AW966+BB966+BG966+BL966+BQ966</f>
        <v>502</v>
      </c>
      <c r="CB966" s="3" t="n">
        <f aca="false">AS966+AX966+BC966+BH966+BM966+BR966</f>
        <v>1419</v>
      </c>
      <c r="CC966" s="3" t="n">
        <f aca="false">AT966+AY966+BD966+BI966+BN966+BS966</f>
        <v>2179</v>
      </c>
      <c r="CD966" s="3" t="n">
        <f aca="false">SUM(BZ966:CC966)</f>
        <v>4100</v>
      </c>
      <c r="CE966" s="3" t="n">
        <v>7330</v>
      </c>
      <c r="CF966" s="3" t="n">
        <v>0</v>
      </c>
      <c r="CG966" s="3" t="n">
        <v>0</v>
      </c>
      <c r="CH966" s="3" t="n">
        <v>0</v>
      </c>
      <c r="CI966" s="3" t="n">
        <v>6687</v>
      </c>
      <c r="CJ966" s="3" t="n">
        <f aca="false">SUM(CE966:CI966)</f>
        <v>14017</v>
      </c>
    </row>
    <row r="967" customFormat="false" ht="12.75" hidden="false" customHeight="false" outlineLevel="0" collapsed="false">
      <c r="A967" s="1" t="n">
        <v>2009</v>
      </c>
      <c r="B967" s="2" t="s">
        <v>140</v>
      </c>
      <c r="C967" s="3" t="n">
        <v>1795</v>
      </c>
      <c r="D967" s="3" t="n">
        <v>345</v>
      </c>
      <c r="E967" s="3" t="n">
        <v>13</v>
      </c>
      <c r="F967" s="3" t="n">
        <v>23</v>
      </c>
      <c r="G967" s="3" t="n">
        <f aca="false">SUM(C967:F967)</f>
        <v>2176</v>
      </c>
      <c r="H967" s="3" t="n">
        <v>499</v>
      </c>
      <c r="I967" s="3" t="n">
        <v>216</v>
      </c>
      <c r="J967" s="3" t="n">
        <v>1012</v>
      </c>
      <c r="K967" s="3" t="n">
        <v>55</v>
      </c>
      <c r="L967" s="3" t="n">
        <f aca="false">SUM(H967:K967)</f>
        <v>1782</v>
      </c>
      <c r="M967" s="3" t="n">
        <v>26</v>
      </c>
      <c r="N967" s="3" t="n">
        <v>99</v>
      </c>
      <c r="O967" s="3" t="n">
        <v>0</v>
      </c>
      <c r="P967" s="3" t="n">
        <v>0</v>
      </c>
      <c r="Q967" s="3" t="n">
        <f aca="false">SUM(M967:P967)</f>
        <v>125</v>
      </c>
      <c r="R967" s="3" t="n">
        <v>5</v>
      </c>
      <c r="S967" s="3" t="n">
        <v>0</v>
      </c>
      <c r="T967" s="3" t="n">
        <v>0</v>
      </c>
      <c r="U967" s="3" t="n">
        <v>0</v>
      </c>
      <c r="V967" s="3" t="n">
        <f aca="false">SUM(R967:U967)</f>
        <v>5</v>
      </c>
      <c r="W967" s="3" t="n">
        <v>309</v>
      </c>
      <c r="X967" s="3" t="n">
        <v>1885</v>
      </c>
      <c r="Y967" s="3" t="n">
        <v>239</v>
      </c>
      <c r="Z967" s="3" t="n">
        <v>0</v>
      </c>
      <c r="AA967" s="3" t="n">
        <f aca="false">SUM(W967:Z967)</f>
        <v>2433</v>
      </c>
      <c r="AB967" s="3" t="n">
        <v>195</v>
      </c>
      <c r="AC967" s="3" t="n">
        <v>1</v>
      </c>
      <c r="AD967" s="3" t="n">
        <v>8</v>
      </c>
      <c r="AE967" s="3" t="n">
        <v>15</v>
      </c>
      <c r="AF967" s="3" t="n">
        <f aca="false">SUM(AB967:AE967)</f>
        <v>219</v>
      </c>
      <c r="AG967" s="3" t="n">
        <v>6</v>
      </c>
      <c r="AH967" s="3" t="n">
        <v>477</v>
      </c>
      <c r="AI967" s="3" t="n">
        <v>718</v>
      </c>
      <c r="AJ967" s="3" t="n">
        <v>37</v>
      </c>
      <c r="AK967" s="3" t="n">
        <f aca="false">SUM(AG967:AJ967)</f>
        <v>1238</v>
      </c>
      <c r="AL967" s="3" t="n">
        <v>1066</v>
      </c>
      <c r="AM967" s="3" t="n">
        <v>801</v>
      </c>
      <c r="AN967" s="3" t="n">
        <v>10602</v>
      </c>
      <c r="AO967" s="3" t="n">
        <v>0</v>
      </c>
      <c r="AP967" s="3" t="n">
        <f aca="false">SUM(AL967:AO967)</f>
        <v>12469</v>
      </c>
      <c r="AQ967" s="3" t="n">
        <v>3</v>
      </c>
      <c r="AR967" s="3" t="n">
        <v>468</v>
      </c>
      <c r="AS967" s="3" t="n">
        <v>265</v>
      </c>
      <c r="AT967" s="3" t="n">
        <v>37</v>
      </c>
      <c r="AU967" s="3" t="n">
        <f aca="false">SUM(AQ967:AT967)</f>
        <v>773</v>
      </c>
      <c r="AV967" s="3" t="n">
        <v>3</v>
      </c>
      <c r="AW967" s="3" t="n">
        <v>0</v>
      </c>
      <c r="AX967" s="3" t="n">
        <v>1</v>
      </c>
      <c r="AY967" s="3" t="n">
        <v>15</v>
      </c>
      <c r="AZ967" s="3" t="n">
        <f aca="false">SUM(AV967:AY967)</f>
        <v>19</v>
      </c>
      <c r="BA967" s="3" t="n">
        <v>0</v>
      </c>
      <c r="BB967" s="3" t="n">
        <v>0</v>
      </c>
      <c r="BC967" s="3" t="n">
        <v>168</v>
      </c>
      <c r="BD967" s="3" t="n">
        <v>55</v>
      </c>
      <c r="BE967" s="3" t="n">
        <f aca="false">SUM(BA967:BD967)</f>
        <v>223</v>
      </c>
      <c r="BF967" s="3" t="n">
        <v>0</v>
      </c>
      <c r="BG967" s="3" t="n">
        <v>0</v>
      </c>
      <c r="BH967" s="3" t="n">
        <v>0</v>
      </c>
      <c r="BI967" s="3" t="n">
        <v>0</v>
      </c>
      <c r="BJ967" s="3" t="n">
        <f aca="false">SUM(BF967:BI967)</f>
        <v>0</v>
      </c>
      <c r="BK967" s="3" t="n">
        <v>0</v>
      </c>
      <c r="BL967" s="3" t="n">
        <v>12</v>
      </c>
      <c r="BM967" s="3" t="n">
        <v>13</v>
      </c>
      <c r="BN967" s="3" t="n">
        <v>0</v>
      </c>
      <c r="BO967" s="3" t="n">
        <f aca="false">SUM(BK967:BN967)</f>
        <v>25</v>
      </c>
      <c r="BP967" s="3" t="n">
        <v>28</v>
      </c>
      <c r="BQ967" s="3" t="n">
        <v>26</v>
      </c>
      <c r="BR967" s="3" t="n">
        <v>55</v>
      </c>
      <c r="BS967" s="3" t="n">
        <v>0</v>
      </c>
      <c r="BT967" s="3" t="n">
        <f aca="false">SUM(BP967:BS967)</f>
        <v>109</v>
      </c>
      <c r="BU967" s="3" t="n">
        <f aca="false">+C967+H967+M967+R967+W967+AB967+AG967+AL967+CK967</f>
        <v>3901</v>
      </c>
      <c r="BV967" s="3" t="n">
        <f aca="false">+D967+I967+N967+S967+X967+AC967+AH967+AM967+CL967</f>
        <v>3824</v>
      </c>
      <c r="BW967" s="3" t="n">
        <f aca="false">+E967+J967+O967+T967+Y967+AD967+AI967+AN967+CM967</f>
        <v>12592</v>
      </c>
      <c r="BX967" s="3" t="n">
        <f aca="false">+F967+K967+P967+U967+Z967+AE967+AJ967+AO967+CN967</f>
        <v>130</v>
      </c>
      <c r="BY967" s="3" t="n">
        <f aca="false">SUM(BU967:BX967)</f>
        <v>20447</v>
      </c>
      <c r="BZ967" s="3" t="n">
        <f aca="false">AQ967+AV967+BA967+BF967+BK967+BP967</f>
        <v>34</v>
      </c>
      <c r="CA967" s="3" t="n">
        <f aca="false">AR967+AW967+BB967+BG967+BL967+BQ967</f>
        <v>506</v>
      </c>
      <c r="CB967" s="3" t="n">
        <f aca="false">AS967+AX967+BC967+BH967+BM967+BR967</f>
        <v>502</v>
      </c>
      <c r="CC967" s="3" t="n">
        <f aca="false">AT967+AY967+BD967+BI967+BN967+BS967</f>
        <v>107</v>
      </c>
      <c r="CD967" s="3" t="n">
        <f aca="false">SUM(BZ967:CC967)</f>
        <v>1149</v>
      </c>
      <c r="CE967" s="3" t="n">
        <v>1110</v>
      </c>
      <c r="CF967" s="3" t="n">
        <v>1557</v>
      </c>
      <c r="CG967" s="3" t="n">
        <v>270</v>
      </c>
      <c r="CH967" s="3" t="n">
        <v>0</v>
      </c>
      <c r="CI967" s="3" t="n">
        <v>964</v>
      </c>
      <c r="CJ967" s="3" t="n">
        <f aca="false">SUM(CE967:CI967)</f>
        <v>3901</v>
      </c>
    </row>
    <row r="968" customFormat="false" ht="12.75" hidden="false" customHeight="false" outlineLevel="0" collapsed="false">
      <c r="A968" s="1" t="n">
        <v>2009</v>
      </c>
      <c r="B968" s="2" t="s">
        <v>141</v>
      </c>
      <c r="C968" s="3" t="n">
        <v>5622.79</v>
      </c>
      <c r="D968" s="3" t="n">
        <v>1326.52</v>
      </c>
      <c r="E968" s="3" t="n">
        <v>203.91</v>
      </c>
      <c r="F968" s="3" t="n">
        <v>0</v>
      </c>
      <c r="G968" s="3" t="n">
        <f aca="false">SUM(C968:F968)</f>
        <v>7153.22</v>
      </c>
      <c r="H968" s="3" t="n">
        <v>1414.46</v>
      </c>
      <c r="I968" s="3" t="n">
        <v>952.51</v>
      </c>
      <c r="J968" s="3" t="n">
        <v>2436.735</v>
      </c>
      <c r="K968" s="3" t="n">
        <v>0</v>
      </c>
      <c r="L968" s="3" t="n">
        <f aca="false">SUM(H968:K968)</f>
        <v>4803.705</v>
      </c>
      <c r="M968" s="3" t="n">
        <v>12</v>
      </c>
      <c r="N968" s="3" t="n">
        <v>24.4</v>
      </c>
      <c r="O968" s="3" t="n">
        <v>7.6</v>
      </c>
      <c r="P968" s="3" t="n">
        <v>0</v>
      </c>
      <c r="Q968" s="3" t="n">
        <f aca="false">SUM(M968:P968)</f>
        <v>44</v>
      </c>
      <c r="R968" s="3" t="n">
        <v>2.3</v>
      </c>
      <c r="S968" s="3" t="n">
        <v>49.4</v>
      </c>
      <c r="T968" s="3" t="n">
        <v>0</v>
      </c>
      <c r="U968" s="3" t="n">
        <v>0</v>
      </c>
      <c r="V968" s="3" t="n">
        <f aca="false">SUM(R968:U968)</f>
        <v>51.7</v>
      </c>
      <c r="W968" s="3" t="n">
        <v>1156.7688</v>
      </c>
      <c r="X968" s="3" t="n">
        <v>3920.16</v>
      </c>
      <c r="Y968" s="3" t="n">
        <v>971.741</v>
      </c>
      <c r="Z968" s="3" t="n">
        <v>0</v>
      </c>
      <c r="AA968" s="3" t="n">
        <f aca="false">SUM(W968:Z968)</f>
        <v>6048.6698</v>
      </c>
      <c r="AB968" s="3" t="n">
        <v>1125.42</v>
      </c>
      <c r="AC968" s="3" t="n">
        <v>4.4</v>
      </c>
      <c r="AD968" s="3" t="n">
        <v>136.3</v>
      </c>
      <c r="AE968" s="3" t="n">
        <v>0</v>
      </c>
      <c r="AF968" s="3" t="n">
        <f aca="false">SUM(AB968:AE968)</f>
        <v>1266.12</v>
      </c>
      <c r="AG968" s="3" t="n">
        <v>58.51</v>
      </c>
      <c r="AH968" s="3" t="n">
        <v>1071.26</v>
      </c>
      <c r="AI968" s="3" t="n">
        <v>1750.75</v>
      </c>
      <c r="AJ968" s="3" t="n">
        <v>0</v>
      </c>
      <c r="AK968" s="3" t="n">
        <f aca="false">SUM(AG968:AJ968)</f>
        <v>2880.52</v>
      </c>
      <c r="AL968" s="3" t="n">
        <v>3352.0512</v>
      </c>
      <c r="AM968" s="3" t="n">
        <v>2360.74</v>
      </c>
      <c r="AN968" s="3" t="n">
        <v>10482.134</v>
      </c>
      <c r="AO968" s="3" t="n">
        <v>0</v>
      </c>
      <c r="AP968" s="3" t="n">
        <f aca="false">SUM(AL968:AO968)</f>
        <v>16194.9252</v>
      </c>
      <c r="AQ968" s="3" t="n">
        <v>0</v>
      </c>
      <c r="AR968" s="3" t="n">
        <v>0</v>
      </c>
      <c r="AS968" s="3" t="n">
        <v>0</v>
      </c>
      <c r="AT968" s="3" t="n">
        <v>0</v>
      </c>
      <c r="AU968" s="3" t="n">
        <f aca="false">SUM(AQ968:AT968)</f>
        <v>0</v>
      </c>
      <c r="AV968" s="3" t="n">
        <v>0</v>
      </c>
      <c r="AW968" s="3" t="n">
        <v>0</v>
      </c>
      <c r="AX968" s="3" t="n">
        <v>0</v>
      </c>
      <c r="AY968" s="3" t="n">
        <v>0</v>
      </c>
      <c r="AZ968" s="3" t="n">
        <f aca="false">SUM(AV968:AY968)</f>
        <v>0</v>
      </c>
      <c r="BA968" s="3" t="n">
        <v>0</v>
      </c>
      <c r="BB968" s="3" t="n">
        <v>0</v>
      </c>
      <c r="BC968" s="3" t="n">
        <v>0</v>
      </c>
      <c r="BD968" s="3" t="n">
        <v>0</v>
      </c>
      <c r="BE968" s="3" t="n">
        <f aca="false">SUM(BA968:BD968)</f>
        <v>0</v>
      </c>
      <c r="BF968" s="3" t="n">
        <v>0</v>
      </c>
      <c r="BG968" s="3" t="n">
        <v>0</v>
      </c>
      <c r="BH968" s="3" t="n">
        <v>0</v>
      </c>
      <c r="BI968" s="3" t="n">
        <v>0</v>
      </c>
      <c r="BJ968" s="3" t="n">
        <f aca="false">SUM(BF968:BI968)</f>
        <v>0</v>
      </c>
      <c r="BK968" s="3" t="n">
        <v>0</v>
      </c>
      <c r="BL968" s="3" t="n">
        <v>0</v>
      </c>
      <c r="BM968" s="3" t="n">
        <v>0</v>
      </c>
      <c r="BN968" s="3" t="n">
        <v>0</v>
      </c>
      <c r="BO968" s="3" t="n">
        <f aca="false">SUM(BK968:BN968)</f>
        <v>0</v>
      </c>
      <c r="BP968" s="3" t="n">
        <v>0</v>
      </c>
      <c r="BQ968" s="3" t="n">
        <v>0</v>
      </c>
      <c r="BR968" s="3" t="n">
        <v>0</v>
      </c>
      <c r="BS968" s="3" t="n">
        <v>0</v>
      </c>
      <c r="BT968" s="3" t="n">
        <f aca="false">SUM(BP968:BS968)</f>
        <v>0</v>
      </c>
      <c r="BU968" s="3" t="n">
        <f aca="false">+C968+H968+M968+R968+W968+AB968+AG968+AL968+CK968</f>
        <v>12744.3</v>
      </c>
      <c r="BV968" s="3" t="n">
        <f aca="false">+D968+I968+N968+S968+X968+AC968+AH968+AM968+CL968</f>
        <v>9709.39</v>
      </c>
      <c r="BW968" s="3" t="n">
        <f aca="false">+E968+J968+O968+T968+Y968+AD968+AI968+AN968+CM968</f>
        <v>15989.17</v>
      </c>
      <c r="BX968" s="3" t="n">
        <f aca="false">+F968+K968+P968+U968+Z968+AE968+AJ968+AO968+CN968</f>
        <v>0</v>
      </c>
      <c r="BY968" s="3" t="n">
        <f aca="false">SUM(BU968:BX968)</f>
        <v>38442.86</v>
      </c>
      <c r="BZ968" s="3" t="n">
        <f aca="false">AQ968+AV968+BA968+BF968+BK968+BP968</f>
        <v>0</v>
      </c>
      <c r="CA968" s="3" t="n">
        <f aca="false">AR968+AW968+BB968+BG968+BL968+BQ968</f>
        <v>0</v>
      </c>
      <c r="CB968" s="3" t="n">
        <f aca="false">AS968+AX968+BC968+BH968+BM968+BR968</f>
        <v>0</v>
      </c>
      <c r="CC968" s="3" t="n">
        <f aca="false">AT968+AY968+BD968+BI968+BN968+BS968</f>
        <v>0</v>
      </c>
      <c r="CD968" s="3" t="n">
        <f aca="false">SUM(BZ968:CC968)</f>
        <v>0</v>
      </c>
      <c r="CE968" s="3" t="n">
        <v>4084</v>
      </c>
      <c r="CF968" s="3" t="n">
        <v>6222.7</v>
      </c>
      <c r="CG968" s="3" t="n">
        <v>629.5</v>
      </c>
      <c r="CH968" s="3" t="n">
        <v>0</v>
      </c>
      <c r="CI968" s="3" t="n">
        <v>1177</v>
      </c>
      <c r="CJ968" s="3" t="n">
        <f aca="false">SUM(CE968:CI968)</f>
        <v>12113.2</v>
      </c>
    </row>
    <row r="969" customFormat="false" ht="12.75" hidden="false" customHeight="false" outlineLevel="0" collapsed="false">
      <c r="A969" s="1" t="n">
        <v>2009</v>
      </c>
      <c r="B969" s="2" t="s">
        <v>142</v>
      </c>
      <c r="C969" s="3" t="n">
        <v>7</v>
      </c>
      <c r="D969" s="3" t="n">
        <v>92</v>
      </c>
      <c r="E969" s="3" t="n">
        <v>794</v>
      </c>
      <c r="F969" s="3" t="n">
        <v>0</v>
      </c>
      <c r="G969" s="3" t="n">
        <f aca="false">SUM(C969:F969)</f>
        <v>893</v>
      </c>
      <c r="H969" s="3" t="n">
        <v>392</v>
      </c>
      <c r="I969" s="3" t="n">
        <v>11</v>
      </c>
      <c r="J969" s="3" t="n">
        <v>2</v>
      </c>
      <c r="K969" s="3" t="n">
        <v>0</v>
      </c>
      <c r="L969" s="3" t="n">
        <f aca="false">SUM(H969:K969)</f>
        <v>405</v>
      </c>
      <c r="M969" s="3" t="n">
        <v>0</v>
      </c>
      <c r="N969" s="3" t="n">
        <v>0</v>
      </c>
      <c r="O969" s="3" t="n">
        <v>0</v>
      </c>
      <c r="P969" s="3" t="n">
        <v>0</v>
      </c>
      <c r="Q969" s="3" t="n">
        <f aca="false">SUM(M969:P969)</f>
        <v>0</v>
      </c>
      <c r="R969" s="3" t="n">
        <v>0</v>
      </c>
      <c r="S969" s="3" t="n">
        <v>0</v>
      </c>
      <c r="T969" s="3" t="n">
        <v>0</v>
      </c>
      <c r="U969" s="3" t="n">
        <v>0</v>
      </c>
      <c r="V969" s="3" t="n">
        <f aca="false">SUM(R969:U969)</f>
        <v>0</v>
      </c>
      <c r="W969" s="3" t="n">
        <v>220</v>
      </c>
      <c r="X969" s="3" t="n">
        <v>317</v>
      </c>
      <c r="Y969" s="3" t="n">
        <v>0</v>
      </c>
      <c r="Z969" s="3" t="n">
        <v>0</v>
      </c>
      <c r="AA969" s="3" t="n">
        <f aca="false">SUM(W969:Z969)</f>
        <v>537</v>
      </c>
      <c r="AB969" s="3" t="n">
        <v>113</v>
      </c>
      <c r="AC969" s="3" t="n">
        <v>0</v>
      </c>
      <c r="AD969" s="3" t="n">
        <v>0</v>
      </c>
      <c r="AE969" s="3" t="n">
        <v>0</v>
      </c>
      <c r="AF969" s="3" t="n">
        <f aca="false">SUM(AB969:AE969)</f>
        <v>113</v>
      </c>
      <c r="AG969" s="3" t="n">
        <v>573</v>
      </c>
      <c r="AH969" s="3" t="n">
        <v>108</v>
      </c>
      <c r="AI969" s="3" t="n">
        <v>302</v>
      </c>
      <c r="AJ969" s="3" t="n">
        <v>0</v>
      </c>
      <c r="AK969" s="3" t="n">
        <f aca="false">SUM(AG969:AJ969)</f>
        <v>983</v>
      </c>
      <c r="AL969" s="3" t="n">
        <v>2569</v>
      </c>
      <c r="AM969" s="3" t="n">
        <v>898</v>
      </c>
      <c r="AN969" s="3" t="n">
        <v>242</v>
      </c>
      <c r="AO969" s="3" t="n">
        <v>0</v>
      </c>
      <c r="AP969" s="3" t="n">
        <f aca="false">SUM(AL969:AO969)</f>
        <v>3709</v>
      </c>
      <c r="AQ969" s="3" t="n">
        <v>154</v>
      </c>
      <c r="AR969" s="3" t="n">
        <v>29</v>
      </c>
      <c r="AS969" s="3" t="n">
        <v>88</v>
      </c>
      <c r="AT969" s="3" t="n">
        <v>0</v>
      </c>
      <c r="AU969" s="3" t="n">
        <f aca="false">SUM(AQ969:AT969)</f>
        <v>271</v>
      </c>
      <c r="AV969" s="3" t="n">
        <v>0</v>
      </c>
      <c r="AW969" s="3" t="n">
        <v>0</v>
      </c>
      <c r="AX969" s="3" t="n">
        <v>0</v>
      </c>
      <c r="AY969" s="3" t="n">
        <v>0</v>
      </c>
      <c r="AZ969" s="3" t="n">
        <f aca="false">SUM(AV969:AY969)</f>
        <v>0</v>
      </c>
      <c r="BA969" s="3" t="n">
        <v>39</v>
      </c>
      <c r="BB969" s="3" t="n">
        <v>1</v>
      </c>
      <c r="BC969" s="3" t="n">
        <v>0</v>
      </c>
      <c r="BD969" s="3" t="n">
        <v>0</v>
      </c>
      <c r="BE969" s="3" t="n">
        <f aca="false">SUM(BA969:BD969)</f>
        <v>40</v>
      </c>
      <c r="BF969" s="3" t="n">
        <v>0</v>
      </c>
      <c r="BG969" s="3" t="n">
        <v>0</v>
      </c>
      <c r="BH969" s="3" t="n">
        <v>0</v>
      </c>
      <c r="BI969" s="3" t="n">
        <v>0</v>
      </c>
      <c r="BJ969" s="3" t="n">
        <f aca="false">SUM(BF969:BI969)</f>
        <v>0</v>
      </c>
      <c r="BK969" s="3" t="n">
        <v>0</v>
      </c>
      <c r="BL969" s="3" t="n">
        <v>0</v>
      </c>
      <c r="BM969" s="3" t="n">
        <v>0</v>
      </c>
      <c r="BN969" s="3" t="n">
        <v>0</v>
      </c>
      <c r="BO969" s="3" t="n">
        <f aca="false">SUM(BK969:BN969)</f>
        <v>0</v>
      </c>
      <c r="BP969" s="3" t="n">
        <v>21</v>
      </c>
      <c r="BQ969" s="3" t="n">
        <v>9</v>
      </c>
      <c r="BR969" s="3" t="n">
        <v>10</v>
      </c>
      <c r="BS969" s="3" t="n">
        <v>0</v>
      </c>
      <c r="BT969" s="3" t="n">
        <f aca="false">SUM(BP969:BS969)</f>
        <v>40</v>
      </c>
      <c r="BU969" s="3" t="n">
        <f aca="false">+C969+H969+M969+R969+W969+AB969+AG969+AL969+CK969</f>
        <v>3874</v>
      </c>
      <c r="BV969" s="3" t="n">
        <f aca="false">+D969+I969+N969+S969+X969+AC969+AH969+AM969+CL969</f>
        <v>1426</v>
      </c>
      <c r="BW969" s="3" t="n">
        <f aca="false">+E969+J969+O969+T969+Y969+AD969+AI969+AN969+CM969</f>
        <v>1340</v>
      </c>
      <c r="BX969" s="3" t="n">
        <f aca="false">+F969+K969+P969+U969+Z969+AE969+AJ969+AO969+CN969</f>
        <v>0</v>
      </c>
      <c r="BY969" s="3" t="n">
        <f aca="false">SUM(BU969:BX969)</f>
        <v>6640</v>
      </c>
      <c r="BZ969" s="3" t="n">
        <f aca="false">AQ969+AV969+BA969+BF969+BK969+BP969</f>
        <v>214</v>
      </c>
      <c r="CA969" s="3" t="n">
        <f aca="false">AR969+AW969+BB969+BG969+BL969+BQ969</f>
        <v>39</v>
      </c>
      <c r="CB969" s="3" t="n">
        <f aca="false">AS969+AX969+BC969+BH969+BM969+BR969</f>
        <v>98</v>
      </c>
      <c r="CC969" s="3" t="n">
        <f aca="false">AT969+AY969+BD969+BI969+BN969+BS969</f>
        <v>0</v>
      </c>
      <c r="CD969" s="3" t="n">
        <f aca="false">SUM(BZ969:CC969)</f>
        <v>351</v>
      </c>
      <c r="CE969" s="3" t="n">
        <v>492</v>
      </c>
      <c r="CF969" s="3" t="n">
        <v>0</v>
      </c>
      <c r="CG969" s="3" t="n">
        <v>0</v>
      </c>
      <c r="CH969" s="3" t="n">
        <v>0</v>
      </c>
      <c r="CI969" s="3" t="n">
        <v>572</v>
      </c>
      <c r="CJ969" s="3" t="n">
        <f aca="false">SUM(CE969:CI969)</f>
        <v>1064</v>
      </c>
    </row>
    <row r="970" customFormat="false" ht="12.75" hidden="false" customHeight="false" outlineLevel="0" collapsed="false">
      <c r="A970" s="1" t="n">
        <v>2010</v>
      </c>
      <c r="B970" s="2" t="s">
        <v>93</v>
      </c>
      <c r="C970" s="3" t="n">
        <v>3582</v>
      </c>
      <c r="D970" s="3" t="n">
        <v>1241</v>
      </c>
      <c r="E970" s="3" t="n">
        <v>180</v>
      </c>
      <c r="F970" s="3" t="n">
        <v>0</v>
      </c>
      <c r="G970" s="3" t="n">
        <f aca="false">SUM(C970:F970)</f>
        <v>5003</v>
      </c>
      <c r="H970" s="3" t="n">
        <v>1430</v>
      </c>
      <c r="I970" s="3" t="n">
        <v>1206</v>
      </c>
      <c r="J970" s="3" t="n">
        <v>1787</v>
      </c>
      <c r="K970" s="3" t="n">
        <v>0</v>
      </c>
      <c r="L970" s="3" t="n">
        <f aca="false">SUM(H970:K970)</f>
        <v>4423</v>
      </c>
      <c r="M970" s="3" t="n">
        <v>3</v>
      </c>
      <c r="N970" s="3" t="n">
        <v>40</v>
      </c>
      <c r="O970" s="3" t="n">
        <v>6</v>
      </c>
      <c r="P970" s="3" t="n">
        <v>0</v>
      </c>
      <c r="Q970" s="3" t="n">
        <f aca="false">SUM(M970:P970)</f>
        <v>49</v>
      </c>
      <c r="R970" s="3" t="n">
        <v>0</v>
      </c>
      <c r="S970" s="3" t="n">
        <v>0</v>
      </c>
      <c r="T970" s="3" t="n">
        <v>0</v>
      </c>
      <c r="U970" s="3" t="n">
        <v>0</v>
      </c>
      <c r="V970" s="3" t="n">
        <f aca="false">SUM(R970:U970)</f>
        <v>0</v>
      </c>
      <c r="W970" s="3" t="n">
        <v>315</v>
      </c>
      <c r="X970" s="3" t="n">
        <v>3957</v>
      </c>
      <c r="Y970" s="3" t="n">
        <v>1122</v>
      </c>
      <c r="Z970" s="3" t="n">
        <v>0</v>
      </c>
      <c r="AA970" s="3" t="n">
        <f aca="false">SUM(W970:Z970)</f>
        <v>5394</v>
      </c>
      <c r="AB970" s="3" t="n">
        <v>378</v>
      </c>
      <c r="AC970" s="3" t="n">
        <v>141</v>
      </c>
      <c r="AD970" s="3" t="n">
        <v>81</v>
      </c>
      <c r="AE970" s="3" t="n">
        <v>5</v>
      </c>
      <c r="AF970" s="3" t="n">
        <f aca="false">SUM(AB970:AE970)</f>
        <v>605</v>
      </c>
      <c r="AG970" s="3" t="n">
        <v>0</v>
      </c>
      <c r="AH970" s="3" t="n">
        <v>1021</v>
      </c>
      <c r="AI970" s="3" t="n">
        <v>671</v>
      </c>
      <c r="AJ970" s="3" t="n">
        <v>0</v>
      </c>
      <c r="AK970" s="3" t="n">
        <f aca="false">SUM(AG970:AJ970)</f>
        <v>1692</v>
      </c>
      <c r="AL970" s="3" t="n">
        <v>880</v>
      </c>
      <c r="AM970" s="3" t="n">
        <v>1056</v>
      </c>
      <c r="AN970" s="3" t="n">
        <v>1116</v>
      </c>
      <c r="AO970" s="3" t="n">
        <v>386</v>
      </c>
      <c r="AP970" s="3" t="n">
        <f aca="false">SUM(AL970:AO970)</f>
        <v>3438</v>
      </c>
      <c r="AQ970" s="3" t="n">
        <v>0</v>
      </c>
      <c r="AR970" s="3" t="n">
        <v>607</v>
      </c>
      <c r="AS970" s="3" t="n">
        <v>57</v>
      </c>
      <c r="AT970" s="3" t="n">
        <v>0</v>
      </c>
      <c r="AU970" s="3" t="n">
        <f aca="false">SUM(AQ970:AT970)</f>
        <v>664</v>
      </c>
      <c r="AV970" s="3" t="n">
        <v>6</v>
      </c>
      <c r="AW970" s="3" t="n">
        <v>0</v>
      </c>
      <c r="AX970" s="3" t="n">
        <v>2</v>
      </c>
      <c r="AY970" s="3" t="n">
        <v>5</v>
      </c>
      <c r="AZ970" s="3" t="n">
        <f aca="false">SUM(AV970:AY970)</f>
        <v>13</v>
      </c>
      <c r="BA970" s="3" t="n">
        <v>0</v>
      </c>
      <c r="BB970" s="3" t="n">
        <v>0</v>
      </c>
      <c r="BC970" s="3" t="n">
        <v>0</v>
      </c>
      <c r="BD970" s="3" t="n">
        <v>0</v>
      </c>
      <c r="BE970" s="3" t="n">
        <f aca="false">SUM(BA970:BD970)</f>
        <v>0</v>
      </c>
      <c r="BF970" s="3" t="n">
        <v>0</v>
      </c>
      <c r="BG970" s="3" t="n">
        <v>0</v>
      </c>
      <c r="BH970" s="3" t="n">
        <v>0</v>
      </c>
      <c r="BI970" s="3" t="n">
        <v>0</v>
      </c>
      <c r="BJ970" s="3" t="n">
        <f aca="false">SUM(BF970:BI970)</f>
        <v>0</v>
      </c>
      <c r="BK970" s="3" t="n">
        <v>0</v>
      </c>
      <c r="BL970" s="3" t="n">
        <v>0</v>
      </c>
      <c r="BM970" s="3" t="n">
        <v>49</v>
      </c>
      <c r="BN970" s="3" t="n">
        <v>17</v>
      </c>
      <c r="BO970" s="3" t="n">
        <f aca="false">SUM(BK970:BN970)</f>
        <v>66</v>
      </c>
      <c r="BP970" s="3" t="n">
        <v>3</v>
      </c>
      <c r="BQ970" s="3" t="n">
        <v>0</v>
      </c>
      <c r="BR970" s="3" t="n">
        <v>46</v>
      </c>
      <c r="BS970" s="3" t="n">
        <v>369</v>
      </c>
      <c r="BT970" s="3" t="n">
        <f aca="false">SUM(BP970:BS970)</f>
        <v>418</v>
      </c>
      <c r="BU970" s="3" t="n">
        <f aca="false">+C970+H970+M970+R970+W970+AB970+AG970+AL970+CK970</f>
        <v>6588</v>
      </c>
      <c r="BV970" s="3" t="n">
        <f aca="false">+D970+I970+N970+S970+X970+AC970+AH970+AM970+CL970</f>
        <v>8662</v>
      </c>
      <c r="BW970" s="3" t="n">
        <f aca="false">+E970+J970+O970+T970+Y970+AD970+AI970+AN970+CM970</f>
        <v>4963</v>
      </c>
      <c r="BX970" s="3" t="n">
        <f aca="false">+F970+K970+P970+U970+Z970+AE970+AJ970+AO970+CN970</f>
        <v>391</v>
      </c>
      <c r="BY970" s="3" t="n">
        <f aca="false">SUM(BU970:BX970)</f>
        <v>20604</v>
      </c>
      <c r="BZ970" s="3" t="n">
        <f aca="false">AQ970+AV970+BA970+BF970+BK970+BP970</f>
        <v>9</v>
      </c>
      <c r="CA970" s="3" t="n">
        <f aca="false">AR970+AW970+BB970+BG970+BL970+BQ970</f>
        <v>607</v>
      </c>
      <c r="CB970" s="3" t="n">
        <f aca="false">AS970+AX970+BC970+BH970+BM970+BR970</f>
        <v>154</v>
      </c>
      <c r="CC970" s="3" t="n">
        <f aca="false">AT970+AY970+BD970+BI970+BN970+BS970</f>
        <v>391</v>
      </c>
      <c r="CD970" s="3" t="n">
        <f aca="false">SUM(BZ970:CC970)</f>
        <v>1161</v>
      </c>
      <c r="CE970" s="3" t="n">
        <v>1882</v>
      </c>
      <c r="CF970" s="3" t="n">
        <v>2486</v>
      </c>
      <c r="CG970" s="3" t="n">
        <v>415</v>
      </c>
      <c r="CH970" s="3" t="n">
        <v>2</v>
      </c>
      <c r="CI970" s="3" t="n">
        <v>1700</v>
      </c>
      <c r="CJ970" s="3" t="n">
        <f aca="false">SUM(CE970:CI970)</f>
        <v>6485</v>
      </c>
    </row>
    <row r="971" customFormat="false" ht="12.75" hidden="false" customHeight="false" outlineLevel="0" collapsed="false">
      <c r="A971" s="1" t="n">
        <v>2010</v>
      </c>
      <c r="B971" s="2" t="s">
        <v>94</v>
      </c>
      <c r="C971" s="3" t="n">
        <v>1102</v>
      </c>
      <c r="D971" s="3" t="n">
        <v>203</v>
      </c>
      <c r="E971" s="3" t="n">
        <v>120</v>
      </c>
      <c r="F971" s="3" t="n">
        <v>0</v>
      </c>
      <c r="G971" s="3" t="n">
        <f aca="false">SUM(C971:F971)</f>
        <v>1425</v>
      </c>
      <c r="H971" s="3" t="n">
        <v>345</v>
      </c>
      <c r="I971" s="3" t="n">
        <v>157</v>
      </c>
      <c r="J971" s="3" t="n">
        <v>339</v>
      </c>
      <c r="K971" s="3" t="n">
        <v>0</v>
      </c>
      <c r="L971" s="3" t="n">
        <f aca="false">SUM(H971:K971)</f>
        <v>841</v>
      </c>
      <c r="M971" s="3" t="n">
        <v>16</v>
      </c>
      <c r="N971" s="3" t="n">
        <v>8</v>
      </c>
      <c r="O971" s="3" t="n">
        <v>2</v>
      </c>
      <c r="P971" s="3" t="n">
        <v>0</v>
      </c>
      <c r="Q971" s="3" t="n">
        <f aca="false">SUM(M971:P971)</f>
        <v>26</v>
      </c>
      <c r="R971" s="3" t="n">
        <v>73</v>
      </c>
      <c r="S971" s="3" t="n">
        <v>1</v>
      </c>
      <c r="T971" s="3" t="n">
        <v>18</v>
      </c>
      <c r="U971" s="3" t="n">
        <v>0</v>
      </c>
      <c r="V971" s="3" t="n">
        <f aca="false">SUM(R971:U971)</f>
        <v>92</v>
      </c>
      <c r="W971" s="3" t="n">
        <v>341</v>
      </c>
      <c r="X971" s="3" t="n">
        <v>823</v>
      </c>
      <c r="Y971" s="3" t="n">
        <v>7</v>
      </c>
      <c r="Z971" s="3" t="n">
        <v>0</v>
      </c>
      <c r="AA971" s="3" t="n">
        <f aca="false">SUM(W971:Z971)</f>
        <v>1171</v>
      </c>
      <c r="AB971" s="3" t="n">
        <v>280</v>
      </c>
      <c r="AC971" s="3" t="n">
        <v>4</v>
      </c>
      <c r="AD971" s="3" t="n">
        <v>31</v>
      </c>
      <c r="AE971" s="3" t="n">
        <v>0</v>
      </c>
      <c r="AF971" s="3" t="n">
        <f aca="false">SUM(AB971:AE971)</f>
        <v>315</v>
      </c>
      <c r="AG971" s="3" t="n">
        <v>551</v>
      </c>
      <c r="AH971" s="3" t="n">
        <v>751</v>
      </c>
      <c r="AI971" s="3" t="n">
        <v>356</v>
      </c>
      <c r="AJ971" s="3" t="n">
        <v>0</v>
      </c>
      <c r="AK971" s="3" t="n">
        <f aca="false">SUM(AG971:AJ971)</f>
        <v>1658</v>
      </c>
      <c r="AL971" s="3" t="n">
        <v>2919</v>
      </c>
      <c r="AM971" s="3" t="n">
        <v>978</v>
      </c>
      <c r="AN971" s="3" t="n">
        <v>336</v>
      </c>
      <c r="AO971" s="3" t="n">
        <v>0</v>
      </c>
      <c r="AP971" s="3" t="n">
        <f aca="false">SUM(AL971:AO971)</f>
        <v>4233</v>
      </c>
      <c r="AQ971" s="3" t="n">
        <v>296</v>
      </c>
      <c r="AR971" s="3" t="n">
        <v>748</v>
      </c>
      <c r="AS971" s="3" t="n">
        <v>60</v>
      </c>
      <c r="AT971" s="3" t="n">
        <v>0</v>
      </c>
      <c r="AU971" s="3" t="n">
        <f aca="false">SUM(AQ971:AT971)</f>
        <v>1104</v>
      </c>
      <c r="AV971" s="3" t="n">
        <v>7</v>
      </c>
      <c r="AW971" s="3" t="n">
        <v>0</v>
      </c>
      <c r="AX971" s="3" t="n">
        <v>0</v>
      </c>
      <c r="AY971" s="3" t="n">
        <v>0</v>
      </c>
      <c r="AZ971" s="3" t="n">
        <f aca="false">SUM(AV971:AY971)</f>
        <v>7</v>
      </c>
      <c r="BA971" s="3" t="n">
        <v>4</v>
      </c>
      <c r="BB971" s="3" t="n">
        <v>30</v>
      </c>
      <c r="BC971" s="3" t="n">
        <v>0</v>
      </c>
      <c r="BD971" s="3" t="n">
        <v>0</v>
      </c>
      <c r="BE971" s="3" t="n">
        <f aca="false">SUM(BA971:BD971)</f>
        <v>34</v>
      </c>
      <c r="BF971" s="3" t="n">
        <v>2</v>
      </c>
      <c r="BG971" s="3" t="n">
        <v>21</v>
      </c>
      <c r="BH971" s="3" t="n">
        <v>38</v>
      </c>
      <c r="BI971" s="3" t="n">
        <v>0</v>
      </c>
      <c r="BJ971" s="3" t="n">
        <f aca="false">SUM(BF971:BI971)</f>
        <v>61</v>
      </c>
      <c r="BK971" s="3" t="n">
        <v>37</v>
      </c>
      <c r="BL971" s="3" t="n">
        <v>52</v>
      </c>
      <c r="BM971" s="3" t="n">
        <v>6</v>
      </c>
      <c r="BN971" s="3" t="n">
        <v>0</v>
      </c>
      <c r="BO971" s="3" t="n">
        <f aca="false">SUM(BK971:BN971)</f>
        <v>95</v>
      </c>
      <c r="BP971" s="3" t="n">
        <v>520</v>
      </c>
      <c r="BQ971" s="3" t="n">
        <v>336</v>
      </c>
      <c r="BR971" s="3" t="n">
        <v>1</v>
      </c>
      <c r="BS971" s="3" t="n">
        <v>0</v>
      </c>
      <c r="BT971" s="3" t="n">
        <f aca="false">SUM(BP971:BS971)</f>
        <v>857</v>
      </c>
      <c r="BU971" s="3" t="n">
        <f aca="false">+C971+H971+M971+R971+W971+AB971+AG971+AL971+CK971</f>
        <v>5627</v>
      </c>
      <c r="BV971" s="3" t="n">
        <f aca="false">+D971+I971+N971+S971+X971+AC971+AH971+AM971+CL971</f>
        <v>2925</v>
      </c>
      <c r="BW971" s="3" t="n">
        <f aca="false">+E971+J971+O971+T971+Y971+AD971+AI971+AN971+CM971</f>
        <v>1209</v>
      </c>
      <c r="BX971" s="3" t="n">
        <f aca="false">+F971+K971+P971+U971+Z971+AE971+AJ971+AO971+CN971</f>
        <v>0</v>
      </c>
      <c r="BY971" s="3" t="n">
        <f aca="false">SUM(BU971:BX971)</f>
        <v>9761</v>
      </c>
      <c r="BZ971" s="3" t="n">
        <f aca="false">AQ971+AV971+BA971+BF971+BK971+BP971</f>
        <v>866</v>
      </c>
      <c r="CA971" s="3" t="n">
        <f aca="false">AR971+AW971+BB971+BG971+BL971+BQ971</f>
        <v>1187</v>
      </c>
      <c r="CB971" s="3" t="n">
        <f aca="false">AS971+AX971+BC971+BH971+BM971+BR971</f>
        <v>105</v>
      </c>
      <c r="CC971" s="3" t="n">
        <f aca="false">AT971+AY971+BD971+BI971+BN971+BS971</f>
        <v>0</v>
      </c>
      <c r="CD971" s="3" t="n">
        <f aca="false">SUM(BZ971:CC971)</f>
        <v>2158</v>
      </c>
      <c r="CE971" s="3" t="n">
        <v>0</v>
      </c>
      <c r="CF971" s="3" t="n">
        <v>0</v>
      </c>
      <c r="CG971" s="3" t="n">
        <v>528</v>
      </c>
      <c r="CH971" s="3" t="n">
        <v>3</v>
      </c>
      <c r="CI971" s="3" t="n">
        <v>4799</v>
      </c>
      <c r="CJ971" s="3" t="n">
        <f aca="false">SUM(CE971:CI971)</f>
        <v>5330</v>
      </c>
    </row>
    <row r="972" customFormat="false" ht="12.75" hidden="false" customHeight="false" outlineLevel="0" collapsed="false">
      <c r="A972" s="1" t="n">
        <v>2010</v>
      </c>
      <c r="B972" s="2" t="s">
        <v>95</v>
      </c>
      <c r="C972" s="3" t="n">
        <v>3275</v>
      </c>
      <c r="D972" s="3" t="n">
        <v>1664</v>
      </c>
      <c r="E972" s="3" t="n">
        <v>1067</v>
      </c>
      <c r="F972" s="3" t="n">
        <v>90</v>
      </c>
      <c r="G972" s="3" t="n">
        <f aca="false">SUM(C972:F972)</f>
        <v>6096</v>
      </c>
      <c r="H972" s="3" t="n">
        <v>1316</v>
      </c>
      <c r="I972" s="3" t="n">
        <v>527</v>
      </c>
      <c r="J972" s="3" t="n">
        <v>1153</v>
      </c>
      <c r="K972" s="3" t="n">
        <v>485</v>
      </c>
      <c r="L972" s="3" t="n">
        <f aca="false">SUM(H972:K972)</f>
        <v>3481</v>
      </c>
      <c r="M972" s="3" t="n">
        <v>14</v>
      </c>
      <c r="N972" s="3" t="n">
        <v>75</v>
      </c>
      <c r="O972" s="3" t="n">
        <v>0</v>
      </c>
      <c r="P972" s="3" t="n">
        <v>0</v>
      </c>
      <c r="Q972" s="3" t="n">
        <f aca="false">SUM(M972:P972)</f>
        <v>89</v>
      </c>
      <c r="R972" s="3" t="n">
        <v>0</v>
      </c>
      <c r="S972" s="3" t="n">
        <v>0</v>
      </c>
      <c r="T972" s="3" t="n">
        <v>0</v>
      </c>
      <c r="U972" s="3" t="n">
        <v>0</v>
      </c>
      <c r="V972" s="3" t="n">
        <f aca="false">SUM(R972:U972)</f>
        <v>0</v>
      </c>
      <c r="W972" s="3" t="n">
        <v>1187</v>
      </c>
      <c r="X972" s="3" t="n">
        <v>5608</v>
      </c>
      <c r="Y972" s="3" t="n">
        <v>868</v>
      </c>
      <c r="Z972" s="3" t="n">
        <v>0</v>
      </c>
      <c r="AA972" s="3" t="n">
        <f aca="false">SUM(W972:Z972)</f>
        <v>7663</v>
      </c>
      <c r="AB972" s="3" t="n">
        <v>871</v>
      </c>
      <c r="AC972" s="3" t="n">
        <v>65</v>
      </c>
      <c r="AD972" s="3" t="n">
        <v>77</v>
      </c>
      <c r="AE972" s="3" t="n">
        <v>0</v>
      </c>
      <c r="AF972" s="3" t="n">
        <f aca="false">SUM(AB972:AE972)</f>
        <v>1013</v>
      </c>
      <c r="AG972" s="3" t="n">
        <v>0</v>
      </c>
      <c r="AH972" s="3" t="n">
        <v>583</v>
      </c>
      <c r="AI972" s="3" t="n">
        <v>744</v>
      </c>
      <c r="AJ972" s="3" t="n">
        <v>537</v>
      </c>
      <c r="AK972" s="3" t="n">
        <f aca="false">SUM(AG972:AJ972)</f>
        <v>1864</v>
      </c>
      <c r="AL972" s="3" t="n">
        <v>2353</v>
      </c>
      <c r="AM972" s="3" t="n">
        <v>2104</v>
      </c>
      <c r="AN972" s="3" t="n">
        <v>3283</v>
      </c>
      <c r="AO972" s="3" t="n">
        <v>0</v>
      </c>
      <c r="AP972" s="3" t="n">
        <f aca="false">SUM(AL972:AO972)</f>
        <v>7740</v>
      </c>
      <c r="AQ972" s="3" t="n">
        <v>0</v>
      </c>
      <c r="AR972" s="3" t="n">
        <v>517</v>
      </c>
      <c r="AS972" s="3" t="n">
        <v>185</v>
      </c>
      <c r="AT972" s="3" t="n">
        <v>537</v>
      </c>
      <c r="AU972" s="3" t="n">
        <f aca="false">SUM(AQ972:AT972)</f>
        <v>1239</v>
      </c>
      <c r="AV972" s="3" t="n">
        <v>0</v>
      </c>
      <c r="AW972" s="3" t="n">
        <v>0</v>
      </c>
      <c r="AX972" s="3" t="n">
        <v>0</v>
      </c>
      <c r="AY972" s="3" t="n">
        <v>0</v>
      </c>
      <c r="AZ972" s="3" t="n">
        <f aca="false">SUM(AV972:AY972)</f>
        <v>0</v>
      </c>
      <c r="BA972" s="3" t="n">
        <v>34.6</v>
      </c>
      <c r="BB972" s="3" t="n">
        <v>1</v>
      </c>
      <c r="BC972" s="3" t="n">
        <v>50</v>
      </c>
      <c r="BD972" s="3" t="n">
        <v>485</v>
      </c>
      <c r="BE972" s="3" t="n">
        <f aca="false">SUM(BA972:BD972)</f>
        <v>570.6</v>
      </c>
      <c r="BF972" s="3" t="n">
        <v>0</v>
      </c>
      <c r="BG972" s="3" t="n">
        <v>0</v>
      </c>
      <c r="BH972" s="3" t="n">
        <v>0</v>
      </c>
      <c r="BI972" s="3" t="n">
        <v>0</v>
      </c>
      <c r="BJ972" s="3" t="n">
        <f aca="false">SUM(BF972:BI972)</f>
        <v>0</v>
      </c>
      <c r="BK972" s="3" t="n">
        <v>0</v>
      </c>
      <c r="BL972" s="3" t="n">
        <v>0</v>
      </c>
      <c r="BM972" s="3" t="n">
        <v>0</v>
      </c>
      <c r="BN972" s="3" t="n">
        <v>0</v>
      </c>
      <c r="BO972" s="3" t="n">
        <f aca="false">SUM(BK972:BN972)</f>
        <v>0</v>
      </c>
      <c r="BP972" s="3" t="n">
        <v>2</v>
      </c>
      <c r="BQ972" s="3" t="n">
        <v>2</v>
      </c>
      <c r="BR972" s="3" t="n">
        <v>5</v>
      </c>
      <c r="BS972" s="3" t="n">
        <v>0</v>
      </c>
      <c r="BT972" s="3" t="n">
        <f aca="false">SUM(BP972:BS972)</f>
        <v>9</v>
      </c>
      <c r="BU972" s="3" t="n">
        <f aca="false">+C972+H972+M972+R972+W972+AB972+AG972+AL972+CK972</f>
        <v>9016</v>
      </c>
      <c r="BV972" s="3" t="n">
        <f aca="false">+D972+I972+N972+S972+X972+AC972+AH972+AM972+CL972</f>
        <v>10626</v>
      </c>
      <c r="BW972" s="3" t="n">
        <f aca="false">+E972+J972+O972+T972+Y972+AD972+AI972+AN972+CM972</f>
        <v>7192</v>
      </c>
      <c r="BX972" s="3" t="n">
        <f aca="false">+F972+K972+P972+U972+Z972+AE972+AJ972+AO972+CN972</f>
        <v>1112</v>
      </c>
      <c r="BY972" s="3" t="n">
        <f aca="false">SUM(BU972:BX972)</f>
        <v>27946</v>
      </c>
      <c r="BZ972" s="3" t="n">
        <f aca="false">AQ972+AV972+BA972+BF972+BK972+BP972</f>
        <v>36.6</v>
      </c>
      <c r="CA972" s="3" t="n">
        <f aca="false">AR972+AW972+BB972+BG972+BL972+BQ972</f>
        <v>520</v>
      </c>
      <c r="CB972" s="3" t="n">
        <f aca="false">AS972+AX972+BC972+BH972+BM972+BR972</f>
        <v>240</v>
      </c>
      <c r="CC972" s="3" t="n">
        <f aca="false">AT972+AY972+BD972+BI972+BN972+BS972</f>
        <v>1022</v>
      </c>
      <c r="CD972" s="3" t="n">
        <f aca="false">SUM(BZ972:CC972)</f>
        <v>1818.6</v>
      </c>
      <c r="CE972" s="3" t="n">
        <v>3382</v>
      </c>
      <c r="CF972" s="3" t="n">
        <v>2416</v>
      </c>
      <c r="CG972" s="3" t="n">
        <v>413</v>
      </c>
      <c r="CH972" s="3" t="n">
        <v>0</v>
      </c>
      <c r="CI972" s="3" t="n">
        <v>2114</v>
      </c>
      <c r="CJ972" s="3" t="n">
        <f aca="false">SUM(CE972:CI972)</f>
        <v>8325</v>
      </c>
    </row>
    <row r="973" customFormat="false" ht="12.75" hidden="false" customHeight="false" outlineLevel="0" collapsed="false">
      <c r="A973" s="1" t="n">
        <v>2010</v>
      </c>
      <c r="B973" s="2" t="s">
        <v>96</v>
      </c>
      <c r="C973" s="3" t="n">
        <v>1852</v>
      </c>
      <c r="D973" s="3" t="n">
        <v>699</v>
      </c>
      <c r="E973" s="3" t="n">
        <v>876</v>
      </c>
      <c r="F973" s="3" t="n">
        <v>0</v>
      </c>
      <c r="G973" s="3" t="n">
        <f aca="false">SUM(C973:F973)</f>
        <v>3427</v>
      </c>
      <c r="H973" s="3" t="n">
        <v>724</v>
      </c>
      <c r="I973" s="3" t="n">
        <v>35</v>
      </c>
      <c r="J973" s="3" t="n">
        <v>2298</v>
      </c>
      <c r="K973" s="3" t="n">
        <v>0</v>
      </c>
      <c r="L973" s="3" t="n">
        <f aca="false">SUM(H973:K973)</f>
        <v>3057</v>
      </c>
      <c r="M973" s="3" t="n">
        <v>10</v>
      </c>
      <c r="N973" s="3" t="n">
        <v>73</v>
      </c>
      <c r="O973" s="3" t="n">
        <v>6</v>
      </c>
      <c r="P973" s="3" t="n">
        <v>0</v>
      </c>
      <c r="Q973" s="3" t="n">
        <f aca="false">SUM(M973:P973)</f>
        <v>89</v>
      </c>
      <c r="R973" s="3" t="n">
        <v>129</v>
      </c>
      <c r="S973" s="3" t="n">
        <v>217</v>
      </c>
      <c r="T973" s="3" t="n">
        <v>13</v>
      </c>
      <c r="U973" s="3" t="n">
        <v>0</v>
      </c>
      <c r="V973" s="3" t="n">
        <f aca="false">SUM(R973:U973)</f>
        <v>359</v>
      </c>
      <c r="W973" s="3" t="n">
        <v>602</v>
      </c>
      <c r="X973" s="3" t="n">
        <v>3209</v>
      </c>
      <c r="Y973" s="3" t="n">
        <v>179</v>
      </c>
      <c r="Z973" s="3" t="n">
        <v>0</v>
      </c>
      <c r="AA973" s="3" t="n">
        <f aca="false">SUM(W973:Z973)</f>
        <v>3990</v>
      </c>
      <c r="AB973" s="3" t="n">
        <v>343</v>
      </c>
      <c r="AC973" s="3" t="n">
        <v>4</v>
      </c>
      <c r="AD973" s="3" t="n">
        <v>78</v>
      </c>
      <c r="AE973" s="3" t="n">
        <v>0</v>
      </c>
      <c r="AF973" s="3" t="n">
        <f aca="false">SUM(AB973:AE973)</f>
        <v>425</v>
      </c>
      <c r="AG973" s="3" t="n">
        <v>1</v>
      </c>
      <c r="AH973" s="3" t="n">
        <v>467</v>
      </c>
      <c r="AI973" s="3" t="n">
        <v>500</v>
      </c>
      <c r="AJ973" s="3" t="n">
        <v>0</v>
      </c>
      <c r="AK973" s="3" t="n">
        <f aca="false">SUM(AG973:AJ973)</f>
        <v>968</v>
      </c>
      <c r="AL973" s="3" t="n">
        <v>562</v>
      </c>
      <c r="AM973" s="3" t="n">
        <v>2190</v>
      </c>
      <c r="AN973" s="3" t="n">
        <v>4766</v>
      </c>
      <c r="AO973" s="3" t="n">
        <v>89</v>
      </c>
      <c r="AP973" s="3" t="n">
        <f aca="false">SUM(AL973:AO973)</f>
        <v>7607</v>
      </c>
      <c r="AQ973" s="3" t="n">
        <v>0</v>
      </c>
      <c r="AR973" s="3" t="n">
        <v>0</v>
      </c>
      <c r="AS973" s="3" t="n">
        <v>0</v>
      </c>
      <c r="AT973" s="3" t="n">
        <v>0</v>
      </c>
      <c r="AU973" s="3" t="n">
        <f aca="false">SUM(AQ973:AT973)</f>
        <v>0</v>
      </c>
      <c r="AV973" s="3" t="n">
        <v>0</v>
      </c>
      <c r="AW973" s="3" t="n">
        <v>0</v>
      </c>
      <c r="AX973" s="3" t="n">
        <v>9</v>
      </c>
      <c r="AY973" s="3" t="n">
        <v>0</v>
      </c>
      <c r="AZ973" s="3" t="n">
        <f aca="false">SUM(AV973:AY973)</f>
        <v>9</v>
      </c>
      <c r="BA973" s="3" t="n">
        <v>0</v>
      </c>
      <c r="BB973" s="3" t="n">
        <v>0</v>
      </c>
      <c r="BC973" s="3" t="n">
        <v>19</v>
      </c>
      <c r="BD973" s="3" t="n">
        <v>0</v>
      </c>
      <c r="BE973" s="3" t="n">
        <f aca="false">SUM(BA973:BD973)</f>
        <v>19</v>
      </c>
      <c r="BF973" s="3" t="n">
        <v>0</v>
      </c>
      <c r="BG973" s="3" t="n">
        <v>0</v>
      </c>
      <c r="BH973" s="3" t="n">
        <v>0</v>
      </c>
      <c r="BI973" s="3" t="n">
        <v>0</v>
      </c>
      <c r="BJ973" s="3" t="n">
        <f aca="false">SUM(BF973:BI973)</f>
        <v>0</v>
      </c>
      <c r="BK973" s="3" t="n">
        <v>0</v>
      </c>
      <c r="BL973" s="3" t="n">
        <v>0</v>
      </c>
      <c r="BM973" s="3" t="n">
        <v>0</v>
      </c>
      <c r="BN973" s="3" t="n">
        <v>0</v>
      </c>
      <c r="BO973" s="3" t="n">
        <f aca="false">SUM(BK973:BN973)</f>
        <v>0</v>
      </c>
      <c r="BP973" s="3" t="n">
        <v>0</v>
      </c>
      <c r="BQ973" s="3" t="n">
        <v>45</v>
      </c>
      <c r="BR973" s="3" t="n">
        <v>58</v>
      </c>
      <c r="BS973" s="3" t="n">
        <v>47</v>
      </c>
      <c r="BT973" s="3" t="n">
        <f aca="false">SUM(BP973:BS973)</f>
        <v>150</v>
      </c>
      <c r="BU973" s="3" t="n">
        <f aca="false">+C973+H973+M973+R973+W973+AB973+AG973+AL973+CK973</f>
        <v>4223</v>
      </c>
      <c r="BV973" s="3" t="n">
        <f aca="false">+D973+I973+N973+S973+X973+AC973+AH973+AM973+CL973</f>
        <v>6894</v>
      </c>
      <c r="BW973" s="3" t="n">
        <f aca="false">+E973+J973+O973+T973+Y973+AD973+AI973+AN973+CM973</f>
        <v>8716</v>
      </c>
      <c r="BX973" s="3" t="n">
        <f aca="false">+F973+K973+P973+U973+Z973+AE973+AJ973+AO973+CN973</f>
        <v>89</v>
      </c>
      <c r="BY973" s="3" t="n">
        <f aca="false">SUM(BU973:BX973)</f>
        <v>19922</v>
      </c>
      <c r="BZ973" s="3" t="n">
        <f aca="false">AQ973+AV973+BA973+BF973+BK973+BP973</f>
        <v>0</v>
      </c>
      <c r="CA973" s="3" t="n">
        <f aca="false">AR973+AW973+BB973+BG973+BL973+BQ973</f>
        <v>45</v>
      </c>
      <c r="CB973" s="3" t="n">
        <f aca="false">AS973+AX973+BC973+BH973+BM973+BR973</f>
        <v>86</v>
      </c>
      <c r="CC973" s="3" t="n">
        <f aca="false">AT973+AY973+BD973+BI973+BN973+BS973</f>
        <v>47</v>
      </c>
      <c r="CD973" s="3" t="n">
        <f aca="false">SUM(BZ973:CC973)</f>
        <v>178</v>
      </c>
      <c r="CE973" s="3" t="n">
        <v>1966</v>
      </c>
      <c r="CF973" s="3" t="n">
        <v>2579</v>
      </c>
      <c r="CG973" s="3" t="n">
        <v>424</v>
      </c>
      <c r="CH973" s="3" t="n">
        <v>13</v>
      </c>
      <c r="CI973" s="3" t="n">
        <v>448</v>
      </c>
      <c r="CJ973" s="3" t="n">
        <f aca="false">SUM(CE973:CI973)</f>
        <v>5430</v>
      </c>
    </row>
    <row r="974" customFormat="false" ht="12.75" hidden="false" customHeight="false" outlineLevel="0" collapsed="false">
      <c r="A974" s="1" t="n">
        <v>2010</v>
      </c>
      <c r="B974" s="2" t="s">
        <v>97</v>
      </c>
      <c r="C974" s="3" t="n">
        <v>31269</v>
      </c>
      <c r="D974" s="3" t="n">
        <v>7805</v>
      </c>
      <c r="E974" s="3" t="n">
        <v>86</v>
      </c>
      <c r="F974" s="3" t="n">
        <v>1278</v>
      </c>
      <c r="G974" s="3" t="n">
        <f aca="false">SUM(C974:F974)</f>
        <v>40438</v>
      </c>
      <c r="H974" s="3" t="n">
        <v>9575</v>
      </c>
      <c r="I974" s="3" t="n">
        <v>6237</v>
      </c>
      <c r="J974" s="3" t="n">
        <v>39</v>
      </c>
      <c r="K974" s="3" t="n">
        <v>832</v>
      </c>
      <c r="L974" s="3" t="n">
        <f aca="false">SUM(H974:K974)</f>
        <v>16683</v>
      </c>
      <c r="M974" s="3" t="n">
        <v>2031</v>
      </c>
      <c r="N974" s="3" t="n">
        <v>3893</v>
      </c>
      <c r="O974" s="3" t="n">
        <v>20</v>
      </c>
      <c r="P974" s="3" t="n">
        <v>0</v>
      </c>
      <c r="Q974" s="3" t="n">
        <f aca="false">SUM(M974:P974)</f>
        <v>5944</v>
      </c>
      <c r="R974" s="3" t="n">
        <v>3435</v>
      </c>
      <c r="S974" s="3" t="n">
        <v>655</v>
      </c>
      <c r="T974" s="3" t="n">
        <v>0</v>
      </c>
      <c r="U974" s="3" t="n">
        <v>0</v>
      </c>
      <c r="V974" s="3" t="n">
        <f aca="false">SUM(R974:U974)</f>
        <v>4090</v>
      </c>
      <c r="W974" s="3" t="n">
        <v>10319</v>
      </c>
      <c r="X974" s="3" t="n">
        <v>28075</v>
      </c>
      <c r="Y974" s="3" t="n">
        <v>757</v>
      </c>
      <c r="Z974" s="3" t="n">
        <v>0</v>
      </c>
      <c r="AA974" s="3" t="n">
        <f aca="false">SUM(W974:Z974)</f>
        <v>39151</v>
      </c>
      <c r="AB974" s="3" t="n">
        <v>7905</v>
      </c>
      <c r="AC974" s="3" t="n">
        <v>124</v>
      </c>
      <c r="AD974" s="3" t="n">
        <v>46</v>
      </c>
      <c r="AE974" s="3" t="n">
        <v>1</v>
      </c>
      <c r="AF974" s="3" t="n">
        <f aca="false">SUM(AB974:AE974)</f>
        <v>8076</v>
      </c>
      <c r="AG974" s="3" t="n">
        <v>1520</v>
      </c>
      <c r="AH974" s="3" t="n">
        <v>4415</v>
      </c>
      <c r="AI974" s="3" t="n">
        <v>3255</v>
      </c>
      <c r="AJ974" s="3" t="n">
        <v>1765</v>
      </c>
      <c r="AK974" s="3" t="n">
        <f aca="false">SUM(AG974:AJ974)</f>
        <v>10955</v>
      </c>
      <c r="AL974" s="3" t="n">
        <v>21183</v>
      </c>
      <c r="AM974" s="3" t="n">
        <v>37884</v>
      </c>
      <c r="AN974" s="3" t="n">
        <v>19311</v>
      </c>
      <c r="AO974" s="3" t="n">
        <v>2374</v>
      </c>
      <c r="AP974" s="3" t="n">
        <f aca="false">SUM(AL974:AO974)</f>
        <v>80752</v>
      </c>
      <c r="AQ974" s="3" t="n">
        <v>0</v>
      </c>
      <c r="AR974" s="3" t="n">
        <v>1730</v>
      </c>
      <c r="AS974" s="3" t="n">
        <v>977</v>
      </c>
      <c r="AT974" s="3" t="n">
        <v>1256</v>
      </c>
      <c r="AU974" s="3" t="n">
        <f aca="false">SUM(AQ974:AT974)</f>
        <v>3963</v>
      </c>
      <c r="AV974" s="3" t="n">
        <v>22</v>
      </c>
      <c r="AW974" s="3" t="n">
        <v>0</v>
      </c>
      <c r="AX974" s="3" t="n">
        <v>0</v>
      </c>
      <c r="AY974" s="3" t="n">
        <v>1</v>
      </c>
      <c r="AZ974" s="3" t="n">
        <f aca="false">SUM(AV974:AY974)</f>
        <v>23</v>
      </c>
      <c r="BA974" s="3" t="n">
        <v>0</v>
      </c>
      <c r="BB974" s="3" t="n">
        <v>0</v>
      </c>
      <c r="BC974" s="3" t="n">
        <v>0</v>
      </c>
      <c r="BD974" s="3" t="n">
        <v>832</v>
      </c>
      <c r="BE974" s="3" t="n">
        <f aca="false">SUM(BA974:BD974)</f>
        <v>832</v>
      </c>
      <c r="BF974" s="3" t="n">
        <v>0</v>
      </c>
      <c r="BG974" s="3" t="n">
        <v>0</v>
      </c>
      <c r="BH974" s="3" t="n">
        <v>0</v>
      </c>
      <c r="BI974" s="3" t="n">
        <v>0</v>
      </c>
      <c r="BJ974" s="3" t="n">
        <f aca="false">SUM(BF974:BI974)</f>
        <v>0</v>
      </c>
      <c r="BK974" s="3" t="n">
        <v>10</v>
      </c>
      <c r="BL974" s="3" t="n">
        <v>32</v>
      </c>
      <c r="BM974" s="3" t="n">
        <v>17</v>
      </c>
      <c r="BN974" s="3" t="n">
        <v>282</v>
      </c>
      <c r="BO974" s="3" t="n">
        <f aca="false">SUM(BK974:BN974)</f>
        <v>341</v>
      </c>
      <c r="BP974" s="3" t="n">
        <v>9</v>
      </c>
      <c r="BQ974" s="3" t="n">
        <v>0</v>
      </c>
      <c r="BR974" s="3" t="n">
        <v>192</v>
      </c>
      <c r="BS974" s="3" t="n">
        <v>29</v>
      </c>
      <c r="BT974" s="3" t="n">
        <f aca="false">SUM(BP974:BS974)</f>
        <v>230</v>
      </c>
      <c r="BU974" s="3" t="n">
        <f aca="false">+C974+H974+M974+R974+W974+AB974+AG974+AL974+CK974</f>
        <v>87237</v>
      </c>
      <c r="BV974" s="3" t="n">
        <f aca="false">+D974+I974+N974+S974+X974+AC974+AH974+AM974+CL974</f>
        <v>89088</v>
      </c>
      <c r="BW974" s="3" t="n">
        <f aca="false">+E974+J974+O974+T974+Y974+AD974+AI974+AN974+CM974</f>
        <v>23514</v>
      </c>
      <c r="BX974" s="3" t="n">
        <f aca="false">+F974+K974+P974+U974+Z974+AE974+AJ974+AO974+CN974</f>
        <v>6250</v>
      </c>
      <c r="BY974" s="3" t="n">
        <f aca="false">SUM(BU974:BX974)</f>
        <v>206089</v>
      </c>
      <c r="BZ974" s="3" t="n">
        <f aca="false">AQ974+AV974+BA974+BF974+BK974+BP974</f>
        <v>41</v>
      </c>
      <c r="CA974" s="3" t="n">
        <f aca="false">AR974+AW974+BB974+BG974+BL974+BQ974</f>
        <v>1762</v>
      </c>
      <c r="CB974" s="3" t="n">
        <f aca="false">AS974+AX974+BC974+BH974+BM974+BR974</f>
        <v>1186</v>
      </c>
      <c r="CC974" s="3" t="n">
        <f aca="false">AT974+AY974+BD974+BI974+BN974+BS974</f>
        <v>2400</v>
      </c>
      <c r="CD974" s="3" t="n">
        <f aca="false">SUM(BZ974:CC974)</f>
        <v>5389</v>
      </c>
      <c r="CE974" s="3" t="n">
        <v>26741</v>
      </c>
      <c r="CF974" s="3" t="n">
        <v>44852</v>
      </c>
      <c r="CG974" s="3" t="n">
        <v>9115</v>
      </c>
      <c r="CH974" s="3" t="n">
        <v>1</v>
      </c>
      <c r="CI974" s="3" t="n">
        <v>6337</v>
      </c>
      <c r="CJ974" s="3" t="n">
        <f aca="false">SUM(CE974:CI974)</f>
        <v>87046</v>
      </c>
    </row>
    <row r="975" customFormat="false" ht="12.75" hidden="false" customHeight="false" outlineLevel="0" collapsed="false">
      <c r="A975" s="1" t="n">
        <v>2010</v>
      </c>
      <c r="B975" s="2" t="s">
        <v>98</v>
      </c>
      <c r="C975" s="3" t="n">
        <v>3239.812</v>
      </c>
      <c r="D975" s="3" t="n">
        <v>628.662</v>
      </c>
      <c r="E975" s="3" t="n">
        <v>3809.264</v>
      </c>
      <c r="F975" s="3" t="n">
        <v>0</v>
      </c>
      <c r="G975" s="3" t="n">
        <f aca="false">SUM(C975:F975)</f>
        <v>7677.738</v>
      </c>
      <c r="H975" s="3" t="n">
        <v>462.516</v>
      </c>
      <c r="I975" s="3" t="n">
        <v>1118.883</v>
      </c>
      <c r="J975" s="3" t="n">
        <v>2828.651</v>
      </c>
      <c r="K975" s="3" t="n">
        <v>0</v>
      </c>
      <c r="L975" s="3" t="n">
        <f aca="false">SUM(H975:K975)</f>
        <v>4410.05</v>
      </c>
      <c r="M975" s="3" t="n">
        <v>0</v>
      </c>
      <c r="N975" s="3" t="n">
        <v>0</v>
      </c>
      <c r="O975" s="3" t="n">
        <v>0</v>
      </c>
      <c r="P975" s="3" t="n">
        <v>0</v>
      </c>
      <c r="Q975" s="3" t="n">
        <f aca="false">SUM(M975:P975)</f>
        <v>0</v>
      </c>
      <c r="R975" s="3" t="n">
        <v>0</v>
      </c>
      <c r="S975" s="3" t="n">
        <v>0</v>
      </c>
      <c r="T975" s="3" t="n">
        <v>0</v>
      </c>
      <c r="U975" s="3" t="n">
        <v>0</v>
      </c>
      <c r="V975" s="3" t="n">
        <f aca="false">SUM(R975:U975)</f>
        <v>0</v>
      </c>
      <c r="W975" s="3" t="n">
        <v>1120.304</v>
      </c>
      <c r="X975" s="3" t="n">
        <v>2532.885</v>
      </c>
      <c r="Y975" s="3" t="n">
        <v>1114.594</v>
      </c>
      <c r="Z975" s="3" t="n">
        <v>0</v>
      </c>
      <c r="AA975" s="3" t="n">
        <f aca="false">SUM(W975:Z975)</f>
        <v>4767.783</v>
      </c>
      <c r="AB975" s="3" t="n">
        <v>584.306</v>
      </c>
      <c r="AC975" s="3" t="n">
        <v>92.357</v>
      </c>
      <c r="AD975" s="3" t="n">
        <v>130.945</v>
      </c>
      <c r="AE975" s="3" t="n">
        <v>0</v>
      </c>
      <c r="AF975" s="3" t="n">
        <f aca="false">SUM(AB975:AE975)</f>
        <v>807.608</v>
      </c>
      <c r="AG975" s="3" t="n">
        <v>0.046</v>
      </c>
      <c r="AH975" s="3" t="n">
        <v>630.987</v>
      </c>
      <c r="AI975" s="3" t="n">
        <v>785.402</v>
      </c>
      <c r="AJ975" s="3" t="n">
        <v>0</v>
      </c>
      <c r="AK975" s="3" t="n">
        <f aca="false">SUM(AG975:AJ975)</f>
        <v>1416.435</v>
      </c>
      <c r="AL975" s="3" t="n">
        <v>1919.181</v>
      </c>
      <c r="AM975" s="3" t="n">
        <v>4219.436</v>
      </c>
      <c r="AN975" s="3" t="n">
        <v>5846.312</v>
      </c>
      <c r="AO975" s="3" t="n">
        <v>0</v>
      </c>
      <c r="AP975" s="3" t="n">
        <f aca="false">SUM(AL975:AO975)</f>
        <v>11984.929</v>
      </c>
      <c r="AQ975" s="3" t="n">
        <v>0.046</v>
      </c>
      <c r="AR975" s="3" t="n">
        <v>0</v>
      </c>
      <c r="AS975" s="3" t="n">
        <v>711.367</v>
      </c>
      <c r="AT975" s="3" t="n">
        <v>0</v>
      </c>
      <c r="AU975" s="3" t="n">
        <f aca="false">SUM(AQ975:AT975)</f>
        <v>711.413</v>
      </c>
      <c r="AV975" s="3" t="n">
        <v>20.688</v>
      </c>
      <c r="AW975" s="3" t="n">
        <v>0</v>
      </c>
      <c r="AX975" s="3" t="n">
        <v>63.554</v>
      </c>
      <c r="AY975" s="3" t="n">
        <v>0</v>
      </c>
      <c r="AZ975" s="3" t="n">
        <f aca="false">SUM(AV975:AY975)</f>
        <v>84.242</v>
      </c>
      <c r="BA975" s="3" t="n">
        <v>33.639</v>
      </c>
      <c r="BB975" s="3" t="n">
        <v>0</v>
      </c>
      <c r="BC975" s="3" t="n">
        <v>184.071</v>
      </c>
      <c r="BD975" s="3" t="n">
        <v>0</v>
      </c>
      <c r="BE975" s="3" t="n">
        <f aca="false">SUM(BA975:BD975)</f>
        <v>217.71</v>
      </c>
      <c r="BF975" s="3" t="n">
        <v>0</v>
      </c>
      <c r="BG975" s="3" t="n">
        <v>0</v>
      </c>
      <c r="BH975" s="3" t="n">
        <v>0</v>
      </c>
      <c r="BI975" s="3" t="n">
        <v>0</v>
      </c>
      <c r="BJ975" s="3" t="n">
        <f aca="false">SUM(BF975:BI975)</f>
        <v>0</v>
      </c>
      <c r="BK975" s="3" t="n">
        <v>0</v>
      </c>
      <c r="BL975" s="3" t="n">
        <v>0</v>
      </c>
      <c r="BM975" s="3" t="n">
        <v>0</v>
      </c>
      <c r="BN975" s="3" t="n">
        <v>0</v>
      </c>
      <c r="BO975" s="3" t="n">
        <f aca="false">SUM(BK975:BN975)</f>
        <v>0</v>
      </c>
      <c r="BP975" s="3" t="n">
        <v>77.152</v>
      </c>
      <c r="BQ975" s="3" t="n">
        <v>0</v>
      </c>
      <c r="BR975" s="3" t="n">
        <v>118.97</v>
      </c>
      <c r="BS975" s="3" t="n">
        <v>0</v>
      </c>
      <c r="BT975" s="3" t="n">
        <f aca="false">SUM(BP975:BS975)</f>
        <v>196.122</v>
      </c>
      <c r="BU975" s="3" t="n">
        <f aca="false">+C975+H975+M975+R975+W975+AB975+AG975+AL975+CK975</f>
        <v>7326.165</v>
      </c>
      <c r="BV975" s="3" t="n">
        <f aca="false">+D975+I975+N975+S975+X975+AC975+AH975+AM975+CL975</f>
        <v>9223.21</v>
      </c>
      <c r="BW975" s="3" t="n">
        <f aca="false">+E975+J975+O975+T975+Y975+AD975+AI975+AN975+CM975</f>
        <v>14515.168</v>
      </c>
      <c r="BX975" s="3" t="n">
        <f aca="false">+F975+K975+P975+U975+Z975+AE975+AJ975+AO975+CN975</f>
        <v>0</v>
      </c>
      <c r="BY975" s="3" t="n">
        <f aca="false">SUM(BU975:BX975)</f>
        <v>31064.543</v>
      </c>
      <c r="BZ975" s="3" t="n">
        <f aca="false">AQ975+AV975+BA975+BF975+BK975+BP975</f>
        <v>131.525</v>
      </c>
      <c r="CA975" s="3" t="n">
        <f aca="false">AR975+AW975+BB975+BG975+BL975+BQ975</f>
        <v>0</v>
      </c>
      <c r="CB975" s="3" t="n">
        <f aca="false">AS975+AX975+BC975+BH975+BM975+BR975</f>
        <v>1077.962</v>
      </c>
      <c r="CC975" s="3" t="n">
        <f aca="false">AT975+AY975+BD975+BI975+BN975+BS975</f>
        <v>0</v>
      </c>
      <c r="CD975" s="3" t="n">
        <f aca="false">SUM(BZ975:CC975)</f>
        <v>1209.487</v>
      </c>
      <c r="CE975" s="3" t="n">
        <v>1980.7</v>
      </c>
      <c r="CF975" s="3" t="n">
        <v>4083.8</v>
      </c>
      <c r="CG975" s="3" t="n">
        <v>372.1</v>
      </c>
      <c r="CH975" s="3" t="n">
        <v>16.2</v>
      </c>
      <c r="CI975" s="3" t="n">
        <v>4.89999999999941</v>
      </c>
      <c r="CJ975" s="3" t="n">
        <f aca="false">SUM(CE975:CI975)</f>
        <v>6457.7</v>
      </c>
    </row>
    <row r="976" customFormat="false" ht="12.75" hidden="false" customHeight="false" outlineLevel="0" collapsed="false">
      <c r="A976" s="1" t="n">
        <v>2010</v>
      </c>
      <c r="B976" s="2" t="s">
        <v>99</v>
      </c>
      <c r="C976" s="3" t="n">
        <v>2663</v>
      </c>
      <c r="D976" s="3" t="n">
        <v>591</v>
      </c>
      <c r="E976" s="3" t="n">
        <v>4</v>
      </c>
      <c r="F976" s="3" t="n">
        <v>700</v>
      </c>
      <c r="G976" s="3" t="n">
        <f aca="false">SUM(C976:F976)</f>
        <v>3958</v>
      </c>
      <c r="H976" s="3" t="n">
        <v>744</v>
      </c>
      <c r="I976" s="3" t="n">
        <v>220.4</v>
      </c>
      <c r="J976" s="3" t="n">
        <v>1273</v>
      </c>
      <c r="K976" s="3" t="n">
        <v>300</v>
      </c>
      <c r="L976" s="3" t="n">
        <f aca="false">SUM(H976:K976)</f>
        <v>2537.4</v>
      </c>
      <c r="M976" s="3" t="n">
        <v>269.3</v>
      </c>
      <c r="N976" s="3" t="n">
        <v>0</v>
      </c>
      <c r="O976" s="3" t="n">
        <v>0</v>
      </c>
      <c r="P976" s="3" t="n">
        <v>0</v>
      </c>
      <c r="Q976" s="3" t="n">
        <f aca="false">SUM(M976:P976)</f>
        <v>269.3</v>
      </c>
      <c r="R976" s="3" t="n">
        <v>112</v>
      </c>
      <c r="S976" s="3" t="n">
        <v>0</v>
      </c>
      <c r="T976" s="3" t="n">
        <v>0</v>
      </c>
      <c r="U976" s="3" t="n">
        <v>0</v>
      </c>
      <c r="V976" s="3" t="n">
        <f aca="false">SUM(R976:U976)</f>
        <v>112</v>
      </c>
      <c r="W976" s="3" t="n">
        <v>5000</v>
      </c>
      <c r="X976" s="3" t="n">
        <v>0</v>
      </c>
      <c r="Y976" s="3" t="n">
        <v>0</v>
      </c>
      <c r="Z976" s="3" t="n">
        <v>0</v>
      </c>
      <c r="AA976" s="3" t="n">
        <f aca="false">SUM(W976:Z976)</f>
        <v>5000</v>
      </c>
      <c r="AB976" s="3" t="n">
        <v>663</v>
      </c>
      <c r="AC976" s="3" t="n">
        <v>5</v>
      </c>
      <c r="AD976" s="3" t="n">
        <v>0.3</v>
      </c>
      <c r="AE976" s="3" t="n">
        <v>1</v>
      </c>
      <c r="AF976" s="3" t="n">
        <f aca="false">SUM(AB976:AE976)</f>
        <v>669.3</v>
      </c>
      <c r="AG976" s="3" t="n">
        <v>0</v>
      </c>
      <c r="AH976" s="3" t="n">
        <v>784</v>
      </c>
      <c r="AI976" s="3" t="n">
        <v>1111</v>
      </c>
      <c r="AJ976" s="3" t="n">
        <v>588</v>
      </c>
      <c r="AK976" s="3" t="n">
        <f aca="false">SUM(AG976:AJ976)</f>
        <v>2483</v>
      </c>
      <c r="AL976" s="3" t="n">
        <v>7789.7</v>
      </c>
      <c r="AM976" s="3" t="n">
        <v>882</v>
      </c>
      <c r="AN976" s="3" t="n">
        <v>429</v>
      </c>
      <c r="AO976" s="3" t="n">
        <v>230</v>
      </c>
      <c r="AP976" s="3" t="n">
        <f aca="false">SUM(AL976:AO976)</f>
        <v>9330.7</v>
      </c>
      <c r="AQ976" s="3" t="n">
        <v>0</v>
      </c>
      <c r="AR976" s="3" t="n">
        <v>585</v>
      </c>
      <c r="AS976" s="3" t="n">
        <v>16</v>
      </c>
      <c r="AT976" s="3" t="n">
        <v>588</v>
      </c>
      <c r="AU976" s="3" t="n">
        <f aca="false">SUM(AQ976:AT976)</f>
        <v>1189</v>
      </c>
      <c r="AV976" s="3" t="n">
        <v>0</v>
      </c>
      <c r="AW976" s="3" t="n">
        <v>0</v>
      </c>
      <c r="AX976" s="3" t="n">
        <v>0</v>
      </c>
      <c r="AY976" s="3" t="n">
        <v>1</v>
      </c>
      <c r="AZ976" s="3" t="n">
        <f aca="false">SUM(AV976:AY976)</f>
        <v>1</v>
      </c>
      <c r="BA976" s="3" t="n">
        <v>0</v>
      </c>
      <c r="BB976" s="3" t="n">
        <v>0</v>
      </c>
      <c r="BC976" s="3" t="n">
        <v>0</v>
      </c>
      <c r="BD976" s="3" t="n">
        <v>300</v>
      </c>
      <c r="BE976" s="3" t="n">
        <f aca="false">SUM(BA976:BD976)</f>
        <v>300</v>
      </c>
      <c r="BF976" s="3" t="n">
        <v>0</v>
      </c>
      <c r="BG976" s="3" t="n">
        <v>0</v>
      </c>
      <c r="BH976" s="3" t="n">
        <v>0</v>
      </c>
      <c r="BI976" s="3" t="n">
        <v>22</v>
      </c>
      <c r="BJ976" s="3" t="n">
        <f aca="false">SUM(BF976:BI976)</f>
        <v>22</v>
      </c>
      <c r="BK976" s="3" t="n">
        <v>0</v>
      </c>
      <c r="BL976" s="3" t="n">
        <v>0</v>
      </c>
      <c r="BM976" s="3" t="n">
        <v>0</v>
      </c>
      <c r="BN976" s="3" t="n">
        <v>10</v>
      </c>
      <c r="BO976" s="3" t="n">
        <f aca="false">SUM(BK976:BN976)</f>
        <v>10</v>
      </c>
      <c r="BP976" s="3" t="n">
        <v>0</v>
      </c>
      <c r="BQ976" s="3" t="n">
        <v>0</v>
      </c>
      <c r="BR976" s="3" t="n">
        <v>0</v>
      </c>
      <c r="BS976" s="3" t="n">
        <v>898</v>
      </c>
      <c r="BT976" s="3" t="n">
        <f aca="false">SUM(BP976:BS976)</f>
        <v>898</v>
      </c>
      <c r="BU976" s="3" t="n">
        <f aca="false">+C976+H976+M976+R976+W976+AB976+AG976+AL976+CK976</f>
        <v>17241</v>
      </c>
      <c r="BV976" s="3" t="n">
        <f aca="false">+D976+I976+N976+S976+X976+AC976+AH976+AM976+CL976</f>
        <v>2482.4</v>
      </c>
      <c r="BW976" s="3" t="n">
        <f aca="false">+E976+J976+O976+T976+Y976+AD976+AI976+AN976+CM976</f>
        <v>2817.3</v>
      </c>
      <c r="BX976" s="3" t="n">
        <f aca="false">+F976+K976+P976+U976+Z976+AE976+AJ976+AO976+CN976</f>
        <v>1819</v>
      </c>
      <c r="BY976" s="3" t="n">
        <f aca="false">SUM(BU976:BX976)</f>
        <v>24359.7</v>
      </c>
      <c r="BZ976" s="3" t="n">
        <f aca="false">AQ976+AV976+BA976+BF976+BK976+BP976</f>
        <v>0</v>
      </c>
      <c r="CA976" s="3" t="n">
        <f aca="false">AR976+AW976+BB976+BG976+BL976+BQ976</f>
        <v>585</v>
      </c>
      <c r="CB976" s="3" t="n">
        <f aca="false">AS976+AX976+BC976+BH976+BM976+BR976</f>
        <v>16</v>
      </c>
      <c r="CC976" s="3" t="n">
        <f aca="false">AT976+AY976+BD976+BI976+BN976+BS976</f>
        <v>1819</v>
      </c>
      <c r="CD976" s="3" t="n">
        <f aca="false">SUM(BZ976:CC976)</f>
        <v>2420</v>
      </c>
      <c r="CE976" s="3" t="n">
        <v>3203.987539</v>
      </c>
      <c r="CF976" s="3" t="n">
        <v>6586.098745</v>
      </c>
      <c r="CG976" s="3" t="n">
        <v>667.132486</v>
      </c>
      <c r="CH976" s="3" t="n">
        <v>673.561306</v>
      </c>
      <c r="CI976" s="3" t="n">
        <v>6557.748507</v>
      </c>
      <c r="CJ976" s="3" t="n">
        <f aca="false">SUM(CE976:CI976)</f>
        <v>17688.528583</v>
      </c>
    </row>
    <row r="977" customFormat="false" ht="12.75" hidden="false" customHeight="false" outlineLevel="0" collapsed="false">
      <c r="A977" s="1" t="n">
        <v>2010</v>
      </c>
      <c r="B977" s="2" t="s">
        <v>100</v>
      </c>
      <c r="C977" s="3" t="n">
        <v>1117</v>
      </c>
      <c r="D977" s="3" t="n">
        <v>242</v>
      </c>
      <c r="E977" s="3" t="n">
        <v>531</v>
      </c>
      <c r="F977" s="3" t="n">
        <v>188</v>
      </c>
      <c r="G977" s="3" t="n">
        <f aca="false">SUM(C977:F977)</f>
        <v>2078</v>
      </c>
      <c r="H977" s="3" t="n">
        <v>227</v>
      </c>
      <c r="I977" s="3" t="n">
        <v>57</v>
      </c>
      <c r="J977" s="3" t="n">
        <v>80</v>
      </c>
      <c r="K977" s="3" t="n">
        <v>4</v>
      </c>
      <c r="L977" s="3" t="n">
        <f aca="false">SUM(H977:K977)</f>
        <v>368</v>
      </c>
      <c r="M977" s="3" t="n">
        <v>16</v>
      </c>
      <c r="N977" s="3" t="n">
        <v>22</v>
      </c>
      <c r="O977" s="3" t="n">
        <v>0</v>
      </c>
      <c r="P977" s="3" t="n">
        <v>0</v>
      </c>
      <c r="Q977" s="3" t="n">
        <f aca="false">SUM(M977:P977)</f>
        <v>38</v>
      </c>
      <c r="R977" s="3" t="n">
        <v>6</v>
      </c>
      <c r="S977" s="3" t="n">
        <v>1</v>
      </c>
      <c r="T977" s="3" t="n">
        <v>1</v>
      </c>
      <c r="U977" s="3" t="n">
        <v>0</v>
      </c>
      <c r="V977" s="3" t="n">
        <f aca="false">SUM(R977:U977)</f>
        <v>8</v>
      </c>
      <c r="W977" s="3" t="n">
        <v>481</v>
      </c>
      <c r="X977" s="3" t="n">
        <v>777</v>
      </c>
      <c r="Y977" s="3" t="n">
        <v>0</v>
      </c>
      <c r="Z977" s="3" t="n">
        <v>0</v>
      </c>
      <c r="AA977" s="3" t="n">
        <f aca="false">SUM(W977:Z977)</f>
        <v>1258</v>
      </c>
      <c r="AB977" s="3" t="n">
        <v>238</v>
      </c>
      <c r="AC977" s="3" t="n">
        <v>9</v>
      </c>
      <c r="AD977" s="3" t="n">
        <v>5</v>
      </c>
      <c r="AE977" s="3" t="n">
        <v>0</v>
      </c>
      <c r="AF977" s="3" t="n">
        <f aca="false">SUM(AB977:AE977)</f>
        <v>252</v>
      </c>
      <c r="AG977" s="3" t="n">
        <v>0</v>
      </c>
      <c r="AH977" s="3" t="n">
        <v>239</v>
      </c>
      <c r="AI977" s="3" t="n">
        <v>511</v>
      </c>
      <c r="AJ977" s="3" t="n">
        <v>0</v>
      </c>
      <c r="AK977" s="3" t="n">
        <f aca="false">SUM(AG977:AJ977)</f>
        <v>750</v>
      </c>
      <c r="AL977" s="3" t="n">
        <v>992</v>
      </c>
      <c r="AM977" s="3" t="n">
        <v>260</v>
      </c>
      <c r="AN977" s="3" t="n">
        <v>2655</v>
      </c>
      <c r="AO977" s="3" t="n">
        <v>61</v>
      </c>
      <c r="AP977" s="3" t="n">
        <f aca="false">SUM(AL977:AO977)</f>
        <v>3968</v>
      </c>
      <c r="AQ977" s="3" t="n">
        <v>0</v>
      </c>
      <c r="AR977" s="3" t="n">
        <v>239</v>
      </c>
      <c r="AS977" s="3" t="n">
        <v>170</v>
      </c>
      <c r="AT977" s="3" t="n">
        <v>0</v>
      </c>
      <c r="AU977" s="3" t="n">
        <f aca="false">SUM(AQ977:AT977)</f>
        <v>409</v>
      </c>
      <c r="AV977" s="3" t="n">
        <v>0</v>
      </c>
      <c r="AW977" s="3" t="n">
        <v>0</v>
      </c>
      <c r="AX977" s="3" t="n">
        <v>0</v>
      </c>
      <c r="AY977" s="3" t="n">
        <v>0</v>
      </c>
      <c r="AZ977" s="3" t="n">
        <f aca="false">SUM(AV977:AY977)</f>
        <v>0</v>
      </c>
      <c r="BA977" s="3" t="n">
        <v>0</v>
      </c>
      <c r="BB977" s="3" t="n">
        <v>0</v>
      </c>
      <c r="BC977" s="3" t="n">
        <v>0</v>
      </c>
      <c r="BD977" s="3" t="n">
        <v>4</v>
      </c>
      <c r="BE977" s="3" t="n">
        <f aca="false">SUM(BA977:BD977)</f>
        <v>4</v>
      </c>
      <c r="BF977" s="3" t="n">
        <v>0</v>
      </c>
      <c r="BG977" s="3" t="n">
        <v>0</v>
      </c>
      <c r="BH977" s="3" t="n">
        <v>0</v>
      </c>
      <c r="BI977" s="3" t="n">
        <v>2</v>
      </c>
      <c r="BJ977" s="3" t="n">
        <f aca="false">SUM(BF977:BI977)</f>
        <v>2</v>
      </c>
      <c r="BK977" s="3" t="n">
        <v>0</v>
      </c>
      <c r="BL977" s="3" t="n">
        <v>0</v>
      </c>
      <c r="BM977" s="3" t="n">
        <v>0</v>
      </c>
      <c r="BN977" s="3" t="n">
        <v>2</v>
      </c>
      <c r="BO977" s="3" t="n">
        <f aca="false">SUM(BK977:BN977)</f>
        <v>2</v>
      </c>
      <c r="BP977" s="3" t="n">
        <v>0</v>
      </c>
      <c r="BQ977" s="3" t="n">
        <v>0</v>
      </c>
      <c r="BR977" s="3" t="n">
        <v>0</v>
      </c>
      <c r="BS977" s="3" t="n">
        <v>245</v>
      </c>
      <c r="BT977" s="3" t="n">
        <f aca="false">SUM(BP977:BS977)</f>
        <v>245</v>
      </c>
      <c r="BU977" s="3" t="n">
        <f aca="false">+C977+H977+M977+R977+W977+AB977+AG977+AL977+CK977</f>
        <v>3077</v>
      </c>
      <c r="BV977" s="3" t="n">
        <f aca="false">+D977+I977+N977+S977+X977+AC977+AH977+AM977+CL977</f>
        <v>1607</v>
      </c>
      <c r="BW977" s="3" t="n">
        <f aca="false">+E977+J977+O977+T977+Y977+AD977+AI977+AN977+CM977</f>
        <v>3783</v>
      </c>
      <c r="BX977" s="3" t="n">
        <f aca="false">+F977+K977+P977+U977+Z977+AE977+AJ977+AO977+CN977</f>
        <v>253</v>
      </c>
      <c r="BY977" s="3" t="n">
        <f aca="false">SUM(BU977:BX977)</f>
        <v>8720</v>
      </c>
      <c r="BZ977" s="3" t="n">
        <f aca="false">AQ977+AV977+BA977+BF977+BK977+BP977</f>
        <v>0</v>
      </c>
      <c r="CA977" s="3" t="n">
        <f aca="false">AR977+AW977+BB977+BG977+BL977+BQ977</f>
        <v>239</v>
      </c>
      <c r="CB977" s="3" t="n">
        <f aca="false">AS977+AX977+BC977+BH977+BM977+BR977</f>
        <v>170</v>
      </c>
      <c r="CC977" s="3" t="n">
        <f aca="false">AT977+AY977+BD977+BI977+BN977+BS977</f>
        <v>253</v>
      </c>
      <c r="CD977" s="3" t="n">
        <f aca="false">SUM(BZ977:CC977)</f>
        <v>662</v>
      </c>
      <c r="CE977" s="3" t="n">
        <v>0</v>
      </c>
      <c r="CF977" s="3" t="n">
        <v>853</v>
      </c>
      <c r="CG977" s="3" t="n">
        <v>88</v>
      </c>
      <c r="CH977" s="3" t="n">
        <v>0</v>
      </c>
      <c r="CI977" s="3" t="n">
        <v>2294</v>
      </c>
      <c r="CJ977" s="3" t="n">
        <f aca="false">SUM(CE977:CI977)</f>
        <v>3235</v>
      </c>
    </row>
    <row r="978" customFormat="false" ht="12.75" hidden="false" customHeight="false" outlineLevel="0" collapsed="false">
      <c r="A978" s="1" t="n">
        <v>2010</v>
      </c>
      <c r="B978" s="2" t="s">
        <v>101</v>
      </c>
      <c r="C978" s="3" t="n">
        <v>8224</v>
      </c>
      <c r="D978" s="3" t="n">
        <v>3257</v>
      </c>
      <c r="E978" s="3" t="n">
        <v>1214</v>
      </c>
      <c r="F978" s="3" t="n">
        <v>0</v>
      </c>
      <c r="G978" s="3" t="n">
        <f aca="false">SUM(C978:F978)</f>
        <v>12695</v>
      </c>
      <c r="H978" s="3" t="n">
        <v>3253</v>
      </c>
      <c r="I978" s="3" t="n">
        <v>431</v>
      </c>
      <c r="J978" s="3" t="n">
        <v>927</v>
      </c>
      <c r="K978" s="3" t="n">
        <v>190</v>
      </c>
      <c r="L978" s="3" t="n">
        <f aca="false">SUM(H978:K978)</f>
        <v>4801</v>
      </c>
      <c r="M978" s="3" t="n">
        <v>125</v>
      </c>
      <c r="N978" s="3" t="n">
        <v>63</v>
      </c>
      <c r="O978" s="3" t="n">
        <v>0</v>
      </c>
      <c r="P978" s="3" t="n">
        <v>0</v>
      </c>
      <c r="Q978" s="3" t="n">
        <f aca="false">SUM(M978:P978)</f>
        <v>188</v>
      </c>
      <c r="R978" s="3" t="n">
        <v>16</v>
      </c>
      <c r="S978" s="3" t="n">
        <v>10</v>
      </c>
      <c r="T978" s="3" t="n">
        <v>0</v>
      </c>
      <c r="U978" s="3" t="n">
        <v>0</v>
      </c>
      <c r="V978" s="3" t="n">
        <f aca="false">SUM(R978:U978)</f>
        <v>26</v>
      </c>
      <c r="W978" s="3" t="n">
        <v>2564</v>
      </c>
      <c r="X978" s="3" t="n">
        <v>12189</v>
      </c>
      <c r="Y978" s="3" t="n">
        <v>3166</v>
      </c>
      <c r="Z978" s="3" t="n">
        <v>0</v>
      </c>
      <c r="AA978" s="3" t="n">
        <f aca="false">SUM(W978:Z978)</f>
        <v>17919</v>
      </c>
      <c r="AB978" s="3" t="n">
        <v>2652</v>
      </c>
      <c r="AC978" s="3" t="n">
        <v>84</v>
      </c>
      <c r="AD978" s="3" t="n">
        <v>215</v>
      </c>
      <c r="AE978" s="3" t="n">
        <v>182</v>
      </c>
      <c r="AF978" s="3" t="n">
        <f aca="false">SUM(AB978:AE978)</f>
        <v>3133</v>
      </c>
      <c r="AG978" s="3" t="n">
        <v>0</v>
      </c>
      <c r="AH978" s="3" t="n">
        <v>1607</v>
      </c>
      <c r="AI978" s="3" t="n">
        <v>3858</v>
      </c>
      <c r="AJ978" s="3" t="n">
        <v>374</v>
      </c>
      <c r="AK978" s="3" t="n">
        <f aca="false">SUM(AG978:AJ978)</f>
        <v>5839</v>
      </c>
      <c r="AL978" s="3" t="n">
        <v>4382</v>
      </c>
      <c r="AM978" s="3" t="n">
        <v>11317</v>
      </c>
      <c r="AN978" s="3" t="n">
        <v>1232</v>
      </c>
      <c r="AO978" s="3" t="n">
        <v>518</v>
      </c>
      <c r="AP978" s="3" t="n">
        <f aca="false">SUM(AL978:AO978)</f>
        <v>17449</v>
      </c>
      <c r="AQ978" s="3" t="n">
        <v>0</v>
      </c>
      <c r="AR978" s="3" t="n">
        <v>1607</v>
      </c>
      <c r="AS978" s="3" t="n">
        <v>2908</v>
      </c>
      <c r="AT978" s="3" t="n">
        <v>374</v>
      </c>
      <c r="AU978" s="3" t="n">
        <f aca="false">SUM(AQ978:AT978)</f>
        <v>4889</v>
      </c>
      <c r="AV978" s="3" t="n">
        <v>6</v>
      </c>
      <c r="AW978" s="3" t="n">
        <v>0</v>
      </c>
      <c r="AX978" s="3" t="n">
        <v>0</v>
      </c>
      <c r="AY978" s="3" t="n">
        <v>182</v>
      </c>
      <c r="AZ978" s="3" t="n">
        <f aca="false">SUM(AV978:AY978)</f>
        <v>188</v>
      </c>
      <c r="BA978" s="3" t="n">
        <v>11</v>
      </c>
      <c r="BB978" s="3" t="n">
        <v>0</v>
      </c>
      <c r="BC978" s="3" t="n">
        <v>140</v>
      </c>
      <c r="BD978" s="3" t="n">
        <v>190</v>
      </c>
      <c r="BE978" s="3" t="n">
        <f aca="false">SUM(BA978:BD978)</f>
        <v>341</v>
      </c>
      <c r="BF978" s="3" t="n">
        <v>0</v>
      </c>
      <c r="BG978" s="3" t="n">
        <v>0</v>
      </c>
      <c r="BH978" s="3" t="n">
        <v>31</v>
      </c>
      <c r="BI978" s="3" t="n">
        <v>0</v>
      </c>
      <c r="BJ978" s="3" t="n">
        <f aca="false">SUM(BF978:BI978)</f>
        <v>31</v>
      </c>
      <c r="BK978" s="3" t="n">
        <v>2</v>
      </c>
      <c r="BL978" s="3" t="n">
        <v>705</v>
      </c>
      <c r="BM978" s="3" t="n">
        <v>220</v>
      </c>
      <c r="BN978" s="3" t="n">
        <v>439</v>
      </c>
      <c r="BO978" s="3" t="n">
        <f aca="false">SUM(BK978:BN978)</f>
        <v>1366</v>
      </c>
      <c r="BP978" s="3" t="n">
        <v>47</v>
      </c>
      <c r="BQ978" s="3" t="n">
        <v>0</v>
      </c>
      <c r="BR978" s="3" t="n">
        <v>1348</v>
      </c>
      <c r="BS978" s="3" t="n">
        <v>79</v>
      </c>
      <c r="BT978" s="3" t="n">
        <f aca="false">SUM(BP978:BS978)</f>
        <v>1474</v>
      </c>
      <c r="BU978" s="3" t="n">
        <f aca="false">+C978+H978+M978+R978+W978+AB978+AG978+AL978+CK978</f>
        <v>21216</v>
      </c>
      <c r="BV978" s="3" t="n">
        <f aca="false">+D978+I978+N978+S978+X978+AC978+AH978+AM978+CL978</f>
        <v>28958</v>
      </c>
      <c r="BW978" s="3" t="n">
        <f aca="false">+E978+J978+O978+T978+Y978+AD978+AI978+AN978+CM978</f>
        <v>10612</v>
      </c>
      <c r="BX978" s="3" t="n">
        <f aca="false">+F978+K978+P978+U978+Z978+AE978+AJ978+AO978+CN978</f>
        <v>1264</v>
      </c>
      <c r="BY978" s="3" t="n">
        <f aca="false">SUM(BU978:BX978)</f>
        <v>62050</v>
      </c>
      <c r="BZ978" s="3" t="n">
        <f aca="false">AQ978+AV978+BA978+BF978+BK978+BP978</f>
        <v>66</v>
      </c>
      <c r="CA978" s="3" t="n">
        <f aca="false">AR978+AW978+BB978+BG978+BL978+BQ978</f>
        <v>2312</v>
      </c>
      <c r="CB978" s="3" t="n">
        <f aca="false">AS978+AX978+BC978+BH978+BM978+BR978</f>
        <v>4647</v>
      </c>
      <c r="CC978" s="3" t="n">
        <f aca="false">AT978+AY978+BD978+BI978+BN978+BS978</f>
        <v>1264</v>
      </c>
      <c r="CD978" s="3" t="n">
        <f aca="false">SUM(BZ978:CC978)</f>
        <v>8289</v>
      </c>
      <c r="CE978" s="3" t="n">
        <v>16015</v>
      </c>
      <c r="CF978" s="3" t="n">
        <v>0</v>
      </c>
      <c r="CG978" s="3" t="n">
        <v>1790</v>
      </c>
      <c r="CH978" s="3" t="n">
        <v>315</v>
      </c>
      <c r="CI978" s="3" t="n">
        <v>3403</v>
      </c>
      <c r="CJ978" s="3" t="n">
        <f aca="false">SUM(CE978:CI978)</f>
        <v>21523</v>
      </c>
    </row>
    <row r="979" customFormat="false" ht="12.75" hidden="false" customHeight="false" outlineLevel="0" collapsed="false">
      <c r="A979" s="1" t="n">
        <v>2010</v>
      </c>
      <c r="B979" s="2" t="s">
        <v>102</v>
      </c>
      <c r="C979" s="3" t="n">
        <v>6587</v>
      </c>
      <c r="D979" s="3" t="n">
        <v>3036</v>
      </c>
      <c r="E979" s="3" t="n">
        <v>357.5</v>
      </c>
      <c r="F979" s="3" t="n">
        <v>298</v>
      </c>
      <c r="G979" s="3" t="n">
        <f aca="false">SUM(C979:F979)</f>
        <v>10278.5</v>
      </c>
      <c r="H979" s="3" t="n">
        <v>1949.7</v>
      </c>
      <c r="I979" s="3" t="n">
        <v>414</v>
      </c>
      <c r="J979" s="3" t="n">
        <v>4002</v>
      </c>
      <c r="K979" s="3" t="n">
        <v>532</v>
      </c>
      <c r="L979" s="3" t="n">
        <f aca="false">SUM(H979:K979)</f>
        <v>6897.7</v>
      </c>
      <c r="M979" s="3" t="n">
        <v>166</v>
      </c>
      <c r="N979" s="3" t="n">
        <v>390</v>
      </c>
      <c r="O979" s="3" t="n">
        <v>0</v>
      </c>
      <c r="P979" s="3" t="n">
        <v>0</v>
      </c>
      <c r="Q979" s="3" t="n">
        <f aca="false">SUM(M979:P979)</f>
        <v>556</v>
      </c>
      <c r="R979" s="3" t="n">
        <v>0</v>
      </c>
      <c r="S979" s="3" t="n">
        <v>0</v>
      </c>
      <c r="T979" s="3" t="n">
        <v>0</v>
      </c>
      <c r="U979" s="3" t="n">
        <v>0</v>
      </c>
      <c r="V979" s="3" t="n">
        <f aca="false">SUM(R979:U979)</f>
        <v>0</v>
      </c>
      <c r="W979" s="3" t="n">
        <v>1663</v>
      </c>
      <c r="X979" s="3" t="n">
        <v>5832</v>
      </c>
      <c r="Y979" s="3" t="n">
        <v>389</v>
      </c>
      <c r="Z979" s="3" t="n">
        <v>0</v>
      </c>
      <c r="AA979" s="3" t="n">
        <f aca="false">SUM(W979:Z979)</f>
        <v>7884</v>
      </c>
      <c r="AB979" s="3" t="n">
        <v>999</v>
      </c>
      <c r="AC979" s="3" t="n">
        <v>104</v>
      </c>
      <c r="AD979" s="3" t="n">
        <v>61</v>
      </c>
      <c r="AE979" s="3" t="n">
        <v>35</v>
      </c>
      <c r="AF979" s="3" t="n">
        <f aca="false">SUM(AB979:AE979)</f>
        <v>1199</v>
      </c>
      <c r="AG979" s="3" t="n">
        <v>10</v>
      </c>
      <c r="AH979" s="3" t="n">
        <v>1691</v>
      </c>
      <c r="AI979" s="3" t="n">
        <v>718</v>
      </c>
      <c r="AJ979" s="3" t="n">
        <v>60</v>
      </c>
      <c r="AK979" s="3" t="n">
        <f aca="false">SUM(AG979:AJ979)</f>
        <v>2479</v>
      </c>
      <c r="AL979" s="3" t="n">
        <v>3186</v>
      </c>
      <c r="AM979" s="3" t="n">
        <v>3174</v>
      </c>
      <c r="AN979" s="3" t="n">
        <v>4853</v>
      </c>
      <c r="AO979" s="3" t="n">
        <v>240</v>
      </c>
      <c r="AP979" s="3" t="n">
        <f aca="false">SUM(AL979:AO979)</f>
        <v>11453</v>
      </c>
      <c r="AQ979" s="3" t="n">
        <v>0</v>
      </c>
      <c r="AR979" s="3" t="n">
        <v>1277</v>
      </c>
      <c r="AS979" s="3" t="n">
        <v>282</v>
      </c>
      <c r="AT979" s="3" t="n">
        <v>44</v>
      </c>
      <c r="AU979" s="3" t="n">
        <f aca="false">SUM(AQ979:AT979)</f>
        <v>1603</v>
      </c>
      <c r="AV979" s="3" t="n">
        <v>0</v>
      </c>
      <c r="AW979" s="3" t="n">
        <v>0</v>
      </c>
      <c r="AX979" s="3" t="n">
        <v>0</v>
      </c>
      <c r="AY979" s="3" t="n">
        <v>35</v>
      </c>
      <c r="AZ979" s="3" t="n">
        <f aca="false">SUM(AV979:AY979)</f>
        <v>35</v>
      </c>
      <c r="BA979" s="3" t="n">
        <v>0</v>
      </c>
      <c r="BB979" s="3" t="n">
        <v>0</v>
      </c>
      <c r="BC979" s="3" t="n">
        <v>0</v>
      </c>
      <c r="BD979" s="3" t="n">
        <v>532</v>
      </c>
      <c r="BE979" s="3" t="n">
        <f aca="false">SUM(BA979:BD979)</f>
        <v>532</v>
      </c>
      <c r="BF979" s="3" t="n">
        <v>0</v>
      </c>
      <c r="BG979" s="3" t="n">
        <v>0</v>
      </c>
      <c r="BH979" s="3" t="n">
        <v>0</v>
      </c>
      <c r="BI979" s="3" t="n">
        <v>0</v>
      </c>
      <c r="BJ979" s="3" t="n">
        <f aca="false">SUM(BF979:BI979)</f>
        <v>0</v>
      </c>
      <c r="BK979" s="3" t="n">
        <v>0</v>
      </c>
      <c r="BL979" s="3" t="n">
        <v>0</v>
      </c>
      <c r="BM979" s="3" t="n">
        <v>0</v>
      </c>
      <c r="BN979" s="3" t="n">
        <v>45</v>
      </c>
      <c r="BO979" s="3" t="n">
        <f aca="false">SUM(BK979:BN979)</f>
        <v>45</v>
      </c>
      <c r="BP979" s="3" t="n">
        <v>0</v>
      </c>
      <c r="BQ979" s="3" t="n">
        <v>0</v>
      </c>
      <c r="BR979" s="3" t="n">
        <v>0</v>
      </c>
      <c r="BS979" s="3" t="n">
        <v>492</v>
      </c>
      <c r="BT979" s="3" t="n">
        <f aca="false">SUM(BP979:BS979)</f>
        <v>492</v>
      </c>
      <c r="BU979" s="3" t="n">
        <f aca="false">+C979+H979+M979+R979+W979+AB979+AG979+AL979+CK979</f>
        <v>14560.7</v>
      </c>
      <c r="BV979" s="3" t="n">
        <f aca="false">+D979+I979+N979+S979+X979+AC979+AH979+AM979+CL979</f>
        <v>14641</v>
      </c>
      <c r="BW979" s="3" t="n">
        <f aca="false">+E979+J979+O979+T979+Y979+AD979+AI979+AN979+CM979</f>
        <v>10380.5</v>
      </c>
      <c r="BX979" s="3" t="n">
        <f aca="false">+F979+K979+P979+U979+Z979+AE979+AJ979+AO979+CN979</f>
        <v>1165</v>
      </c>
      <c r="BY979" s="3" t="n">
        <f aca="false">SUM(BU979:BX979)</f>
        <v>40747.2</v>
      </c>
      <c r="BZ979" s="3" t="n">
        <f aca="false">AQ979+AV979+BA979+BF979+BK979+BP979</f>
        <v>0</v>
      </c>
      <c r="CA979" s="3" t="n">
        <f aca="false">AR979+AW979+BB979+BG979+BL979+BQ979</f>
        <v>1277</v>
      </c>
      <c r="CB979" s="3" t="n">
        <f aca="false">AS979+AX979+BC979+BH979+BM979+BR979</f>
        <v>282</v>
      </c>
      <c r="CC979" s="3" t="n">
        <f aca="false">AT979+AY979+BD979+BI979+BN979+BS979</f>
        <v>1148</v>
      </c>
      <c r="CD979" s="3" t="n">
        <f aca="false">SUM(BZ979:CC979)</f>
        <v>2707</v>
      </c>
      <c r="CE979" s="3" t="n">
        <v>4864.7</v>
      </c>
      <c r="CF979" s="3" t="n">
        <v>7016.4</v>
      </c>
      <c r="CG979" s="3" t="n">
        <v>684.7</v>
      </c>
      <c r="CH979" s="3" t="n">
        <v>0</v>
      </c>
      <c r="CI979" s="3" t="n">
        <v>2650</v>
      </c>
      <c r="CJ979" s="3" t="n">
        <f aca="false">SUM(CE979:CI979)</f>
        <v>15215.8</v>
      </c>
    </row>
    <row r="980" customFormat="false" ht="12.75" hidden="false" customHeight="false" outlineLevel="0" collapsed="false">
      <c r="A980" s="1" t="n">
        <v>2010</v>
      </c>
      <c r="B980" s="2" t="s">
        <v>103</v>
      </c>
      <c r="C980" s="3" t="n">
        <v>1349</v>
      </c>
      <c r="D980" s="3" t="n">
        <v>317</v>
      </c>
      <c r="E980" s="3" t="n">
        <v>44</v>
      </c>
      <c r="F980" s="3" t="n">
        <v>0</v>
      </c>
      <c r="G980" s="3" t="n">
        <f aca="false">SUM(C980:F980)</f>
        <v>1710</v>
      </c>
      <c r="H980" s="3" t="n">
        <v>374</v>
      </c>
      <c r="I980" s="3" t="n">
        <v>37</v>
      </c>
      <c r="J980" s="3" t="n">
        <v>438</v>
      </c>
      <c r="K980" s="3" t="n">
        <v>109</v>
      </c>
      <c r="L980" s="3" t="n">
        <f aca="false">SUM(H980:K980)</f>
        <v>958</v>
      </c>
      <c r="M980" s="3" t="n">
        <v>28</v>
      </c>
      <c r="N980" s="3" t="n">
        <v>36</v>
      </c>
      <c r="O980" s="3" t="n">
        <v>0</v>
      </c>
      <c r="P980" s="3" t="n">
        <v>0</v>
      </c>
      <c r="Q980" s="3" t="n">
        <f aca="false">SUM(M980:P980)</f>
        <v>64</v>
      </c>
      <c r="R980" s="3" t="n">
        <v>29</v>
      </c>
      <c r="S980" s="3" t="n">
        <v>0</v>
      </c>
      <c r="T980" s="3" t="n">
        <v>0</v>
      </c>
      <c r="U980" s="3" t="n">
        <v>0</v>
      </c>
      <c r="V980" s="3" t="n">
        <f aca="false">SUM(R980:U980)</f>
        <v>29</v>
      </c>
      <c r="W980" s="3" t="n">
        <v>499</v>
      </c>
      <c r="X980" s="3" t="n">
        <v>957</v>
      </c>
      <c r="Y980" s="3" t="n">
        <v>0</v>
      </c>
      <c r="Z980" s="3" t="n">
        <v>0</v>
      </c>
      <c r="AA980" s="3" t="n">
        <f aca="false">SUM(W980:Z980)</f>
        <v>1456</v>
      </c>
      <c r="AB980" s="3" t="n">
        <v>207</v>
      </c>
      <c r="AC980" s="3" t="n">
        <v>5</v>
      </c>
      <c r="AD980" s="3" t="n">
        <v>11</v>
      </c>
      <c r="AE980" s="3" t="n">
        <v>0</v>
      </c>
      <c r="AF980" s="3" t="n">
        <f aca="false">SUM(AB980:AE980)</f>
        <v>223</v>
      </c>
      <c r="AG980" s="3" t="n">
        <v>0</v>
      </c>
      <c r="AH980" s="3" t="n">
        <v>229</v>
      </c>
      <c r="AI980" s="3" t="n">
        <v>755</v>
      </c>
      <c r="AJ980" s="3" t="n">
        <v>80</v>
      </c>
      <c r="AK980" s="3" t="n">
        <f aca="false">SUM(AG980:AJ980)</f>
        <v>1064</v>
      </c>
      <c r="AL980" s="3" t="n">
        <v>2352</v>
      </c>
      <c r="AM980" s="3" t="n">
        <v>810</v>
      </c>
      <c r="AN980" s="3" t="n">
        <v>1797</v>
      </c>
      <c r="AO980" s="3" t="n">
        <v>485</v>
      </c>
      <c r="AP980" s="3" t="n">
        <f aca="false">SUM(AL980:AO980)</f>
        <v>5444</v>
      </c>
      <c r="AQ980" s="3" t="n">
        <v>0</v>
      </c>
      <c r="AR980" s="3" t="n">
        <v>202</v>
      </c>
      <c r="AS980" s="3" t="n">
        <v>71</v>
      </c>
      <c r="AT980" s="3" t="n">
        <v>80</v>
      </c>
      <c r="AU980" s="3" t="n">
        <f aca="false">SUM(AQ980:AT980)</f>
        <v>353</v>
      </c>
      <c r="AV980" s="3" t="n">
        <v>0</v>
      </c>
      <c r="AW980" s="3" t="n">
        <v>0</v>
      </c>
      <c r="AX980" s="3" t="n">
        <v>0</v>
      </c>
      <c r="AY980" s="3" t="n">
        <v>0</v>
      </c>
      <c r="AZ980" s="3" t="n">
        <f aca="false">SUM(AV980:AY980)</f>
        <v>0</v>
      </c>
      <c r="BA980" s="3" t="n">
        <v>0</v>
      </c>
      <c r="BB980" s="3" t="n">
        <v>0</v>
      </c>
      <c r="BC980" s="3" t="n">
        <v>7</v>
      </c>
      <c r="BD980" s="3" t="n">
        <v>109</v>
      </c>
      <c r="BE980" s="3" t="n">
        <f aca="false">SUM(BA980:BD980)</f>
        <v>116</v>
      </c>
      <c r="BF980" s="3" t="n">
        <v>0</v>
      </c>
      <c r="BG980" s="3" t="n">
        <v>0</v>
      </c>
      <c r="BH980" s="3" t="n">
        <v>0</v>
      </c>
      <c r="BI980" s="3" t="n">
        <v>0</v>
      </c>
      <c r="BJ980" s="3" t="n">
        <f aca="false">SUM(BF980:BI980)</f>
        <v>0</v>
      </c>
      <c r="BK980" s="3" t="n">
        <v>0</v>
      </c>
      <c r="BL980" s="3" t="n">
        <v>0</v>
      </c>
      <c r="BM980" s="3" t="n">
        <v>0</v>
      </c>
      <c r="BN980" s="3" t="n">
        <v>0</v>
      </c>
      <c r="BO980" s="3" t="n">
        <f aca="false">SUM(BK980:BN980)</f>
        <v>0</v>
      </c>
      <c r="BP980" s="3" t="n">
        <v>0</v>
      </c>
      <c r="BQ980" s="3" t="n">
        <v>38</v>
      </c>
      <c r="BR980" s="3" t="n">
        <v>186</v>
      </c>
      <c r="BS980" s="3" t="n">
        <v>485</v>
      </c>
      <c r="BT980" s="3" t="n">
        <f aca="false">SUM(BP980:BS980)</f>
        <v>709</v>
      </c>
      <c r="BU980" s="3" t="n">
        <f aca="false">+C980+H980+M980+R980+W980+AB980+AG980+AL980+CK980</f>
        <v>4838</v>
      </c>
      <c r="BV980" s="3" t="n">
        <f aca="false">+D980+I980+N980+S980+X980+AC980+AH980+AM980+CL980</f>
        <v>2391</v>
      </c>
      <c r="BW980" s="3" t="n">
        <f aca="false">+E980+J980+O980+T980+Y980+AD980+AI980+AN980+CM980</f>
        <v>3045</v>
      </c>
      <c r="BX980" s="3" t="n">
        <f aca="false">+F980+K980+P980+U980+Z980+AE980+AJ980+AO980+CN980</f>
        <v>674</v>
      </c>
      <c r="BY980" s="3" t="n">
        <f aca="false">SUM(BU980:BX980)</f>
        <v>10948</v>
      </c>
      <c r="BZ980" s="3" t="n">
        <f aca="false">AQ980+AV980+BA980+BF980+BK980+BP980</f>
        <v>0</v>
      </c>
      <c r="CA980" s="3" t="n">
        <f aca="false">AR980+AW980+BB980+BG980+BL980+BQ980</f>
        <v>240</v>
      </c>
      <c r="CB980" s="3" t="n">
        <f aca="false">AS980+AX980+BC980+BH980+BM980+BR980</f>
        <v>264</v>
      </c>
      <c r="CC980" s="3" t="n">
        <f aca="false">AT980+AY980+BD980+BI980+BN980+BS980</f>
        <v>674</v>
      </c>
      <c r="CD980" s="3" t="n">
        <f aca="false">SUM(BZ980:CC980)</f>
        <v>1178</v>
      </c>
      <c r="CE980" s="3" t="n">
        <v>2316</v>
      </c>
      <c r="CF980" s="3" t="n">
        <v>1528</v>
      </c>
      <c r="CG980" s="3" t="n">
        <v>59</v>
      </c>
      <c r="CH980" s="3" t="n">
        <v>0</v>
      </c>
      <c r="CI980" s="3" t="n">
        <v>950</v>
      </c>
      <c r="CJ980" s="3" t="n">
        <f aca="false">SUM(CE980:CI980)</f>
        <v>4853</v>
      </c>
    </row>
    <row r="981" customFormat="false" ht="12.75" hidden="false" customHeight="false" outlineLevel="0" collapsed="false">
      <c r="A981" s="1" t="n">
        <v>2010</v>
      </c>
      <c r="B981" s="2" t="s">
        <v>104</v>
      </c>
      <c r="C981" s="3" t="n">
        <v>1166</v>
      </c>
      <c r="D981" s="3" t="n">
        <v>291</v>
      </c>
      <c r="E981" s="3" t="n">
        <v>296</v>
      </c>
      <c r="F981" s="3" t="n">
        <v>0</v>
      </c>
      <c r="G981" s="3" t="n">
        <f aca="false">SUM(C981:F981)</f>
        <v>1753</v>
      </c>
      <c r="H981" s="3" t="n">
        <v>305</v>
      </c>
      <c r="I981" s="3" t="n">
        <v>5</v>
      </c>
      <c r="J981" s="3" t="n">
        <v>179</v>
      </c>
      <c r="K981" s="3" t="n">
        <v>6</v>
      </c>
      <c r="L981" s="3" t="n">
        <f aca="false">SUM(H981:K981)</f>
        <v>495</v>
      </c>
      <c r="M981" s="3" t="n">
        <v>0</v>
      </c>
      <c r="N981" s="3" t="n">
        <v>7</v>
      </c>
      <c r="O981" s="3" t="n">
        <v>0</v>
      </c>
      <c r="P981" s="3" t="n">
        <v>0</v>
      </c>
      <c r="Q981" s="3" t="n">
        <f aca="false">SUM(M981:P981)</f>
        <v>7</v>
      </c>
      <c r="R981" s="3" t="n">
        <v>9</v>
      </c>
      <c r="S981" s="3" t="n">
        <v>0</v>
      </c>
      <c r="T981" s="3" t="n">
        <v>0</v>
      </c>
      <c r="U981" s="3" t="n">
        <v>0</v>
      </c>
      <c r="V981" s="3" t="n">
        <f aca="false">SUM(R981:U981)</f>
        <v>9</v>
      </c>
      <c r="W981" s="3" t="n">
        <v>288</v>
      </c>
      <c r="X981" s="3" t="n">
        <v>1069</v>
      </c>
      <c r="Y981" s="3" t="n">
        <v>111</v>
      </c>
      <c r="Z981" s="3" t="n">
        <v>0</v>
      </c>
      <c r="AA981" s="3" t="n">
        <f aca="false">SUM(W981:Z981)</f>
        <v>1468</v>
      </c>
      <c r="AB981" s="3" t="n">
        <v>178</v>
      </c>
      <c r="AC981" s="3" t="n">
        <v>5</v>
      </c>
      <c r="AD981" s="3" t="n">
        <v>31</v>
      </c>
      <c r="AE981" s="3" t="n">
        <v>0</v>
      </c>
      <c r="AF981" s="3" t="n">
        <f aca="false">SUM(AB981:AE981)</f>
        <v>214</v>
      </c>
      <c r="AG981" s="3" t="n">
        <v>0</v>
      </c>
      <c r="AH981" s="3" t="n">
        <v>319</v>
      </c>
      <c r="AI981" s="3" t="n">
        <v>345</v>
      </c>
      <c r="AJ981" s="3" t="n">
        <v>0</v>
      </c>
      <c r="AK981" s="3" t="n">
        <f aca="false">SUM(AG981:AJ981)</f>
        <v>664</v>
      </c>
      <c r="AL981" s="3" t="n">
        <v>392</v>
      </c>
      <c r="AM981" s="3" t="n">
        <v>877</v>
      </c>
      <c r="AN981" s="3" t="n">
        <v>493</v>
      </c>
      <c r="AO981" s="3" t="n">
        <v>21</v>
      </c>
      <c r="AP981" s="3" t="n">
        <f aca="false">SUM(AL981:AO981)</f>
        <v>1783</v>
      </c>
      <c r="AQ981" s="3" t="n">
        <v>0</v>
      </c>
      <c r="AR981" s="3" t="n">
        <v>288</v>
      </c>
      <c r="AS981" s="3" t="n">
        <v>40</v>
      </c>
      <c r="AT981" s="3" t="n">
        <v>0</v>
      </c>
      <c r="AU981" s="3" t="n">
        <f aca="false">SUM(AQ981:AT981)</f>
        <v>328</v>
      </c>
      <c r="AV981" s="3" t="n">
        <v>1</v>
      </c>
      <c r="AW981" s="3" t="n">
        <v>0</v>
      </c>
      <c r="AX981" s="3" t="n">
        <v>1</v>
      </c>
      <c r="AY981" s="3" t="n">
        <v>0</v>
      </c>
      <c r="AZ981" s="3" t="n">
        <f aca="false">SUM(AV981:AY981)</f>
        <v>2</v>
      </c>
      <c r="BA981" s="3" t="n">
        <v>7</v>
      </c>
      <c r="BB981" s="3" t="n">
        <v>0</v>
      </c>
      <c r="BC981" s="3" t="n">
        <v>13</v>
      </c>
      <c r="BD981" s="3" t="n">
        <v>6</v>
      </c>
      <c r="BE981" s="3" t="n">
        <f aca="false">SUM(BA981:BD981)</f>
        <v>26</v>
      </c>
      <c r="BF981" s="3" t="n">
        <v>0</v>
      </c>
      <c r="BG981" s="3" t="n">
        <v>0</v>
      </c>
      <c r="BH981" s="3" t="n">
        <v>0</v>
      </c>
      <c r="BI981" s="3" t="n">
        <v>0</v>
      </c>
      <c r="BJ981" s="3" t="n">
        <f aca="false">SUM(BF981:BI981)</f>
        <v>0</v>
      </c>
      <c r="BK981" s="3" t="n">
        <v>0</v>
      </c>
      <c r="BL981" s="3" t="n">
        <v>0</v>
      </c>
      <c r="BM981" s="3" t="n">
        <v>0</v>
      </c>
      <c r="BN981" s="3" t="n">
        <v>0</v>
      </c>
      <c r="BO981" s="3" t="n">
        <f aca="false">SUM(BK981:BN981)</f>
        <v>0</v>
      </c>
      <c r="BP981" s="3" t="n">
        <v>0</v>
      </c>
      <c r="BQ981" s="3" t="n">
        <v>0</v>
      </c>
      <c r="BR981" s="3" t="n">
        <v>19</v>
      </c>
      <c r="BS981" s="3" t="n">
        <v>21</v>
      </c>
      <c r="BT981" s="3" t="n">
        <f aca="false">SUM(BP981:BS981)</f>
        <v>40</v>
      </c>
      <c r="BU981" s="3" t="n">
        <f aca="false">+C981+H981+M981+R981+W981+AB981+AG981+AL981+CK981</f>
        <v>2338</v>
      </c>
      <c r="BV981" s="3" t="n">
        <f aca="false">+D981+I981+N981+S981+X981+AC981+AH981+AM981+CL981</f>
        <v>2573</v>
      </c>
      <c r="BW981" s="3" t="n">
        <f aca="false">+E981+J981+O981+T981+Y981+AD981+AI981+AN981+CM981</f>
        <v>1455</v>
      </c>
      <c r="BX981" s="3" t="n">
        <f aca="false">+F981+K981+P981+U981+Z981+AE981+AJ981+AO981+CN981</f>
        <v>27</v>
      </c>
      <c r="BY981" s="3" t="n">
        <f aca="false">SUM(BU981:BX981)</f>
        <v>6393</v>
      </c>
      <c r="BZ981" s="3" t="n">
        <f aca="false">AQ981+AV981+BA981+BF981+BK981+BP981</f>
        <v>8</v>
      </c>
      <c r="CA981" s="3" t="n">
        <f aca="false">AR981+AW981+BB981+BG981+BL981+BQ981</f>
        <v>288</v>
      </c>
      <c r="CB981" s="3" t="n">
        <f aca="false">AS981+AX981+BC981+BH981+BM981+BR981</f>
        <v>73</v>
      </c>
      <c r="CC981" s="3" t="n">
        <f aca="false">AT981+AY981+BD981+BI981+BN981+BS981</f>
        <v>27</v>
      </c>
      <c r="CD981" s="3" t="n">
        <f aca="false">SUM(BZ981:CC981)</f>
        <v>396</v>
      </c>
      <c r="CE981" s="3" t="n">
        <v>956</v>
      </c>
      <c r="CF981" s="3" t="n">
        <v>1062</v>
      </c>
      <c r="CG981" s="3" t="n">
        <v>97</v>
      </c>
      <c r="CH981" s="3" t="n">
        <v>0</v>
      </c>
      <c r="CI981" s="3" t="n">
        <v>150</v>
      </c>
      <c r="CJ981" s="3" t="n">
        <f aca="false">SUM(CE981:CI981)</f>
        <v>2265</v>
      </c>
    </row>
    <row r="982" customFormat="false" ht="12.75" hidden="false" customHeight="false" outlineLevel="0" collapsed="false">
      <c r="A982" s="1" t="n">
        <v>2010</v>
      </c>
      <c r="B982" s="2" t="s">
        <v>105</v>
      </c>
      <c r="C982" s="3" t="n">
        <v>7272</v>
      </c>
      <c r="D982" s="3" t="n">
        <v>2549</v>
      </c>
      <c r="E982" s="3" t="n">
        <v>25</v>
      </c>
      <c r="F982" s="3" t="n">
        <v>0</v>
      </c>
      <c r="G982" s="3" t="n">
        <f aca="false">SUM(C982:F982)</f>
        <v>9846</v>
      </c>
      <c r="H982" s="3" t="n">
        <v>2216</v>
      </c>
      <c r="I982" s="3" t="n">
        <v>279</v>
      </c>
      <c r="J982" s="3" t="n">
        <v>272</v>
      </c>
      <c r="K982" s="3" t="n">
        <v>60</v>
      </c>
      <c r="L982" s="3" t="n">
        <f aca="false">SUM(H982:K982)</f>
        <v>2827</v>
      </c>
      <c r="M982" s="3" t="n">
        <v>86.46470896</v>
      </c>
      <c r="N982" s="3" t="n">
        <v>16.20378648</v>
      </c>
      <c r="O982" s="3" t="n">
        <v>0</v>
      </c>
      <c r="P982" s="3" t="n">
        <v>0</v>
      </c>
      <c r="Q982" s="3" t="n">
        <f aca="false">SUM(M982:P982)</f>
        <v>102.66849544</v>
      </c>
      <c r="R982" s="3" t="n">
        <v>56.6693695</v>
      </c>
      <c r="S982" s="3" t="n">
        <v>41.18277464</v>
      </c>
      <c r="T982" s="3" t="n">
        <v>0</v>
      </c>
      <c r="U982" s="3" t="n">
        <v>0</v>
      </c>
      <c r="V982" s="3" t="n">
        <f aca="false">SUM(R982:U982)</f>
        <v>97.85214414</v>
      </c>
      <c r="W982" s="9" t="n">
        <v>3326.9160869</v>
      </c>
      <c r="X982" s="3" t="n">
        <v>8396.9965205</v>
      </c>
      <c r="Y982" s="3" t="n">
        <v>2570.59473895</v>
      </c>
      <c r="Z982" s="3" t="n">
        <v>0</v>
      </c>
      <c r="AA982" s="3" t="n">
        <f aca="false">SUM(W982:Z982)</f>
        <v>14294.50734635</v>
      </c>
      <c r="AB982" s="3" t="n">
        <v>1272</v>
      </c>
      <c r="AC982" s="3" t="n">
        <v>0</v>
      </c>
      <c r="AD982" s="3" t="n">
        <v>76</v>
      </c>
      <c r="AE982" s="3" t="n">
        <v>7</v>
      </c>
      <c r="AF982" s="3" t="n">
        <f aca="false">SUM(AB982:AE982)</f>
        <v>1355</v>
      </c>
      <c r="AG982" s="3" t="n">
        <v>74</v>
      </c>
      <c r="AH982" s="3" t="n">
        <v>102</v>
      </c>
      <c r="AI982" s="3" t="n">
        <v>4300</v>
      </c>
      <c r="AJ982" s="3" t="n">
        <v>431</v>
      </c>
      <c r="AK982" s="3" t="n">
        <f aca="false">SUM(AG982:AJ982)</f>
        <v>4907</v>
      </c>
      <c r="AL982" s="3" t="n">
        <v>12012</v>
      </c>
      <c r="AM982" s="3" t="n">
        <v>699</v>
      </c>
      <c r="AN982" s="3" t="n">
        <v>2777</v>
      </c>
      <c r="AO982" s="3" t="n">
        <v>397</v>
      </c>
      <c r="AP982" s="3" t="n">
        <f aca="false">SUM(AL982:AO982)</f>
        <v>15885</v>
      </c>
      <c r="AQ982" s="3" t="n">
        <v>0</v>
      </c>
      <c r="AR982" s="3" t="n">
        <v>101</v>
      </c>
      <c r="AS982" s="3" t="n">
        <v>2341</v>
      </c>
      <c r="AT982" s="3" t="n">
        <v>431</v>
      </c>
      <c r="AU982" s="3" t="n">
        <f aca="false">SUM(AQ982:AT982)</f>
        <v>2873</v>
      </c>
      <c r="AV982" s="3" t="n">
        <v>0</v>
      </c>
      <c r="AW982" s="3" t="n">
        <v>0</v>
      </c>
      <c r="AX982" s="3" t="n">
        <v>0</v>
      </c>
      <c r="AY982" s="3" t="n">
        <v>7</v>
      </c>
      <c r="AZ982" s="3" t="n">
        <f aca="false">SUM(AV982:AY982)</f>
        <v>7</v>
      </c>
      <c r="BA982" s="3" t="n">
        <v>0</v>
      </c>
      <c r="BB982" s="3" t="n">
        <v>0</v>
      </c>
      <c r="BC982" s="3" t="n">
        <v>0</v>
      </c>
      <c r="BD982" s="3" t="n">
        <v>60</v>
      </c>
      <c r="BE982" s="3" t="n">
        <f aca="false">SUM(BA982:BD982)</f>
        <v>60</v>
      </c>
      <c r="BF982" s="3" t="n">
        <v>0</v>
      </c>
      <c r="BG982" s="3" t="n">
        <v>0</v>
      </c>
      <c r="BH982" s="3" t="n">
        <v>0</v>
      </c>
      <c r="BI982" s="3" t="n">
        <v>0</v>
      </c>
      <c r="BJ982" s="3" t="n">
        <f aca="false">SUM(BF982:BI982)</f>
        <v>0</v>
      </c>
      <c r="BK982" s="3" t="n">
        <v>0</v>
      </c>
      <c r="BL982" s="3" t="n">
        <v>7</v>
      </c>
      <c r="BM982" s="3" t="n">
        <v>359</v>
      </c>
      <c r="BN982" s="3" t="n">
        <v>13</v>
      </c>
      <c r="BO982" s="3" t="n">
        <f aca="false">SUM(BK982:BN982)</f>
        <v>379</v>
      </c>
      <c r="BP982" s="3" t="n">
        <v>0</v>
      </c>
      <c r="BQ982" s="3" t="n">
        <v>0</v>
      </c>
      <c r="BR982" s="3" t="n">
        <v>22</v>
      </c>
      <c r="BS982" s="3" t="n">
        <v>384</v>
      </c>
      <c r="BT982" s="3" t="n">
        <f aca="false">SUM(BP982:BS982)</f>
        <v>406</v>
      </c>
      <c r="BU982" s="3" t="n">
        <f aca="false">+C982+H982+M982+R982+W982+AB982+AG982+AL982+CK982</f>
        <v>26316.05016536</v>
      </c>
      <c r="BV982" s="3" t="n">
        <f aca="false">+D982+I982+N982+S982+X982+AC982+AH982+AM982+CL982</f>
        <v>12083.38308162</v>
      </c>
      <c r="BW982" s="3" t="n">
        <f aca="false">+E982+J982+O982+T982+Y982+AD982+AI982+AN982+CM982</f>
        <v>10020.59473895</v>
      </c>
      <c r="BX982" s="3" t="n">
        <f aca="false">+F982+K982+P982+U982+Z982+AE982+AJ982+AO982+CN982</f>
        <v>895</v>
      </c>
      <c r="BY982" s="3" t="n">
        <f aca="false">SUM(BU982:BX982)</f>
        <v>49315.02798593</v>
      </c>
      <c r="BZ982" s="3" t="n">
        <f aca="false">AQ982+AV982+BA982+BF982+BK982+BP982</f>
        <v>0</v>
      </c>
      <c r="CA982" s="3" t="n">
        <f aca="false">AR982+AW982+BB982+BG982+BL982+BQ982</f>
        <v>108</v>
      </c>
      <c r="CB982" s="3" t="n">
        <f aca="false">AS982+AX982+BC982+BH982+BM982+BR982</f>
        <v>2722</v>
      </c>
      <c r="CC982" s="3" t="n">
        <f aca="false">AT982+AY982+BD982+BI982+BN982+BS982</f>
        <v>895</v>
      </c>
      <c r="CD982" s="3" t="n">
        <f aca="false">SUM(BZ982:CC982)</f>
        <v>3725</v>
      </c>
      <c r="CE982" s="3" t="n">
        <v>6308</v>
      </c>
      <c r="CF982" s="3" t="n">
        <v>8510</v>
      </c>
      <c r="CG982" s="3" t="n">
        <v>1360</v>
      </c>
      <c r="CH982" s="3" t="n">
        <v>383</v>
      </c>
      <c r="CI982" s="3" t="n">
        <v>4607</v>
      </c>
      <c r="CJ982" s="3" t="n">
        <f aca="false">SUM(CE982:CI982)</f>
        <v>21168</v>
      </c>
    </row>
    <row r="983" customFormat="false" ht="12.75" hidden="false" customHeight="false" outlineLevel="0" collapsed="false">
      <c r="A983" s="1" t="n">
        <v>2010</v>
      </c>
      <c r="B983" s="2" t="s">
        <v>106</v>
      </c>
      <c r="C983" s="3" t="n">
        <v>7155</v>
      </c>
      <c r="D983" s="3" t="n">
        <v>1377</v>
      </c>
      <c r="E983" s="3" t="n">
        <v>104</v>
      </c>
      <c r="F983" s="3" t="n">
        <v>0</v>
      </c>
      <c r="G983" s="3" t="n">
        <f aca="false">SUM(C983:F983)</f>
        <v>8636</v>
      </c>
      <c r="H983" s="3" t="n">
        <v>1712</v>
      </c>
      <c r="I983" s="3" t="n">
        <v>6</v>
      </c>
      <c r="J983" s="3" t="n">
        <v>17</v>
      </c>
      <c r="K983" s="3" t="n">
        <v>169</v>
      </c>
      <c r="L983" s="3" t="n">
        <f aca="false">SUM(H983:K983)</f>
        <v>1904</v>
      </c>
      <c r="M983" s="3" t="n">
        <v>32</v>
      </c>
      <c r="N983" s="3" t="n">
        <v>163</v>
      </c>
      <c r="O983" s="3" t="n">
        <v>7</v>
      </c>
      <c r="P983" s="3" t="n">
        <v>0</v>
      </c>
      <c r="Q983" s="3" t="n">
        <f aca="false">SUM(M983:P983)</f>
        <v>202</v>
      </c>
      <c r="R983" s="3" t="n">
        <v>37</v>
      </c>
      <c r="S983" s="3" t="n">
        <v>141</v>
      </c>
      <c r="T983" s="3" t="n">
        <v>2</v>
      </c>
      <c r="U983" s="3" t="n">
        <v>0</v>
      </c>
      <c r="V983" s="3" t="n">
        <f aca="false">SUM(R983:U983)</f>
        <v>180</v>
      </c>
      <c r="W983" s="3" t="n">
        <v>1186</v>
      </c>
      <c r="X983" s="3" t="n">
        <v>4554</v>
      </c>
      <c r="Y983" s="3" t="n">
        <v>432</v>
      </c>
      <c r="Z983" s="3" t="n">
        <v>0</v>
      </c>
      <c r="AA983" s="3" t="n">
        <f aca="false">SUM(W983:Z983)</f>
        <v>6172</v>
      </c>
      <c r="AB983" s="3" t="n">
        <v>708</v>
      </c>
      <c r="AC983" s="3" t="n">
        <v>1</v>
      </c>
      <c r="AD983" s="3" t="n">
        <v>53</v>
      </c>
      <c r="AE983" s="3" t="n">
        <v>0</v>
      </c>
      <c r="AF983" s="3" t="n">
        <f aca="false">SUM(AB983:AE983)</f>
        <v>762</v>
      </c>
      <c r="AG983" s="3" t="n">
        <v>0</v>
      </c>
      <c r="AH983" s="3" t="n">
        <v>1315</v>
      </c>
      <c r="AI983" s="3" t="n">
        <v>1508</v>
      </c>
      <c r="AJ983" s="3" t="n">
        <v>0</v>
      </c>
      <c r="AK983" s="3" t="n">
        <f aca="false">SUM(AG983:AJ983)</f>
        <v>2823</v>
      </c>
      <c r="AL983" s="3" t="n">
        <v>2085</v>
      </c>
      <c r="AM983" s="3" t="n">
        <v>2776</v>
      </c>
      <c r="AN983" s="3" t="n">
        <v>1116</v>
      </c>
      <c r="AO983" s="3" t="n">
        <v>0</v>
      </c>
      <c r="AP983" s="3" t="n">
        <f aca="false">SUM(AL983:AO983)</f>
        <v>5977</v>
      </c>
      <c r="AQ983" s="3" t="n">
        <v>0</v>
      </c>
      <c r="AR983" s="3" t="n">
        <v>0</v>
      </c>
      <c r="AS983" s="3" t="n">
        <v>21</v>
      </c>
      <c r="AT983" s="3" t="n">
        <v>0</v>
      </c>
      <c r="AU983" s="3" t="n">
        <f aca="false">SUM(AQ983:AT983)</f>
        <v>21</v>
      </c>
      <c r="AV983" s="3" t="n">
        <v>55</v>
      </c>
      <c r="AW983" s="3" t="n">
        <v>0</v>
      </c>
      <c r="AX983" s="3" t="n">
        <v>12</v>
      </c>
      <c r="AY983" s="3" t="n">
        <v>0</v>
      </c>
      <c r="AZ983" s="3" t="n">
        <f aca="false">SUM(AV983:AY983)</f>
        <v>67</v>
      </c>
      <c r="BA983" s="3" t="n">
        <v>0</v>
      </c>
      <c r="BB983" s="3" t="n">
        <v>0</v>
      </c>
      <c r="BC983" s="3" t="n">
        <v>0</v>
      </c>
      <c r="BD983" s="3" t="n">
        <v>169</v>
      </c>
      <c r="BE983" s="3" t="n">
        <f aca="false">SUM(BA983:BD983)</f>
        <v>169</v>
      </c>
      <c r="BF983" s="3" t="n">
        <v>0</v>
      </c>
      <c r="BG983" s="3" t="n">
        <v>0</v>
      </c>
      <c r="BH983" s="3" t="n">
        <v>0</v>
      </c>
      <c r="BI983" s="3" t="n">
        <v>0</v>
      </c>
      <c r="BJ983" s="3" t="n">
        <f aca="false">SUM(BF983:BI983)</f>
        <v>0</v>
      </c>
      <c r="BK983" s="3" t="n">
        <v>34</v>
      </c>
      <c r="BL983" s="3" t="n">
        <v>0</v>
      </c>
      <c r="BM983" s="3" t="n">
        <v>2</v>
      </c>
      <c r="BN983" s="3" t="n">
        <v>0</v>
      </c>
      <c r="BO983" s="3" t="n">
        <f aca="false">SUM(BK983:BN983)</f>
        <v>36</v>
      </c>
      <c r="BP983" s="3" t="n">
        <v>130</v>
      </c>
      <c r="BQ983" s="3" t="n">
        <v>0</v>
      </c>
      <c r="BR983" s="3" t="n">
        <v>24</v>
      </c>
      <c r="BS983" s="3" t="n">
        <v>0</v>
      </c>
      <c r="BT983" s="3" t="n">
        <f aca="false">SUM(BP983:BS983)</f>
        <v>154</v>
      </c>
      <c r="BU983" s="3" t="n">
        <f aca="false">+C983+H983+M983+R983+W983+AB983+AG983+AL983+CK983</f>
        <v>12915</v>
      </c>
      <c r="BV983" s="3" t="n">
        <f aca="false">+D983+I983+N983+S983+X983+AC983+AH983+AM983+CL983</f>
        <v>10333</v>
      </c>
      <c r="BW983" s="3" t="n">
        <f aca="false">+E983+J983+O983+T983+Y983+AD983+AI983+AN983+CM983</f>
        <v>3239</v>
      </c>
      <c r="BX983" s="3" t="n">
        <f aca="false">+F983+K983+P983+U983+Z983+AE983+AJ983+AO983+CN983</f>
        <v>169</v>
      </c>
      <c r="BY983" s="3" t="n">
        <f aca="false">SUM(BU983:BX983)</f>
        <v>26656</v>
      </c>
      <c r="BZ983" s="3" t="n">
        <f aca="false">AQ983+AV983+BA983+BF983+BK983+BP983</f>
        <v>219</v>
      </c>
      <c r="CA983" s="3" t="n">
        <f aca="false">AR983+AW983+BB983+BG983+BL983+BQ983</f>
        <v>0</v>
      </c>
      <c r="CB983" s="3" t="n">
        <f aca="false">AS983+AX983+BC983+BH983+BM983+BR983</f>
        <v>59</v>
      </c>
      <c r="CC983" s="3" t="n">
        <f aca="false">AT983+AY983+BD983+BI983+BN983+BS983</f>
        <v>169</v>
      </c>
      <c r="CD983" s="3" t="n">
        <f aca="false">SUM(BZ983:CC983)</f>
        <v>447</v>
      </c>
      <c r="CE983" s="3" t="n">
        <v>5915</v>
      </c>
      <c r="CF983" s="3" t="n">
        <v>3876</v>
      </c>
      <c r="CG983" s="3" t="n">
        <v>592</v>
      </c>
      <c r="CH983" s="3" t="n">
        <v>659</v>
      </c>
      <c r="CI983" s="3" t="n">
        <v>1145</v>
      </c>
      <c r="CJ983" s="3" t="n">
        <f aca="false">SUM(CE983:CI983)</f>
        <v>12187</v>
      </c>
    </row>
    <row r="984" customFormat="false" ht="12.75" hidden="false" customHeight="false" outlineLevel="0" collapsed="false">
      <c r="A984" s="1" t="n">
        <v>2010</v>
      </c>
      <c r="B984" s="2" t="s">
        <v>107</v>
      </c>
      <c r="C984" s="3" t="n">
        <v>2239</v>
      </c>
      <c r="D984" s="3" t="n">
        <v>533</v>
      </c>
      <c r="E984" s="3" t="n">
        <v>280</v>
      </c>
      <c r="F984" s="3" t="n">
        <v>0</v>
      </c>
      <c r="G984" s="3" t="n">
        <f aca="false">SUM(C984:F984)</f>
        <v>3052</v>
      </c>
      <c r="H984" s="3" t="n">
        <v>777</v>
      </c>
      <c r="I984" s="3" t="n">
        <v>528</v>
      </c>
      <c r="J984" s="3" t="n">
        <v>2979</v>
      </c>
      <c r="K984" s="3" t="n">
        <v>16</v>
      </c>
      <c r="L984" s="3" t="n">
        <f aca="false">SUM(H984:K984)</f>
        <v>4300</v>
      </c>
      <c r="M984" s="3" t="n">
        <v>31</v>
      </c>
      <c r="N984" s="3" t="n">
        <v>65</v>
      </c>
      <c r="O984" s="3" t="n">
        <v>13</v>
      </c>
      <c r="P984" s="3" t="n">
        <v>0</v>
      </c>
      <c r="Q984" s="3" t="n">
        <f aca="false">SUM(M984:P984)</f>
        <v>109</v>
      </c>
      <c r="R984" s="3" t="n">
        <v>16</v>
      </c>
      <c r="S984" s="3" t="n">
        <v>0</v>
      </c>
      <c r="T984" s="3" t="n">
        <v>1</v>
      </c>
      <c r="U984" s="3" t="n">
        <v>0</v>
      </c>
      <c r="V984" s="3" t="n">
        <f aca="false">SUM(R984:U984)</f>
        <v>17</v>
      </c>
      <c r="W984" s="3" t="n">
        <v>602</v>
      </c>
      <c r="X984" s="3" t="n">
        <v>2165</v>
      </c>
      <c r="Y984" s="3" t="n">
        <v>522</v>
      </c>
      <c r="Z984" s="3" t="n">
        <v>0</v>
      </c>
      <c r="AA984" s="3" t="n">
        <f aca="false">SUM(W984:Z984)</f>
        <v>3289</v>
      </c>
      <c r="AB984" s="3" t="n">
        <v>329</v>
      </c>
      <c r="AC984" s="3" t="n">
        <v>22</v>
      </c>
      <c r="AD984" s="3" t="n">
        <v>68</v>
      </c>
      <c r="AE984" s="3" t="n">
        <v>1</v>
      </c>
      <c r="AF984" s="3" t="n">
        <f aca="false">SUM(AB984:AE984)</f>
        <v>420</v>
      </c>
      <c r="AG984" s="3" t="n">
        <v>0</v>
      </c>
      <c r="AH984" s="3" t="n">
        <v>623</v>
      </c>
      <c r="AI984" s="3" t="n">
        <v>981</v>
      </c>
      <c r="AJ984" s="3" t="n">
        <v>0</v>
      </c>
      <c r="AK984" s="3" t="n">
        <f aca="false">SUM(AG984:AJ984)</f>
        <v>1604</v>
      </c>
      <c r="AL984" s="3" t="n">
        <v>1308</v>
      </c>
      <c r="AM984" s="3" t="n">
        <v>2238</v>
      </c>
      <c r="AN984" s="3" t="n">
        <v>1206</v>
      </c>
      <c r="AO984" s="3" t="n">
        <v>94</v>
      </c>
      <c r="AP984" s="3" t="n">
        <f aca="false">SUM(AL984:AO984)</f>
        <v>4846</v>
      </c>
      <c r="AQ984" s="3" t="n">
        <v>0</v>
      </c>
      <c r="AR984" s="3" t="n">
        <v>362</v>
      </c>
      <c r="AS984" s="3" t="n">
        <v>382</v>
      </c>
      <c r="AT984" s="3" t="n">
        <v>0</v>
      </c>
      <c r="AU984" s="3" t="n">
        <f aca="false">SUM(AQ984:AT984)</f>
        <v>744</v>
      </c>
      <c r="AV984" s="3" t="n">
        <v>0</v>
      </c>
      <c r="AW984" s="3" t="n">
        <v>0</v>
      </c>
      <c r="AX984" s="3" t="n">
        <v>1</v>
      </c>
      <c r="AY984" s="3" t="n">
        <v>21</v>
      </c>
      <c r="AZ984" s="3" t="n">
        <f aca="false">SUM(AV984:AY984)</f>
        <v>22</v>
      </c>
      <c r="BA984" s="3" t="n">
        <v>0</v>
      </c>
      <c r="BB984" s="3" t="n">
        <v>0</v>
      </c>
      <c r="BC984" s="3" t="n">
        <v>22</v>
      </c>
      <c r="BD984" s="3" t="n">
        <v>16</v>
      </c>
      <c r="BE984" s="3" t="n">
        <f aca="false">SUM(BA984:BD984)</f>
        <v>38</v>
      </c>
      <c r="BF984" s="3" t="n">
        <v>0</v>
      </c>
      <c r="BG984" s="3" t="n">
        <v>0</v>
      </c>
      <c r="BH984" s="3" t="n">
        <v>0</v>
      </c>
      <c r="BI984" s="3" t="n">
        <v>0</v>
      </c>
      <c r="BJ984" s="3" t="n">
        <f aca="false">SUM(BF984:BI984)</f>
        <v>0</v>
      </c>
      <c r="BK984" s="3" t="n">
        <v>0</v>
      </c>
      <c r="BL984" s="3" t="n">
        <v>0</v>
      </c>
      <c r="BM984" s="3" t="n">
        <v>4</v>
      </c>
      <c r="BN984" s="3" t="n">
        <v>6</v>
      </c>
      <c r="BO984" s="3" t="n">
        <f aca="false">SUM(BK984:BN984)</f>
        <v>10</v>
      </c>
      <c r="BP984" s="3" t="n">
        <v>0</v>
      </c>
      <c r="BQ984" s="3" t="n">
        <v>0</v>
      </c>
      <c r="BR984" s="3" t="n">
        <v>54</v>
      </c>
      <c r="BS984" s="3" t="n">
        <v>24</v>
      </c>
      <c r="BT984" s="3" t="n">
        <f aca="false">SUM(BP984:BS984)</f>
        <v>78</v>
      </c>
      <c r="BU984" s="3" t="n">
        <f aca="false">+C984+H984+M984+R984+W984+AB984+AG984+AL984+CK984</f>
        <v>5302</v>
      </c>
      <c r="BV984" s="3" t="n">
        <f aca="false">+D984+I984+N984+S984+X984+AC984+AH984+AM984+CL984</f>
        <v>6174</v>
      </c>
      <c r="BW984" s="3" t="n">
        <f aca="false">+E984+J984+O984+T984+Y984+AD984+AI984+AN984+CM984</f>
        <v>6050</v>
      </c>
      <c r="BX984" s="3" t="n">
        <f aca="false">+F984+K984+P984+U984+Z984+AE984+AJ984+AO984+CN984</f>
        <v>111</v>
      </c>
      <c r="BY984" s="3" t="n">
        <f aca="false">SUM(BU984:BX984)</f>
        <v>17637</v>
      </c>
      <c r="BZ984" s="3" t="n">
        <f aca="false">AQ984+AV984+BA984+BF984+BK984+BP984</f>
        <v>0</v>
      </c>
      <c r="CA984" s="3" t="n">
        <f aca="false">AR984+AW984+BB984+BG984+BL984+BQ984</f>
        <v>362</v>
      </c>
      <c r="CB984" s="3" t="n">
        <f aca="false">AS984+AX984+BC984+BH984+BM984+BR984</f>
        <v>463</v>
      </c>
      <c r="CC984" s="3" t="n">
        <f aca="false">AT984+AY984+BD984+BI984+BN984+BS984</f>
        <v>67</v>
      </c>
      <c r="CD984" s="3" t="n">
        <f aca="false">SUM(BZ984:CC984)</f>
        <v>892</v>
      </c>
      <c r="CE984" s="3" t="n">
        <v>1868</v>
      </c>
      <c r="CF984" s="3" t="n">
        <v>2633</v>
      </c>
      <c r="CG984" s="3" t="n">
        <v>245</v>
      </c>
      <c r="CH984" s="3" t="n">
        <v>121</v>
      </c>
      <c r="CI984" s="3" t="n">
        <v>767</v>
      </c>
      <c r="CJ984" s="3" t="n">
        <f aca="false">SUM(CE984:CI984)</f>
        <v>5634</v>
      </c>
    </row>
    <row r="985" customFormat="false" ht="12.75" hidden="false" customHeight="false" outlineLevel="0" collapsed="false">
      <c r="A985" s="1" t="n">
        <v>2010</v>
      </c>
      <c r="B985" s="2" t="s">
        <v>108</v>
      </c>
      <c r="C985" s="3" t="n">
        <v>2710</v>
      </c>
      <c r="D985" s="3" t="n">
        <v>736</v>
      </c>
      <c r="E985" s="3" t="n">
        <v>138</v>
      </c>
      <c r="F985" s="3" t="n">
        <v>0</v>
      </c>
      <c r="G985" s="3" t="n">
        <f aca="false">SUM(C985:F985)</f>
        <v>3584</v>
      </c>
      <c r="H985" s="3" t="n">
        <v>752</v>
      </c>
      <c r="I985" s="3" t="n">
        <v>498</v>
      </c>
      <c r="J985" s="3" t="n">
        <v>951</v>
      </c>
      <c r="K985" s="3" t="n">
        <v>57</v>
      </c>
      <c r="L985" s="3" t="n">
        <f aca="false">SUM(H985:K985)</f>
        <v>2258</v>
      </c>
      <c r="M985" s="3" t="n">
        <v>19</v>
      </c>
      <c r="N985" s="3" t="n">
        <v>38</v>
      </c>
      <c r="O985" s="3" t="n">
        <v>0</v>
      </c>
      <c r="P985" s="3" t="n">
        <v>0</v>
      </c>
      <c r="Q985" s="3" t="n">
        <f aca="false">SUM(M985:P985)</f>
        <v>57</v>
      </c>
      <c r="R985" s="3" t="n">
        <v>4</v>
      </c>
      <c r="S985" s="3" t="n">
        <v>0</v>
      </c>
      <c r="T985" s="3" t="n">
        <v>0</v>
      </c>
      <c r="U985" s="3" t="n">
        <v>0</v>
      </c>
      <c r="V985" s="3" t="n">
        <f aca="false">SUM(R985:U985)</f>
        <v>4</v>
      </c>
      <c r="W985" s="3" t="n">
        <v>713</v>
      </c>
      <c r="X985" s="3" t="n">
        <v>1860</v>
      </c>
      <c r="Y985" s="3" t="n">
        <v>70</v>
      </c>
      <c r="Z985" s="3" t="n">
        <v>0</v>
      </c>
      <c r="AA985" s="3" t="n">
        <f aca="false">SUM(W985:Z985)</f>
        <v>2643</v>
      </c>
      <c r="AB985" s="3" t="n">
        <v>278</v>
      </c>
      <c r="AC985" s="3" t="n">
        <v>48</v>
      </c>
      <c r="AD985" s="3" t="n">
        <v>32</v>
      </c>
      <c r="AE985" s="3" t="n">
        <v>9</v>
      </c>
      <c r="AF985" s="3" t="n">
        <f aca="false">SUM(AB985:AE985)</f>
        <v>367</v>
      </c>
      <c r="AG985" s="3" t="n">
        <v>9</v>
      </c>
      <c r="AH985" s="3" t="n">
        <v>460</v>
      </c>
      <c r="AI985" s="3" t="n">
        <v>522</v>
      </c>
      <c r="AJ985" s="3" t="n">
        <v>170</v>
      </c>
      <c r="AK985" s="3" t="n">
        <f aca="false">SUM(AG985:AJ985)</f>
        <v>1161</v>
      </c>
      <c r="AL985" s="3" t="n">
        <v>783</v>
      </c>
      <c r="AM985" s="3" t="n">
        <v>892</v>
      </c>
      <c r="AN985" s="3" t="n">
        <v>2213</v>
      </c>
      <c r="AO985" s="3" t="n">
        <v>82</v>
      </c>
      <c r="AP985" s="3" t="n">
        <f aca="false">SUM(AL985:AO985)</f>
        <v>3970</v>
      </c>
      <c r="AQ985" s="3" t="n">
        <v>0</v>
      </c>
      <c r="AR985" s="3" t="n">
        <v>436</v>
      </c>
      <c r="AS985" s="3" t="n">
        <v>152</v>
      </c>
      <c r="AT985" s="3" t="n">
        <v>100</v>
      </c>
      <c r="AU985" s="3" t="n">
        <f aca="false">SUM(AQ985:AT985)</f>
        <v>688</v>
      </c>
      <c r="AV985" s="3" t="n">
        <v>2</v>
      </c>
      <c r="AW985" s="3" t="n">
        <v>0</v>
      </c>
      <c r="AX985" s="3" t="n">
        <v>3</v>
      </c>
      <c r="AY985" s="3" t="n">
        <v>7</v>
      </c>
      <c r="AZ985" s="3" t="n">
        <f aca="false">SUM(AV985:AY985)</f>
        <v>12</v>
      </c>
      <c r="BA985" s="3" t="n">
        <v>2</v>
      </c>
      <c r="BB985" s="3" t="n">
        <v>12</v>
      </c>
      <c r="BC985" s="3" t="n">
        <v>73</v>
      </c>
      <c r="BD985" s="3" t="n">
        <v>33</v>
      </c>
      <c r="BE985" s="3" t="n">
        <f aca="false">SUM(BA985:BD985)</f>
        <v>120</v>
      </c>
      <c r="BF985" s="3" t="n">
        <v>0</v>
      </c>
      <c r="BG985" s="3" t="n">
        <v>0</v>
      </c>
      <c r="BH985" s="3" t="n">
        <v>0</v>
      </c>
      <c r="BI985" s="3" t="n">
        <v>0</v>
      </c>
      <c r="BJ985" s="3" t="n">
        <f aca="false">SUM(BF985:BI985)</f>
        <v>0</v>
      </c>
      <c r="BK985" s="3" t="n">
        <v>0</v>
      </c>
      <c r="BL985" s="3" t="n">
        <v>0</v>
      </c>
      <c r="BM985" s="3" t="n">
        <v>0</v>
      </c>
      <c r="BN985" s="3" t="n">
        <v>0</v>
      </c>
      <c r="BO985" s="3" t="n">
        <f aca="false">SUM(BK985:BN985)</f>
        <v>0</v>
      </c>
      <c r="BP985" s="3" t="n">
        <v>5</v>
      </c>
      <c r="BQ985" s="3" t="n">
        <v>9</v>
      </c>
      <c r="BR985" s="3" t="n">
        <v>8</v>
      </c>
      <c r="BS985" s="3" t="n">
        <v>3</v>
      </c>
      <c r="BT985" s="3" t="n">
        <f aca="false">SUM(BP985:BS985)</f>
        <v>25</v>
      </c>
      <c r="BU985" s="3" t="n">
        <f aca="false">+C985+H985+M985+R985+W985+AB985+AG985+AL985+CK985</f>
        <v>5268</v>
      </c>
      <c r="BV985" s="3" t="n">
        <f aca="false">+D985+I985+N985+S985+X985+AC985+AH985+AM985+CL985</f>
        <v>4532</v>
      </c>
      <c r="BW985" s="3" t="n">
        <f aca="false">+E985+J985+O985+T985+Y985+AD985+AI985+AN985+CM985</f>
        <v>3926</v>
      </c>
      <c r="BX985" s="3" t="n">
        <f aca="false">+F985+K985+P985+U985+Z985+AE985+AJ985+AO985+CN985</f>
        <v>318</v>
      </c>
      <c r="BY985" s="3" t="n">
        <f aca="false">SUM(BU985:BX985)</f>
        <v>14044</v>
      </c>
      <c r="BZ985" s="3" t="n">
        <f aca="false">AQ985+AV985+BA985+BF985+BK985+BP985</f>
        <v>9</v>
      </c>
      <c r="CA985" s="3" t="n">
        <f aca="false">AR985+AW985+BB985+BG985+BL985+BQ985</f>
        <v>457</v>
      </c>
      <c r="CB985" s="3" t="n">
        <f aca="false">AS985+AX985+BC985+BH985+BM985+BR985</f>
        <v>236</v>
      </c>
      <c r="CC985" s="3" t="n">
        <f aca="false">AT985+AY985+BD985+BI985+BN985+BS985</f>
        <v>143</v>
      </c>
      <c r="CD985" s="3" t="n">
        <f aca="false">SUM(BZ985:CC985)</f>
        <v>845</v>
      </c>
      <c r="CE985" s="3" t="n">
        <v>1858</v>
      </c>
      <c r="CF985" s="3" t="n">
        <v>2418</v>
      </c>
      <c r="CG985" s="3" t="n">
        <v>225</v>
      </c>
      <c r="CH985" s="3" t="n">
        <v>0</v>
      </c>
      <c r="CI985" s="3" t="n">
        <v>690</v>
      </c>
      <c r="CJ985" s="3" t="n">
        <f aca="false">SUM(CE985:CI985)</f>
        <v>5191</v>
      </c>
    </row>
    <row r="986" customFormat="false" ht="12.75" hidden="false" customHeight="false" outlineLevel="0" collapsed="false">
      <c r="A986" s="1" t="n">
        <v>2010</v>
      </c>
      <c r="B986" s="2" t="s">
        <v>109</v>
      </c>
      <c r="C986" s="3" t="n">
        <v>3839.8</v>
      </c>
      <c r="D986" s="3" t="n">
        <v>1168.7</v>
      </c>
      <c r="E986" s="3" t="n">
        <v>11.4</v>
      </c>
      <c r="F986" s="3" t="n">
        <v>0</v>
      </c>
      <c r="G986" s="3" t="n">
        <f aca="false">SUM(C986:F986)</f>
        <v>5019.9</v>
      </c>
      <c r="H986" s="3" t="n">
        <v>1209.7</v>
      </c>
      <c r="I986" s="3" t="n">
        <v>757.7</v>
      </c>
      <c r="J986" s="3" t="n">
        <v>3849.7</v>
      </c>
      <c r="K986" s="3" t="n">
        <v>0</v>
      </c>
      <c r="L986" s="3" t="n">
        <f aca="false">SUM(H986:K986)</f>
        <v>5817.1</v>
      </c>
      <c r="M986" s="3" t="n">
        <v>72.9</v>
      </c>
      <c r="N986" s="3" t="n">
        <v>134.1</v>
      </c>
      <c r="O986" s="3" t="n">
        <v>0</v>
      </c>
      <c r="P986" s="3" t="n">
        <v>0</v>
      </c>
      <c r="Q986" s="3" t="n">
        <f aca="false">SUM(M986:P986)</f>
        <v>207</v>
      </c>
      <c r="R986" s="3" t="n">
        <v>0</v>
      </c>
      <c r="S986" s="3" t="n">
        <v>0</v>
      </c>
      <c r="T986" s="3" t="n">
        <v>0</v>
      </c>
      <c r="U986" s="3" t="n">
        <v>0</v>
      </c>
      <c r="V986" s="3" t="n">
        <f aca="false">SUM(R986:U986)</f>
        <v>0</v>
      </c>
      <c r="W986" s="3" t="n">
        <v>810.8</v>
      </c>
      <c r="X986" s="3" t="n">
        <v>4499.2</v>
      </c>
      <c r="Y986" s="3" t="n">
        <v>382.7</v>
      </c>
      <c r="Z986" s="3" t="n">
        <v>0</v>
      </c>
      <c r="AA986" s="3" t="n">
        <f aca="false">SUM(W986:Z986)</f>
        <v>5692.7</v>
      </c>
      <c r="AB986" s="3" t="n">
        <v>441.4</v>
      </c>
      <c r="AC986" s="3" t="n">
        <v>89.7</v>
      </c>
      <c r="AD986" s="3" t="n">
        <v>40</v>
      </c>
      <c r="AE986" s="3" t="n">
        <v>0</v>
      </c>
      <c r="AF986" s="3" t="n">
        <f aca="false">SUM(AB986:AE986)</f>
        <v>571.1</v>
      </c>
      <c r="AG986" s="3" t="n">
        <v>4.4</v>
      </c>
      <c r="AH986" s="3" t="n">
        <v>812.9</v>
      </c>
      <c r="AI986" s="3" t="n">
        <v>1267.5</v>
      </c>
      <c r="AJ986" s="3" t="n">
        <v>0</v>
      </c>
      <c r="AK986" s="3" t="n">
        <f aca="false">SUM(AG986:AJ986)</f>
        <v>2084.8</v>
      </c>
      <c r="AL986" s="3" t="n">
        <v>2071.4</v>
      </c>
      <c r="AM986" s="3" t="n">
        <v>3014.3</v>
      </c>
      <c r="AN986" s="3" t="n">
        <v>1462.3</v>
      </c>
      <c r="AO986" s="3" t="n">
        <v>0</v>
      </c>
      <c r="AP986" s="3" t="n">
        <f aca="false">SUM(AL986:AO986)</f>
        <v>6548</v>
      </c>
      <c r="AQ986" s="3" t="n">
        <v>0</v>
      </c>
      <c r="AR986" s="3" t="n">
        <v>0</v>
      </c>
      <c r="AS986" s="3" t="n">
        <v>23.8</v>
      </c>
      <c r="AT986" s="3" t="n">
        <v>0</v>
      </c>
      <c r="AU986" s="3" t="n">
        <f aca="false">SUM(AQ986:AT986)</f>
        <v>23.8</v>
      </c>
      <c r="AV986" s="3" t="n">
        <v>0</v>
      </c>
      <c r="AW986" s="3" t="n">
        <v>0</v>
      </c>
      <c r="AX986" s="3" t="n">
        <v>4</v>
      </c>
      <c r="AY986" s="3" t="n">
        <v>0</v>
      </c>
      <c r="AZ986" s="3" t="n">
        <f aca="false">SUM(AV986:AY986)</f>
        <v>4</v>
      </c>
      <c r="BA986" s="3" t="n">
        <v>0</v>
      </c>
      <c r="BB986" s="3" t="n">
        <v>0</v>
      </c>
      <c r="BC986" s="3" t="n">
        <v>485.7</v>
      </c>
      <c r="BD986" s="3" t="n">
        <v>0</v>
      </c>
      <c r="BE986" s="3" t="n">
        <f aca="false">SUM(BA986:BD986)</f>
        <v>485.7</v>
      </c>
      <c r="BF986" s="3" t="n">
        <v>0</v>
      </c>
      <c r="BG986" s="3" t="n">
        <v>0</v>
      </c>
      <c r="BH986" s="3" t="n">
        <v>0</v>
      </c>
      <c r="BI986" s="3" t="n">
        <v>0</v>
      </c>
      <c r="BJ986" s="3" t="n">
        <f aca="false">SUM(BF986:BI986)</f>
        <v>0</v>
      </c>
      <c r="BK986" s="3" t="n">
        <v>0</v>
      </c>
      <c r="BL986" s="3" t="n">
        <v>0</v>
      </c>
      <c r="BM986" s="3" t="n">
        <v>30.2</v>
      </c>
      <c r="BN986" s="3" t="n">
        <v>0</v>
      </c>
      <c r="BO986" s="3" t="n">
        <f aca="false">SUM(BK986:BN986)</f>
        <v>30.2</v>
      </c>
      <c r="BP986" s="3" t="n">
        <v>0</v>
      </c>
      <c r="BQ986" s="3" t="n">
        <v>0</v>
      </c>
      <c r="BR986" s="3" t="n">
        <v>527</v>
      </c>
      <c r="BS986" s="3" t="n">
        <v>0</v>
      </c>
      <c r="BT986" s="3" t="n">
        <f aca="false">SUM(BP986:BS986)</f>
        <v>527</v>
      </c>
      <c r="BU986" s="3" t="n">
        <f aca="false">+C986+H986+M986+R986+W986+AB986+AG986+AL986+CK986</f>
        <v>8450.4</v>
      </c>
      <c r="BV986" s="3" t="n">
        <f aca="false">+D986+I986+N986+S986+X986+AC986+AH986+AM986+CL986</f>
        <v>10476.6</v>
      </c>
      <c r="BW986" s="3" t="n">
        <f aca="false">+E986+J986+O986+T986+Y986+AD986+AI986+AN986+CM986</f>
        <v>7013.6</v>
      </c>
      <c r="BX986" s="3" t="n">
        <f aca="false">+F986+K986+P986+U986+Z986+AE986+AJ986+AO986+CN986</f>
        <v>0</v>
      </c>
      <c r="BY986" s="3" t="n">
        <f aca="false">SUM(BU986:BX986)</f>
        <v>25940.6</v>
      </c>
      <c r="BZ986" s="3" t="n">
        <f aca="false">AQ986+AV986+BA986+BF986+BK986+BP986</f>
        <v>0</v>
      </c>
      <c r="CA986" s="3" t="n">
        <f aca="false">AR986+AW986+BB986+BG986+BL986+BQ986</f>
        <v>0</v>
      </c>
      <c r="CB986" s="3" t="n">
        <f aca="false">AS986+AX986+BC986+BH986+BM986+BR986</f>
        <v>1070.7</v>
      </c>
      <c r="CC986" s="3" t="n">
        <f aca="false">AT986+AY986+BD986+BI986+BN986+BS986</f>
        <v>0</v>
      </c>
      <c r="CD986" s="3" t="n">
        <f aca="false">SUM(BZ986:CC986)</f>
        <v>1070.7</v>
      </c>
      <c r="CE986" s="3" t="n">
        <v>2794</v>
      </c>
      <c r="CF986" s="3" t="n">
        <v>3154</v>
      </c>
      <c r="CG986" s="3" t="n">
        <v>238</v>
      </c>
      <c r="CH986" s="3" t="n">
        <v>0</v>
      </c>
      <c r="CI986" s="3" t="n">
        <v>2039</v>
      </c>
      <c r="CJ986" s="3" t="n">
        <f aca="false">SUM(CE986:CI986)</f>
        <v>8225</v>
      </c>
    </row>
    <row r="987" customFormat="false" ht="12.75" hidden="false" customHeight="false" outlineLevel="0" collapsed="false">
      <c r="A987" s="1" t="n">
        <v>2010</v>
      </c>
      <c r="B987" s="2" t="s">
        <v>110</v>
      </c>
      <c r="C987" s="3" t="n">
        <v>3231</v>
      </c>
      <c r="D987" s="3" t="n">
        <v>1229</v>
      </c>
      <c r="E987" s="3" t="n">
        <v>828</v>
      </c>
      <c r="F987" s="3" t="n">
        <v>0</v>
      </c>
      <c r="G987" s="3" t="n">
        <f aca="false">SUM(C987:F987)</f>
        <v>5288</v>
      </c>
      <c r="H987" s="3" t="n">
        <v>1181</v>
      </c>
      <c r="I987" s="3" t="n">
        <v>139</v>
      </c>
      <c r="J987" s="3" t="n">
        <v>950</v>
      </c>
      <c r="K987" s="3" t="n">
        <v>58</v>
      </c>
      <c r="L987" s="3" t="n">
        <f aca="false">SUM(H987:K987)</f>
        <v>2328</v>
      </c>
      <c r="M987" s="3" t="n">
        <v>0</v>
      </c>
      <c r="N987" s="3" t="n">
        <v>174</v>
      </c>
      <c r="O987" s="3" t="n">
        <v>0</v>
      </c>
      <c r="P987" s="3" t="n">
        <v>0</v>
      </c>
      <c r="Q987" s="3" t="n">
        <f aca="false">SUM(M987:P987)</f>
        <v>174</v>
      </c>
      <c r="R987" s="3" t="n">
        <v>0</v>
      </c>
      <c r="S987" s="3" t="n">
        <v>0</v>
      </c>
      <c r="T987" s="3" t="n">
        <v>0</v>
      </c>
      <c r="U987" s="3" t="n">
        <v>0</v>
      </c>
      <c r="V987" s="3" t="n">
        <f aca="false">SUM(R987:U987)</f>
        <v>0</v>
      </c>
      <c r="W987" s="3" t="n">
        <v>722</v>
      </c>
      <c r="X987" s="3" t="n">
        <v>5634</v>
      </c>
      <c r="Y987" s="3" t="n">
        <v>479</v>
      </c>
      <c r="Z987" s="3" t="n">
        <v>0</v>
      </c>
      <c r="AA987" s="3" t="n">
        <f aca="false">SUM(W987:Z987)</f>
        <v>6835</v>
      </c>
      <c r="AB987" s="3" t="n">
        <v>760.6</v>
      </c>
      <c r="AC987" s="3" t="n">
        <v>1.8</v>
      </c>
      <c r="AD987" s="3" t="n">
        <v>88.6</v>
      </c>
      <c r="AE987" s="3" t="n">
        <v>5</v>
      </c>
      <c r="AF987" s="3" t="n">
        <f aca="false">SUM(AB987:AE987)</f>
        <v>856</v>
      </c>
      <c r="AG987" s="3" t="n">
        <v>1</v>
      </c>
      <c r="AH987" s="3" t="n">
        <v>18</v>
      </c>
      <c r="AI987" s="3" t="n">
        <v>1651</v>
      </c>
      <c r="AJ987" s="3" t="n">
        <v>377</v>
      </c>
      <c r="AK987" s="3" t="n">
        <f aca="false">SUM(AG987:AJ987)</f>
        <v>2047</v>
      </c>
      <c r="AL987" s="3" t="n">
        <v>2920.4</v>
      </c>
      <c r="AM987" s="3" t="n">
        <v>4663.2</v>
      </c>
      <c r="AN987" s="3" t="n">
        <v>6371.4</v>
      </c>
      <c r="AO987" s="3" t="n">
        <v>201</v>
      </c>
      <c r="AP987" s="3" t="n">
        <f aca="false">SUM(AL987:AO987)</f>
        <v>14156</v>
      </c>
      <c r="AQ987" s="3" t="n">
        <v>0</v>
      </c>
      <c r="AR987" s="3" t="n">
        <v>1</v>
      </c>
      <c r="AS987" s="3" t="n">
        <v>1128</v>
      </c>
      <c r="AT987" s="3" t="n">
        <v>377</v>
      </c>
      <c r="AU987" s="3" t="n">
        <f aca="false">SUM(AQ987:AT987)</f>
        <v>1506</v>
      </c>
      <c r="AV987" s="3" t="n">
        <v>0</v>
      </c>
      <c r="AW987" s="3" t="n">
        <v>0</v>
      </c>
      <c r="AX987" s="3" t="n">
        <v>0</v>
      </c>
      <c r="AY987" s="3" t="n">
        <v>5</v>
      </c>
      <c r="AZ987" s="3" t="n">
        <f aca="false">SUM(AV987:AY987)</f>
        <v>5</v>
      </c>
      <c r="BA987" s="3" t="n">
        <v>28</v>
      </c>
      <c r="BB987" s="3" t="n">
        <v>0</v>
      </c>
      <c r="BC987" s="3" t="n">
        <v>13</v>
      </c>
      <c r="BD987" s="3" t="n">
        <v>58</v>
      </c>
      <c r="BE987" s="3" t="n">
        <f aca="false">SUM(BA987:BD987)</f>
        <v>99</v>
      </c>
      <c r="BF987" s="3" t="n">
        <v>0</v>
      </c>
      <c r="BG987" s="3" t="n">
        <v>0</v>
      </c>
      <c r="BH987" s="3" t="n">
        <v>0</v>
      </c>
      <c r="BI987" s="3" t="n">
        <v>0</v>
      </c>
      <c r="BJ987" s="3" t="n">
        <f aca="false">SUM(BF987:BI987)</f>
        <v>0</v>
      </c>
      <c r="BK987" s="3" t="n">
        <v>0</v>
      </c>
      <c r="BL987" s="3" t="n">
        <v>0</v>
      </c>
      <c r="BM987" s="3" t="n">
        <v>0</v>
      </c>
      <c r="BN987" s="3" t="n">
        <v>0</v>
      </c>
      <c r="BO987" s="3" t="n">
        <f aca="false">SUM(BK987:BN987)</f>
        <v>0</v>
      </c>
      <c r="BP987" s="3" t="n">
        <v>134</v>
      </c>
      <c r="BQ987" s="3" t="n">
        <v>86</v>
      </c>
      <c r="BR987" s="3" t="n">
        <v>325</v>
      </c>
      <c r="BS987" s="3" t="n">
        <v>201</v>
      </c>
      <c r="BT987" s="3" t="n">
        <f aca="false">SUM(BP987:BS987)</f>
        <v>746</v>
      </c>
      <c r="BU987" s="3" t="n">
        <f aca="false">+C987+H987+M987+R987+W987+AB987+AG987+AL987+CK987</f>
        <v>8816</v>
      </c>
      <c r="BV987" s="3" t="n">
        <f aca="false">+D987+I987+N987+S987+X987+AC987+AH987+AM987+CL987</f>
        <v>11859</v>
      </c>
      <c r="BW987" s="3" t="n">
        <f aca="false">+E987+J987+O987+T987+Y987+AD987+AI987+AN987+CM987</f>
        <v>10368</v>
      </c>
      <c r="BX987" s="3" t="n">
        <f aca="false">+F987+K987+P987+U987+Z987+AE987+AJ987+AO987+CN987</f>
        <v>641</v>
      </c>
      <c r="BY987" s="3" t="n">
        <f aca="false">SUM(BU987:BX987)</f>
        <v>31684</v>
      </c>
      <c r="BZ987" s="3" t="n">
        <f aca="false">AQ987+AV987+BA987+BF987+BK987+BP987</f>
        <v>162</v>
      </c>
      <c r="CA987" s="3" t="n">
        <f aca="false">AR987+AW987+BB987+BG987+BL987+BQ987</f>
        <v>87</v>
      </c>
      <c r="CB987" s="3" t="n">
        <f aca="false">AS987+AX987+BC987+BH987+BM987+BR987</f>
        <v>1466</v>
      </c>
      <c r="CC987" s="3" t="n">
        <f aca="false">AT987+AY987+BD987+BI987+BN987+BS987</f>
        <v>641</v>
      </c>
      <c r="CD987" s="3" t="n">
        <f aca="false">SUM(BZ987:CC987)</f>
        <v>2356</v>
      </c>
      <c r="CE987" s="3" t="n">
        <v>2547.7</v>
      </c>
      <c r="CF987" s="3" t="n">
        <v>2212.3</v>
      </c>
      <c r="CG987" s="3" t="n">
        <v>174.8</v>
      </c>
      <c r="CH987" s="3" t="n">
        <v>386.4</v>
      </c>
      <c r="CI987" s="3" t="n">
        <v>1852.465178</v>
      </c>
      <c r="CJ987" s="3" t="n">
        <f aca="false">SUM(CE987:CI987)</f>
        <v>7173.665178</v>
      </c>
    </row>
    <row r="988" customFormat="false" ht="12.75" hidden="false" customHeight="false" outlineLevel="0" collapsed="false">
      <c r="A988" s="1" t="n">
        <v>2010</v>
      </c>
      <c r="B988" s="2" t="s">
        <v>111</v>
      </c>
      <c r="C988" s="3" t="n">
        <v>1112</v>
      </c>
      <c r="D988" s="3" t="n">
        <v>30</v>
      </c>
      <c r="E988" s="3" t="n">
        <v>0</v>
      </c>
      <c r="F988" s="3" t="n">
        <v>0</v>
      </c>
      <c r="G988" s="3" t="n">
        <f aca="false">SUM(C988:F988)</f>
        <v>1142</v>
      </c>
      <c r="H988" s="3" t="n">
        <v>249</v>
      </c>
      <c r="I988" s="3" t="n">
        <v>10</v>
      </c>
      <c r="J988" s="3" t="n">
        <v>3</v>
      </c>
      <c r="K988" s="3" t="n">
        <v>13</v>
      </c>
      <c r="L988" s="3" t="n">
        <f aca="false">SUM(H988:K988)</f>
        <v>275</v>
      </c>
      <c r="M988" s="3" t="n">
        <v>26</v>
      </c>
      <c r="N988" s="3" t="n">
        <v>58</v>
      </c>
      <c r="O988" s="3" t="n">
        <v>89</v>
      </c>
      <c r="P988" s="3" t="n">
        <v>0</v>
      </c>
      <c r="Q988" s="3" t="n">
        <f aca="false">SUM(M988:P988)</f>
        <v>173</v>
      </c>
      <c r="R988" s="3" t="n">
        <v>20</v>
      </c>
      <c r="S988" s="3" t="n">
        <v>19</v>
      </c>
      <c r="T988" s="3" t="n">
        <v>0</v>
      </c>
      <c r="U988" s="3" t="n">
        <v>0</v>
      </c>
      <c r="V988" s="3" t="n">
        <f aca="false">SUM(R988:U988)</f>
        <v>39</v>
      </c>
      <c r="W988" s="3" t="n">
        <v>387</v>
      </c>
      <c r="X988" s="3" t="n">
        <v>1801</v>
      </c>
      <c r="Y988" s="3" t="n">
        <v>175</v>
      </c>
      <c r="Z988" s="3" t="n">
        <v>0</v>
      </c>
      <c r="AA988" s="3" t="n">
        <f aca="false">SUM(W988:Z988)</f>
        <v>2363</v>
      </c>
      <c r="AB988" s="3" t="n">
        <v>149</v>
      </c>
      <c r="AC988" s="3" t="n">
        <v>3</v>
      </c>
      <c r="AD988" s="3" t="n">
        <v>7</v>
      </c>
      <c r="AE988" s="3" t="n">
        <v>0</v>
      </c>
      <c r="AF988" s="3" t="n">
        <f aca="false">SUM(AB988:AE988)</f>
        <v>159</v>
      </c>
      <c r="AG988" s="3" t="n">
        <v>0</v>
      </c>
      <c r="AH988" s="3" t="n">
        <v>246</v>
      </c>
      <c r="AI988" s="3" t="n">
        <v>345</v>
      </c>
      <c r="AJ988" s="3" t="n">
        <v>34</v>
      </c>
      <c r="AK988" s="3" t="n">
        <f aca="false">SUM(AG988:AJ988)</f>
        <v>625</v>
      </c>
      <c r="AL988" s="3" t="n">
        <v>923</v>
      </c>
      <c r="AM988" s="3" t="n">
        <v>984</v>
      </c>
      <c r="AN988" s="3" t="n">
        <v>1634</v>
      </c>
      <c r="AO988" s="3" t="n">
        <v>34</v>
      </c>
      <c r="AP988" s="3" t="n">
        <f aca="false">SUM(AL988:AO988)</f>
        <v>3575</v>
      </c>
      <c r="AQ988" s="3" t="n">
        <v>0</v>
      </c>
      <c r="AR988" s="3" t="n">
        <v>172</v>
      </c>
      <c r="AS988" s="3" t="n">
        <v>72</v>
      </c>
      <c r="AT988" s="3" t="n">
        <v>28</v>
      </c>
      <c r="AU988" s="3" t="n">
        <f aca="false">SUM(AQ988:AT988)</f>
        <v>272</v>
      </c>
      <c r="AV988" s="3" t="n">
        <v>0</v>
      </c>
      <c r="AW988" s="3" t="n">
        <v>0</v>
      </c>
      <c r="AX988" s="3" t="n">
        <v>0</v>
      </c>
      <c r="AY988" s="3" t="n">
        <v>0</v>
      </c>
      <c r="AZ988" s="3" t="n">
        <f aca="false">SUM(AV988:AY988)</f>
        <v>0</v>
      </c>
      <c r="BA988" s="3" t="n">
        <v>0</v>
      </c>
      <c r="BB988" s="3" t="n">
        <v>0</v>
      </c>
      <c r="BC988" s="3" t="n">
        <v>0</v>
      </c>
      <c r="BD988" s="3" t="n">
        <v>0</v>
      </c>
      <c r="BE988" s="3" t="n">
        <f aca="false">SUM(BA988:BD988)</f>
        <v>0</v>
      </c>
      <c r="BF988" s="3" t="n">
        <v>0</v>
      </c>
      <c r="BG988" s="3" t="n">
        <v>0</v>
      </c>
      <c r="BH988" s="3" t="n">
        <v>0</v>
      </c>
      <c r="BI988" s="3" t="n">
        <v>0</v>
      </c>
      <c r="BJ988" s="3" t="n">
        <f aca="false">SUM(BF988:BI988)</f>
        <v>0</v>
      </c>
      <c r="BK988" s="3" t="n">
        <v>0</v>
      </c>
      <c r="BL988" s="3" t="n">
        <v>0</v>
      </c>
      <c r="BM988" s="3" t="n">
        <v>0</v>
      </c>
      <c r="BN988" s="3" t="n">
        <v>0</v>
      </c>
      <c r="BO988" s="3" t="n">
        <f aca="false">SUM(BK988:BN988)</f>
        <v>0</v>
      </c>
      <c r="BP988" s="3" t="n">
        <v>0</v>
      </c>
      <c r="BQ988" s="3" t="n">
        <v>9</v>
      </c>
      <c r="BR988" s="3" t="n">
        <v>4</v>
      </c>
      <c r="BS988" s="3" t="n">
        <v>13</v>
      </c>
      <c r="BT988" s="3" t="n">
        <f aca="false">SUM(BP988:BS988)</f>
        <v>26</v>
      </c>
      <c r="BU988" s="3" t="n">
        <f aca="false">+C988+H988+M988+R988+W988+AB988+AG988+AL988+CK988</f>
        <v>2866</v>
      </c>
      <c r="BV988" s="3" t="n">
        <f aca="false">+D988+I988+N988+S988+X988+AC988+AH988+AM988+CL988</f>
        <v>3151</v>
      </c>
      <c r="BW988" s="3" t="n">
        <f aca="false">+E988+J988+O988+T988+Y988+AD988+AI988+AN988+CM988</f>
        <v>2253</v>
      </c>
      <c r="BX988" s="3" t="n">
        <f aca="false">+F988+K988+P988+U988+Z988+AE988+AJ988+AO988+CN988</f>
        <v>81</v>
      </c>
      <c r="BY988" s="3" t="n">
        <f aca="false">SUM(BU988:BX988)</f>
        <v>8351</v>
      </c>
      <c r="BZ988" s="3" t="n">
        <f aca="false">AQ988+AV988+BA988+BF988+BK988+BP988</f>
        <v>0</v>
      </c>
      <c r="CA988" s="3" t="n">
        <f aca="false">AR988+AW988+BB988+BG988+BL988+BQ988</f>
        <v>181</v>
      </c>
      <c r="CB988" s="3" t="n">
        <f aca="false">AS988+AX988+BC988+BH988+BM988+BR988</f>
        <v>76</v>
      </c>
      <c r="CC988" s="3" t="n">
        <f aca="false">AT988+AY988+BD988+BI988+BN988+BS988</f>
        <v>41</v>
      </c>
      <c r="CD988" s="3" t="n">
        <f aca="false">SUM(BZ988:CC988)</f>
        <v>298</v>
      </c>
      <c r="CE988" s="3" t="n">
        <v>954</v>
      </c>
      <c r="CF988" s="3" t="n">
        <v>1298</v>
      </c>
      <c r="CG988" s="3" t="n">
        <v>175</v>
      </c>
      <c r="CH988" s="3" t="n">
        <v>0</v>
      </c>
      <c r="CI988" s="3" t="n">
        <v>329</v>
      </c>
      <c r="CJ988" s="3" t="n">
        <f aca="false">SUM(CE988:CI988)</f>
        <v>2756</v>
      </c>
    </row>
    <row r="989" customFormat="false" ht="12.75" hidden="false" customHeight="false" outlineLevel="0" collapsed="false">
      <c r="A989" s="1" t="n">
        <v>2010</v>
      </c>
      <c r="B989" s="2" t="s">
        <v>112</v>
      </c>
      <c r="C989" s="3" t="n">
        <v>5330</v>
      </c>
      <c r="D989" s="3" t="n">
        <v>1610</v>
      </c>
      <c r="E989" s="3" t="n">
        <v>24</v>
      </c>
      <c r="F989" s="3" t="n">
        <v>0</v>
      </c>
      <c r="G989" s="3" t="n">
        <f aca="false">SUM(C989:F989)</f>
        <v>6964</v>
      </c>
      <c r="H989" s="3" t="n">
        <v>1554</v>
      </c>
      <c r="I989" s="3" t="n">
        <v>358</v>
      </c>
      <c r="J989" s="3" t="n">
        <v>2556</v>
      </c>
      <c r="K989" s="3" t="n">
        <v>284</v>
      </c>
      <c r="L989" s="3" t="n">
        <f aca="false">SUM(H989:K989)</f>
        <v>4752</v>
      </c>
      <c r="M989" s="3" t="n">
        <v>51</v>
      </c>
      <c r="N989" s="3" t="n">
        <v>90</v>
      </c>
      <c r="O989" s="3" t="n">
        <v>11</v>
      </c>
      <c r="P989" s="3" t="n">
        <v>0</v>
      </c>
      <c r="Q989" s="3" t="n">
        <f aca="false">SUM(M989:P989)</f>
        <v>152</v>
      </c>
      <c r="R989" s="3" t="n">
        <v>42</v>
      </c>
      <c r="S989" s="3" t="n">
        <v>838</v>
      </c>
      <c r="T989" s="3" t="n">
        <v>7</v>
      </c>
      <c r="U989" s="3" t="n">
        <v>0</v>
      </c>
      <c r="V989" s="3" t="n">
        <f aca="false">SUM(R989:U989)</f>
        <v>887</v>
      </c>
      <c r="W989" s="3" t="n">
        <v>1997</v>
      </c>
      <c r="X989" s="3" t="n">
        <v>4185.442247</v>
      </c>
      <c r="Y989" s="3" t="n">
        <v>557</v>
      </c>
      <c r="Z989" s="3" t="n">
        <v>0</v>
      </c>
      <c r="AA989" s="3" t="n">
        <f aca="false">SUM(W989:Z989)</f>
        <v>6739.442247</v>
      </c>
      <c r="AB989" s="3" t="n">
        <v>1213</v>
      </c>
      <c r="AC989" s="3" t="n">
        <v>83</v>
      </c>
      <c r="AD989" s="3" t="n">
        <v>154</v>
      </c>
      <c r="AE989" s="3" t="n">
        <v>84</v>
      </c>
      <c r="AF989" s="3" t="n">
        <f aca="false">SUM(AB989:AE989)</f>
        <v>1534</v>
      </c>
      <c r="AG989" s="3" t="n">
        <v>0</v>
      </c>
      <c r="AH989" s="3" t="n">
        <v>805</v>
      </c>
      <c r="AI989" s="3" t="n">
        <v>2358</v>
      </c>
      <c r="AJ989" s="3" t="n">
        <v>0</v>
      </c>
      <c r="AK989" s="3" t="n">
        <f aca="false">SUM(AG989:AJ989)</f>
        <v>3163</v>
      </c>
      <c r="AL989" s="3" t="n">
        <v>3255.3</v>
      </c>
      <c r="AM989" s="3" t="n">
        <v>1855.557753</v>
      </c>
      <c r="AN989" s="3" t="n">
        <v>3098.8</v>
      </c>
      <c r="AO989" s="3" t="n">
        <v>758</v>
      </c>
      <c r="AP989" s="3" t="n">
        <f aca="false">SUM(AL989:AO989)</f>
        <v>8967.657753</v>
      </c>
      <c r="AQ989" s="3" t="n">
        <v>0</v>
      </c>
      <c r="AR989" s="3" t="n">
        <v>714</v>
      </c>
      <c r="AS989" s="3" t="n">
        <v>720</v>
      </c>
      <c r="AT989" s="3" t="n">
        <v>0</v>
      </c>
      <c r="AU989" s="3" t="n">
        <f aca="false">SUM(AQ989:AT989)</f>
        <v>1434</v>
      </c>
      <c r="AV989" s="3" t="n">
        <v>0</v>
      </c>
      <c r="AW989" s="3" t="n">
        <v>10</v>
      </c>
      <c r="AX989" s="3" t="n">
        <v>0</v>
      </c>
      <c r="AY989" s="3" t="n">
        <v>84</v>
      </c>
      <c r="AZ989" s="3" t="n">
        <f aca="false">SUM(AV989:AY989)</f>
        <v>94</v>
      </c>
      <c r="BA989" s="3" t="n">
        <v>0</v>
      </c>
      <c r="BB989" s="3" t="n">
        <v>0</v>
      </c>
      <c r="BC989" s="3" t="n">
        <v>27</v>
      </c>
      <c r="BD989" s="3" t="n">
        <v>284</v>
      </c>
      <c r="BE989" s="3" t="n">
        <f aca="false">SUM(BA989:BD989)</f>
        <v>311</v>
      </c>
      <c r="BF989" s="3" t="n">
        <v>0</v>
      </c>
      <c r="BG989" s="3" t="n">
        <v>52</v>
      </c>
      <c r="BH989" s="3" t="n">
        <v>27</v>
      </c>
      <c r="BI989" s="3" t="n">
        <v>19</v>
      </c>
      <c r="BJ989" s="3" t="n">
        <f aca="false">SUM(BF989:BI989)</f>
        <v>98</v>
      </c>
      <c r="BK989" s="3" t="n">
        <v>0</v>
      </c>
      <c r="BL989" s="3" t="n">
        <v>168</v>
      </c>
      <c r="BM989" s="3" t="n">
        <v>350</v>
      </c>
      <c r="BN989" s="3" t="n">
        <v>158</v>
      </c>
      <c r="BO989" s="3" t="n">
        <f aca="false">SUM(BK989:BN989)</f>
        <v>676</v>
      </c>
      <c r="BP989" s="3" t="n">
        <v>0</v>
      </c>
      <c r="BQ989" s="3" t="n">
        <v>19</v>
      </c>
      <c r="BR989" s="3" t="n">
        <v>0</v>
      </c>
      <c r="BS989" s="3" t="n">
        <v>581</v>
      </c>
      <c r="BT989" s="3" t="n">
        <f aca="false">SUM(BP989:BS989)</f>
        <v>600</v>
      </c>
      <c r="BU989" s="3" t="n">
        <f aca="false">+C989+H989+M989+R989+W989+AB989+AG989+AL989+CK989</f>
        <v>13442.3</v>
      </c>
      <c r="BV989" s="3" t="n">
        <f aca="false">+D989+I989+N989+S989+X989+AC989+AH989+AM989+CL989</f>
        <v>9825</v>
      </c>
      <c r="BW989" s="3" t="n">
        <f aca="false">+E989+J989+O989+T989+Y989+AD989+AI989+AN989+CM989</f>
        <v>8765.8</v>
      </c>
      <c r="BX989" s="3" t="n">
        <f aca="false">+F989+K989+P989+U989+Z989+AE989+AJ989+AO989+CN989</f>
        <v>1126</v>
      </c>
      <c r="BY989" s="3" t="n">
        <f aca="false">SUM(BU989:BX989)</f>
        <v>33159.1</v>
      </c>
      <c r="BZ989" s="3" t="n">
        <f aca="false">AQ989+AV989+BA989+BF989+BK989+BP989</f>
        <v>0</v>
      </c>
      <c r="CA989" s="3" t="n">
        <f aca="false">AR989+AW989+BB989+BG989+BL989+BQ989</f>
        <v>963</v>
      </c>
      <c r="CB989" s="3" t="n">
        <f aca="false">AS989+AX989+BC989+BH989+BM989+BR989</f>
        <v>1124</v>
      </c>
      <c r="CC989" s="3" t="n">
        <f aca="false">AT989+AY989+BD989+BI989+BN989+BS989</f>
        <v>1126</v>
      </c>
      <c r="CD989" s="3" t="n">
        <f aca="false">SUM(BZ989:CC989)</f>
        <v>3213</v>
      </c>
      <c r="CE989" s="3" t="n">
        <v>3523</v>
      </c>
      <c r="CF989" s="3" t="n">
        <v>6178</v>
      </c>
      <c r="CG989" s="3" t="n">
        <v>689</v>
      </c>
      <c r="CH989" s="3" t="n">
        <v>0</v>
      </c>
      <c r="CI989" s="3" t="n">
        <v>2197</v>
      </c>
      <c r="CJ989" s="3" t="n">
        <f aca="false">SUM(CE989:CI989)</f>
        <v>12587</v>
      </c>
    </row>
    <row r="990" customFormat="false" ht="12.75" hidden="false" customHeight="false" outlineLevel="0" collapsed="false">
      <c r="A990" s="1" t="n">
        <v>2010</v>
      </c>
      <c r="B990" s="2" t="s">
        <v>113</v>
      </c>
      <c r="C990" s="3" t="n">
        <v>4302</v>
      </c>
      <c r="D990" s="3" t="n">
        <v>1484.1</v>
      </c>
      <c r="E990" s="3" t="n">
        <v>730.6</v>
      </c>
      <c r="F990" s="3" t="n">
        <v>0</v>
      </c>
      <c r="G990" s="3" t="n">
        <f aca="false">SUM(C990:F990)</f>
        <v>6516.7</v>
      </c>
      <c r="H990" s="3" t="n">
        <v>842.5</v>
      </c>
      <c r="I990" s="3" t="n">
        <v>8.274</v>
      </c>
      <c r="J990" s="3" t="n">
        <v>3118.9</v>
      </c>
      <c r="K990" s="3" t="n">
        <v>129</v>
      </c>
      <c r="L990" s="3" t="n">
        <f aca="false">SUM(H990:K990)</f>
        <v>4098.674</v>
      </c>
      <c r="M990" s="3" t="n">
        <v>394.5</v>
      </c>
      <c r="N990" s="3" t="n">
        <v>0</v>
      </c>
      <c r="O990" s="3" t="n">
        <v>0</v>
      </c>
      <c r="P990" s="3" t="n">
        <v>0</v>
      </c>
      <c r="Q990" s="3" t="n">
        <f aca="false">SUM(M990:P990)</f>
        <v>394.5</v>
      </c>
      <c r="R990" s="3" t="n">
        <v>826.4</v>
      </c>
      <c r="S990" s="3" t="n">
        <v>27.7</v>
      </c>
      <c r="T990" s="3" t="n">
        <v>0</v>
      </c>
      <c r="U990" s="3" t="n">
        <v>0</v>
      </c>
      <c r="V990" s="3" t="n">
        <f aca="false">SUM(R990:U990)</f>
        <v>854.1</v>
      </c>
      <c r="W990" s="3" t="n">
        <v>3567</v>
      </c>
      <c r="X990" s="3" t="n">
        <v>5721</v>
      </c>
      <c r="Y990" s="3" t="n">
        <v>0</v>
      </c>
      <c r="Z990" s="3" t="n">
        <v>0</v>
      </c>
      <c r="AA990" s="3" t="n">
        <f aca="false">SUM(W990:Z990)</f>
        <v>9288</v>
      </c>
      <c r="AB990" s="3" t="n">
        <v>1215.6</v>
      </c>
      <c r="AC990" s="3" t="n">
        <v>0.722</v>
      </c>
      <c r="AD990" s="3" t="n">
        <v>21.9</v>
      </c>
      <c r="AE990" s="3" t="n">
        <v>11</v>
      </c>
      <c r="AF990" s="3" t="n">
        <f aca="false">SUM(AB990:AE990)</f>
        <v>1249.222</v>
      </c>
      <c r="AG990" s="3" t="n">
        <v>199.4</v>
      </c>
      <c r="AH990" s="3" t="n">
        <v>813.603</v>
      </c>
      <c r="AI990" s="3" t="n">
        <v>1484.6</v>
      </c>
      <c r="AJ990" s="3" t="n">
        <v>913</v>
      </c>
      <c r="AK990" s="3" t="n">
        <f aca="false">SUM(AG990:AJ990)</f>
        <v>3410.603</v>
      </c>
      <c r="AL990" s="3" t="n">
        <v>10527</v>
      </c>
      <c r="AM990" s="3" t="n">
        <v>4425.3</v>
      </c>
      <c r="AN990" s="3" t="n">
        <v>9732</v>
      </c>
      <c r="AO990" s="3" t="n">
        <v>782</v>
      </c>
      <c r="AP990" s="3" t="n">
        <f aca="false">SUM(AL990:AO990)</f>
        <v>25466.3</v>
      </c>
      <c r="AQ990" s="3" t="n">
        <v>0</v>
      </c>
      <c r="AR990" s="3" t="n">
        <v>794.5</v>
      </c>
      <c r="AS990" s="3" t="n">
        <v>42.1</v>
      </c>
      <c r="AT990" s="3" t="n">
        <v>942</v>
      </c>
      <c r="AU990" s="3" t="n">
        <f aca="false">SUM(AQ990:AT990)</f>
        <v>1778.6</v>
      </c>
      <c r="AV990" s="3" t="n">
        <v>0</v>
      </c>
      <c r="AW990" s="3" t="n">
        <v>0</v>
      </c>
      <c r="AX990" s="3" t="n">
        <v>0</v>
      </c>
      <c r="AY990" s="3" t="n">
        <v>11</v>
      </c>
      <c r="AZ990" s="3" t="n">
        <f aca="false">SUM(AV990:AY990)</f>
        <v>11</v>
      </c>
      <c r="BA990" s="3" t="n">
        <v>0</v>
      </c>
      <c r="BB990" s="3" t="n">
        <v>0</v>
      </c>
      <c r="BC990" s="3" t="n">
        <v>0</v>
      </c>
      <c r="BD990" s="3" t="n">
        <v>129</v>
      </c>
      <c r="BE990" s="3" t="n">
        <f aca="false">SUM(BA990:BD990)</f>
        <v>129</v>
      </c>
      <c r="BF990" s="3" t="n">
        <v>0</v>
      </c>
      <c r="BG990" s="3" t="n">
        <v>0</v>
      </c>
      <c r="BH990" s="3" t="n">
        <v>0</v>
      </c>
      <c r="BI990" s="3" t="n">
        <v>174</v>
      </c>
      <c r="BJ990" s="3" t="n">
        <f aca="false">SUM(BF990:BI990)</f>
        <v>174</v>
      </c>
      <c r="BK990" s="3" t="n">
        <v>0</v>
      </c>
      <c r="BL990" s="3" t="n">
        <v>0</v>
      </c>
      <c r="BM990" s="3" t="n">
        <v>0</v>
      </c>
      <c r="BN990" s="3" t="n">
        <v>158</v>
      </c>
      <c r="BO990" s="3" t="n">
        <f aca="false">SUM(BK990:BN990)</f>
        <v>158</v>
      </c>
      <c r="BP990" s="3" t="n">
        <v>0</v>
      </c>
      <c r="BQ990" s="3" t="n">
        <v>0</v>
      </c>
      <c r="BR990" s="3" t="n">
        <v>0</v>
      </c>
      <c r="BS990" s="3" t="n">
        <v>421</v>
      </c>
      <c r="BT990" s="3" t="n">
        <f aca="false">SUM(BP990:BS990)</f>
        <v>421</v>
      </c>
      <c r="BU990" s="3" t="n">
        <f aca="false">+C990+H990+M990+R990+W990+AB990+AG990+AL990+CK990</f>
        <v>21874.4</v>
      </c>
      <c r="BV990" s="3" t="n">
        <f aca="false">+D990+I990+N990+S990+X990+AC990+AH990+AM990+CL990</f>
        <v>12480.699</v>
      </c>
      <c r="BW990" s="3" t="n">
        <f aca="false">+E990+J990+O990+T990+Y990+AD990+AI990+AN990+CM990</f>
        <v>15088</v>
      </c>
      <c r="BX990" s="3" t="n">
        <f aca="false">+F990+K990+P990+U990+Z990+AE990+AJ990+AO990+CN990</f>
        <v>1835</v>
      </c>
      <c r="BY990" s="3" t="n">
        <f aca="false">SUM(BU990:BX990)</f>
        <v>51278.099</v>
      </c>
      <c r="BZ990" s="3" t="n">
        <f aca="false">AQ990+AV990+BA990+BF990+BK990+BP990</f>
        <v>0</v>
      </c>
      <c r="CA990" s="3" t="n">
        <f aca="false">AR990+AW990+BB990+BG990+BL990+BQ990</f>
        <v>794.5</v>
      </c>
      <c r="CB990" s="3" t="n">
        <f aca="false">AS990+AX990+BC990+BH990+BM990+BR990</f>
        <v>42.1</v>
      </c>
      <c r="CC990" s="3" t="n">
        <f aca="false">AT990+AY990+BD990+BI990+BN990+BS990</f>
        <v>1835</v>
      </c>
      <c r="CD990" s="3" t="n">
        <f aca="false">SUM(BZ990:CC990)</f>
        <v>2671.6</v>
      </c>
      <c r="CE990" s="3" t="n">
        <v>4612</v>
      </c>
      <c r="CF990" s="3" t="n">
        <v>10110</v>
      </c>
      <c r="CG990" s="3" t="n">
        <v>1600</v>
      </c>
      <c r="CH990" s="3" t="n">
        <v>0</v>
      </c>
      <c r="CI990" s="3" t="n">
        <v>2222</v>
      </c>
      <c r="CJ990" s="3" t="n">
        <f aca="false">SUM(CE990:CI990)</f>
        <v>18544</v>
      </c>
    </row>
    <row r="991" customFormat="false" ht="12.75" hidden="false" customHeight="false" outlineLevel="0" collapsed="false">
      <c r="A991" s="1" t="n">
        <v>2010</v>
      </c>
      <c r="B991" s="2" t="s">
        <v>114</v>
      </c>
      <c r="C991" s="3" t="n">
        <v>50.5</v>
      </c>
      <c r="D991" s="3" t="n">
        <v>2476.3</v>
      </c>
      <c r="E991" s="3" t="n">
        <v>10642</v>
      </c>
      <c r="F991" s="3" t="n">
        <v>0</v>
      </c>
      <c r="G991" s="3" t="n">
        <f aca="false">SUM(C991:F991)</f>
        <v>13168.8</v>
      </c>
      <c r="H991" s="3" t="n">
        <v>1680.8</v>
      </c>
      <c r="I991" s="3" t="n">
        <v>169.1</v>
      </c>
      <c r="J991" s="3" t="n">
        <v>209.7</v>
      </c>
      <c r="K991" s="3" t="n">
        <v>91.4</v>
      </c>
      <c r="L991" s="3" t="n">
        <f aca="false">SUM(H991:K991)</f>
        <v>2151</v>
      </c>
      <c r="M991" s="3" t="n">
        <v>79.2</v>
      </c>
      <c r="N991" s="3" t="n">
        <v>277.6</v>
      </c>
      <c r="O991" s="3" t="n">
        <v>60.1</v>
      </c>
      <c r="P991" s="3" t="n">
        <v>0</v>
      </c>
      <c r="Q991" s="3" t="n">
        <f aca="false">SUM(M991:P991)</f>
        <v>416.9</v>
      </c>
      <c r="R991" s="3" t="n">
        <v>100.7</v>
      </c>
      <c r="S991" s="3" t="n">
        <v>13.5</v>
      </c>
      <c r="T991" s="3" t="n">
        <v>12.2</v>
      </c>
      <c r="U991" s="3" t="n">
        <v>0</v>
      </c>
      <c r="V991" s="3" t="n">
        <f aca="false">SUM(R991:U991)</f>
        <v>126.4</v>
      </c>
      <c r="W991" s="3" t="n">
        <v>1484.7</v>
      </c>
      <c r="X991" s="3" t="n">
        <v>8434.6</v>
      </c>
      <c r="Y991" s="3" t="n">
        <v>1649.8</v>
      </c>
      <c r="Z991" s="3" t="n">
        <v>0</v>
      </c>
      <c r="AA991" s="3" t="n">
        <f aca="false">SUM(W991:Z991)</f>
        <v>11569.1</v>
      </c>
      <c r="AB991" s="3" t="n">
        <v>2060.6</v>
      </c>
      <c r="AC991" s="3" t="n">
        <v>116.7</v>
      </c>
      <c r="AD991" s="3" t="n">
        <v>64.4</v>
      </c>
      <c r="AE991" s="3" t="n">
        <v>1.4</v>
      </c>
      <c r="AF991" s="3" t="n">
        <f aca="false">SUM(AB991:AE991)</f>
        <v>2243.1</v>
      </c>
      <c r="AG991" s="3" t="n">
        <v>0</v>
      </c>
      <c r="AH991" s="3" t="n">
        <v>1532</v>
      </c>
      <c r="AI991" s="3" t="n">
        <v>1889</v>
      </c>
      <c r="AJ991" s="3" t="n">
        <v>103</v>
      </c>
      <c r="AK991" s="3" t="n">
        <f aca="false">SUM(AG991:AJ991)</f>
        <v>3524</v>
      </c>
      <c r="AL991" s="3" t="n">
        <v>2239.1</v>
      </c>
      <c r="AM991" s="3" t="n">
        <v>6521.9</v>
      </c>
      <c r="AN991" s="3" t="n">
        <v>5727</v>
      </c>
      <c r="AO991" s="3" t="n">
        <v>70.7</v>
      </c>
      <c r="AP991" s="3" t="n">
        <f aca="false">SUM(AL991:AO991)</f>
        <v>14558.7</v>
      </c>
      <c r="AQ991" s="3" t="n">
        <v>0</v>
      </c>
      <c r="AR991" s="3" t="n">
        <v>1448</v>
      </c>
      <c r="AS991" s="3" t="n">
        <v>340</v>
      </c>
      <c r="AT991" s="3" t="n">
        <v>100</v>
      </c>
      <c r="AU991" s="3" t="n">
        <f aca="false">SUM(AQ991:AT991)</f>
        <v>1888</v>
      </c>
      <c r="AV991" s="3" t="n">
        <v>47.2</v>
      </c>
      <c r="AW991" s="3" t="n">
        <v>0</v>
      </c>
      <c r="AX991" s="3" t="n">
        <v>0</v>
      </c>
      <c r="AY991" s="3" t="n">
        <v>1.4</v>
      </c>
      <c r="AZ991" s="3" t="n">
        <f aca="false">SUM(AV991:AY991)</f>
        <v>48.6</v>
      </c>
      <c r="BA991" s="3" t="n">
        <v>131.8</v>
      </c>
      <c r="BB991" s="3" t="n">
        <v>0</v>
      </c>
      <c r="BC991" s="3" t="n">
        <v>0</v>
      </c>
      <c r="BD991" s="3" t="n">
        <v>91.4</v>
      </c>
      <c r="BE991" s="3" t="n">
        <f aca="false">SUM(BA991:BD991)</f>
        <v>223.2</v>
      </c>
      <c r="BF991" s="3" t="n">
        <v>0</v>
      </c>
      <c r="BG991" s="3" t="n">
        <v>230</v>
      </c>
      <c r="BH991" s="3" t="n">
        <v>41.9</v>
      </c>
      <c r="BI991" s="3" t="n">
        <v>9.7</v>
      </c>
      <c r="BJ991" s="3" t="n">
        <f aca="false">SUM(BF991:BI991)</f>
        <v>281.6</v>
      </c>
      <c r="BK991" s="3" t="n">
        <v>2.2</v>
      </c>
      <c r="BL991" s="3" t="n">
        <v>19.4</v>
      </c>
      <c r="BM991" s="3" t="n">
        <v>49.6</v>
      </c>
      <c r="BN991" s="3" t="n">
        <v>25.1</v>
      </c>
      <c r="BO991" s="3" t="n">
        <f aca="false">SUM(BK991:BN991)</f>
        <v>96.3</v>
      </c>
      <c r="BP991" s="3" t="n">
        <v>51.9</v>
      </c>
      <c r="BQ991" s="3" t="n">
        <v>16.6</v>
      </c>
      <c r="BR991" s="3" t="n">
        <v>13.4</v>
      </c>
      <c r="BS991" s="3" t="n">
        <v>35.9</v>
      </c>
      <c r="BT991" s="3" t="n">
        <f aca="false">SUM(BP991:BS991)</f>
        <v>117.8</v>
      </c>
      <c r="BU991" s="3" t="n">
        <f aca="false">+C991+H991+M991+R991+W991+AB991+AG991+AL991+CK991</f>
        <v>7695.6</v>
      </c>
      <c r="BV991" s="3" t="n">
        <f aca="false">+D991+I991+N991+S991+X991+AC991+AH991+AM991+CL991</f>
        <v>19541.7</v>
      </c>
      <c r="BW991" s="3" t="n">
        <f aca="false">+E991+J991+O991+T991+Y991+AD991+AI991+AN991+CM991</f>
        <v>20254.2</v>
      </c>
      <c r="BX991" s="3" t="n">
        <f aca="false">+F991+K991+P991+U991+Z991+AE991+AJ991+AO991+CN991</f>
        <v>266.5</v>
      </c>
      <c r="BY991" s="3" t="n">
        <f aca="false">SUM(BU991:BX991)</f>
        <v>47758</v>
      </c>
      <c r="BZ991" s="3" t="n">
        <f aca="false">AQ991+AV991+BA991+BF991+BK991+BP991</f>
        <v>233.1</v>
      </c>
      <c r="CA991" s="3" t="n">
        <f aca="false">AR991+AW991+BB991+BG991+BL991+BQ991</f>
        <v>1714</v>
      </c>
      <c r="CB991" s="3" t="n">
        <f aca="false">AS991+AX991+BC991+BH991+BM991+BR991</f>
        <v>444.9</v>
      </c>
      <c r="CC991" s="3" t="n">
        <f aca="false">AT991+AY991+BD991+BI991+BN991+BS991</f>
        <v>263.5</v>
      </c>
      <c r="CD991" s="3" t="n">
        <f aca="false">SUM(BZ991:CC991)</f>
        <v>2655.5</v>
      </c>
      <c r="CE991" s="3" t="n">
        <v>1785</v>
      </c>
      <c r="CF991" s="3" t="n">
        <v>3695</v>
      </c>
      <c r="CG991" s="3" t="n">
        <v>1137</v>
      </c>
      <c r="CH991" s="3" t="n">
        <v>0</v>
      </c>
      <c r="CI991" s="3" t="n">
        <v>1063</v>
      </c>
      <c r="CJ991" s="3" t="n">
        <f aca="false">SUM(CE991:CI991)</f>
        <v>7680</v>
      </c>
    </row>
    <row r="992" customFormat="false" ht="12.75" hidden="false" customHeight="false" outlineLevel="0" collapsed="false">
      <c r="A992" s="1" t="n">
        <v>2010</v>
      </c>
      <c r="B992" s="2" t="s">
        <v>115</v>
      </c>
      <c r="C992" s="3" t="n">
        <v>5338</v>
      </c>
      <c r="D992" s="3" t="n">
        <v>1157</v>
      </c>
      <c r="E992" s="3" t="n">
        <v>43</v>
      </c>
      <c r="F992" s="3" t="n">
        <v>1</v>
      </c>
      <c r="G992" s="3" t="n">
        <f aca="false">SUM(C992:F992)</f>
        <v>6539</v>
      </c>
      <c r="H992" s="3" t="n">
        <v>2904</v>
      </c>
      <c r="I992" s="3" t="n">
        <v>44</v>
      </c>
      <c r="J992" s="3" t="n">
        <v>26</v>
      </c>
      <c r="K992" s="3" t="n">
        <v>227</v>
      </c>
      <c r="L992" s="3" t="n">
        <f aca="false">SUM(H992:K992)</f>
        <v>3201</v>
      </c>
      <c r="M992" s="3" t="n">
        <v>71</v>
      </c>
      <c r="N992" s="3" t="n">
        <v>292</v>
      </c>
      <c r="O992" s="3" t="n">
        <v>0</v>
      </c>
      <c r="P992" s="3" t="n">
        <v>0</v>
      </c>
      <c r="Q992" s="3" t="n">
        <f aca="false">SUM(M992:P992)</f>
        <v>363</v>
      </c>
      <c r="R992" s="3" t="n">
        <v>76</v>
      </c>
      <c r="S992" s="3" t="n">
        <v>0</v>
      </c>
      <c r="T992" s="3" t="n">
        <v>0</v>
      </c>
      <c r="U992" s="3" t="n">
        <v>0</v>
      </c>
      <c r="V992" s="3" t="n">
        <f aca="false">SUM(R992:U992)</f>
        <v>76</v>
      </c>
      <c r="W992" s="3" t="n">
        <v>2745</v>
      </c>
      <c r="X992" s="3" t="n">
        <v>4748</v>
      </c>
      <c r="Y992" s="3" t="n">
        <v>67</v>
      </c>
      <c r="Z992" s="3" t="n">
        <v>0</v>
      </c>
      <c r="AA992" s="3" t="n">
        <f aca="false">SUM(W992:Z992)</f>
        <v>7560</v>
      </c>
      <c r="AB992" s="3" t="n">
        <v>417</v>
      </c>
      <c r="AC992" s="3" t="n">
        <v>41</v>
      </c>
      <c r="AD992" s="3" t="n">
        <v>17</v>
      </c>
      <c r="AE992" s="3" t="n">
        <v>14</v>
      </c>
      <c r="AF992" s="3" t="n">
        <f aca="false">SUM(AB992:AE992)</f>
        <v>489</v>
      </c>
      <c r="AG992" s="3" t="n">
        <v>89</v>
      </c>
      <c r="AH992" s="3" t="n">
        <v>548</v>
      </c>
      <c r="AI992" s="3" t="n">
        <v>1950</v>
      </c>
      <c r="AJ992" s="3" t="n">
        <v>177</v>
      </c>
      <c r="AK992" s="3" t="n">
        <f aca="false">SUM(AG992:AJ992)</f>
        <v>2764</v>
      </c>
      <c r="AL992" s="3" t="n">
        <v>3785</v>
      </c>
      <c r="AM992" s="3" t="n">
        <v>2540</v>
      </c>
      <c r="AN992" s="3" t="n">
        <v>2306</v>
      </c>
      <c r="AO992" s="3" t="n">
        <v>327</v>
      </c>
      <c r="AP992" s="3" t="n">
        <f aca="false">SUM(AL992:AO992)</f>
        <v>8958</v>
      </c>
      <c r="AQ992" s="3" t="n">
        <v>0</v>
      </c>
      <c r="AR992" s="3" t="n">
        <v>36</v>
      </c>
      <c r="AS992" s="3" t="n">
        <v>673</v>
      </c>
      <c r="AT992" s="3" t="n">
        <v>177</v>
      </c>
      <c r="AU992" s="3" t="n">
        <f aca="false">SUM(AQ992:AT992)</f>
        <v>886</v>
      </c>
      <c r="AV992" s="3" t="n">
        <v>4</v>
      </c>
      <c r="AW992" s="3" t="n">
        <v>0</v>
      </c>
      <c r="AX992" s="3" t="n">
        <v>0</v>
      </c>
      <c r="AY992" s="3" t="n">
        <v>14</v>
      </c>
      <c r="AZ992" s="3" t="n">
        <f aca="false">SUM(AV992:AY992)</f>
        <v>18</v>
      </c>
      <c r="BA992" s="3" t="n">
        <v>0</v>
      </c>
      <c r="BB992" s="3" t="n">
        <v>0</v>
      </c>
      <c r="BC992" s="3" t="n">
        <v>0</v>
      </c>
      <c r="BD992" s="3" t="n">
        <v>227</v>
      </c>
      <c r="BE992" s="3" t="n">
        <f aca="false">SUM(BA992:BD992)</f>
        <v>227</v>
      </c>
      <c r="BF992" s="3" t="n">
        <v>0</v>
      </c>
      <c r="BG992" s="3" t="n">
        <v>0</v>
      </c>
      <c r="BH992" s="3" t="n">
        <v>0</v>
      </c>
      <c r="BI992" s="3" t="n">
        <v>0</v>
      </c>
      <c r="BJ992" s="3" t="n">
        <f aca="false">SUM(BF992:BI992)</f>
        <v>0</v>
      </c>
      <c r="BK992" s="3" t="n">
        <v>8</v>
      </c>
      <c r="BL992" s="3" t="n">
        <v>9</v>
      </c>
      <c r="BM992" s="3" t="n">
        <v>58</v>
      </c>
      <c r="BN992" s="3" t="n">
        <v>14</v>
      </c>
      <c r="BO992" s="3" t="n">
        <f aca="false">SUM(BK992:BN992)</f>
        <v>89</v>
      </c>
      <c r="BP992" s="3" t="n">
        <v>9</v>
      </c>
      <c r="BQ992" s="3" t="n">
        <v>57</v>
      </c>
      <c r="BR992" s="3" t="n">
        <v>11</v>
      </c>
      <c r="BS992" s="3" t="n">
        <v>314</v>
      </c>
      <c r="BT992" s="3" t="n">
        <f aca="false">SUM(BP992:BS992)</f>
        <v>391</v>
      </c>
      <c r="BU992" s="3" t="n">
        <f aca="false">+C992+H992+M992+R992+W992+AB992+AG992+AL992+CK992</f>
        <v>15425</v>
      </c>
      <c r="BV992" s="3" t="n">
        <f aca="false">+D992+I992+N992+S992+X992+AC992+AH992+AM992+CL992</f>
        <v>9370</v>
      </c>
      <c r="BW992" s="3" t="n">
        <f aca="false">+E992+J992+O992+T992+Y992+AD992+AI992+AN992+CM992</f>
        <v>4409</v>
      </c>
      <c r="BX992" s="3" t="n">
        <f aca="false">+F992+K992+P992+U992+Z992+AE992+AJ992+AO992+CN992</f>
        <v>746</v>
      </c>
      <c r="BY992" s="3" t="n">
        <f aca="false">SUM(BU992:BX992)</f>
        <v>29950</v>
      </c>
      <c r="BZ992" s="3" t="n">
        <f aca="false">AQ992+AV992+BA992+BF992+BK992+BP992</f>
        <v>21</v>
      </c>
      <c r="CA992" s="3" t="n">
        <f aca="false">AR992+AW992+BB992+BG992+BL992+BQ992</f>
        <v>102</v>
      </c>
      <c r="CB992" s="3" t="n">
        <f aca="false">AS992+AX992+BC992+BH992+BM992+BR992</f>
        <v>742</v>
      </c>
      <c r="CC992" s="3" t="n">
        <f aca="false">AT992+AY992+BD992+BI992+BN992+BS992</f>
        <v>746</v>
      </c>
      <c r="CD992" s="3" t="n">
        <f aca="false">SUM(BZ992:CC992)</f>
        <v>1611</v>
      </c>
      <c r="CE992" s="3" t="n">
        <v>4177</v>
      </c>
      <c r="CF992" s="3" t="n">
        <v>6531</v>
      </c>
      <c r="CG992" s="3" t="n">
        <v>664</v>
      </c>
      <c r="CH992" s="3" t="n">
        <v>40</v>
      </c>
      <c r="CI992" s="3" t="n">
        <v>2759</v>
      </c>
      <c r="CJ992" s="3" t="n">
        <f aca="false">SUM(CE992:CI992)</f>
        <v>14171</v>
      </c>
    </row>
    <row r="993" customFormat="false" ht="12.75" hidden="false" customHeight="false" outlineLevel="0" collapsed="false">
      <c r="A993" s="1" t="n">
        <v>2010</v>
      </c>
      <c r="B993" s="2" t="s">
        <v>116</v>
      </c>
      <c r="C993" s="3" t="n">
        <v>1906.3</v>
      </c>
      <c r="D993" s="3" t="n">
        <v>738.5</v>
      </c>
      <c r="E993" s="3" t="n">
        <v>485.5</v>
      </c>
      <c r="F993" s="3" t="n">
        <v>0.16</v>
      </c>
      <c r="G993" s="3" t="n">
        <f aca="false">SUM(C993:F993)</f>
        <v>3130.46</v>
      </c>
      <c r="H993" s="3" t="n">
        <v>810.2</v>
      </c>
      <c r="I993" s="3" t="n">
        <v>182.1</v>
      </c>
      <c r="J993" s="3" t="n">
        <v>1774.6</v>
      </c>
      <c r="K993" s="3" t="n">
        <v>12.66</v>
      </c>
      <c r="L993" s="3" t="n">
        <f aca="false">SUM(H993:K993)</f>
        <v>2779.56</v>
      </c>
      <c r="M993" s="3" t="n">
        <v>26</v>
      </c>
      <c r="N993" s="3" t="n">
        <v>925.1</v>
      </c>
      <c r="O993" s="3" t="n">
        <v>12</v>
      </c>
      <c r="P993" s="3" t="n">
        <v>0</v>
      </c>
      <c r="Q993" s="3" t="n">
        <f aca="false">SUM(M993:P993)</f>
        <v>963.1</v>
      </c>
      <c r="R993" s="3" t="n">
        <v>0</v>
      </c>
      <c r="S993" s="3" t="n">
        <v>0</v>
      </c>
      <c r="T993" s="3" t="n">
        <v>0</v>
      </c>
      <c r="U993" s="3" t="n">
        <v>0</v>
      </c>
      <c r="V993" s="3" t="n">
        <f aca="false">SUM(R993:U993)</f>
        <v>0</v>
      </c>
      <c r="W993" s="3" t="n">
        <v>138.5</v>
      </c>
      <c r="X993" s="3" t="n">
        <v>3199.4</v>
      </c>
      <c r="Y993" s="3" t="n">
        <v>848.9</v>
      </c>
      <c r="Z993" s="3" t="n">
        <v>0</v>
      </c>
      <c r="AA993" s="3" t="n">
        <f aca="false">SUM(W993:Z993)</f>
        <v>4186.8</v>
      </c>
      <c r="AB993" s="3" t="n">
        <v>237.9</v>
      </c>
      <c r="AC993" s="3" t="n">
        <v>4.7</v>
      </c>
      <c r="AD993" s="3" t="n">
        <v>94.2</v>
      </c>
      <c r="AE993" s="3" t="n">
        <v>0</v>
      </c>
      <c r="AF993" s="3" t="n">
        <f aca="false">SUM(AB993:AE993)</f>
        <v>336.8</v>
      </c>
      <c r="AG993" s="3" t="n">
        <v>0</v>
      </c>
      <c r="AH993" s="3" t="n">
        <v>681</v>
      </c>
      <c r="AI993" s="3" t="n">
        <v>620.7</v>
      </c>
      <c r="AJ993" s="3" t="n">
        <v>35.68</v>
      </c>
      <c r="AK993" s="3" t="n">
        <f aca="false">SUM(AG993:AJ993)</f>
        <v>1337.38</v>
      </c>
      <c r="AL993" s="3" t="n">
        <v>1335</v>
      </c>
      <c r="AM993" s="3" t="n">
        <v>6378.3</v>
      </c>
      <c r="AN993" s="3" t="n">
        <v>1940.3</v>
      </c>
      <c r="AO993" s="3" t="n">
        <v>370.6</v>
      </c>
      <c r="AP993" s="3" t="n">
        <f aca="false">SUM(AL993:AO993)</f>
        <v>10024.2</v>
      </c>
      <c r="AQ993" s="3" t="n">
        <v>0</v>
      </c>
      <c r="AR993" s="3" t="n">
        <v>488.4</v>
      </c>
      <c r="AS993" s="3" t="n">
        <v>212.7</v>
      </c>
      <c r="AT993" s="3" t="n">
        <v>35.68</v>
      </c>
      <c r="AU993" s="3" t="n">
        <f aca="false">SUM(AQ993:AT993)</f>
        <v>736.78</v>
      </c>
      <c r="AV993" s="3" t="n">
        <v>1.2</v>
      </c>
      <c r="AW993" s="3" t="n">
        <v>0</v>
      </c>
      <c r="AX993" s="3" t="n">
        <v>0.7</v>
      </c>
      <c r="AY993" s="3" t="n">
        <v>0</v>
      </c>
      <c r="AZ993" s="3" t="n">
        <f aca="false">SUM(AV993:AY993)</f>
        <v>1.9</v>
      </c>
      <c r="BA993" s="3" t="n">
        <v>20.5</v>
      </c>
      <c r="BB993" s="3" t="n">
        <v>3.8</v>
      </c>
      <c r="BC993" s="3" t="n">
        <v>82.4</v>
      </c>
      <c r="BD993" s="3" t="n">
        <v>12.66</v>
      </c>
      <c r="BE993" s="3" t="n">
        <f aca="false">SUM(BA993:BD993)</f>
        <v>119.36</v>
      </c>
      <c r="BF993" s="3" t="n">
        <v>0</v>
      </c>
      <c r="BG993" s="3" t="n">
        <v>0</v>
      </c>
      <c r="BH993" s="3" t="n">
        <v>0</v>
      </c>
      <c r="BI993" s="3" t="n">
        <v>0.55</v>
      </c>
      <c r="BJ993" s="3" t="n">
        <f aca="false">SUM(BF993:BI993)</f>
        <v>0.55</v>
      </c>
      <c r="BK993" s="3" t="n">
        <v>0.1</v>
      </c>
      <c r="BL993" s="3" t="n">
        <v>5.5</v>
      </c>
      <c r="BM993" s="3" t="n">
        <v>5</v>
      </c>
      <c r="BN993" s="3" t="n">
        <v>6.46</v>
      </c>
      <c r="BO993" s="3" t="n">
        <f aca="false">SUM(BK993:BN993)</f>
        <v>17.06</v>
      </c>
      <c r="BP993" s="3" t="n">
        <v>3.1</v>
      </c>
      <c r="BQ993" s="3" t="n">
        <v>16.7</v>
      </c>
      <c r="BR993" s="3" t="n">
        <v>77</v>
      </c>
      <c r="BS993" s="3" t="n">
        <v>363.75</v>
      </c>
      <c r="BT993" s="3" t="n">
        <f aca="false">SUM(BP993:BS993)</f>
        <v>460.55</v>
      </c>
      <c r="BU993" s="3" t="n">
        <f aca="false">+C993+H993+M993+R993+W993+AB993+AG993+AL993+CK993</f>
        <v>4453.9</v>
      </c>
      <c r="BV993" s="3" t="n">
        <f aca="false">+D993+I993+N993+S993+X993+AC993+AH993+AM993+CL993</f>
        <v>12109.1</v>
      </c>
      <c r="BW993" s="3" t="n">
        <f aca="false">+E993+J993+O993+T993+Y993+AD993+AI993+AN993+CM993</f>
        <v>5776.2</v>
      </c>
      <c r="BX993" s="3" t="n">
        <f aca="false">+F993+K993+P993+U993+Z993+AE993+AJ993+AO993+CN993</f>
        <v>419.1</v>
      </c>
      <c r="BY993" s="3" t="n">
        <f aca="false">SUM(BU993:BX993)</f>
        <v>22758.3</v>
      </c>
      <c r="BZ993" s="3" t="n">
        <f aca="false">AQ993+AV993+BA993+BF993+BK993+BP993</f>
        <v>24.9</v>
      </c>
      <c r="CA993" s="3" t="n">
        <f aca="false">AR993+AW993+BB993+BG993+BL993+BQ993</f>
        <v>514.4</v>
      </c>
      <c r="CB993" s="3" t="n">
        <f aca="false">AS993+AX993+BC993+BH993+BM993+BR993</f>
        <v>377.8</v>
      </c>
      <c r="CC993" s="3" t="n">
        <f aca="false">AT993+AY993+BD993+BI993+BN993+BS993</f>
        <v>419.1</v>
      </c>
      <c r="CD993" s="3" t="n">
        <f aca="false">SUM(BZ993:CC993)</f>
        <v>1336.2</v>
      </c>
      <c r="CE993" s="3" t="n">
        <v>1781.3</v>
      </c>
      <c r="CF993" s="3" t="n">
        <v>1339.9</v>
      </c>
      <c r="CG993" s="3" t="n">
        <v>402.8</v>
      </c>
      <c r="CH993" s="3" t="n">
        <v>155.1</v>
      </c>
      <c r="CI993" s="3" t="n">
        <v>817.7</v>
      </c>
      <c r="CJ993" s="3" t="n">
        <f aca="false">SUM(CE993:CI993)</f>
        <v>4496.8</v>
      </c>
    </row>
    <row r="994" customFormat="false" ht="12.75" hidden="false" customHeight="false" outlineLevel="0" collapsed="false">
      <c r="A994" s="1" t="n">
        <v>2010</v>
      </c>
      <c r="B994" s="2" t="s">
        <v>117</v>
      </c>
      <c r="C994" s="3" t="n">
        <v>2559.1</v>
      </c>
      <c r="D994" s="3" t="n">
        <v>1578.3</v>
      </c>
      <c r="E994" s="3" t="n">
        <v>1289.3</v>
      </c>
      <c r="F994" s="3" t="n">
        <v>0</v>
      </c>
      <c r="G994" s="3" t="n">
        <f aca="false">SUM(C994:F994)</f>
        <v>5426.7</v>
      </c>
      <c r="H994" s="3" t="n">
        <v>870.3</v>
      </c>
      <c r="I994" s="3" t="n">
        <v>155.3</v>
      </c>
      <c r="J994" s="3" t="n">
        <v>301.7</v>
      </c>
      <c r="K994" s="3" t="n">
        <v>0</v>
      </c>
      <c r="L994" s="3" t="n">
        <f aca="false">SUM(H994:K994)</f>
        <v>1327.3</v>
      </c>
      <c r="M994" s="3" t="n">
        <v>8.3</v>
      </c>
      <c r="N994" s="3" t="n">
        <v>111.8</v>
      </c>
      <c r="O994" s="3" t="n">
        <v>0</v>
      </c>
      <c r="P994" s="3" t="n">
        <v>0</v>
      </c>
      <c r="Q994" s="3" t="n">
        <f aca="false">SUM(M994:P994)</f>
        <v>120.1</v>
      </c>
      <c r="R994" s="3" t="n">
        <v>25</v>
      </c>
      <c r="S994" s="3" t="n">
        <v>0</v>
      </c>
      <c r="T994" s="3" t="n">
        <v>29</v>
      </c>
      <c r="U994" s="3" t="n">
        <v>0</v>
      </c>
      <c r="V994" s="3" t="n">
        <f aca="false">SUM(R994:U994)</f>
        <v>54</v>
      </c>
      <c r="W994" s="3" t="n">
        <v>1422.3</v>
      </c>
      <c r="X994" s="3" t="n">
        <v>4019.4</v>
      </c>
      <c r="Y994" s="3" t="n">
        <v>1921</v>
      </c>
      <c r="Z994" s="3" t="n">
        <v>0</v>
      </c>
      <c r="AA994" s="3" t="n">
        <f aca="false">SUM(W994:Z994)</f>
        <v>7362.7</v>
      </c>
      <c r="AB994" s="3" t="n">
        <v>625.4</v>
      </c>
      <c r="AC994" s="3" t="n">
        <v>3.9</v>
      </c>
      <c r="AD994" s="3" t="n">
        <v>46.7</v>
      </c>
      <c r="AE994" s="3" t="n">
        <v>0</v>
      </c>
      <c r="AF994" s="3" t="n">
        <f aca="false">SUM(AB994:AE994)</f>
        <v>676</v>
      </c>
      <c r="AG994" s="3" t="n">
        <v>11.9</v>
      </c>
      <c r="AH994" s="3" t="n">
        <v>386.1</v>
      </c>
      <c r="AI994" s="3" t="n">
        <v>1027.6</v>
      </c>
      <c r="AJ994" s="3" t="n">
        <v>712.2</v>
      </c>
      <c r="AK994" s="3" t="n">
        <f aca="false">SUM(AG994:AJ994)</f>
        <v>2137.8</v>
      </c>
      <c r="AL994" s="3" t="n">
        <v>2043.1</v>
      </c>
      <c r="AM994" s="3" t="n">
        <v>2488.3</v>
      </c>
      <c r="AN994" s="3" t="n">
        <v>1755</v>
      </c>
      <c r="AO994" s="3" t="n">
        <v>0</v>
      </c>
      <c r="AP994" s="3" t="n">
        <f aca="false">SUM(AL994:AO994)</f>
        <v>6286.4</v>
      </c>
      <c r="AQ994" s="3" t="n">
        <v>5.576</v>
      </c>
      <c r="AR994" s="3" t="n">
        <v>8</v>
      </c>
      <c r="AS994" s="3" t="n">
        <v>0</v>
      </c>
      <c r="AT994" s="3" t="n">
        <v>0</v>
      </c>
      <c r="AU994" s="3" t="n">
        <f aca="false">SUM(AQ994:AT994)</f>
        <v>13.576</v>
      </c>
      <c r="AV994" s="3" t="n">
        <v>0.019</v>
      </c>
      <c r="AW994" s="3" t="n">
        <v>0</v>
      </c>
      <c r="AX994" s="3" t="n">
        <v>6.463</v>
      </c>
      <c r="AY994" s="3" t="n">
        <v>0</v>
      </c>
      <c r="AZ994" s="3" t="n">
        <f aca="false">SUM(AV994:AY994)</f>
        <v>6.482</v>
      </c>
      <c r="BA994" s="3" t="n">
        <v>4.365</v>
      </c>
      <c r="BB994" s="3" t="n">
        <v>6.234</v>
      </c>
      <c r="BC994" s="3" t="n">
        <v>66.791</v>
      </c>
      <c r="BD994" s="3" t="n">
        <v>0</v>
      </c>
      <c r="BE994" s="3" t="n">
        <f aca="false">SUM(BA994:BD994)</f>
        <v>77.39</v>
      </c>
      <c r="BF994" s="3" t="n">
        <v>0</v>
      </c>
      <c r="BG994" s="3" t="n">
        <v>0</v>
      </c>
      <c r="BH994" s="3" t="n">
        <v>0</v>
      </c>
      <c r="BI994" s="3" t="n">
        <v>0</v>
      </c>
      <c r="BJ994" s="3" t="n">
        <f aca="false">SUM(BF994:BI994)</f>
        <v>0</v>
      </c>
      <c r="BK994" s="3" t="n">
        <v>0</v>
      </c>
      <c r="BL994" s="3" t="n">
        <v>0</v>
      </c>
      <c r="BM994" s="3" t="n">
        <v>0</v>
      </c>
      <c r="BN994" s="3" t="n">
        <v>0</v>
      </c>
      <c r="BO994" s="3" t="n">
        <f aca="false">SUM(BK994:BN994)</f>
        <v>0</v>
      </c>
      <c r="BP994" s="3" t="n">
        <v>23.329</v>
      </c>
      <c r="BQ994" s="3" t="n">
        <v>35.338</v>
      </c>
      <c r="BR994" s="3" t="n">
        <v>45.721</v>
      </c>
      <c r="BS994" s="3" t="n">
        <v>0</v>
      </c>
      <c r="BT994" s="3" t="n">
        <f aca="false">SUM(BP994:BS994)</f>
        <v>104.388</v>
      </c>
      <c r="BU994" s="3" t="n">
        <f aca="false">+C994+H994+M994+R994+W994+AB994+AG994+AL994+CK994</f>
        <v>7565.4</v>
      </c>
      <c r="BV994" s="3" t="n">
        <f aca="false">+D994+I994+N994+S994+X994+AC994+AH994+AM994+CL994</f>
        <v>8743.1</v>
      </c>
      <c r="BW994" s="3" t="n">
        <f aca="false">+E994+J994+O994+T994+Y994+AD994+AI994+AN994+CM994</f>
        <v>6370.3</v>
      </c>
      <c r="BX994" s="3" t="n">
        <f aca="false">+F994+K994+P994+U994+Z994+AE994+AJ994+AO994+CN994</f>
        <v>712.2</v>
      </c>
      <c r="BY994" s="3" t="n">
        <f aca="false">SUM(BU994:BX994)</f>
        <v>23391</v>
      </c>
      <c r="BZ994" s="3" t="n">
        <f aca="false">AQ994+AV994+BA994+BF994+BK994+BP994</f>
        <v>33.289</v>
      </c>
      <c r="CA994" s="3" t="n">
        <f aca="false">AR994+AW994+BB994+BG994+BL994+BQ994</f>
        <v>49.572</v>
      </c>
      <c r="CB994" s="3" t="n">
        <f aca="false">AS994+AX994+BC994+BH994+BM994+BR994</f>
        <v>118.975</v>
      </c>
      <c r="CC994" s="3" t="n">
        <f aca="false">AT994+AY994+BD994+BI994+BN994+BS994</f>
        <v>0</v>
      </c>
      <c r="CD994" s="3" t="n">
        <f aca="false">SUM(BZ994:CC994)</f>
        <v>201.836</v>
      </c>
      <c r="CE994" s="3" t="n">
        <v>1731.7</v>
      </c>
      <c r="CF994" s="3" t="n">
        <v>4433.6</v>
      </c>
      <c r="CG994" s="3" t="n">
        <v>287.8</v>
      </c>
      <c r="CH994" s="3" t="n">
        <v>0</v>
      </c>
      <c r="CI994" s="3" t="n">
        <v>321.2</v>
      </c>
      <c r="CJ994" s="3" t="n">
        <f aca="false">SUM(CE994:CI994)</f>
        <v>6774.3</v>
      </c>
    </row>
    <row r="995" customFormat="false" ht="12.75" hidden="false" customHeight="false" outlineLevel="0" collapsed="false">
      <c r="A995" s="1" t="n">
        <v>2010</v>
      </c>
      <c r="B995" s="2" t="s">
        <v>118</v>
      </c>
      <c r="C995" s="3" t="n">
        <v>568</v>
      </c>
      <c r="D995" s="3" t="n">
        <v>207</v>
      </c>
      <c r="E995" s="3" t="n">
        <v>137</v>
      </c>
      <c r="F995" s="3" t="n">
        <v>0</v>
      </c>
      <c r="G995" s="3" t="n">
        <f aca="false">SUM(C995:F995)</f>
        <v>912</v>
      </c>
      <c r="H995" s="3" t="n">
        <v>157</v>
      </c>
      <c r="I995" s="3" t="n">
        <v>84</v>
      </c>
      <c r="J995" s="3" t="n">
        <v>342</v>
      </c>
      <c r="K995" s="3" t="n">
        <v>0</v>
      </c>
      <c r="L995" s="3" t="n">
        <f aca="false">SUM(H995:K995)</f>
        <v>583</v>
      </c>
      <c r="M995" s="3" t="n">
        <v>12</v>
      </c>
      <c r="N995" s="3" t="n">
        <v>25</v>
      </c>
      <c r="O995" s="3" t="n">
        <v>0</v>
      </c>
      <c r="P995" s="3" t="n">
        <v>0</v>
      </c>
      <c r="Q995" s="3" t="n">
        <f aca="false">SUM(M995:P995)</f>
        <v>37</v>
      </c>
      <c r="R995" s="3" t="n">
        <v>0</v>
      </c>
      <c r="S995" s="3" t="n">
        <v>0</v>
      </c>
      <c r="T995" s="3" t="n">
        <v>0</v>
      </c>
      <c r="U995" s="3" t="n">
        <v>0</v>
      </c>
      <c r="V995" s="3" t="n">
        <f aca="false">SUM(R995:U995)</f>
        <v>0</v>
      </c>
      <c r="W995" s="3" t="n">
        <v>137</v>
      </c>
      <c r="X995" s="3" t="n">
        <v>728</v>
      </c>
      <c r="Y995" s="3" t="n">
        <v>65</v>
      </c>
      <c r="Z995" s="3" t="n">
        <v>0</v>
      </c>
      <c r="AA995" s="3" t="n">
        <f aca="false">SUM(W995:Z995)</f>
        <v>930</v>
      </c>
      <c r="AB995" s="3" t="n">
        <v>167</v>
      </c>
      <c r="AC995" s="3" t="n">
        <v>2</v>
      </c>
      <c r="AD995" s="3" t="n">
        <v>11</v>
      </c>
      <c r="AE995" s="3" t="n">
        <v>0</v>
      </c>
      <c r="AF995" s="3" t="n">
        <f aca="false">SUM(AB995:AE995)</f>
        <v>180</v>
      </c>
      <c r="AG995" s="3" t="n">
        <v>8</v>
      </c>
      <c r="AH995" s="3" t="n">
        <v>435</v>
      </c>
      <c r="AI995" s="3" t="n">
        <v>253</v>
      </c>
      <c r="AJ995" s="3" t="n">
        <v>0</v>
      </c>
      <c r="AK995" s="3" t="n">
        <f aca="false">SUM(AG995:AJ995)</f>
        <v>696</v>
      </c>
      <c r="AL995" s="3" t="n">
        <v>579</v>
      </c>
      <c r="AM995" s="3" t="n">
        <v>804</v>
      </c>
      <c r="AN995" s="3" t="n">
        <v>1328</v>
      </c>
      <c r="AO995" s="3" t="n">
        <v>0</v>
      </c>
      <c r="AP995" s="3" t="n">
        <f aca="false">SUM(AL995:AO995)</f>
        <v>2711</v>
      </c>
      <c r="AQ995" s="3" t="n">
        <v>0</v>
      </c>
      <c r="AR995" s="3" t="n">
        <v>0</v>
      </c>
      <c r="AS995" s="3" t="n">
        <v>0</v>
      </c>
      <c r="AT995" s="3" t="n">
        <v>0</v>
      </c>
      <c r="AU995" s="3" t="n">
        <f aca="false">SUM(AQ995:AT995)</f>
        <v>0</v>
      </c>
      <c r="AV995" s="3" t="n">
        <v>0</v>
      </c>
      <c r="AW995" s="3" t="n">
        <v>0</v>
      </c>
      <c r="AX995" s="3" t="n">
        <v>0</v>
      </c>
      <c r="AY995" s="3" t="n">
        <v>0</v>
      </c>
      <c r="AZ995" s="3" t="n">
        <f aca="false">SUM(AV995:AY995)</f>
        <v>0</v>
      </c>
      <c r="BA995" s="3" t="n">
        <v>0</v>
      </c>
      <c r="BB995" s="3" t="n">
        <v>0</v>
      </c>
      <c r="BC995" s="3" t="n">
        <v>0</v>
      </c>
      <c r="BD995" s="3" t="n">
        <v>0</v>
      </c>
      <c r="BE995" s="3" t="n">
        <f aca="false">SUM(BA995:BD995)</f>
        <v>0</v>
      </c>
      <c r="BF995" s="3" t="n">
        <v>0</v>
      </c>
      <c r="BG995" s="3" t="n">
        <v>0</v>
      </c>
      <c r="BH995" s="3" t="n">
        <v>0</v>
      </c>
      <c r="BI995" s="3" t="n">
        <v>0</v>
      </c>
      <c r="BJ995" s="3" t="n">
        <f aca="false">SUM(BF995:BI995)</f>
        <v>0</v>
      </c>
      <c r="BK995" s="3" t="n">
        <v>0</v>
      </c>
      <c r="BL995" s="3" t="n">
        <v>0</v>
      </c>
      <c r="BM995" s="3" t="n">
        <v>0</v>
      </c>
      <c r="BN995" s="3" t="n">
        <v>0</v>
      </c>
      <c r="BO995" s="3" t="n">
        <f aca="false">SUM(BK995:BN995)</f>
        <v>0</v>
      </c>
      <c r="BP995" s="3" t="n">
        <v>0</v>
      </c>
      <c r="BQ995" s="3" t="n">
        <v>0</v>
      </c>
      <c r="BR995" s="3" t="n">
        <v>0</v>
      </c>
      <c r="BS995" s="3" t="n">
        <v>0</v>
      </c>
      <c r="BT995" s="3" t="n">
        <f aca="false">SUM(BP995:BS995)</f>
        <v>0</v>
      </c>
      <c r="BU995" s="3" t="n">
        <f aca="false">+C995+H995+M995+R995+W995+AB995+AG995+AL995+CK995</f>
        <v>1628</v>
      </c>
      <c r="BV995" s="3" t="n">
        <f aca="false">+D995+I995+N995+S995+X995+AC995+AH995+AM995+CL995</f>
        <v>2285</v>
      </c>
      <c r="BW995" s="3" t="n">
        <f aca="false">+E995+J995+O995+T995+Y995+AD995+AI995+AN995+CM995</f>
        <v>2136</v>
      </c>
      <c r="BX995" s="3" t="n">
        <f aca="false">+F995+K995+P995+U995+Z995+AE995+AJ995+AO995+CN995</f>
        <v>0</v>
      </c>
      <c r="BY995" s="3" t="n">
        <f aca="false">SUM(BU995:BX995)</f>
        <v>6049</v>
      </c>
      <c r="BZ995" s="3" t="n">
        <f aca="false">AQ995+AV995+BA995+BF995+BK995+BP995</f>
        <v>0</v>
      </c>
      <c r="CA995" s="3" t="n">
        <f aca="false">AR995+AW995+BB995+BG995+BL995+BQ995</f>
        <v>0</v>
      </c>
      <c r="CB995" s="3" t="n">
        <f aca="false">AS995+AX995+BC995+BH995+BM995+BR995</f>
        <v>0</v>
      </c>
      <c r="CC995" s="3" t="n">
        <f aca="false">AT995+AY995+BD995+BI995+BN995+BS995</f>
        <v>0</v>
      </c>
      <c r="CD995" s="3" t="n">
        <f aca="false">SUM(BZ995:CC995)</f>
        <v>0</v>
      </c>
      <c r="CE995" s="3" t="n">
        <v>65.96231825</v>
      </c>
      <c r="CF995" s="3" t="n">
        <v>717.83437109</v>
      </c>
      <c r="CG995" s="3" t="n">
        <v>87.90091142</v>
      </c>
      <c r="CH995" s="3" t="n">
        <v>52.39599856</v>
      </c>
      <c r="CI995" s="3" t="n">
        <v>703.05094016</v>
      </c>
      <c r="CJ995" s="3" t="n">
        <f aca="false">SUM(CE995:CI995)</f>
        <v>1627.14453948</v>
      </c>
    </row>
    <row r="996" customFormat="false" ht="12.75" hidden="false" customHeight="false" outlineLevel="0" collapsed="false">
      <c r="A996" s="1" t="n">
        <v>2010</v>
      </c>
      <c r="B996" s="2" t="s">
        <v>119</v>
      </c>
      <c r="C996" s="3" t="n">
        <v>1071</v>
      </c>
      <c r="D996" s="3" t="n">
        <v>380</v>
      </c>
      <c r="E996" s="3" t="n">
        <v>57</v>
      </c>
      <c r="F996" s="3" t="n">
        <v>0</v>
      </c>
      <c r="G996" s="3" t="n">
        <f aca="false">SUM(C996:F996)</f>
        <v>1508</v>
      </c>
      <c r="H996" s="3" t="n">
        <v>647</v>
      </c>
      <c r="I996" s="3" t="n">
        <v>205</v>
      </c>
      <c r="J996" s="3" t="n">
        <v>1296</v>
      </c>
      <c r="K996" s="3" t="n">
        <v>0</v>
      </c>
      <c r="L996" s="3" t="n">
        <f aca="false">SUM(H996:K996)</f>
        <v>2148</v>
      </c>
      <c r="M996" s="3" t="n">
        <v>25</v>
      </c>
      <c r="N996" s="3" t="n">
        <v>27</v>
      </c>
      <c r="O996" s="3" t="n">
        <v>0</v>
      </c>
      <c r="P996" s="3" t="n">
        <v>0</v>
      </c>
      <c r="Q996" s="3" t="n">
        <f aca="false">SUM(M996:P996)</f>
        <v>52</v>
      </c>
      <c r="R996" s="3" t="n">
        <v>7</v>
      </c>
      <c r="S996" s="3" t="n">
        <v>2</v>
      </c>
      <c r="T996" s="3" t="n">
        <v>0</v>
      </c>
      <c r="U996" s="3" t="n">
        <v>0</v>
      </c>
      <c r="V996" s="3" t="n">
        <f aca="false">SUM(R996:U996)</f>
        <v>9</v>
      </c>
      <c r="W996" s="3" t="n">
        <v>532</v>
      </c>
      <c r="X996" s="3" t="n">
        <v>1095</v>
      </c>
      <c r="Y996" s="3" t="n">
        <v>22</v>
      </c>
      <c r="Z996" s="3" t="n">
        <v>0</v>
      </c>
      <c r="AA996" s="3" t="n">
        <f aca="false">SUM(W996:Z996)</f>
        <v>1649</v>
      </c>
      <c r="AB996" s="3" t="n">
        <v>159</v>
      </c>
      <c r="AC996" s="3" t="n">
        <v>35</v>
      </c>
      <c r="AD996" s="3" t="n">
        <v>26</v>
      </c>
      <c r="AE996" s="3" t="n">
        <v>0</v>
      </c>
      <c r="AF996" s="3" t="n">
        <f aca="false">SUM(AB996:AE996)</f>
        <v>220</v>
      </c>
      <c r="AG996" s="3" t="n">
        <v>1</v>
      </c>
      <c r="AH996" s="3" t="n">
        <v>284</v>
      </c>
      <c r="AI996" s="3" t="n">
        <v>426</v>
      </c>
      <c r="AJ996" s="3" t="n">
        <v>0</v>
      </c>
      <c r="AK996" s="3" t="n">
        <f aca="false">SUM(AG996:AJ996)</f>
        <v>711</v>
      </c>
      <c r="AL996" s="3" t="n">
        <v>871</v>
      </c>
      <c r="AM996" s="3" t="n">
        <v>945</v>
      </c>
      <c r="AN996" s="3" t="n">
        <v>1493</v>
      </c>
      <c r="AO996" s="3" t="n">
        <v>0</v>
      </c>
      <c r="AP996" s="3" t="n">
        <f aca="false">SUM(AL996:AO996)</f>
        <v>3309</v>
      </c>
      <c r="AQ996" s="3" t="n">
        <v>0</v>
      </c>
      <c r="AR996" s="3" t="n">
        <v>280</v>
      </c>
      <c r="AS996" s="3" t="n">
        <v>360</v>
      </c>
      <c r="AT996" s="3" t="n">
        <v>0</v>
      </c>
      <c r="AU996" s="3" t="n">
        <f aca="false">SUM(AQ996:AT996)</f>
        <v>640</v>
      </c>
      <c r="AV996" s="3" t="n">
        <v>1</v>
      </c>
      <c r="AW996" s="3" t="n">
        <v>0</v>
      </c>
      <c r="AX996" s="3" t="n">
        <v>1</v>
      </c>
      <c r="AY996" s="3" t="n">
        <v>0</v>
      </c>
      <c r="AZ996" s="3" t="n">
        <f aca="false">SUM(AV996:AY996)</f>
        <v>2</v>
      </c>
      <c r="BA996" s="3" t="n">
        <v>12</v>
      </c>
      <c r="BB996" s="3" t="n">
        <v>1</v>
      </c>
      <c r="BC996" s="3" t="n">
        <v>186</v>
      </c>
      <c r="BD996" s="3" t="n">
        <v>0</v>
      </c>
      <c r="BE996" s="3" t="n">
        <f aca="false">SUM(BA996:BD996)</f>
        <v>199</v>
      </c>
      <c r="BF996" s="3" t="n">
        <v>0</v>
      </c>
      <c r="BG996" s="3" t="n">
        <v>0</v>
      </c>
      <c r="BH996" s="3" t="n">
        <v>0</v>
      </c>
      <c r="BI996" s="3" t="n">
        <v>0</v>
      </c>
      <c r="BJ996" s="3" t="n">
        <f aca="false">SUM(BF996:BI996)</f>
        <v>0</v>
      </c>
      <c r="BK996" s="3" t="n">
        <v>0</v>
      </c>
      <c r="BL996" s="3" t="n">
        <v>0</v>
      </c>
      <c r="BM996" s="3" t="n">
        <v>0</v>
      </c>
      <c r="BN996" s="3" t="n">
        <v>0</v>
      </c>
      <c r="BO996" s="3" t="n">
        <f aca="false">SUM(BK996:BN996)</f>
        <v>0</v>
      </c>
      <c r="BP996" s="3" t="n">
        <v>2</v>
      </c>
      <c r="BQ996" s="3" t="n">
        <v>26</v>
      </c>
      <c r="BR996" s="3" t="n">
        <v>53</v>
      </c>
      <c r="BS996" s="3" t="n">
        <v>0</v>
      </c>
      <c r="BT996" s="3" t="n">
        <f aca="false">SUM(BP996:BS996)</f>
        <v>81</v>
      </c>
      <c r="BU996" s="3" t="n">
        <f aca="false">+C996+H996+M996+R996+W996+AB996+AG996+AL996+CK996</f>
        <v>3313</v>
      </c>
      <c r="BV996" s="3" t="n">
        <f aca="false">+D996+I996+N996+S996+X996+AC996+AH996+AM996+CL996</f>
        <v>2973</v>
      </c>
      <c r="BW996" s="3" t="n">
        <f aca="false">+E996+J996+O996+T996+Y996+AD996+AI996+AN996+CM996</f>
        <v>3320</v>
      </c>
      <c r="BX996" s="3" t="n">
        <f aca="false">+F996+K996+P996+U996+Z996+AE996+AJ996+AO996+CN996</f>
        <v>0</v>
      </c>
      <c r="BY996" s="3" t="n">
        <f aca="false">SUM(BU996:BX996)</f>
        <v>9606</v>
      </c>
      <c r="BZ996" s="3" t="n">
        <f aca="false">AQ996+AV996+BA996+BF996+BK996+BP996</f>
        <v>15</v>
      </c>
      <c r="CA996" s="3" t="n">
        <f aca="false">AR996+AW996+BB996+BG996+BL996+BQ996</f>
        <v>307</v>
      </c>
      <c r="CB996" s="3" t="n">
        <f aca="false">AS996+AX996+BC996+BH996+BM996+BR996</f>
        <v>600</v>
      </c>
      <c r="CC996" s="3" t="n">
        <f aca="false">AT996+AY996+BD996+BI996+BN996+BS996</f>
        <v>0</v>
      </c>
      <c r="CD996" s="3" t="n">
        <f aca="false">SUM(BZ996:CC996)</f>
        <v>922</v>
      </c>
      <c r="CE996" s="3" t="n">
        <v>1290</v>
      </c>
      <c r="CF996" s="3" t="n">
        <v>1515</v>
      </c>
      <c r="CG996" s="3" t="n">
        <v>154</v>
      </c>
      <c r="CH996" s="3" t="n">
        <v>1</v>
      </c>
      <c r="CI996" s="3" t="n">
        <v>245</v>
      </c>
      <c r="CJ996" s="3" t="n">
        <f aca="false">SUM(CE996:CI996)</f>
        <v>3205</v>
      </c>
    </row>
    <row r="997" customFormat="false" ht="12.75" hidden="false" customHeight="false" outlineLevel="0" collapsed="false">
      <c r="A997" s="1" t="n">
        <v>2010</v>
      </c>
      <c r="B997" s="2" t="s">
        <v>120</v>
      </c>
      <c r="C997" s="3" t="n">
        <v>1270</v>
      </c>
      <c r="D997" s="3" t="n">
        <v>352</v>
      </c>
      <c r="E997" s="3" t="n">
        <v>155</v>
      </c>
      <c r="F997" s="3" t="n">
        <v>0</v>
      </c>
      <c r="G997" s="3" t="n">
        <f aca="false">SUM(C997:F997)</f>
        <v>1777</v>
      </c>
      <c r="H997" s="3" t="n">
        <v>400</v>
      </c>
      <c r="I997" s="3" t="n">
        <v>188</v>
      </c>
      <c r="J997" s="3" t="n">
        <v>319</v>
      </c>
      <c r="K997" s="3" t="n">
        <v>34</v>
      </c>
      <c r="L997" s="3" t="n">
        <f aca="false">SUM(H997:K997)</f>
        <v>941</v>
      </c>
      <c r="M997" s="3" t="n">
        <v>24</v>
      </c>
      <c r="N997" s="3" t="n">
        <v>32</v>
      </c>
      <c r="O997" s="3" t="n">
        <v>0</v>
      </c>
      <c r="P997" s="3" t="n">
        <v>0</v>
      </c>
      <c r="Q997" s="3" t="n">
        <f aca="false">SUM(M997:P997)</f>
        <v>56</v>
      </c>
      <c r="R997" s="3" t="n">
        <v>0</v>
      </c>
      <c r="S997" s="3" t="n">
        <v>0</v>
      </c>
      <c r="T997" s="3" t="n">
        <v>0</v>
      </c>
      <c r="U997" s="3" t="n">
        <v>0</v>
      </c>
      <c r="V997" s="3" t="n">
        <f aca="false">SUM(R997:U997)</f>
        <v>0</v>
      </c>
      <c r="W997" s="3" t="n">
        <v>424</v>
      </c>
      <c r="X997" s="3" t="n">
        <v>944</v>
      </c>
      <c r="Y997" s="3" t="n">
        <v>107</v>
      </c>
      <c r="Z997" s="3" t="n">
        <v>0</v>
      </c>
      <c r="AA997" s="3" t="n">
        <f aca="false">SUM(W997:Z997)</f>
        <v>1475</v>
      </c>
      <c r="AB997" s="3" t="n">
        <v>182.599606</v>
      </c>
      <c r="AC997" s="3" t="n">
        <v>76.459219</v>
      </c>
      <c r="AD997" s="3" t="n">
        <v>31.633486</v>
      </c>
      <c r="AE997" s="3" t="n">
        <v>34</v>
      </c>
      <c r="AF997" s="3" t="n">
        <f aca="false">SUM(AB997:AE997)</f>
        <v>324.692311</v>
      </c>
      <c r="AG997" s="3" t="n">
        <v>0</v>
      </c>
      <c r="AH997" s="3" t="n">
        <v>391</v>
      </c>
      <c r="AI997" s="3" t="n">
        <v>332</v>
      </c>
      <c r="AJ997" s="3" t="n">
        <v>21</v>
      </c>
      <c r="AK997" s="3" t="n">
        <f aca="false">SUM(AG997:AJ997)</f>
        <v>744</v>
      </c>
      <c r="AL997" s="3" t="n">
        <v>717.400394</v>
      </c>
      <c r="AM997" s="3" t="n">
        <v>808.540781</v>
      </c>
      <c r="AN997" s="3" t="n">
        <v>1420.366514</v>
      </c>
      <c r="AO997" s="3" t="n">
        <v>20</v>
      </c>
      <c r="AP997" s="3" t="n">
        <f aca="false">SUM(AL997:AO997)</f>
        <v>2966.307689</v>
      </c>
      <c r="AQ997" s="3" t="n">
        <v>0</v>
      </c>
      <c r="AR997" s="3" t="n">
        <v>391</v>
      </c>
      <c r="AS997" s="3" t="n">
        <v>104</v>
      </c>
      <c r="AT997" s="3" t="n">
        <v>21</v>
      </c>
      <c r="AU997" s="3" t="n">
        <f aca="false">SUM(AQ997:AT997)</f>
        <v>516</v>
      </c>
      <c r="AV997" s="3" t="n">
        <v>0</v>
      </c>
      <c r="AW997" s="3" t="n">
        <v>0</v>
      </c>
      <c r="AX997" s="3" t="n">
        <v>0</v>
      </c>
      <c r="AY997" s="3" t="n">
        <v>34</v>
      </c>
      <c r="AZ997" s="3" t="n">
        <f aca="false">SUM(AV997:AY997)</f>
        <v>34</v>
      </c>
      <c r="BA997" s="3" t="n">
        <v>4</v>
      </c>
      <c r="BB997" s="3" t="n">
        <v>0</v>
      </c>
      <c r="BC997" s="3" t="n">
        <v>49</v>
      </c>
      <c r="BD997" s="3" t="n">
        <v>34</v>
      </c>
      <c r="BE997" s="3" t="n">
        <f aca="false">SUM(BA997:BD997)</f>
        <v>87</v>
      </c>
      <c r="BF997" s="3" t="n">
        <v>0</v>
      </c>
      <c r="BG997" s="3" t="n">
        <v>0</v>
      </c>
      <c r="BH997" s="3" t="n">
        <v>0</v>
      </c>
      <c r="BI997" s="3" t="n">
        <v>0</v>
      </c>
      <c r="BJ997" s="3" t="n">
        <f aca="false">SUM(BF997:BI997)</f>
        <v>0</v>
      </c>
      <c r="BK997" s="3" t="n">
        <v>0</v>
      </c>
      <c r="BL997" s="3" t="n">
        <v>0</v>
      </c>
      <c r="BM997" s="3" t="n">
        <v>0</v>
      </c>
      <c r="BN997" s="3" t="n">
        <v>0</v>
      </c>
      <c r="BO997" s="3" t="n">
        <f aca="false">SUM(BK997:BN997)</f>
        <v>0</v>
      </c>
      <c r="BP997" s="3" t="n">
        <v>2</v>
      </c>
      <c r="BQ997" s="3" t="n">
        <v>3</v>
      </c>
      <c r="BR997" s="3" t="n">
        <v>2</v>
      </c>
      <c r="BS997" s="3" t="n">
        <v>20</v>
      </c>
      <c r="BT997" s="3" t="n">
        <f aca="false">SUM(BP997:BS997)</f>
        <v>27</v>
      </c>
      <c r="BU997" s="3" t="n">
        <f aca="false">+C997+H997+M997+R997+W997+AB997+AG997+AL997+CK997</f>
        <v>3018</v>
      </c>
      <c r="BV997" s="3" t="n">
        <f aca="false">+D997+I997+N997+S997+X997+AC997+AH997+AM997+CL997</f>
        <v>2792</v>
      </c>
      <c r="BW997" s="3" t="n">
        <f aca="false">+E997+J997+O997+T997+Y997+AD997+AI997+AN997+CM997</f>
        <v>2365</v>
      </c>
      <c r="BX997" s="3" t="n">
        <f aca="false">+F997+K997+P997+U997+Z997+AE997+AJ997+AO997+CN997</f>
        <v>109</v>
      </c>
      <c r="BY997" s="3" t="n">
        <f aca="false">SUM(BU997:BX997)</f>
        <v>8284</v>
      </c>
      <c r="BZ997" s="3" t="n">
        <f aca="false">AQ997+AV997+BA997+BF997+BK997+BP997</f>
        <v>6</v>
      </c>
      <c r="CA997" s="3" t="n">
        <f aca="false">AR997+AW997+BB997+BG997+BL997+BQ997</f>
        <v>394</v>
      </c>
      <c r="CB997" s="3" t="n">
        <f aca="false">AS997+AX997+BC997+BH997+BM997+BR997</f>
        <v>155</v>
      </c>
      <c r="CC997" s="3" t="n">
        <f aca="false">AT997+AY997+BD997+BI997+BN997+BS997</f>
        <v>109</v>
      </c>
      <c r="CD997" s="3" t="n">
        <f aca="false">SUM(BZ997:CC997)</f>
        <v>664</v>
      </c>
      <c r="CE997" s="3" t="n">
        <v>784</v>
      </c>
      <c r="CF997" s="3" t="n">
        <v>0</v>
      </c>
      <c r="CG997" s="3" t="n">
        <v>0</v>
      </c>
      <c r="CH997" s="3" t="n">
        <v>668</v>
      </c>
      <c r="CI997" s="3" t="n">
        <v>1555</v>
      </c>
      <c r="CJ997" s="3" t="n">
        <f aca="false">SUM(CE997:CI997)</f>
        <v>3007</v>
      </c>
    </row>
    <row r="998" customFormat="false" ht="12.75" hidden="false" customHeight="false" outlineLevel="0" collapsed="false">
      <c r="A998" s="1" t="n">
        <v>2010</v>
      </c>
      <c r="B998" s="2" t="s">
        <v>121</v>
      </c>
      <c r="C998" s="3" t="n">
        <v>0</v>
      </c>
      <c r="D998" s="3" t="n">
        <v>193</v>
      </c>
      <c r="E998" s="3" t="n">
        <v>795</v>
      </c>
      <c r="F998" s="3" t="n">
        <v>50</v>
      </c>
      <c r="G998" s="3" t="n">
        <f aca="false">SUM(C998:F998)</f>
        <v>1038</v>
      </c>
      <c r="H998" s="3" t="n">
        <v>147</v>
      </c>
      <c r="I998" s="3" t="n">
        <v>21</v>
      </c>
      <c r="J998" s="3" t="n">
        <v>61</v>
      </c>
      <c r="K998" s="3" t="n">
        <v>43</v>
      </c>
      <c r="L998" s="3" t="n">
        <f aca="false">SUM(H998:K998)</f>
        <v>272</v>
      </c>
      <c r="M998" s="3" t="n">
        <v>33</v>
      </c>
      <c r="N998" s="3" t="n">
        <v>42</v>
      </c>
      <c r="O998" s="3" t="n">
        <v>0</v>
      </c>
      <c r="P998" s="3" t="n">
        <v>0</v>
      </c>
      <c r="Q998" s="3" t="n">
        <f aca="false">SUM(M998:P998)</f>
        <v>75</v>
      </c>
      <c r="R998" s="3" t="n">
        <v>25</v>
      </c>
      <c r="S998" s="3" t="n">
        <v>0</v>
      </c>
      <c r="T998" s="3" t="n">
        <v>0</v>
      </c>
      <c r="U998" s="3" t="n">
        <v>0</v>
      </c>
      <c r="V998" s="3" t="n">
        <f aca="false">SUM(R998:U998)</f>
        <v>25</v>
      </c>
      <c r="W998" s="3" t="n">
        <v>385</v>
      </c>
      <c r="X998" s="3" t="n">
        <v>797</v>
      </c>
      <c r="Y998" s="3" t="n">
        <v>180</v>
      </c>
      <c r="Z998" s="3" t="n">
        <v>0</v>
      </c>
      <c r="AA998" s="3" t="n">
        <f aca="false">SUM(W998:Z998)</f>
        <v>1362</v>
      </c>
      <c r="AB998" s="3" t="n">
        <v>98</v>
      </c>
      <c r="AC998" s="3" t="n">
        <v>1</v>
      </c>
      <c r="AD998" s="3" t="n">
        <v>4</v>
      </c>
      <c r="AE998" s="3" t="n">
        <v>3</v>
      </c>
      <c r="AF998" s="3" t="n">
        <f aca="false">SUM(AB998:AE998)</f>
        <v>106</v>
      </c>
      <c r="AG998" s="3" t="n">
        <v>0</v>
      </c>
      <c r="AH998" s="3" t="n">
        <v>174</v>
      </c>
      <c r="AI998" s="3" t="n">
        <v>330</v>
      </c>
      <c r="AJ998" s="3" t="n">
        <v>0</v>
      </c>
      <c r="AK998" s="3" t="n">
        <f aca="false">SUM(AG998:AJ998)</f>
        <v>504</v>
      </c>
      <c r="AL998" s="3" t="n">
        <v>692</v>
      </c>
      <c r="AM998" s="3" t="n">
        <v>846</v>
      </c>
      <c r="AN998" s="3" t="n">
        <v>506</v>
      </c>
      <c r="AO998" s="3" t="n">
        <v>42</v>
      </c>
      <c r="AP998" s="3" t="n">
        <f aca="false">SUM(AL998:AO998)</f>
        <v>2086</v>
      </c>
      <c r="AQ998" s="3" t="n">
        <v>0</v>
      </c>
      <c r="AR998" s="3" t="n">
        <v>8</v>
      </c>
      <c r="AS998" s="35" t="n">
        <v>143</v>
      </c>
      <c r="AT998" s="3" t="n">
        <v>0</v>
      </c>
      <c r="AU998" s="3" t="n">
        <f aca="false">SUM(AQ998:AT998)</f>
        <v>151</v>
      </c>
      <c r="AV998" s="3" t="n">
        <v>0</v>
      </c>
      <c r="AW998" s="3" t="n">
        <v>0</v>
      </c>
      <c r="AX998" s="3" t="n">
        <v>0</v>
      </c>
      <c r="AY998" s="3" t="n">
        <v>3</v>
      </c>
      <c r="AZ998" s="3" t="n">
        <f aca="false">SUM(AV998:AY998)</f>
        <v>3</v>
      </c>
      <c r="BA998" s="3" t="n">
        <v>0</v>
      </c>
      <c r="BB998" s="3" t="n">
        <v>0</v>
      </c>
      <c r="BC998" s="3" t="n">
        <v>0</v>
      </c>
      <c r="BD998" s="3" t="n">
        <v>43</v>
      </c>
      <c r="BE998" s="3" t="n">
        <f aca="false">SUM(BA998:BD998)</f>
        <v>43</v>
      </c>
      <c r="BF998" s="3" t="n">
        <v>0</v>
      </c>
      <c r="BG998" s="3" t="n">
        <v>0</v>
      </c>
      <c r="BH998" s="3" t="n">
        <v>0</v>
      </c>
      <c r="BI998" s="3" t="n">
        <v>0</v>
      </c>
      <c r="BJ998" s="3" t="n">
        <f aca="false">SUM(BF998:BI998)</f>
        <v>0</v>
      </c>
      <c r="BK998" s="3" t="n">
        <v>0</v>
      </c>
      <c r="BL998" s="3" t="n">
        <v>0</v>
      </c>
      <c r="BM998" s="3" t="n">
        <v>0</v>
      </c>
      <c r="BN998" s="3" t="n">
        <v>5</v>
      </c>
      <c r="BO998" s="3" t="n">
        <f aca="false">SUM(BK998:BN998)</f>
        <v>5</v>
      </c>
      <c r="BP998" s="3" t="n">
        <v>0</v>
      </c>
      <c r="BQ998" s="3" t="n">
        <v>0</v>
      </c>
      <c r="BR998" s="3" t="n">
        <v>0</v>
      </c>
      <c r="BS998" s="3" t="n">
        <v>87</v>
      </c>
      <c r="BT998" s="3" t="n">
        <f aca="false">SUM(BP998:BS998)</f>
        <v>87</v>
      </c>
      <c r="BU998" s="3" t="n">
        <f aca="false">+C998+H998+M998+R998+W998+AB998+AG998+AL998+CK998</f>
        <v>1380</v>
      </c>
      <c r="BV998" s="3" t="n">
        <f aca="false">+D998+I998+N998+S998+X998+AC998+AH998+AM998+CL998</f>
        <v>2074</v>
      </c>
      <c r="BW998" s="3" t="n">
        <f aca="false">+E998+J998+O998+T998+Y998+AD998+AI998+AN998+CM998</f>
        <v>1876</v>
      </c>
      <c r="BX998" s="3" t="n">
        <f aca="false">+F998+K998+P998+U998+Z998+AE998+AJ998+AO998+CN998</f>
        <v>138</v>
      </c>
      <c r="BY998" s="3" t="n">
        <f aca="false">SUM(BU998:BX998)</f>
        <v>5468</v>
      </c>
      <c r="BZ998" s="3" t="n">
        <f aca="false">AQ998+AV998+BA998+BF998+BK998+BP998</f>
        <v>0</v>
      </c>
      <c r="CA998" s="3" t="n">
        <f aca="false">AR998+AW998+BB998+BG998+BL998+BQ998</f>
        <v>8</v>
      </c>
      <c r="CB998" s="3" t="n">
        <f aca="false">AS998+AX998+BC998+BH998+BM998+BR998</f>
        <v>143</v>
      </c>
      <c r="CC998" s="3" t="n">
        <f aca="false">AT998+AY998+BD998+BI998+BN998+BS998</f>
        <v>138</v>
      </c>
      <c r="CD998" s="3" t="n">
        <f aca="false">SUM(BZ998:CC998)</f>
        <v>289</v>
      </c>
      <c r="CE998" s="3" t="n">
        <v>0</v>
      </c>
      <c r="CF998" s="3" t="n">
        <v>0</v>
      </c>
      <c r="CG998" s="3" t="n">
        <v>504</v>
      </c>
      <c r="CH998" s="3" t="n">
        <v>3</v>
      </c>
      <c r="CI998" s="3" t="n">
        <v>1737</v>
      </c>
      <c r="CJ998" s="3" t="n">
        <f aca="false">SUM(CE998:CI998)</f>
        <v>2244</v>
      </c>
    </row>
    <row r="999" customFormat="false" ht="12.75" hidden="false" customHeight="false" outlineLevel="0" collapsed="false">
      <c r="A999" s="1" t="n">
        <v>2010</v>
      </c>
      <c r="B999" s="2" t="s">
        <v>122</v>
      </c>
      <c r="C999" s="3" t="n">
        <v>9544</v>
      </c>
      <c r="D999" s="3" t="n">
        <v>2156</v>
      </c>
      <c r="E999" s="3" t="n">
        <v>14</v>
      </c>
      <c r="F999" s="3" t="n">
        <v>0</v>
      </c>
      <c r="G999" s="3" t="n">
        <f aca="false">SUM(C999:F999)</f>
        <v>11714</v>
      </c>
      <c r="H999" s="3" t="n">
        <v>2217</v>
      </c>
      <c r="I999" s="3" t="n">
        <v>97</v>
      </c>
      <c r="J999" s="3" t="n">
        <v>1477</v>
      </c>
      <c r="K999" s="3" t="n">
        <v>0</v>
      </c>
      <c r="L999" s="3" t="n">
        <f aca="false">SUM(H999:K999)</f>
        <v>3791</v>
      </c>
      <c r="M999" s="3" t="n">
        <v>8</v>
      </c>
      <c r="N999" s="3" t="n">
        <v>105</v>
      </c>
      <c r="O999" s="3" t="n">
        <v>0</v>
      </c>
      <c r="P999" s="3" t="n">
        <v>0</v>
      </c>
      <c r="Q999" s="3" t="n">
        <f aca="false">SUM(M999:P999)</f>
        <v>113</v>
      </c>
      <c r="R999" s="3" t="n">
        <v>266</v>
      </c>
      <c r="S999" s="3" t="n">
        <v>60</v>
      </c>
      <c r="T999" s="3" t="n">
        <v>0</v>
      </c>
      <c r="U999" s="3" t="n">
        <v>0</v>
      </c>
      <c r="V999" s="3" t="n">
        <f aca="false">SUM(R999:U999)</f>
        <v>326</v>
      </c>
      <c r="W999" s="3" t="n">
        <v>3436</v>
      </c>
      <c r="X999" s="3" t="n">
        <v>6315</v>
      </c>
      <c r="Y999" s="3" t="n">
        <v>818</v>
      </c>
      <c r="Z999" s="3" t="n">
        <v>0</v>
      </c>
      <c r="AA999" s="3" t="n">
        <f aca="false">SUM(W999:Z999)</f>
        <v>10569</v>
      </c>
      <c r="AB999" s="3" t="n">
        <v>1519</v>
      </c>
      <c r="AC999" s="3" t="n">
        <v>51</v>
      </c>
      <c r="AD999" s="3" t="n">
        <v>94</v>
      </c>
      <c r="AE999" s="3" t="n">
        <v>0</v>
      </c>
      <c r="AF999" s="3" t="n">
        <f aca="false">SUM(AB999:AE999)</f>
        <v>1664</v>
      </c>
      <c r="AG999" s="3" t="n">
        <v>1288</v>
      </c>
      <c r="AH999" s="3" t="n">
        <v>1404</v>
      </c>
      <c r="AI999" s="3" t="n">
        <v>435</v>
      </c>
      <c r="AJ999" s="3" t="n">
        <v>1582</v>
      </c>
      <c r="AK999" s="3" t="n">
        <f aca="false">SUM(AG999:AJ999)</f>
        <v>4709</v>
      </c>
      <c r="AL999" s="3" t="n">
        <v>10007</v>
      </c>
      <c r="AM999" s="3" t="n">
        <v>2870</v>
      </c>
      <c r="AN999" s="3" t="n">
        <v>2670</v>
      </c>
      <c r="AO999" s="3" t="n">
        <v>87</v>
      </c>
      <c r="AP999" s="3" t="n">
        <f aca="false">SUM(AL999:AO999)</f>
        <v>15634</v>
      </c>
      <c r="AQ999" s="3" t="n">
        <v>895</v>
      </c>
      <c r="AR999" s="3" t="n">
        <v>1394</v>
      </c>
      <c r="AS999" s="3" t="n">
        <v>95</v>
      </c>
      <c r="AT999" s="3" t="n">
        <v>1582</v>
      </c>
      <c r="AU999" s="3" t="n">
        <f aca="false">SUM(AQ999:AT999)</f>
        <v>3966</v>
      </c>
      <c r="AV999" s="3" t="n">
        <v>4</v>
      </c>
      <c r="AW999" s="3" t="n">
        <v>0</v>
      </c>
      <c r="AX999" s="3" t="n">
        <v>0</v>
      </c>
      <c r="AY999" s="3" t="n">
        <v>0</v>
      </c>
      <c r="AZ999" s="3" t="n">
        <f aca="false">SUM(AV999:AY999)</f>
        <v>4</v>
      </c>
      <c r="BA999" s="3" t="n">
        <v>0</v>
      </c>
      <c r="BB999" s="3" t="n">
        <v>0</v>
      </c>
      <c r="BC999" s="3" t="n">
        <v>0</v>
      </c>
      <c r="BD999" s="3" t="n">
        <v>0</v>
      </c>
      <c r="BE999" s="3" t="n">
        <f aca="false">SUM(BA999:BD999)</f>
        <v>0</v>
      </c>
      <c r="BF999" s="3" t="n">
        <v>0</v>
      </c>
      <c r="BG999" s="3" t="n">
        <v>0</v>
      </c>
      <c r="BH999" s="3" t="n">
        <v>0</v>
      </c>
      <c r="BI999" s="3" t="n">
        <v>0</v>
      </c>
      <c r="BJ999" s="3" t="n">
        <f aca="false">SUM(BF999:BI999)</f>
        <v>0</v>
      </c>
      <c r="BK999" s="3" t="n">
        <v>90</v>
      </c>
      <c r="BL999" s="3" t="n">
        <v>219</v>
      </c>
      <c r="BM999" s="3" t="n">
        <v>9</v>
      </c>
      <c r="BN999" s="3" t="n">
        <v>60</v>
      </c>
      <c r="BO999" s="3" t="n">
        <f aca="false">SUM(BK999:BN999)</f>
        <v>378</v>
      </c>
      <c r="BP999" s="3" t="n">
        <v>157</v>
      </c>
      <c r="BQ999" s="3" t="n">
        <v>53</v>
      </c>
      <c r="BR999" s="3" t="n">
        <v>17</v>
      </c>
      <c r="BS999" s="3" t="n">
        <v>27</v>
      </c>
      <c r="BT999" s="3" t="n">
        <f aca="false">SUM(BP999:BS999)</f>
        <v>254</v>
      </c>
      <c r="BU999" s="3" t="n">
        <f aca="false">+C999+H999+M999+R999+W999+AB999+AG999+AL999+CK999</f>
        <v>28285</v>
      </c>
      <c r="BV999" s="3" t="n">
        <f aca="false">+D999+I999+N999+S999+X999+AC999+AH999+AM999+CL999</f>
        <v>13058</v>
      </c>
      <c r="BW999" s="3" t="n">
        <f aca="false">+E999+J999+O999+T999+Y999+AD999+AI999+AN999+CM999</f>
        <v>5508</v>
      </c>
      <c r="BX999" s="3" t="n">
        <f aca="false">+F999+K999+P999+U999+Z999+AE999+AJ999+AO999+CN999</f>
        <v>1669</v>
      </c>
      <c r="BY999" s="3" t="n">
        <f aca="false">SUM(BU999:BX999)</f>
        <v>48520</v>
      </c>
      <c r="BZ999" s="3" t="n">
        <f aca="false">AQ999+AV999+BA999+BF999+BK999+BP999</f>
        <v>1146</v>
      </c>
      <c r="CA999" s="3" t="n">
        <f aca="false">AR999+AW999+BB999+BG999+BL999+BQ999</f>
        <v>1666</v>
      </c>
      <c r="CB999" s="3" t="n">
        <f aca="false">AS999+AX999+BC999+BH999+BM999+BR999</f>
        <v>121</v>
      </c>
      <c r="CC999" s="3" t="n">
        <f aca="false">AT999+AY999+BD999+BI999+BN999+BS999</f>
        <v>1669</v>
      </c>
      <c r="CD999" s="3" t="n">
        <f aca="false">SUM(BZ999:CC999)</f>
        <v>4602</v>
      </c>
      <c r="CE999" s="3" t="n">
        <v>7898</v>
      </c>
      <c r="CF999" s="3" t="n">
        <v>10323</v>
      </c>
      <c r="CG999" s="3" t="n">
        <v>2275</v>
      </c>
      <c r="CH999" s="3" t="n">
        <v>940</v>
      </c>
      <c r="CI999" s="3" t="n">
        <v>6708</v>
      </c>
      <c r="CJ999" s="3" t="n">
        <f aca="false">SUM(CE999:CI999)</f>
        <v>28144</v>
      </c>
    </row>
    <row r="1000" customFormat="false" ht="12.75" hidden="false" customHeight="false" outlineLevel="0" collapsed="false">
      <c r="A1000" s="1" t="n">
        <v>2010</v>
      </c>
      <c r="B1000" s="2" t="s">
        <v>123</v>
      </c>
      <c r="C1000" s="3" t="n">
        <v>2547</v>
      </c>
      <c r="D1000" s="3" t="n">
        <v>669</v>
      </c>
      <c r="E1000" s="3" t="n">
        <v>1</v>
      </c>
      <c r="F1000" s="3" t="n">
        <v>0</v>
      </c>
      <c r="G1000" s="3" t="n">
        <f aca="false">SUM(C1000:F1000)</f>
        <v>3217</v>
      </c>
      <c r="H1000" s="3" t="n">
        <v>816</v>
      </c>
      <c r="I1000" s="3" t="n">
        <v>534</v>
      </c>
      <c r="J1000" s="3" t="n">
        <v>1329</v>
      </c>
      <c r="K1000" s="3" t="n">
        <v>69</v>
      </c>
      <c r="L1000" s="3" t="n">
        <f aca="false">SUM(H1000:K1000)</f>
        <v>2748</v>
      </c>
      <c r="M1000" s="3" t="n">
        <v>4</v>
      </c>
      <c r="N1000" s="3" t="n">
        <v>180</v>
      </c>
      <c r="O1000" s="3" t="n">
        <v>0</v>
      </c>
      <c r="P1000" s="3" t="n">
        <v>0</v>
      </c>
      <c r="Q1000" s="3" t="n">
        <f aca="false">SUM(M1000:P1000)</f>
        <v>184</v>
      </c>
      <c r="R1000" s="3" t="n">
        <v>8</v>
      </c>
      <c r="S1000" s="3" t="n">
        <v>0</v>
      </c>
      <c r="T1000" s="3" t="n">
        <v>2</v>
      </c>
      <c r="U1000" s="3" t="n">
        <v>0</v>
      </c>
      <c r="V1000" s="3" t="n">
        <f aca="false">SUM(R1000:U1000)</f>
        <v>10</v>
      </c>
      <c r="W1000" s="3" t="n">
        <v>539</v>
      </c>
      <c r="X1000" s="3" t="n">
        <v>2705</v>
      </c>
      <c r="Y1000" s="3" t="n">
        <v>118</v>
      </c>
      <c r="Z1000" s="3" t="n">
        <v>0</v>
      </c>
      <c r="AA1000" s="3" t="n">
        <f aca="false">SUM(W1000:Z1000)</f>
        <v>3362</v>
      </c>
      <c r="AB1000" s="3" t="n">
        <v>349</v>
      </c>
      <c r="AC1000" s="3" t="n">
        <v>23</v>
      </c>
      <c r="AD1000" s="3" t="n">
        <v>23</v>
      </c>
      <c r="AE1000" s="3" t="n">
        <v>0</v>
      </c>
      <c r="AF1000" s="3" t="n">
        <f aca="false">SUM(AB1000:AE1000)</f>
        <v>395</v>
      </c>
      <c r="AG1000" s="3" t="n">
        <v>0</v>
      </c>
      <c r="AH1000" s="3" t="n">
        <v>359</v>
      </c>
      <c r="AI1000" s="3" t="n">
        <v>447</v>
      </c>
      <c r="AJ1000" s="3" t="n">
        <v>536</v>
      </c>
      <c r="AK1000" s="3" t="n">
        <f aca="false">SUM(AG1000:AJ1000)</f>
        <v>1342</v>
      </c>
      <c r="AL1000" s="3" t="n">
        <v>1042</v>
      </c>
      <c r="AM1000" s="3" t="n">
        <v>1032</v>
      </c>
      <c r="AN1000" s="3" t="n">
        <v>2041</v>
      </c>
      <c r="AO1000" s="3" t="n">
        <v>0</v>
      </c>
      <c r="AP1000" s="3" t="n">
        <f aca="false">SUM(AL1000:AO1000)</f>
        <v>4115</v>
      </c>
      <c r="AQ1000" s="3" t="n">
        <v>0</v>
      </c>
      <c r="AR1000" s="3" t="n">
        <v>0</v>
      </c>
      <c r="AS1000" s="3" t="n">
        <v>0</v>
      </c>
      <c r="AT1000" s="3" t="n">
        <v>0</v>
      </c>
      <c r="AU1000" s="3" t="n">
        <f aca="false">SUM(AQ1000:AT1000)</f>
        <v>0</v>
      </c>
      <c r="AV1000" s="3" t="n">
        <v>0</v>
      </c>
      <c r="AW1000" s="3" t="n">
        <v>0</v>
      </c>
      <c r="AX1000" s="3" t="n">
        <v>0</v>
      </c>
      <c r="AY1000" s="3" t="n">
        <v>3.4</v>
      </c>
      <c r="AZ1000" s="3" t="n">
        <f aca="false">SUM(AV1000:AY1000)</f>
        <v>3.4</v>
      </c>
      <c r="BA1000" s="3" t="n">
        <v>0</v>
      </c>
      <c r="BB1000" s="3" t="n">
        <v>0</v>
      </c>
      <c r="BC1000" s="3" t="n">
        <v>0</v>
      </c>
      <c r="BD1000" s="3" t="n">
        <v>4</v>
      </c>
      <c r="BE1000" s="3" t="n">
        <f aca="false">SUM(BA1000:BD1000)</f>
        <v>4</v>
      </c>
      <c r="BF1000" s="3" t="n">
        <v>0</v>
      </c>
      <c r="BG1000" s="3" t="n">
        <v>0</v>
      </c>
      <c r="BH1000" s="3" t="n">
        <v>0</v>
      </c>
      <c r="BI1000" s="3" t="n">
        <v>0</v>
      </c>
      <c r="BJ1000" s="3" t="n">
        <f aca="false">SUM(BF1000:BI1000)</f>
        <v>0</v>
      </c>
      <c r="BK1000" s="3" t="n">
        <v>0</v>
      </c>
      <c r="BL1000" s="3" t="n">
        <v>0</v>
      </c>
      <c r="BM1000" s="3" t="n">
        <v>0</v>
      </c>
      <c r="BN1000" s="3" t="n">
        <v>1</v>
      </c>
      <c r="BO1000" s="3" t="n">
        <f aca="false">SUM(BK1000:BN1000)</f>
        <v>1</v>
      </c>
      <c r="BP1000" s="3" t="n">
        <v>0</v>
      </c>
      <c r="BQ1000" s="3" t="n">
        <v>0</v>
      </c>
      <c r="BR1000" s="3" t="n">
        <v>0</v>
      </c>
      <c r="BS1000" s="3" t="n">
        <v>34.8</v>
      </c>
      <c r="BT1000" s="3" t="n">
        <f aca="false">SUM(BP1000:BS1000)</f>
        <v>34.8</v>
      </c>
      <c r="BU1000" s="3" t="n">
        <f aca="false">+C1000+H1000+M1000+R1000+W1000+AB1000+AG1000+AL1000+CK1000</f>
        <v>5305</v>
      </c>
      <c r="BV1000" s="3" t="n">
        <f aca="false">+D1000+I1000+N1000+S1000+X1000+AC1000+AH1000+AM1000+CL1000</f>
        <v>5502</v>
      </c>
      <c r="BW1000" s="3" t="n">
        <f aca="false">+E1000+J1000+O1000+T1000+Y1000+AD1000+AI1000+AN1000+CM1000</f>
        <v>3961</v>
      </c>
      <c r="BX1000" s="3" t="n">
        <f aca="false">+F1000+K1000+P1000+U1000+Z1000+AE1000+AJ1000+AO1000+CN1000</f>
        <v>605</v>
      </c>
      <c r="BY1000" s="3" t="n">
        <f aca="false">SUM(BU1000:BX1000)</f>
        <v>15373</v>
      </c>
      <c r="BZ1000" s="3" t="n">
        <f aca="false">AQ1000+AV1000+BA1000+BF1000+BK1000+BP1000</f>
        <v>0</v>
      </c>
      <c r="CA1000" s="3" t="n">
        <f aca="false">AR1000+AW1000+BB1000+BG1000+BL1000+BQ1000</f>
        <v>0</v>
      </c>
      <c r="CB1000" s="3" t="n">
        <f aca="false">AS1000+AX1000+BC1000+BH1000+BM1000+BR1000</f>
        <v>0</v>
      </c>
      <c r="CC1000" s="3" t="n">
        <f aca="false">AT1000+AY1000+BD1000+BI1000+BN1000+BS1000</f>
        <v>43.2</v>
      </c>
      <c r="CD1000" s="3" t="n">
        <f aca="false">SUM(BZ1000:CC1000)</f>
        <v>43.2</v>
      </c>
      <c r="CE1000" s="3" t="n">
        <v>2058</v>
      </c>
      <c r="CF1000" s="3" t="n">
        <v>957</v>
      </c>
      <c r="CG1000" s="3" t="n">
        <v>125</v>
      </c>
      <c r="CH1000" s="3" t="n">
        <v>64</v>
      </c>
      <c r="CI1000" s="3" t="n">
        <v>1594</v>
      </c>
      <c r="CJ1000" s="3" t="n">
        <f aca="false">SUM(CE1000:CI1000)</f>
        <v>4798</v>
      </c>
    </row>
    <row r="1001" customFormat="false" ht="12.75" hidden="false" customHeight="false" outlineLevel="0" collapsed="false">
      <c r="A1001" s="1" t="n">
        <v>2010</v>
      </c>
      <c r="B1001" s="2" t="s">
        <v>124</v>
      </c>
      <c r="C1001" s="3" t="n">
        <v>19119</v>
      </c>
      <c r="D1001" s="3" t="n">
        <v>4255</v>
      </c>
      <c r="E1001" s="3" t="n">
        <v>2969</v>
      </c>
      <c r="F1001" s="3" t="n">
        <v>20</v>
      </c>
      <c r="G1001" s="3" t="n">
        <f aca="false">SUM(C1001:F1001)</f>
        <v>26363</v>
      </c>
      <c r="H1001" s="3" t="n">
        <v>4211</v>
      </c>
      <c r="I1001" s="3" t="n">
        <v>399</v>
      </c>
      <c r="J1001" s="3" t="n">
        <v>4338</v>
      </c>
      <c r="K1001" s="3" t="n">
        <v>738</v>
      </c>
      <c r="L1001" s="3" t="n">
        <f aca="false">SUM(H1001:K1001)</f>
        <v>9686</v>
      </c>
      <c r="M1001" s="3" t="n">
        <v>271</v>
      </c>
      <c r="N1001" s="3" t="n">
        <v>2721</v>
      </c>
      <c r="O1001" s="3" t="n">
        <v>0</v>
      </c>
      <c r="P1001" s="3" t="n">
        <v>0</v>
      </c>
      <c r="Q1001" s="3" t="n">
        <f aca="false">SUM(M1001:P1001)</f>
        <v>2992</v>
      </c>
      <c r="R1001" s="3" t="n">
        <v>917</v>
      </c>
      <c r="S1001" s="3" t="n">
        <v>0</v>
      </c>
      <c r="T1001" s="3" t="n">
        <v>0</v>
      </c>
      <c r="U1001" s="3" t="n">
        <v>0</v>
      </c>
      <c r="V1001" s="3" t="n">
        <f aca="false">SUM(R1001:U1001)</f>
        <v>917</v>
      </c>
      <c r="W1001" s="3" t="n">
        <v>6296</v>
      </c>
      <c r="X1001" s="3" t="n">
        <v>26057</v>
      </c>
      <c r="Y1001" s="3" t="n">
        <v>4672</v>
      </c>
      <c r="Z1001" s="3" t="n">
        <v>0</v>
      </c>
      <c r="AA1001" s="3" t="n">
        <f aca="false">SUM(W1001:Z1001)</f>
        <v>37025</v>
      </c>
      <c r="AB1001" s="3" t="n">
        <v>3035</v>
      </c>
      <c r="AC1001" s="3" t="n">
        <v>117</v>
      </c>
      <c r="AD1001" s="3" t="n">
        <v>69</v>
      </c>
      <c r="AE1001" s="3" t="n">
        <v>264</v>
      </c>
      <c r="AF1001" s="3" t="n">
        <f aca="false">SUM(AB1001:AE1001)</f>
        <v>3485</v>
      </c>
      <c r="AG1001" s="3" t="n">
        <v>66</v>
      </c>
      <c r="AH1001" s="3" t="n">
        <v>1519</v>
      </c>
      <c r="AI1001" s="3" t="n">
        <v>5413</v>
      </c>
      <c r="AJ1001" s="3" t="n">
        <v>885</v>
      </c>
      <c r="AK1001" s="3" t="n">
        <f aca="false">SUM(AG1001:AJ1001)</f>
        <v>7883</v>
      </c>
      <c r="AL1001" s="3" t="n">
        <v>20347</v>
      </c>
      <c r="AM1001" s="3" t="n">
        <v>5766</v>
      </c>
      <c r="AN1001" s="3" t="n">
        <v>13117</v>
      </c>
      <c r="AO1001" s="3" t="n">
        <v>1356</v>
      </c>
      <c r="AP1001" s="3" t="n">
        <f aca="false">SUM(AL1001:AO1001)</f>
        <v>40586</v>
      </c>
      <c r="AQ1001" s="3" t="n">
        <v>0</v>
      </c>
      <c r="AR1001" s="3" t="n">
        <v>1459</v>
      </c>
      <c r="AS1001" s="3" t="n">
        <v>1523</v>
      </c>
      <c r="AT1001" s="3" t="n">
        <v>885</v>
      </c>
      <c r="AU1001" s="3" t="n">
        <f aca="false">SUM(AQ1001:AT1001)</f>
        <v>3867</v>
      </c>
      <c r="AV1001" s="3" t="n">
        <v>0</v>
      </c>
      <c r="AW1001" s="3" t="n">
        <v>0</v>
      </c>
      <c r="AX1001" s="3" t="n">
        <v>0</v>
      </c>
      <c r="AY1001" s="3" t="n">
        <v>264</v>
      </c>
      <c r="AZ1001" s="3" t="n">
        <f aca="false">SUM(AV1001:AY1001)</f>
        <v>264</v>
      </c>
      <c r="BA1001" s="3" t="n">
        <v>0</v>
      </c>
      <c r="BB1001" s="3" t="n">
        <v>0</v>
      </c>
      <c r="BC1001" s="3" t="n">
        <v>83</v>
      </c>
      <c r="BD1001" s="3" t="n">
        <v>734</v>
      </c>
      <c r="BE1001" s="3" t="n">
        <f aca="false">SUM(BA1001:BD1001)</f>
        <v>817</v>
      </c>
      <c r="BF1001" s="3" t="n">
        <v>0</v>
      </c>
      <c r="BG1001" s="3" t="n">
        <v>3</v>
      </c>
      <c r="BH1001" s="3" t="n">
        <v>0</v>
      </c>
      <c r="BI1001" s="3" t="n">
        <v>143</v>
      </c>
      <c r="BJ1001" s="3" t="n">
        <f aca="false">SUM(BF1001:BI1001)</f>
        <v>146</v>
      </c>
      <c r="BK1001" s="3" t="n">
        <v>0</v>
      </c>
      <c r="BL1001" s="3" t="n">
        <v>114</v>
      </c>
      <c r="BM1001" s="3" t="n">
        <v>293</v>
      </c>
      <c r="BN1001" s="3" t="n">
        <v>171</v>
      </c>
      <c r="BO1001" s="3" t="n">
        <f aca="false">SUM(BK1001:BN1001)</f>
        <v>578</v>
      </c>
      <c r="BP1001" s="3" t="n">
        <v>0</v>
      </c>
      <c r="BQ1001" s="3" t="n">
        <v>151</v>
      </c>
      <c r="BR1001" s="3" t="n">
        <v>223</v>
      </c>
      <c r="BS1001" s="3" t="n">
        <v>1066</v>
      </c>
      <c r="BT1001" s="3" t="n">
        <f aca="false">SUM(BP1001:BS1001)</f>
        <v>1440</v>
      </c>
      <c r="BU1001" s="3" t="n">
        <f aca="false">+C1001+H1001+M1001+R1001+W1001+AB1001+AG1001+AL1001+CK1001</f>
        <v>54262</v>
      </c>
      <c r="BV1001" s="3" t="n">
        <f aca="false">+D1001+I1001+N1001+S1001+X1001+AC1001+AH1001+AM1001+CL1001</f>
        <v>40834</v>
      </c>
      <c r="BW1001" s="3" t="n">
        <f aca="false">+E1001+J1001+O1001+T1001+Y1001+AD1001+AI1001+AN1001+CM1001</f>
        <v>30578</v>
      </c>
      <c r="BX1001" s="3" t="n">
        <f aca="false">+F1001+K1001+P1001+U1001+Z1001+AE1001+AJ1001+AO1001+CN1001</f>
        <v>3263</v>
      </c>
      <c r="BY1001" s="3" t="n">
        <f aca="false">SUM(BU1001:BX1001)</f>
        <v>128937</v>
      </c>
      <c r="BZ1001" s="3" t="n">
        <f aca="false">AQ1001+AV1001+BA1001+BF1001+BK1001+BP1001</f>
        <v>0</v>
      </c>
      <c r="CA1001" s="3" t="n">
        <f aca="false">AR1001+AW1001+BB1001+BG1001+BL1001+BQ1001</f>
        <v>1727</v>
      </c>
      <c r="CB1001" s="3" t="n">
        <f aca="false">AS1001+AX1001+BC1001+BH1001+BM1001+BR1001</f>
        <v>2122</v>
      </c>
      <c r="CC1001" s="3" t="n">
        <f aca="false">AT1001+AY1001+BD1001+BI1001+BN1001+BS1001</f>
        <v>3263</v>
      </c>
      <c r="CD1001" s="3" t="n">
        <f aca="false">SUM(BZ1001:CC1001)</f>
        <v>7112</v>
      </c>
      <c r="CE1001" s="3" t="n">
        <v>9871</v>
      </c>
      <c r="CF1001" s="3" t="n">
        <v>34752</v>
      </c>
      <c r="CG1001" s="3" t="n">
        <v>5371</v>
      </c>
      <c r="CH1001" s="3" t="n">
        <v>19</v>
      </c>
      <c r="CI1001" s="3" t="n">
        <v>2041</v>
      </c>
      <c r="CJ1001" s="3" t="n">
        <f aca="false">SUM(CE1001:CI1001)</f>
        <v>52054</v>
      </c>
    </row>
    <row r="1002" customFormat="false" ht="12.75" hidden="false" customHeight="false" outlineLevel="0" collapsed="false">
      <c r="A1002" s="1" t="n">
        <v>2010</v>
      </c>
      <c r="B1002" s="2" t="s">
        <v>125</v>
      </c>
      <c r="C1002" s="3" t="n">
        <v>7487</v>
      </c>
      <c r="D1002" s="3" t="n">
        <v>1503</v>
      </c>
      <c r="E1002" s="3" t="n">
        <v>429</v>
      </c>
      <c r="F1002" s="3" t="n">
        <v>0</v>
      </c>
      <c r="G1002" s="3" t="n">
        <f aca="false">SUM(C1002:F1002)</f>
        <v>9419</v>
      </c>
      <c r="H1002" s="3" t="n">
        <v>3545</v>
      </c>
      <c r="I1002" s="3" t="n">
        <v>37</v>
      </c>
      <c r="J1002" s="3" t="n">
        <v>2480</v>
      </c>
      <c r="K1002" s="3" t="n">
        <v>0</v>
      </c>
      <c r="L1002" s="3" t="n">
        <f aca="false">SUM(H1002:K1002)</f>
        <v>6062</v>
      </c>
      <c r="M1002" s="3" t="n">
        <v>61</v>
      </c>
      <c r="N1002" s="3" t="n">
        <v>180</v>
      </c>
      <c r="O1002" s="3" t="n">
        <v>1</v>
      </c>
      <c r="P1002" s="3" t="n">
        <v>0</v>
      </c>
      <c r="Q1002" s="3" t="n">
        <f aca="false">SUM(M1002:P1002)</f>
        <v>242</v>
      </c>
      <c r="R1002" s="3" t="n">
        <v>0</v>
      </c>
      <c r="S1002" s="3" t="n">
        <v>0</v>
      </c>
      <c r="T1002" s="3" t="n">
        <v>0</v>
      </c>
      <c r="U1002" s="3" t="n">
        <v>0</v>
      </c>
      <c r="V1002" s="3" t="n">
        <f aca="false">SUM(R1002:U1002)</f>
        <v>0</v>
      </c>
      <c r="W1002" s="3" t="n">
        <v>2319</v>
      </c>
      <c r="X1002" s="3" t="n">
        <v>8113</v>
      </c>
      <c r="Y1002" s="3" t="n">
        <v>1364</v>
      </c>
      <c r="Z1002" s="3" t="n">
        <v>0</v>
      </c>
      <c r="AA1002" s="3" t="n">
        <f aca="false">SUM(W1002:Z1002)</f>
        <v>11796</v>
      </c>
      <c r="AB1002" s="3" t="n">
        <v>1264</v>
      </c>
      <c r="AC1002" s="3" t="n">
        <v>7</v>
      </c>
      <c r="AD1002" s="3" t="n">
        <v>141</v>
      </c>
      <c r="AE1002" s="3" t="n">
        <v>0</v>
      </c>
      <c r="AF1002" s="3" t="n">
        <f aca="false">SUM(AB1002:AE1002)</f>
        <v>1412</v>
      </c>
      <c r="AG1002" s="3" t="n">
        <v>0</v>
      </c>
      <c r="AH1002" s="3" t="n">
        <v>833</v>
      </c>
      <c r="AI1002" s="3" t="n">
        <v>2632</v>
      </c>
      <c r="AJ1002" s="3" t="n">
        <v>0</v>
      </c>
      <c r="AK1002" s="3" t="n">
        <f aca="false">SUM(AG1002:AJ1002)</f>
        <v>3465</v>
      </c>
      <c r="AL1002" s="3" t="n">
        <v>3837</v>
      </c>
      <c r="AM1002" s="3" t="n">
        <v>6490</v>
      </c>
      <c r="AN1002" s="3" t="n">
        <v>5536</v>
      </c>
      <c r="AO1002" s="3" t="n">
        <v>488</v>
      </c>
      <c r="AP1002" s="3" t="n">
        <f aca="false">SUM(AL1002:AO1002)</f>
        <v>16351</v>
      </c>
      <c r="AQ1002" s="3" t="n">
        <v>0</v>
      </c>
      <c r="AR1002" s="3" t="n">
        <v>0</v>
      </c>
      <c r="AS1002" s="3" t="n">
        <v>0</v>
      </c>
      <c r="AT1002" s="3" t="n">
        <v>0</v>
      </c>
      <c r="AU1002" s="3" t="n">
        <f aca="false">SUM(AQ1002:AT1002)</f>
        <v>0</v>
      </c>
      <c r="AV1002" s="3" t="n">
        <v>0</v>
      </c>
      <c r="AW1002" s="3" t="n">
        <v>0</v>
      </c>
      <c r="AX1002" s="3" t="n">
        <v>0</v>
      </c>
      <c r="AY1002" s="3" t="n">
        <v>0</v>
      </c>
      <c r="AZ1002" s="3" t="n">
        <f aca="false">SUM(AV1002:AY1002)</f>
        <v>0</v>
      </c>
      <c r="BA1002" s="3" t="n">
        <v>0</v>
      </c>
      <c r="BB1002" s="3" t="n">
        <v>0</v>
      </c>
      <c r="BC1002" s="3" t="n">
        <v>0</v>
      </c>
      <c r="BD1002" s="3" t="n">
        <v>0</v>
      </c>
      <c r="BE1002" s="3" t="n">
        <f aca="false">SUM(BA1002:BD1002)</f>
        <v>0</v>
      </c>
      <c r="BF1002" s="3" t="n">
        <v>0</v>
      </c>
      <c r="BG1002" s="3" t="n">
        <v>0</v>
      </c>
      <c r="BH1002" s="3" t="n">
        <v>0</v>
      </c>
      <c r="BI1002" s="3" t="n">
        <v>0</v>
      </c>
      <c r="BJ1002" s="3" t="n">
        <f aca="false">SUM(BF1002:BI1002)</f>
        <v>0</v>
      </c>
      <c r="BK1002" s="3" t="n">
        <v>5</v>
      </c>
      <c r="BL1002" s="3" t="n">
        <v>0</v>
      </c>
      <c r="BM1002" s="3" t="n">
        <v>0</v>
      </c>
      <c r="BN1002" s="3" t="n">
        <v>0</v>
      </c>
      <c r="BO1002" s="3" t="n">
        <f aca="false">SUM(BK1002:BN1002)</f>
        <v>5</v>
      </c>
      <c r="BP1002" s="3" t="n">
        <v>0</v>
      </c>
      <c r="BQ1002" s="3" t="n">
        <v>0</v>
      </c>
      <c r="BR1002" s="3" t="n">
        <v>0</v>
      </c>
      <c r="BS1002" s="3" t="n">
        <v>488</v>
      </c>
      <c r="BT1002" s="3" t="n">
        <f aca="false">SUM(BP1002:BS1002)</f>
        <v>488</v>
      </c>
      <c r="BU1002" s="3" t="n">
        <f aca="false">+C1002+H1002+M1002+R1002+W1002+AB1002+AG1002+AL1002+CK1002</f>
        <v>18513</v>
      </c>
      <c r="BV1002" s="3" t="n">
        <f aca="false">+D1002+I1002+N1002+S1002+X1002+AC1002+AH1002+AM1002+CL1002</f>
        <v>17163</v>
      </c>
      <c r="BW1002" s="3" t="n">
        <f aca="false">+E1002+J1002+O1002+T1002+Y1002+AD1002+AI1002+AN1002+CM1002</f>
        <v>12583</v>
      </c>
      <c r="BX1002" s="3" t="n">
        <f aca="false">+F1002+K1002+P1002+U1002+Z1002+AE1002+AJ1002+AO1002+CN1002</f>
        <v>488</v>
      </c>
      <c r="BY1002" s="3" t="n">
        <f aca="false">SUM(BU1002:BX1002)</f>
        <v>48747</v>
      </c>
      <c r="BZ1002" s="3" t="n">
        <f aca="false">AQ1002+AV1002+BA1002+BF1002+BK1002+BP1002</f>
        <v>5</v>
      </c>
      <c r="CA1002" s="3" t="n">
        <f aca="false">AR1002+AW1002+BB1002+BG1002+BL1002+BQ1002</f>
        <v>0</v>
      </c>
      <c r="CB1002" s="3" t="n">
        <f aca="false">AS1002+AX1002+BC1002+BH1002+BM1002+BR1002</f>
        <v>0</v>
      </c>
      <c r="CC1002" s="3" t="n">
        <f aca="false">AT1002+AY1002+BD1002+BI1002+BN1002+BS1002</f>
        <v>488</v>
      </c>
      <c r="CD1002" s="3" t="n">
        <f aca="false">SUM(BZ1002:CC1002)</f>
        <v>493</v>
      </c>
      <c r="CE1002" s="3" t="n">
        <v>5565</v>
      </c>
      <c r="CF1002" s="3" t="n">
        <v>9048</v>
      </c>
      <c r="CG1002" s="3" t="n">
        <v>1198</v>
      </c>
      <c r="CH1002" s="3" t="n">
        <v>0</v>
      </c>
      <c r="CI1002" s="3" t="n">
        <v>1934</v>
      </c>
      <c r="CJ1002" s="3" t="n">
        <f aca="false">SUM(CE1002:CI1002)</f>
        <v>17745</v>
      </c>
    </row>
    <row r="1003" customFormat="false" ht="12.75" hidden="false" customHeight="false" outlineLevel="0" collapsed="false">
      <c r="A1003" s="1" t="n">
        <v>2010</v>
      </c>
      <c r="B1003" s="2" t="s">
        <v>126</v>
      </c>
      <c r="C1003" s="3" t="n">
        <v>544</v>
      </c>
      <c r="D1003" s="3" t="n">
        <v>239</v>
      </c>
      <c r="E1003" s="3" t="n">
        <v>44.3</v>
      </c>
      <c r="F1003" s="3" t="n">
        <v>0</v>
      </c>
      <c r="G1003" s="3" t="n">
        <f aca="false">SUM(C1003:F1003)</f>
        <v>827.3</v>
      </c>
      <c r="H1003" s="3" t="n">
        <v>330</v>
      </c>
      <c r="I1003" s="3" t="n">
        <v>149</v>
      </c>
      <c r="J1003" s="3" t="n">
        <v>505</v>
      </c>
      <c r="K1003" s="3" t="n">
        <v>20</v>
      </c>
      <c r="L1003" s="3" t="n">
        <f aca="false">SUM(H1003:K1003)</f>
        <v>1004</v>
      </c>
      <c r="M1003" s="3" t="n">
        <v>4</v>
      </c>
      <c r="N1003" s="3" t="n">
        <v>0</v>
      </c>
      <c r="O1003" s="3" t="n">
        <v>3</v>
      </c>
      <c r="P1003" s="3" t="n">
        <v>0</v>
      </c>
      <c r="Q1003" s="3" t="n">
        <f aca="false">SUM(M1003:P1003)</f>
        <v>7</v>
      </c>
      <c r="R1003" s="3" t="n">
        <v>0</v>
      </c>
      <c r="S1003" s="3" t="n">
        <v>0</v>
      </c>
      <c r="T1003" s="3" t="n">
        <v>0</v>
      </c>
      <c r="U1003" s="3" t="n">
        <v>0</v>
      </c>
      <c r="V1003" s="3" t="n">
        <f aca="false">SUM(R1003:U1003)</f>
        <v>0</v>
      </c>
      <c r="W1003" s="3" t="n">
        <v>188</v>
      </c>
      <c r="X1003" s="3" t="n">
        <v>467</v>
      </c>
      <c r="Y1003" s="3" t="n">
        <v>7</v>
      </c>
      <c r="Z1003" s="3" t="n">
        <v>0</v>
      </c>
      <c r="AA1003" s="3" t="n">
        <f aca="false">SUM(W1003:Z1003)</f>
        <v>662</v>
      </c>
      <c r="AB1003" s="3" t="n">
        <v>74</v>
      </c>
      <c r="AC1003" s="3" t="n">
        <v>4</v>
      </c>
      <c r="AD1003" s="3" t="n">
        <v>8</v>
      </c>
      <c r="AE1003" s="3" t="n">
        <v>0</v>
      </c>
      <c r="AF1003" s="3" t="n">
        <f aca="false">SUM(AB1003:AE1003)</f>
        <v>86</v>
      </c>
      <c r="AG1003" s="3" t="n">
        <v>0</v>
      </c>
      <c r="AH1003" s="3" t="n">
        <v>328</v>
      </c>
      <c r="AI1003" s="3" t="n">
        <v>218</v>
      </c>
      <c r="AJ1003" s="3" t="n">
        <v>0</v>
      </c>
      <c r="AK1003" s="3" t="n">
        <f aca="false">SUM(AG1003:AJ1003)</f>
        <v>546</v>
      </c>
      <c r="AL1003" s="3" t="n">
        <v>455</v>
      </c>
      <c r="AM1003" s="3" t="n">
        <v>670</v>
      </c>
      <c r="AN1003" s="3" t="n">
        <v>609</v>
      </c>
      <c r="AO1003" s="3" t="n">
        <v>0</v>
      </c>
      <c r="AP1003" s="3" t="n">
        <f aca="false">SUM(AL1003:AO1003)</f>
        <v>1734</v>
      </c>
      <c r="AQ1003" s="3" t="n">
        <v>0</v>
      </c>
      <c r="AR1003" s="3" t="n">
        <v>278</v>
      </c>
      <c r="AS1003" s="3" t="n">
        <v>88</v>
      </c>
      <c r="AT1003" s="3" t="n">
        <v>0</v>
      </c>
      <c r="AU1003" s="3" t="n">
        <f aca="false">SUM(AQ1003:AT1003)</f>
        <v>366</v>
      </c>
      <c r="AV1003" s="3" t="n">
        <v>2.1</v>
      </c>
      <c r="AW1003" s="3" t="n">
        <v>0</v>
      </c>
      <c r="AX1003" s="3" t="n">
        <v>1</v>
      </c>
      <c r="AY1003" s="3" t="n">
        <v>0</v>
      </c>
      <c r="AZ1003" s="3" t="n">
        <f aca="false">SUM(AV1003:AY1003)</f>
        <v>3.1</v>
      </c>
      <c r="BA1003" s="3" t="n">
        <v>37</v>
      </c>
      <c r="BB1003" s="3" t="n">
        <v>6</v>
      </c>
      <c r="BC1003" s="3" t="n">
        <v>34</v>
      </c>
      <c r="BD1003" s="3" t="n">
        <v>20</v>
      </c>
      <c r="BE1003" s="3" t="n">
        <f aca="false">SUM(BA1003:BD1003)</f>
        <v>97</v>
      </c>
      <c r="BF1003" s="3" t="n">
        <v>0</v>
      </c>
      <c r="BG1003" s="3" t="n">
        <v>0</v>
      </c>
      <c r="BH1003" s="3" t="n">
        <v>0</v>
      </c>
      <c r="BI1003" s="3" t="n">
        <v>0</v>
      </c>
      <c r="BJ1003" s="3" t="n">
        <f aca="false">SUM(BF1003:BI1003)</f>
        <v>0</v>
      </c>
      <c r="BK1003" s="3" t="n">
        <v>5.8</v>
      </c>
      <c r="BL1003" s="3" t="n">
        <v>11.1</v>
      </c>
      <c r="BM1003" s="3" t="n">
        <v>29</v>
      </c>
      <c r="BN1003" s="3" t="n">
        <v>0</v>
      </c>
      <c r="BO1003" s="3" t="n">
        <f aca="false">SUM(BK1003:BN1003)</f>
        <v>45.9</v>
      </c>
      <c r="BP1003" s="3" t="n">
        <v>34</v>
      </c>
      <c r="BQ1003" s="3" t="n">
        <v>24</v>
      </c>
      <c r="BR1003" s="3" t="n">
        <v>9</v>
      </c>
      <c r="BS1003" s="3" t="n">
        <v>0</v>
      </c>
      <c r="BT1003" s="3" t="n">
        <f aca="false">SUM(BP1003:BS1003)</f>
        <v>67</v>
      </c>
      <c r="BU1003" s="3" t="n">
        <f aca="false">+C1003+H1003+M1003+R1003+W1003+AB1003+AG1003+AL1003+CK1003</f>
        <v>1595</v>
      </c>
      <c r="BV1003" s="3" t="n">
        <f aca="false">+D1003+I1003+N1003+S1003+X1003+AC1003+AH1003+AM1003+CL1003</f>
        <v>1857</v>
      </c>
      <c r="BW1003" s="3" t="n">
        <f aca="false">+E1003+J1003+O1003+T1003+Y1003+AD1003+AI1003+AN1003+CM1003</f>
        <v>1394.3</v>
      </c>
      <c r="BX1003" s="3" t="n">
        <f aca="false">+F1003+K1003+P1003+U1003+Z1003+AE1003+AJ1003+AO1003+CN1003</f>
        <v>20</v>
      </c>
      <c r="BY1003" s="3" t="n">
        <f aca="false">SUM(BU1003:BX1003)</f>
        <v>4866.3</v>
      </c>
      <c r="BZ1003" s="3" t="n">
        <f aca="false">AQ1003+AV1003+BA1003+BF1003+BK1003+BP1003</f>
        <v>78.9</v>
      </c>
      <c r="CA1003" s="3" t="n">
        <f aca="false">AR1003+AW1003+BB1003+BG1003+BL1003+BQ1003</f>
        <v>319.1</v>
      </c>
      <c r="CB1003" s="3" t="n">
        <f aca="false">AS1003+AX1003+BC1003+BH1003+BM1003+BR1003</f>
        <v>161</v>
      </c>
      <c r="CC1003" s="3" t="n">
        <f aca="false">AT1003+AY1003+BD1003+BI1003+BN1003+BS1003</f>
        <v>20</v>
      </c>
      <c r="CD1003" s="3" t="n">
        <f aca="false">SUM(BZ1003:CC1003)</f>
        <v>579</v>
      </c>
      <c r="CE1003" s="3" t="n">
        <v>609.8</v>
      </c>
      <c r="CF1003" s="3" t="n">
        <v>301.6</v>
      </c>
      <c r="CG1003" s="3" t="n">
        <v>87.9</v>
      </c>
      <c r="CH1003" s="3" t="n">
        <v>8.2</v>
      </c>
      <c r="CI1003" s="3" t="n">
        <v>528.7</v>
      </c>
      <c r="CJ1003" s="3" t="n">
        <f aca="false">SUM(CE1003:CI1003)</f>
        <v>1536.2</v>
      </c>
    </row>
    <row r="1004" customFormat="false" ht="12.75" hidden="false" customHeight="false" outlineLevel="0" collapsed="false">
      <c r="A1004" s="1" t="n">
        <v>2010</v>
      </c>
      <c r="B1004" s="2" t="s">
        <v>127</v>
      </c>
      <c r="C1004" s="27" t="n">
        <v>6712</v>
      </c>
      <c r="D1004" s="3" t="n">
        <v>2111</v>
      </c>
      <c r="E1004" s="3" t="n">
        <v>2831</v>
      </c>
      <c r="F1004" s="3" t="n">
        <v>7</v>
      </c>
      <c r="G1004" s="3" t="n">
        <f aca="false">SUM(C1004:F1004)</f>
        <v>11661</v>
      </c>
      <c r="H1004" s="3" t="n">
        <v>2497</v>
      </c>
      <c r="I1004" s="3" t="n">
        <v>32</v>
      </c>
      <c r="J1004" s="3" t="n">
        <v>7</v>
      </c>
      <c r="K1004" s="3" t="n">
        <v>317</v>
      </c>
      <c r="L1004" s="3" t="n">
        <f aca="false">SUM(H1004:K1004)</f>
        <v>2853</v>
      </c>
      <c r="M1004" s="3" t="n">
        <v>236</v>
      </c>
      <c r="N1004" s="3" t="n">
        <v>791</v>
      </c>
      <c r="O1004" s="3" t="n">
        <v>0</v>
      </c>
      <c r="P1004" s="3" t="n">
        <v>0</v>
      </c>
      <c r="Q1004" s="3" t="n">
        <f aca="false">SUM(M1004:P1004)</f>
        <v>1027</v>
      </c>
      <c r="R1004" s="3" t="n">
        <v>0</v>
      </c>
      <c r="S1004" s="3" t="n">
        <v>0</v>
      </c>
      <c r="T1004" s="3" t="n">
        <v>0</v>
      </c>
      <c r="U1004" s="3" t="n">
        <v>0</v>
      </c>
      <c r="V1004" s="3" t="n">
        <f aca="false">SUM(R1004:U1004)</f>
        <v>0</v>
      </c>
      <c r="W1004" s="3" t="n">
        <v>8611</v>
      </c>
      <c r="X1004" s="3" t="n">
        <v>3024</v>
      </c>
      <c r="Y1004" s="3" t="n">
        <v>658</v>
      </c>
      <c r="Z1004" s="3" t="n">
        <v>0</v>
      </c>
      <c r="AA1004" s="3" t="n">
        <f aca="false">SUM(W1004:Z1004)</f>
        <v>12293</v>
      </c>
      <c r="AB1004" s="3" t="n">
        <v>1879</v>
      </c>
      <c r="AC1004" s="3" t="n">
        <v>26</v>
      </c>
      <c r="AD1004" s="3" t="n">
        <v>2</v>
      </c>
      <c r="AE1004" s="3" t="n">
        <v>33</v>
      </c>
      <c r="AF1004" s="3" t="n">
        <f aca="false">SUM(AB1004:AE1004)</f>
        <v>1940</v>
      </c>
      <c r="AG1004" s="3" t="n">
        <v>17</v>
      </c>
      <c r="AH1004" s="3" t="n">
        <v>1207</v>
      </c>
      <c r="AI1004" s="3" t="n">
        <v>992</v>
      </c>
      <c r="AJ1004" s="3" t="n">
        <v>589</v>
      </c>
      <c r="AK1004" s="3" t="n">
        <f aca="false">SUM(AG1004:AJ1004)</f>
        <v>2805</v>
      </c>
      <c r="AL1004" s="3" t="n">
        <v>5449</v>
      </c>
      <c r="AM1004" s="3" t="n">
        <v>7046</v>
      </c>
      <c r="AN1004" s="3" t="n">
        <v>12374</v>
      </c>
      <c r="AO1004" s="3" t="n">
        <v>182</v>
      </c>
      <c r="AP1004" s="3" t="n">
        <f aca="false">SUM(AL1004:AO1004)</f>
        <v>25051</v>
      </c>
      <c r="AQ1004" s="3" t="n">
        <v>0</v>
      </c>
      <c r="AR1004" s="3" t="n">
        <v>1000</v>
      </c>
      <c r="AS1004" s="3" t="n">
        <v>463</v>
      </c>
      <c r="AT1004" s="3" t="n">
        <v>589</v>
      </c>
      <c r="AU1004" s="3" t="n">
        <f aca="false">SUM(AQ1004:AT1004)</f>
        <v>2052</v>
      </c>
      <c r="AV1004" s="3" t="n">
        <v>0</v>
      </c>
      <c r="AW1004" s="3" t="n">
        <v>0</v>
      </c>
      <c r="AX1004" s="3" t="n">
        <v>0</v>
      </c>
      <c r="AY1004" s="3" t="n">
        <v>33</v>
      </c>
      <c r="AZ1004" s="3" t="n">
        <f aca="false">SUM(AV1004:AY1004)</f>
        <v>33</v>
      </c>
      <c r="BA1004" s="3" t="n">
        <v>0</v>
      </c>
      <c r="BB1004" s="3" t="n">
        <v>0</v>
      </c>
      <c r="BC1004" s="3" t="n">
        <v>0</v>
      </c>
      <c r="BD1004" s="3" t="n">
        <v>317</v>
      </c>
      <c r="BE1004" s="3" t="n">
        <f aca="false">SUM(BA1004:BD1004)</f>
        <v>317</v>
      </c>
      <c r="BF1004" s="3" t="n">
        <v>0</v>
      </c>
      <c r="BG1004" s="3" t="n">
        <v>0</v>
      </c>
      <c r="BH1004" s="3" t="n">
        <v>0</v>
      </c>
      <c r="BI1004" s="3" t="n">
        <v>0</v>
      </c>
      <c r="BJ1004" s="3" t="n">
        <f aca="false">SUM(BF1004:BI1004)</f>
        <v>0</v>
      </c>
      <c r="BK1004" s="3" t="n">
        <v>0</v>
      </c>
      <c r="BL1004" s="3" t="n">
        <v>0</v>
      </c>
      <c r="BM1004" s="3" t="n">
        <v>0</v>
      </c>
      <c r="BN1004" s="3" t="n">
        <v>0</v>
      </c>
      <c r="BO1004" s="3" t="n">
        <f aca="false">SUM(BK1004:BN1004)</f>
        <v>0</v>
      </c>
      <c r="BP1004" s="3" t="n">
        <v>0</v>
      </c>
      <c r="BQ1004" s="3" t="n">
        <v>0</v>
      </c>
      <c r="BR1004" s="3" t="n">
        <v>992</v>
      </c>
      <c r="BS1004" s="3" t="n">
        <v>189</v>
      </c>
      <c r="BT1004" s="3" t="n">
        <f aca="false">SUM(BP1004:BS1004)</f>
        <v>1181</v>
      </c>
      <c r="BU1004" s="3" t="n">
        <f aca="false">+C1004+H1004+M1004+R1004+W1004+AB1004+AG1004+AL1004+CK1004</f>
        <v>25401</v>
      </c>
      <c r="BV1004" s="3" t="n">
        <f aca="false">+D1004+I1004+N1004+S1004+X1004+AC1004+AH1004+AM1004+CL1004</f>
        <v>14237</v>
      </c>
      <c r="BW1004" s="3" t="n">
        <f aca="false">+E1004+J1004+O1004+T1004+Y1004+AD1004+AI1004+AN1004+CM1004</f>
        <v>16864</v>
      </c>
      <c r="BX1004" s="3" t="n">
        <f aca="false">+F1004+K1004+P1004+U1004+Z1004+AE1004+AJ1004+AO1004+CN1004</f>
        <v>1128</v>
      </c>
      <c r="BY1004" s="3" t="n">
        <f aca="false">SUM(BU1004:BX1004)</f>
        <v>57630</v>
      </c>
      <c r="BZ1004" s="3" t="n">
        <f aca="false">AQ1004+AV1004+BA1004+BF1004+BK1004+BP1004</f>
        <v>0</v>
      </c>
      <c r="CA1004" s="3" t="n">
        <f aca="false">AR1004+AW1004+BB1004+BG1004+BL1004+BQ1004</f>
        <v>1000</v>
      </c>
      <c r="CB1004" s="3" t="n">
        <f aca="false">AS1004+AX1004+BC1004+BH1004+BM1004+BR1004</f>
        <v>1455</v>
      </c>
      <c r="CC1004" s="3" t="n">
        <f aca="false">AT1004+AY1004+BD1004+BI1004+BN1004+BS1004</f>
        <v>1128</v>
      </c>
      <c r="CD1004" s="3" t="n">
        <f aca="false">SUM(BZ1004:CC1004)</f>
        <v>3583</v>
      </c>
      <c r="CE1004" s="3" t="n">
        <v>7077</v>
      </c>
      <c r="CF1004" s="3" t="n">
        <v>7247</v>
      </c>
      <c r="CG1004" s="3" t="n">
        <v>142</v>
      </c>
      <c r="CH1004" s="3" t="n">
        <v>0</v>
      </c>
      <c r="CI1004" s="3" t="n">
        <v>10484</v>
      </c>
      <c r="CJ1004" s="3" t="n">
        <f aca="false">SUM(CE1004:CI1004)</f>
        <v>24950</v>
      </c>
    </row>
    <row r="1005" customFormat="false" ht="12.75" hidden="false" customHeight="false" outlineLevel="0" collapsed="false">
      <c r="A1005" s="1" t="n">
        <v>2010</v>
      </c>
      <c r="B1005" s="2" t="s">
        <v>128</v>
      </c>
      <c r="C1005" s="3" t="n">
        <v>1438</v>
      </c>
      <c r="D1005" s="3" t="n">
        <v>845</v>
      </c>
      <c r="E1005" s="3" t="n">
        <v>634</v>
      </c>
      <c r="F1005" s="3" t="n">
        <v>0</v>
      </c>
      <c r="G1005" s="3" t="n">
        <f aca="false">SUM(C1005:F1005)</f>
        <v>2917</v>
      </c>
      <c r="H1005" s="3" t="n">
        <v>1090</v>
      </c>
      <c r="I1005" s="3" t="n">
        <v>476</v>
      </c>
      <c r="J1005" s="3" t="n">
        <v>1420</v>
      </c>
      <c r="K1005" s="3" t="n">
        <v>422</v>
      </c>
      <c r="L1005" s="3" t="n">
        <f aca="false">SUM(H1005:K1005)</f>
        <v>3408</v>
      </c>
      <c r="M1005" s="3" t="n">
        <v>39</v>
      </c>
      <c r="N1005" s="3" t="n">
        <v>75</v>
      </c>
      <c r="O1005" s="3" t="n">
        <v>0</v>
      </c>
      <c r="P1005" s="3" t="n">
        <v>0</v>
      </c>
      <c r="Q1005" s="3" t="n">
        <f aca="false">SUM(M1005:P1005)</f>
        <v>114</v>
      </c>
      <c r="R1005" s="3" t="n">
        <v>39</v>
      </c>
      <c r="S1005" s="3" t="n">
        <v>54</v>
      </c>
      <c r="T1005" s="3" t="n">
        <v>0</v>
      </c>
      <c r="U1005" s="3" t="n">
        <v>0</v>
      </c>
      <c r="V1005" s="3" t="n">
        <f aca="false">SUM(R1005:U1005)</f>
        <v>93</v>
      </c>
      <c r="W1005" s="3" t="n">
        <v>550</v>
      </c>
      <c r="X1005" s="3" t="n">
        <v>3141</v>
      </c>
      <c r="Y1005" s="3" t="n">
        <v>617</v>
      </c>
      <c r="Z1005" s="3" t="n">
        <v>0</v>
      </c>
      <c r="AA1005" s="3" t="n">
        <f aca="false">SUM(W1005:Z1005)</f>
        <v>4308</v>
      </c>
      <c r="AB1005" s="3" t="n">
        <v>487</v>
      </c>
      <c r="AC1005" s="3" t="n">
        <v>1</v>
      </c>
      <c r="AD1005" s="3" t="n">
        <v>41</v>
      </c>
      <c r="AE1005" s="3" t="n">
        <v>0</v>
      </c>
      <c r="AF1005" s="3" t="n">
        <f aca="false">SUM(AB1005:AE1005)</f>
        <v>529</v>
      </c>
      <c r="AG1005" s="3" t="n">
        <v>0</v>
      </c>
      <c r="AH1005" s="3" t="n">
        <v>1064</v>
      </c>
      <c r="AI1005" s="3" t="n">
        <v>377</v>
      </c>
      <c r="AJ1005" s="3" t="n">
        <v>119</v>
      </c>
      <c r="AK1005" s="3" t="n">
        <f aca="false">SUM(AG1005:AJ1005)</f>
        <v>1560</v>
      </c>
      <c r="AL1005" s="3" t="n">
        <v>1112</v>
      </c>
      <c r="AM1005" s="3" t="n">
        <v>3700</v>
      </c>
      <c r="AN1005" s="3" t="n">
        <v>3115</v>
      </c>
      <c r="AO1005" s="3" t="n">
        <v>18</v>
      </c>
      <c r="AP1005" s="3" t="n">
        <f aca="false">SUM(AL1005:AO1005)</f>
        <v>7945</v>
      </c>
      <c r="AQ1005" s="3" t="n">
        <v>0</v>
      </c>
      <c r="AR1005" s="3" t="n">
        <v>1021</v>
      </c>
      <c r="AS1005" s="3" t="n">
        <v>234</v>
      </c>
      <c r="AT1005" s="3" t="n">
        <v>119</v>
      </c>
      <c r="AU1005" s="3" t="n">
        <f aca="false">SUM(AQ1005:AT1005)</f>
        <v>1374</v>
      </c>
      <c r="AV1005" s="3" t="n">
        <v>0</v>
      </c>
      <c r="AW1005" s="3" t="n">
        <v>0</v>
      </c>
      <c r="AX1005" s="3" t="n">
        <v>0</v>
      </c>
      <c r="AY1005" s="3" t="n">
        <v>0</v>
      </c>
      <c r="AZ1005" s="3" t="n">
        <f aca="false">SUM(AV1005:AY1005)</f>
        <v>0</v>
      </c>
      <c r="BA1005" s="3" t="n">
        <v>0</v>
      </c>
      <c r="BB1005" s="3" t="n">
        <v>3</v>
      </c>
      <c r="BC1005" s="3" t="n">
        <v>196</v>
      </c>
      <c r="BD1005" s="3" t="n">
        <v>422</v>
      </c>
      <c r="BE1005" s="3" t="n">
        <f aca="false">SUM(BA1005:BD1005)</f>
        <v>621</v>
      </c>
      <c r="BF1005" s="3" t="n">
        <v>0</v>
      </c>
      <c r="BG1005" s="3" t="n">
        <v>0</v>
      </c>
      <c r="BH1005" s="3" t="n">
        <v>0</v>
      </c>
      <c r="BI1005" s="3" t="n">
        <v>0</v>
      </c>
      <c r="BJ1005" s="3" t="n">
        <f aca="false">SUM(BF1005:BI1005)</f>
        <v>0</v>
      </c>
      <c r="BK1005" s="3" t="n">
        <v>2</v>
      </c>
      <c r="BL1005" s="3" t="n">
        <v>60</v>
      </c>
      <c r="BM1005" s="3" t="n">
        <v>51</v>
      </c>
      <c r="BN1005" s="3" t="n">
        <v>7</v>
      </c>
      <c r="BO1005" s="3" t="n">
        <f aca="false">SUM(BK1005:BN1005)</f>
        <v>120</v>
      </c>
      <c r="BP1005" s="3" t="n">
        <v>2</v>
      </c>
      <c r="BQ1005" s="3" t="n">
        <v>185</v>
      </c>
      <c r="BR1005" s="3" t="n">
        <v>82</v>
      </c>
      <c r="BS1005" s="3" t="n">
        <v>11</v>
      </c>
      <c r="BT1005" s="3" t="n">
        <f aca="false">SUM(BP1005:BS1005)</f>
        <v>280</v>
      </c>
      <c r="BU1005" s="3" t="n">
        <f aca="false">+C1005+H1005+M1005+R1005+W1005+AB1005+AG1005+AL1005+CK1005</f>
        <v>4755</v>
      </c>
      <c r="BV1005" s="3" t="n">
        <f aca="false">+D1005+I1005+N1005+S1005+X1005+AC1005+AH1005+AM1005+CL1005</f>
        <v>9356</v>
      </c>
      <c r="BW1005" s="3" t="n">
        <f aca="false">+E1005+J1005+O1005+T1005+Y1005+AD1005+AI1005+AN1005+CM1005</f>
        <v>6204</v>
      </c>
      <c r="BX1005" s="3" t="n">
        <f aca="false">+F1005+K1005+P1005+U1005+Z1005+AE1005+AJ1005+AO1005+CN1005</f>
        <v>559</v>
      </c>
      <c r="BY1005" s="3" t="n">
        <f aca="false">SUM(BU1005:BX1005)</f>
        <v>20874</v>
      </c>
      <c r="BZ1005" s="3" t="n">
        <f aca="false">AQ1005+AV1005+BA1005+BF1005+BK1005+BP1005</f>
        <v>4</v>
      </c>
      <c r="CA1005" s="3" t="n">
        <f aca="false">AR1005+AW1005+BB1005+BG1005+BL1005+BQ1005</f>
        <v>1269</v>
      </c>
      <c r="CB1005" s="3" t="n">
        <f aca="false">AS1005+AX1005+BC1005+BH1005+BM1005+BR1005</f>
        <v>563</v>
      </c>
      <c r="CC1005" s="3" t="n">
        <f aca="false">AT1005+AY1005+BD1005+BI1005+BN1005+BS1005</f>
        <v>559</v>
      </c>
      <c r="CD1005" s="3" t="n">
        <f aca="false">SUM(BZ1005:CC1005)</f>
        <v>2395</v>
      </c>
      <c r="CE1005" s="3" t="n">
        <v>1643</v>
      </c>
      <c r="CF1005" s="3" t="n">
        <v>1709</v>
      </c>
      <c r="CG1005" s="3" t="n">
        <v>168</v>
      </c>
      <c r="CH1005" s="3" t="n">
        <v>16</v>
      </c>
      <c r="CI1005" s="3" t="n">
        <v>1139</v>
      </c>
      <c r="CJ1005" s="3" t="n">
        <f aca="false">SUM(CE1005:CI1005)</f>
        <v>4675</v>
      </c>
    </row>
    <row r="1006" customFormat="false" ht="12.75" hidden="false" customHeight="false" outlineLevel="0" collapsed="false">
      <c r="A1006" s="1" t="n">
        <v>2010</v>
      </c>
      <c r="B1006" s="2" t="s">
        <v>129</v>
      </c>
      <c r="C1006" s="3" t="n">
        <v>2434.9</v>
      </c>
      <c r="D1006" s="3" t="n">
        <v>737.1</v>
      </c>
      <c r="E1006" s="3" t="n">
        <v>614</v>
      </c>
      <c r="F1006" s="3" t="n">
        <v>0</v>
      </c>
      <c r="G1006" s="3" t="n">
        <f aca="false">SUM(C1006:F1006)</f>
        <v>3786</v>
      </c>
      <c r="H1006" s="3" t="n">
        <v>369</v>
      </c>
      <c r="I1006" s="3" t="n">
        <v>198</v>
      </c>
      <c r="J1006" s="3" t="n">
        <v>1472</v>
      </c>
      <c r="K1006" s="3" t="n">
        <v>288</v>
      </c>
      <c r="L1006" s="3" t="n">
        <f aca="false">SUM(H1006:K1006)</f>
        <v>2327</v>
      </c>
      <c r="M1006" s="3" t="n">
        <v>30</v>
      </c>
      <c r="N1006" s="3" t="n">
        <v>77</v>
      </c>
      <c r="O1006" s="3" t="n">
        <v>0</v>
      </c>
      <c r="P1006" s="3" t="n">
        <v>0</v>
      </c>
      <c r="Q1006" s="3" t="n">
        <f aca="false">SUM(M1006:P1006)</f>
        <v>107</v>
      </c>
      <c r="R1006" s="3" t="n">
        <v>0</v>
      </c>
      <c r="S1006" s="3" t="n">
        <v>7</v>
      </c>
      <c r="T1006" s="3" t="n">
        <v>0</v>
      </c>
      <c r="U1006" s="3" t="n">
        <v>0</v>
      </c>
      <c r="V1006" s="3" t="n">
        <f aca="false">SUM(R1006:U1006)</f>
        <v>7</v>
      </c>
      <c r="W1006" s="3" t="n">
        <v>808</v>
      </c>
      <c r="X1006" s="3" t="n">
        <v>3037</v>
      </c>
      <c r="Y1006" s="3" t="n">
        <v>404</v>
      </c>
      <c r="Z1006" s="3" t="n">
        <v>0</v>
      </c>
      <c r="AA1006" s="3" t="n">
        <f aca="false">SUM(W1006:Z1006)</f>
        <v>4249</v>
      </c>
      <c r="AB1006" s="3" t="n">
        <v>766.9</v>
      </c>
      <c r="AC1006" s="3" t="n">
        <v>68.9</v>
      </c>
      <c r="AD1006" s="3" t="n">
        <v>125.3</v>
      </c>
      <c r="AE1006" s="3" t="n">
        <v>14.6</v>
      </c>
      <c r="AF1006" s="3" t="n">
        <f aca="false">SUM(AB1006:AE1006)</f>
        <v>975.7</v>
      </c>
      <c r="AG1006" s="3" t="n">
        <v>8</v>
      </c>
      <c r="AH1006" s="3" t="n">
        <v>53</v>
      </c>
      <c r="AI1006" s="3" t="n">
        <v>1760.8</v>
      </c>
      <c r="AJ1006" s="3" t="n">
        <v>7.5</v>
      </c>
      <c r="AK1006" s="3" t="n">
        <f aca="false">SUM(AG1006:AJ1006)</f>
        <v>1829.3</v>
      </c>
      <c r="AL1006" s="3" t="n">
        <v>1954</v>
      </c>
      <c r="AM1006" s="3" t="n">
        <v>4200</v>
      </c>
      <c r="AN1006" s="3" t="n">
        <v>12971</v>
      </c>
      <c r="AO1006" s="3" t="n">
        <v>141</v>
      </c>
      <c r="AP1006" s="3" t="n">
        <f aca="false">SUM(AL1006:AO1006)</f>
        <v>19266</v>
      </c>
      <c r="AQ1006" s="3" t="n">
        <v>0</v>
      </c>
      <c r="AR1006" s="3" t="n">
        <v>0</v>
      </c>
      <c r="AS1006" s="3" t="n">
        <v>0</v>
      </c>
      <c r="AT1006" s="3" t="n">
        <v>7.5</v>
      </c>
      <c r="AU1006" s="3" t="n">
        <f aca="false">SUM(AQ1006:AT1006)</f>
        <v>7.5</v>
      </c>
      <c r="AV1006" s="3" t="n">
        <v>0</v>
      </c>
      <c r="AW1006" s="3" t="n">
        <v>0</v>
      </c>
      <c r="AX1006" s="3" t="n">
        <v>0</v>
      </c>
      <c r="AY1006" s="3" t="n">
        <v>14.6</v>
      </c>
      <c r="AZ1006" s="3" t="n">
        <f aca="false">SUM(AV1006:AY1006)</f>
        <v>14.6</v>
      </c>
      <c r="BA1006" s="3" t="n">
        <v>5</v>
      </c>
      <c r="BB1006" s="3" t="n">
        <v>1</v>
      </c>
      <c r="BC1006" s="3" t="n">
        <v>87</v>
      </c>
      <c r="BD1006" s="3" t="n">
        <v>288</v>
      </c>
      <c r="BE1006" s="3" t="n">
        <f aca="false">SUM(BA1006:BD1006)</f>
        <v>381</v>
      </c>
      <c r="BF1006" s="3" t="n">
        <v>0</v>
      </c>
      <c r="BG1006" s="3" t="n">
        <v>0</v>
      </c>
      <c r="BH1006" s="3" t="n">
        <v>0</v>
      </c>
      <c r="BI1006" s="3" t="n">
        <v>0</v>
      </c>
      <c r="BJ1006" s="3" t="n">
        <f aca="false">SUM(BF1006:BI1006)</f>
        <v>0</v>
      </c>
      <c r="BK1006" s="3" t="n">
        <v>0</v>
      </c>
      <c r="BL1006" s="3" t="n">
        <v>0</v>
      </c>
      <c r="BM1006" s="3" t="n">
        <v>0</v>
      </c>
      <c r="BN1006" s="3" t="n">
        <v>16.8</v>
      </c>
      <c r="BO1006" s="3" t="n">
        <f aca="false">SUM(BK1006:BN1006)</f>
        <v>16.8</v>
      </c>
      <c r="BP1006" s="3" t="n">
        <v>0</v>
      </c>
      <c r="BQ1006" s="3" t="n">
        <v>42.1</v>
      </c>
      <c r="BR1006" s="3" t="n">
        <v>20.6</v>
      </c>
      <c r="BS1006" s="3" t="n">
        <v>141</v>
      </c>
      <c r="BT1006" s="3" t="n">
        <f aca="false">SUM(BP1006:BS1006)</f>
        <v>203.7</v>
      </c>
      <c r="BU1006" s="3" t="n">
        <f aca="false">+C1006+H1006+M1006+R1006+W1006+AB1006+AG1006+AL1006+CK1006</f>
        <v>6370.8</v>
      </c>
      <c r="BV1006" s="3" t="n">
        <f aca="false">+D1006+I1006+N1006+S1006+X1006+AC1006+AH1006+AM1006+CL1006</f>
        <v>8378</v>
      </c>
      <c r="BW1006" s="3" t="n">
        <f aca="false">+E1006+J1006+O1006+T1006+Y1006+AD1006+AI1006+AN1006+CM1006</f>
        <v>17347.1</v>
      </c>
      <c r="BX1006" s="3" t="n">
        <f aca="false">+F1006+K1006+P1006+U1006+Z1006+AE1006+AJ1006+AO1006+CN1006</f>
        <v>451.1</v>
      </c>
      <c r="BY1006" s="3" t="n">
        <f aca="false">SUM(BU1006:BX1006)</f>
        <v>32547</v>
      </c>
      <c r="BZ1006" s="3" t="n">
        <f aca="false">AQ1006+AV1006+BA1006+BF1006+BK1006+BP1006</f>
        <v>5</v>
      </c>
      <c r="CA1006" s="3" t="n">
        <f aca="false">AR1006+AW1006+BB1006+BG1006+BL1006+BQ1006</f>
        <v>43.1</v>
      </c>
      <c r="CB1006" s="3" t="n">
        <f aca="false">AS1006+AX1006+BC1006+BH1006+BM1006+BR1006</f>
        <v>107.6</v>
      </c>
      <c r="CC1006" s="3" t="n">
        <f aca="false">AT1006+AY1006+BD1006+BI1006+BN1006+BS1006</f>
        <v>467.9</v>
      </c>
      <c r="CD1006" s="3" t="n">
        <f aca="false">SUM(BZ1006:CC1006)</f>
        <v>623.6</v>
      </c>
      <c r="CE1006" s="3" t="n">
        <v>0</v>
      </c>
      <c r="CF1006" s="3" t="n">
        <v>4943</v>
      </c>
      <c r="CG1006" s="3" t="n">
        <v>359</v>
      </c>
      <c r="CH1006" s="3" t="n">
        <v>0</v>
      </c>
      <c r="CI1006" s="3" t="n">
        <v>714.9</v>
      </c>
      <c r="CJ1006" s="3" t="n">
        <f aca="false">SUM(CE1006:CI1006)</f>
        <v>6016.9</v>
      </c>
    </row>
    <row r="1007" customFormat="false" ht="12.75" hidden="false" customHeight="false" outlineLevel="0" collapsed="false">
      <c r="A1007" s="1" t="n">
        <v>2010</v>
      </c>
      <c r="B1007" s="2" t="s">
        <v>130</v>
      </c>
      <c r="C1007" s="3" t="n">
        <v>9119</v>
      </c>
      <c r="D1007" s="3" t="n">
        <v>3766</v>
      </c>
      <c r="E1007" s="3" t="n">
        <v>629</v>
      </c>
      <c r="F1007" s="3" t="n">
        <v>0</v>
      </c>
      <c r="G1007" s="3" t="n">
        <f aca="false">SUM(C1007:F1007)</f>
        <v>13514</v>
      </c>
      <c r="H1007" s="3" t="n">
        <v>1888</v>
      </c>
      <c r="I1007" s="3" t="n">
        <v>93</v>
      </c>
      <c r="J1007" s="3" t="n">
        <v>6</v>
      </c>
      <c r="K1007" s="3" t="n">
        <v>270</v>
      </c>
      <c r="L1007" s="3" t="n">
        <f aca="false">SUM(H1007:K1007)</f>
        <v>2257</v>
      </c>
      <c r="M1007" s="3" t="n">
        <v>324</v>
      </c>
      <c r="N1007" s="3" t="n">
        <v>393</v>
      </c>
      <c r="O1007" s="3" t="n">
        <v>5</v>
      </c>
      <c r="P1007" s="3" t="n">
        <v>0</v>
      </c>
      <c r="Q1007" s="3" t="n">
        <f aca="false">SUM(M1007:P1007)</f>
        <v>722</v>
      </c>
      <c r="R1007" s="3" t="n">
        <v>297</v>
      </c>
      <c r="S1007" s="3" t="n">
        <v>467</v>
      </c>
      <c r="T1007" s="3" t="n">
        <v>0</v>
      </c>
      <c r="U1007" s="3" t="n">
        <v>0</v>
      </c>
      <c r="V1007" s="3" t="n">
        <f aca="false">SUM(R1007:U1007)</f>
        <v>764</v>
      </c>
      <c r="W1007" s="3" t="n">
        <v>5697</v>
      </c>
      <c r="X1007" s="3" t="n">
        <v>12678</v>
      </c>
      <c r="Y1007" s="3" t="n">
        <v>1776</v>
      </c>
      <c r="Z1007" s="3" t="n">
        <v>0</v>
      </c>
      <c r="AA1007" s="3" t="n">
        <f aca="false">SUM(W1007:Z1007)</f>
        <v>20151</v>
      </c>
      <c r="AB1007" s="3" t="n">
        <v>1832</v>
      </c>
      <c r="AC1007" s="3" t="n">
        <v>192</v>
      </c>
      <c r="AD1007" s="3" t="n">
        <v>74</v>
      </c>
      <c r="AE1007" s="3" t="n">
        <v>224</v>
      </c>
      <c r="AF1007" s="3" t="n">
        <f aca="false">SUM(AB1007:AE1007)</f>
        <v>2322</v>
      </c>
      <c r="AG1007" s="3" t="n">
        <v>11</v>
      </c>
      <c r="AH1007" s="3" t="n">
        <v>2054</v>
      </c>
      <c r="AI1007" s="3" t="n">
        <v>4409</v>
      </c>
      <c r="AJ1007" s="3" t="n">
        <v>390</v>
      </c>
      <c r="AK1007" s="3" t="n">
        <f aca="false">SUM(AG1007:AJ1007)</f>
        <v>6864</v>
      </c>
      <c r="AL1007" s="3" t="n">
        <v>5774</v>
      </c>
      <c r="AM1007" s="3" t="n">
        <v>8026</v>
      </c>
      <c r="AN1007" s="3" t="n">
        <v>6926</v>
      </c>
      <c r="AO1007" s="3" t="n">
        <v>771</v>
      </c>
      <c r="AP1007" s="3" t="n">
        <f aca="false">SUM(AL1007:AO1007)</f>
        <v>21497</v>
      </c>
      <c r="AQ1007" s="3" t="n">
        <v>0</v>
      </c>
      <c r="AR1007" s="3" t="n">
        <v>0</v>
      </c>
      <c r="AS1007" s="3" t="n">
        <v>0</v>
      </c>
      <c r="AT1007" s="3" t="n">
        <v>390</v>
      </c>
      <c r="AU1007" s="3" t="n">
        <f aca="false">SUM(AQ1007:AT1007)</f>
        <v>390</v>
      </c>
      <c r="AV1007" s="3" t="n">
        <v>0</v>
      </c>
      <c r="AW1007" s="3" t="n">
        <v>0</v>
      </c>
      <c r="AX1007" s="3" t="n">
        <v>0</v>
      </c>
      <c r="AY1007" s="3" t="n">
        <v>224</v>
      </c>
      <c r="AZ1007" s="3" t="n">
        <f aca="false">SUM(AV1007:AY1007)</f>
        <v>224</v>
      </c>
      <c r="BA1007" s="3" t="n">
        <v>0</v>
      </c>
      <c r="BB1007" s="3" t="n">
        <v>0</v>
      </c>
      <c r="BC1007" s="3" t="n">
        <v>0</v>
      </c>
      <c r="BD1007" s="3" t="n">
        <v>270</v>
      </c>
      <c r="BE1007" s="3" t="n">
        <f aca="false">SUM(BA1007:BD1007)</f>
        <v>270</v>
      </c>
      <c r="BF1007" s="3" t="n">
        <v>0</v>
      </c>
      <c r="BG1007" s="3" t="n">
        <v>0</v>
      </c>
      <c r="BH1007" s="3" t="n">
        <v>0</v>
      </c>
      <c r="BI1007" s="3" t="n">
        <v>0</v>
      </c>
      <c r="BJ1007" s="3" t="n">
        <f aca="false">SUM(BF1007:BI1007)</f>
        <v>0</v>
      </c>
      <c r="BK1007" s="3" t="n">
        <v>0</v>
      </c>
      <c r="BL1007" s="3" t="n">
        <v>0</v>
      </c>
      <c r="BM1007" s="3" t="n">
        <v>0</v>
      </c>
      <c r="BN1007" s="3" t="n">
        <v>5</v>
      </c>
      <c r="BO1007" s="3" t="n">
        <f aca="false">SUM(BK1007:BN1007)</f>
        <v>5</v>
      </c>
      <c r="BP1007" s="3" t="n">
        <v>0</v>
      </c>
      <c r="BQ1007" s="3" t="n">
        <v>0</v>
      </c>
      <c r="BR1007" s="3" t="n">
        <v>0</v>
      </c>
      <c r="BS1007" s="3" t="n">
        <v>766</v>
      </c>
      <c r="BT1007" s="3" t="n">
        <f aca="false">SUM(BP1007:BS1007)</f>
        <v>766</v>
      </c>
      <c r="BU1007" s="3" t="n">
        <f aca="false">+C1007+H1007+M1007+R1007+W1007+AB1007+AG1007+AL1007+CK1007</f>
        <v>24942</v>
      </c>
      <c r="BV1007" s="3" t="n">
        <f aca="false">+D1007+I1007+N1007+S1007+X1007+AC1007+AH1007+AM1007+CL1007</f>
        <v>27669</v>
      </c>
      <c r="BW1007" s="3" t="n">
        <f aca="false">+E1007+J1007+O1007+T1007+Y1007+AD1007+AI1007+AN1007+CM1007</f>
        <v>13825</v>
      </c>
      <c r="BX1007" s="3" t="n">
        <f aca="false">+F1007+K1007+P1007+U1007+Z1007+AE1007+AJ1007+AO1007+CN1007</f>
        <v>1655</v>
      </c>
      <c r="BY1007" s="3" t="n">
        <f aca="false">SUM(BU1007:BX1007)</f>
        <v>68091</v>
      </c>
      <c r="BZ1007" s="3" t="n">
        <f aca="false">AQ1007+AV1007+BA1007+BF1007+BK1007+BP1007</f>
        <v>0</v>
      </c>
      <c r="CA1007" s="3" t="n">
        <f aca="false">AR1007+AW1007+BB1007+BG1007+BL1007+BQ1007</f>
        <v>0</v>
      </c>
      <c r="CB1007" s="3" t="n">
        <f aca="false">AS1007+AX1007+BC1007+BH1007+BM1007+BR1007</f>
        <v>0</v>
      </c>
      <c r="CC1007" s="3" t="n">
        <f aca="false">AT1007+AY1007+BD1007+BI1007+BN1007+BS1007</f>
        <v>1655</v>
      </c>
      <c r="CD1007" s="3" t="n">
        <f aca="false">SUM(BZ1007:CC1007)</f>
        <v>1655</v>
      </c>
      <c r="CE1007" s="3" t="n">
        <v>8029</v>
      </c>
      <c r="CF1007" s="3" t="n">
        <v>9969</v>
      </c>
      <c r="CG1007" s="3" t="n">
        <v>1791</v>
      </c>
      <c r="CH1007" s="3" t="n">
        <v>0</v>
      </c>
      <c r="CI1007" s="3" t="n">
        <v>7859</v>
      </c>
      <c r="CJ1007" s="3" t="n">
        <f aca="false">SUM(CE1007:CI1007)</f>
        <v>27648</v>
      </c>
    </row>
    <row r="1008" customFormat="false" ht="12.75" hidden="false" customHeight="false" outlineLevel="0" collapsed="false">
      <c r="A1008" s="1" t="n">
        <v>2010</v>
      </c>
      <c r="B1008" s="2" t="s">
        <v>143</v>
      </c>
      <c r="C1008" s="0"/>
      <c r="D1008" s="0"/>
      <c r="E1008" s="0"/>
      <c r="F1008" s="0"/>
      <c r="G1008" s="3" t="n">
        <f aca="false">SUM(C1008:F1008)</f>
        <v>0</v>
      </c>
      <c r="H1008" s="0"/>
      <c r="I1008" s="0"/>
      <c r="J1008" s="0"/>
      <c r="K1008" s="0"/>
      <c r="L1008" s="3" t="n">
        <f aca="false">SUM(H1008:K1008)</f>
        <v>0</v>
      </c>
      <c r="M1008" s="0"/>
      <c r="N1008" s="0"/>
      <c r="O1008" s="0"/>
      <c r="P1008" s="0"/>
      <c r="Q1008" s="3" t="n">
        <f aca="false">SUM(M1008:P1008)</f>
        <v>0</v>
      </c>
      <c r="R1008" s="0"/>
      <c r="S1008" s="0"/>
      <c r="T1008" s="0"/>
      <c r="U1008" s="0"/>
      <c r="V1008" s="3" t="n">
        <f aca="false">SUM(R1008:U1008)</f>
        <v>0</v>
      </c>
      <c r="W1008" s="0"/>
      <c r="X1008" s="0"/>
      <c r="Y1008" s="0"/>
      <c r="Z1008" s="0"/>
      <c r="AA1008" s="3" t="n">
        <f aca="false">SUM(W1008:Z1008)</f>
        <v>0</v>
      </c>
      <c r="AB1008" s="0"/>
      <c r="AC1008" s="0"/>
      <c r="AD1008" s="0"/>
      <c r="AE1008" s="0"/>
      <c r="AF1008" s="3" t="n">
        <f aca="false">SUM(AB1008:AE1008)</f>
        <v>0</v>
      </c>
      <c r="AG1008" s="0"/>
      <c r="AH1008" s="0"/>
      <c r="AI1008" s="0"/>
      <c r="AJ1008" s="0"/>
      <c r="AK1008" s="3" t="n">
        <f aca="false">SUM(AG1008:AJ1008)</f>
        <v>0</v>
      </c>
      <c r="AL1008" s="0"/>
      <c r="AM1008" s="0"/>
      <c r="AN1008" s="0"/>
      <c r="AO1008" s="0"/>
      <c r="AP1008" s="3" t="n">
        <f aca="false">SUM(AL1008:AO1008)</f>
        <v>0</v>
      </c>
      <c r="AQ1008" s="0"/>
      <c r="AR1008" s="0"/>
      <c r="AS1008" s="0"/>
      <c r="AT1008" s="0"/>
      <c r="AU1008" s="3" t="n">
        <f aca="false">SUM(AQ1008:AT1008)</f>
        <v>0</v>
      </c>
      <c r="AV1008" s="0"/>
      <c r="AW1008" s="0"/>
      <c r="AX1008" s="0"/>
      <c r="AY1008" s="0"/>
      <c r="AZ1008" s="3" t="n">
        <f aca="false">SUM(AV1008:AY1008)</f>
        <v>0</v>
      </c>
      <c r="BA1008" s="0"/>
      <c r="BB1008" s="0"/>
      <c r="BC1008" s="0"/>
      <c r="BD1008" s="0"/>
      <c r="BE1008" s="3" t="n">
        <f aca="false">SUM(BA1008:BD1008)</f>
        <v>0</v>
      </c>
      <c r="BF1008" s="0"/>
      <c r="BG1008" s="0"/>
      <c r="BH1008" s="0"/>
      <c r="BI1008" s="0"/>
      <c r="BJ1008" s="3" t="n">
        <f aca="false">SUM(BF1008:BI1008)</f>
        <v>0</v>
      </c>
      <c r="BK1008" s="0"/>
      <c r="BL1008" s="0"/>
      <c r="BM1008" s="0"/>
      <c r="BN1008" s="0"/>
      <c r="BO1008" s="3" t="n">
        <f aca="false">SUM(BK1008:BN1008)</f>
        <v>0</v>
      </c>
      <c r="BP1008" s="0"/>
      <c r="BQ1008" s="0"/>
      <c r="BR1008" s="0"/>
      <c r="BS1008" s="0"/>
      <c r="BT1008" s="3" t="n">
        <f aca="false">SUM(BP1008:BS1008)</f>
        <v>0</v>
      </c>
      <c r="BU1008" s="3" t="n">
        <f aca="false">+C1008+H1008+M1008+R1008+W1008+AB1008+AG1008+AL1008+CK1008</f>
        <v>0</v>
      </c>
      <c r="BV1008" s="3" t="n">
        <f aca="false">+D1008+I1008+N1008+S1008+X1008+AC1008+AH1008+AM1008+CL1008</f>
        <v>0</v>
      </c>
      <c r="BW1008" s="3" t="n">
        <f aca="false">+E1008+J1008+O1008+T1008+Y1008+AD1008+AI1008+AN1008+CM1008</f>
        <v>0</v>
      </c>
      <c r="BX1008" s="3" t="n">
        <f aca="false">+F1008+K1008+P1008+U1008+Z1008+AE1008+AJ1008+AO1008+CN1008</f>
        <v>0</v>
      </c>
      <c r="BY1008" s="3" t="n">
        <f aca="false">SUM(BU1008:BX1008)</f>
        <v>0</v>
      </c>
      <c r="BZ1008" s="3" t="n">
        <f aca="false">AQ1008+AV1008+BA1008+BF1008+BK1008+BP1008</f>
        <v>0</v>
      </c>
      <c r="CA1008" s="3" t="n">
        <f aca="false">AR1008+AW1008+BB1008+BG1008+BL1008+BQ1008</f>
        <v>0</v>
      </c>
      <c r="CB1008" s="3" t="n">
        <f aca="false">AS1008+AX1008+BC1008+BH1008+BM1008+BR1008</f>
        <v>0</v>
      </c>
      <c r="CC1008" s="3" t="n">
        <f aca="false">AT1008+AY1008+BD1008+BI1008+BN1008+BS1008</f>
        <v>0</v>
      </c>
      <c r="CD1008" s="3" t="n">
        <f aca="false">SUM(BZ1008:CC1008)</f>
        <v>0</v>
      </c>
      <c r="CE1008" s="0"/>
      <c r="CF1008" s="0"/>
      <c r="CG1008" s="0"/>
      <c r="CH1008" s="0"/>
      <c r="CI1008" s="0"/>
      <c r="CJ1008" s="3" t="n">
        <f aca="false">SUM(CE1008:CI1008)</f>
        <v>0</v>
      </c>
    </row>
    <row r="1009" customFormat="false" ht="12.75" hidden="false" customHeight="false" outlineLevel="0" collapsed="false">
      <c r="A1009" s="1" t="n">
        <v>2010</v>
      </c>
      <c r="B1009" s="2" t="s">
        <v>131</v>
      </c>
      <c r="C1009" s="3" t="n">
        <v>803</v>
      </c>
      <c r="D1009" s="3" t="n">
        <v>260</v>
      </c>
      <c r="E1009" s="3" t="n">
        <v>17</v>
      </c>
      <c r="F1009" s="3" t="n">
        <v>20</v>
      </c>
      <c r="G1009" s="3" t="n">
        <f aca="false">SUM(C1009:F1009)</f>
        <v>1100</v>
      </c>
      <c r="H1009" s="3" t="n">
        <v>161</v>
      </c>
      <c r="I1009" s="3" t="n">
        <v>4</v>
      </c>
      <c r="J1009" s="3" t="n">
        <v>737</v>
      </c>
      <c r="K1009" s="3" t="n">
        <v>20</v>
      </c>
      <c r="L1009" s="3" t="n">
        <f aca="false">SUM(H1009:K1009)</f>
        <v>922</v>
      </c>
      <c r="M1009" s="3" t="n">
        <v>0</v>
      </c>
      <c r="N1009" s="3" t="n">
        <v>44</v>
      </c>
      <c r="O1009" s="3" t="n">
        <v>0</v>
      </c>
      <c r="P1009" s="3" t="n">
        <v>0</v>
      </c>
      <c r="Q1009" s="3" t="n">
        <f aca="false">SUM(M1009:P1009)</f>
        <v>44</v>
      </c>
      <c r="R1009" s="3" t="n">
        <v>31</v>
      </c>
      <c r="S1009" s="3" t="n">
        <v>40</v>
      </c>
      <c r="T1009" s="3" t="n">
        <v>0</v>
      </c>
      <c r="U1009" s="3" t="n">
        <v>0</v>
      </c>
      <c r="V1009" s="3" t="n">
        <f aca="false">SUM(R1009:U1009)</f>
        <v>71</v>
      </c>
      <c r="W1009" s="3" t="n">
        <v>715</v>
      </c>
      <c r="X1009" s="3" t="n">
        <v>1234</v>
      </c>
      <c r="Y1009" s="3" t="n">
        <v>7</v>
      </c>
      <c r="Z1009" s="3" t="n">
        <v>0</v>
      </c>
      <c r="AA1009" s="3" t="n">
        <f aca="false">SUM(W1009:Z1009)</f>
        <v>1956</v>
      </c>
      <c r="AB1009" s="3" t="n">
        <v>170</v>
      </c>
      <c r="AC1009" s="3" t="n">
        <v>2</v>
      </c>
      <c r="AD1009" s="3" t="n">
        <v>2</v>
      </c>
      <c r="AE1009" s="3" t="n">
        <v>2</v>
      </c>
      <c r="AF1009" s="3" t="n">
        <f aca="false">SUM(AB1009:AE1009)</f>
        <v>176</v>
      </c>
      <c r="AG1009" s="3" t="n">
        <v>0</v>
      </c>
      <c r="AH1009" s="3" t="n">
        <v>242</v>
      </c>
      <c r="AI1009" s="3" t="n">
        <v>133</v>
      </c>
      <c r="AJ1009" s="3" t="n">
        <v>37</v>
      </c>
      <c r="AK1009" s="3" t="n">
        <f aca="false">SUM(AG1009:AJ1009)</f>
        <v>412</v>
      </c>
      <c r="AL1009" s="3" t="n">
        <v>984</v>
      </c>
      <c r="AM1009" s="3" t="n">
        <v>987</v>
      </c>
      <c r="AN1009" s="3" t="n">
        <v>1136</v>
      </c>
      <c r="AO1009" s="3" t="n">
        <v>25</v>
      </c>
      <c r="AP1009" s="3" t="n">
        <f aca="false">SUM(AL1009:AO1009)</f>
        <v>3132</v>
      </c>
      <c r="AQ1009" s="3" t="n">
        <v>0</v>
      </c>
      <c r="AR1009" s="3" t="n">
        <v>182</v>
      </c>
      <c r="AS1009" s="3" t="n">
        <v>7</v>
      </c>
      <c r="AT1009" s="3" t="n">
        <v>37</v>
      </c>
      <c r="AU1009" s="3" t="n">
        <f aca="false">SUM(AQ1009:AT1009)</f>
        <v>226</v>
      </c>
      <c r="AV1009" s="3" t="n">
        <v>0</v>
      </c>
      <c r="AW1009" s="3" t="n">
        <v>0</v>
      </c>
      <c r="AX1009" s="3" t="n">
        <v>2</v>
      </c>
      <c r="AY1009" s="3" t="n">
        <v>2</v>
      </c>
      <c r="AZ1009" s="3" t="n">
        <f aca="false">SUM(AV1009:AY1009)</f>
        <v>4</v>
      </c>
      <c r="BA1009" s="3" t="n">
        <v>0</v>
      </c>
      <c r="BB1009" s="3" t="n">
        <v>1</v>
      </c>
      <c r="BC1009" s="3" t="n">
        <v>21</v>
      </c>
      <c r="BD1009" s="3" t="n">
        <v>20</v>
      </c>
      <c r="BE1009" s="3" t="n">
        <f aca="false">SUM(BA1009:BD1009)</f>
        <v>42</v>
      </c>
      <c r="BF1009" s="3" t="n">
        <v>0</v>
      </c>
      <c r="BG1009" s="3" t="n">
        <v>0</v>
      </c>
      <c r="BH1009" s="3" t="n">
        <v>0</v>
      </c>
      <c r="BI1009" s="3" t="n">
        <v>0</v>
      </c>
      <c r="BJ1009" s="3" t="n">
        <f aca="false">SUM(BF1009:BI1009)</f>
        <v>0</v>
      </c>
      <c r="BK1009" s="3" t="n">
        <v>0</v>
      </c>
      <c r="BL1009" s="3" t="n">
        <v>4</v>
      </c>
      <c r="BM1009" s="3" t="n">
        <v>3</v>
      </c>
      <c r="BN1009" s="3" t="n">
        <v>8</v>
      </c>
      <c r="BO1009" s="3" t="n">
        <f aca="false">SUM(BK1009:BN1009)</f>
        <v>15</v>
      </c>
      <c r="BP1009" s="3" t="n">
        <v>5</v>
      </c>
      <c r="BQ1009" s="3" t="n">
        <v>5</v>
      </c>
      <c r="BR1009" s="3" t="n">
        <v>64</v>
      </c>
      <c r="BS1009" s="3" t="n">
        <v>37</v>
      </c>
      <c r="BT1009" s="3" t="n">
        <f aca="false">SUM(BP1009:BS1009)</f>
        <v>111</v>
      </c>
      <c r="BU1009" s="3" t="n">
        <f aca="false">+C1009+H1009+M1009+R1009+W1009+AB1009+AG1009+AL1009+CK1009</f>
        <v>2864</v>
      </c>
      <c r="BV1009" s="3" t="n">
        <f aca="false">+D1009+I1009+N1009+S1009+X1009+AC1009+AH1009+AM1009+CL1009</f>
        <v>2813</v>
      </c>
      <c r="BW1009" s="3" t="n">
        <f aca="false">+E1009+J1009+O1009+T1009+Y1009+AD1009+AI1009+AN1009+CM1009</f>
        <v>2032</v>
      </c>
      <c r="BX1009" s="3" t="n">
        <f aca="false">+F1009+K1009+P1009+U1009+Z1009+AE1009+AJ1009+AO1009+CN1009</f>
        <v>104</v>
      </c>
      <c r="BY1009" s="3" t="n">
        <f aca="false">SUM(BU1009:BX1009)</f>
        <v>7813</v>
      </c>
      <c r="BZ1009" s="3" t="n">
        <f aca="false">AQ1009+AV1009+BA1009+BF1009+BK1009+BP1009</f>
        <v>5</v>
      </c>
      <c r="CA1009" s="3" t="n">
        <f aca="false">AR1009+AW1009+BB1009+BG1009+BL1009+BQ1009</f>
        <v>192</v>
      </c>
      <c r="CB1009" s="3" t="n">
        <f aca="false">AS1009+AX1009+BC1009+BH1009+BM1009+BR1009</f>
        <v>97</v>
      </c>
      <c r="CC1009" s="3" t="n">
        <f aca="false">AT1009+AY1009+BD1009+BI1009+BN1009+BS1009</f>
        <v>104</v>
      </c>
      <c r="CD1009" s="3" t="n">
        <f aca="false">SUM(BZ1009:CC1009)</f>
        <v>398</v>
      </c>
      <c r="CE1009" s="3" t="n">
        <v>803.39485571</v>
      </c>
      <c r="CF1009" s="3" t="n">
        <v>898.11311266</v>
      </c>
      <c r="CG1009" s="3" t="n">
        <v>146.83459789</v>
      </c>
      <c r="CH1009" s="3" t="n">
        <v>1.492221</v>
      </c>
      <c r="CI1009" s="3" t="n">
        <v>1167.19641574</v>
      </c>
      <c r="CJ1009" s="3" t="n">
        <f aca="false">SUM(CE1009:CI1009)</f>
        <v>3017.031203</v>
      </c>
    </row>
    <row r="1010" customFormat="false" ht="12.75" hidden="false" customHeight="false" outlineLevel="0" collapsed="false">
      <c r="A1010" s="1" t="n">
        <v>2010</v>
      </c>
      <c r="B1010" s="2" t="s">
        <v>132</v>
      </c>
      <c r="C1010" s="3" t="n">
        <v>1920</v>
      </c>
      <c r="D1010" s="3" t="n">
        <v>943</v>
      </c>
      <c r="E1010" s="3" t="n">
        <v>611</v>
      </c>
      <c r="F1010" s="3" t="n">
        <v>0</v>
      </c>
      <c r="G1010" s="3" t="n">
        <f aca="false">SUM(C1010:F1010)</f>
        <v>3474</v>
      </c>
      <c r="H1010" s="3" t="n">
        <v>693</v>
      </c>
      <c r="I1010" s="3" t="n">
        <v>672</v>
      </c>
      <c r="J1010" s="3" t="n">
        <v>2802</v>
      </c>
      <c r="K1010" s="3" t="n">
        <v>85</v>
      </c>
      <c r="L1010" s="3" t="n">
        <f aca="false">SUM(H1010:K1010)</f>
        <v>4252</v>
      </c>
      <c r="M1010" s="3" t="n">
        <v>0</v>
      </c>
      <c r="N1010" s="3" t="n">
        <v>47</v>
      </c>
      <c r="O1010" s="3" t="n">
        <v>0</v>
      </c>
      <c r="P1010" s="3" t="n">
        <v>0</v>
      </c>
      <c r="Q1010" s="3" t="n">
        <f aca="false">SUM(M1010:P1010)</f>
        <v>47</v>
      </c>
      <c r="R1010" s="3" t="n">
        <v>28</v>
      </c>
      <c r="S1010" s="3" t="n">
        <v>36</v>
      </c>
      <c r="T1010" s="3" t="n">
        <v>1</v>
      </c>
      <c r="U1010" s="3" t="n">
        <v>0</v>
      </c>
      <c r="V1010" s="3" t="n">
        <f aca="false">SUM(R1010:U1010)</f>
        <v>65</v>
      </c>
      <c r="W1010" s="3" t="n">
        <v>529</v>
      </c>
      <c r="X1010" s="3" t="n">
        <v>3521</v>
      </c>
      <c r="Y1010" s="3" t="n">
        <v>546</v>
      </c>
      <c r="Z1010" s="3" t="n">
        <v>0</v>
      </c>
      <c r="AA1010" s="3" t="n">
        <f aca="false">SUM(W1010:Z1010)</f>
        <v>4596</v>
      </c>
      <c r="AB1010" s="3" t="n">
        <v>434</v>
      </c>
      <c r="AC1010" s="3" t="n">
        <v>37</v>
      </c>
      <c r="AD1010" s="3" t="n">
        <v>106</v>
      </c>
      <c r="AE1010" s="3" t="n">
        <v>0</v>
      </c>
      <c r="AF1010" s="3" t="n">
        <f aca="false">SUM(AB1010:AE1010)</f>
        <v>577</v>
      </c>
      <c r="AG1010" s="3" t="n">
        <v>5</v>
      </c>
      <c r="AH1010" s="3" t="n">
        <v>669</v>
      </c>
      <c r="AI1010" s="3" t="n">
        <v>578</v>
      </c>
      <c r="AJ1010" s="3" t="n">
        <v>0</v>
      </c>
      <c r="AK1010" s="3" t="n">
        <f aca="false">SUM(AG1010:AJ1010)</f>
        <v>1252</v>
      </c>
      <c r="AL1010" s="3" t="n">
        <v>1537</v>
      </c>
      <c r="AM1010" s="3" t="n">
        <v>1766</v>
      </c>
      <c r="AN1010" s="3" t="n">
        <v>2135</v>
      </c>
      <c r="AO1010" s="3" t="n">
        <v>1</v>
      </c>
      <c r="AP1010" s="3" t="n">
        <f aca="false">SUM(AL1010:AO1010)</f>
        <v>5439</v>
      </c>
      <c r="AQ1010" s="3" t="n">
        <v>0</v>
      </c>
      <c r="AR1010" s="3" t="n">
        <v>0</v>
      </c>
      <c r="AS1010" s="3" t="n">
        <v>2</v>
      </c>
      <c r="AT1010" s="3" t="n">
        <v>0</v>
      </c>
      <c r="AU1010" s="3" t="n">
        <f aca="false">SUM(AQ1010:AT1010)</f>
        <v>2</v>
      </c>
      <c r="AV1010" s="3" t="n">
        <v>2</v>
      </c>
      <c r="AW1010" s="3" t="n">
        <v>0</v>
      </c>
      <c r="AX1010" s="3" t="n">
        <v>8</v>
      </c>
      <c r="AY1010" s="3" t="n">
        <v>0</v>
      </c>
      <c r="AZ1010" s="3" t="n">
        <f aca="false">SUM(AV1010:AY1010)</f>
        <v>10</v>
      </c>
      <c r="BA1010" s="3" t="n">
        <v>8</v>
      </c>
      <c r="BB1010" s="3" t="n">
        <v>3</v>
      </c>
      <c r="BC1010" s="3" t="n">
        <v>159</v>
      </c>
      <c r="BD1010" s="3" t="n">
        <v>85</v>
      </c>
      <c r="BE1010" s="3" t="n">
        <f aca="false">SUM(BA1010:BD1010)</f>
        <v>255</v>
      </c>
      <c r="BF1010" s="3" t="n">
        <v>0</v>
      </c>
      <c r="BG1010" s="3" t="n">
        <v>0</v>
      </c>
      <c r="BH1010" s="3" t="n">
        <v>0</v>
      </c>
      <c r="BI1010" s="3" t="n">
        <v>0</v>
      </c>
      <c r="BJ1010" s="3" t="n">
        <f aca="false">SUM(BF1010:BI1010)</f>
        <v>0</v>
      </c>
      <c r="BK1010" s="3" t="n">
        <v>4</v>
      </c>
      <c r="BL1010" s="3" t="n">
        <v>1</v>
      </c>
      <c r="BM1010" s="3" t="n">
        <v>9</v>
      </c>
      <c r="BN1010" s="3" t="n">
        <v>1</v>
      </c>
      <c r="BO1010" s="3" t="n">
        <f aca="false">SUM(BK1010:BN1010)</f>
        <v>15</v>
      </c>
      <c r="BP1010" s="3" t="n">
        <v>38</v>
      </c>
      <c r="BQ1010" s="3" t="n">
        <v>13</v>
      </c>
      <c r="BR1010" s="3" t="n">
        <v>27</v>
      </c>
      <c r="BS1010" s="3" t="n">
        <v>0</v>
      </c>
      <c r="BT1010" s="3" t="n">
        <f aca="false">SUM(BP1010:BS1010)</f>
        <v>78</v>
      </c>
      <c r="BU1010" s="3" t="n">
        <f aca="false">+C1010+H1010+M1010+R1010+W1010+AB1010+AG1010+AL1010+CK1010</f>
        <v>5146</v>
      </c>
      <c r="BV1010" s="3" t="n">
        <f aca="false">+D1010+I1010+N1010+S1010+X1010+AC1010+AH1010+AM1010+CL1010</f>
        <v>7691</v>
      </c>
      <c r="BW1010" s="3" t="n">
        <f aca="false">+E1010+J1010+O1010+T1010+Y1010+AD1010+AI1010+AN1010+CM1010</f>
        <v>6779</v>
      </c>
      <c r="BX1010" s="3" t="n">
        <f aca="false">+F1010+K1010+P1010+U1010+Z1010+AE1010+AJ1010+AO1010+CN1010</f>
        <v>86</v>
      </c>
      <c r="BY1010" s="3" t="n">
        <f aca="false">SUM(BU1010:BX1010)</f>
        <v>19702</v>
      </c>
      <c r="BZ1010" s="3" t="n">
        <f aca="false">AQ1010+AV1010+BA1010+BF1010+BK1010+BP1010</f>
        <v>52</v>
      </c>
      <c r="CA1010" s="3" t="n">
        <f aca="false">AR1010+AW1010+BB1010+BG1010+BL1010+BQ1010</f>
        <v>17</v>
      </c>
      <c r="CB1010" s="3" t="n">
        <f aca="false">AS1010+AX1010+BC1010+BH1010+BM1010+BR1010</f>
        <v>205</v>
      </c>
      <c r="CC1010" s="3" t="n">
        <f aca="false">AT1010+AY1010+BD1010+BI1010+BN1010+BS1010</f>
        <v>86</v>
      </c>
      <c r="CD1010" s="3" t="n">
        <f aca="false">SUM(BZ1010:CC1010)</f>
        <v>360</v>
      </c>
      <c r="CE1010" s="3" t="n">
        <v>2191</v>
      </c>
      <c r="CF1010" s="3" t="n">
        <v>2144</v>
      </c>
      <c r="CG1010" s="3" t="n">
        <v>149</v>
      </c>
      <c r="CH1010" s="3" t="n">
        <v>0</v>
      </c>
      <c r="CI1010" s="3" t="n">
        <v>771</v>
      </c>
      <c r="CJ1010" s="3" t="n">
        <f aca="false">SUM(CE1010:CI1010)</f>
        <v>5255</v>
      </c>
    </row>
    <row r="1011" customFormat="false" ht="12.75" hidden="false" customHeight="false" outlineLevel="0" collapsed="false">
      <c r="A1011" s="1" t="n">
        <v>2010</v>
      </c>
      <c r="B1011" s="2" t="s">
        <v>133</v>
      </c>
      <c r="C1011" s="3" t="n">
        <v>388</v>
      </c>
      <c r="D1011" s="3" t="n">
        <v>196</v>
      </c>
      <c r="E1011" s="3" t="n">
        <v>3</v>
      </c>
      <c r="F1011" s="3" t="n">
        <v>0</v>
      </c>
      <c r="G1011" s="3" t="n">
        <f aca="false">SUM(C1011:F1011)</f>
        <v>587</v>
      </c>
      <c r="H1011" s="3" t="n">
        <v>190</v>
      </c>
      <c r="I1011" s="3" t="n">
        <v>100</v>
      </c>
      <c r="J1011" s="3" t="n">
        <v>308</v>
      </c>
      <c r="K1011" s="3" t="n">
        <v>64</v>
      </c>
      <c r="L1011" s="3" t="n">
        <f aca="false">SUM(H1011:K1011)</f>
        <v>662</v>
      </c>
      <c r="M1011" s="3" t="n">
        <v>9</v>
      </c>
      <c r="N1011" s="3" t="n">
        <v>20</v>
      </c>
      <c r="O1011" s="3" t="n">
        <v>0</v>
      </c>
      <c r="P1011" s="3" t="n">
        <v>0</v>
      </c>
      <c r="Q1011" s="3" t="n">
        <f aca="false">SUM(M1011:P1011)</f>
        <v>29</v>
      </c>
      <c r="R1011" s="3" t="n">
        <v>0</v>
      </c>
      <c r="S1011" s="3" t="n">
        <v>0</v>
      </c>
      <c r="T1011" s="3" t="n">
        <v>0</v>
      </c>
      <c r="U1011" s="3" t="n">
        <v>0</v>
      </c>
      <c r="V1011" s="3" t="n">
        <f aca="false">SUM(R1011:U1011)</f>
        <v>0</v>
      </c>
      <c r="W1011" s="3" t="n">
        <v>225</v>
      </c>
      <c r="X1011" s="3" t="n">
        <v>604</v>
      </c>
      <c r="Y1011" s="3" t="n">
        <v>0</v>
      </c>
      <c r="Z1011" s="3" t="n">
        <v>0</v>
      </c>
      <c r="AA1011" s="3" t="n">
        <f aca="false">SUM(W1011:Z1011)</f>
        <v>829</v>
      </c>
      <c r="AB1011" s="3" t="n">
        <v>77</v>
      </c>
      <c r="AC1011" s="3" t="n">
        <v>23</v>
      </c>
      <c r="AD1011" s="3" t="n">
        <v>6</v>
      </c>
      <c r="AE1011" s="3" t="n">
        <v>0</v>
      </c>
      <c r="AF1011" s="3" t="n">
        <f aca="false">SUM(AB1011:AE1011)</f>
        <v>106</v>
      </c>
      <c r="AG1011" s="3" t="n">
        <v>0</v>
      </c>
      <c r="AH1011" s="3" t="n">
        <v>375</v>
      </c>
      <c r="AI1011" s="3" t="n">
        <v>151</v>
      </c>
      <c r="AJ1011" s="3" t="n">
        <v>0</v>
      </c>
      <c r="AK1011" s="3" t="n">
        <f aca="false">SUM(AG1011:AJ1011)</f>
        <v>526</v>
      </c>
      <c r="AL1011" s="3" t="n">
        <v>260</v>
      </c>
      <c r="AM1011" s="3" t="n">
        <v>408</v>
      </c>
      <c r="AN1011" s="3" t="n">
        <v>424</v>
      </c>
      <c r="AO1011" s="3" t="n">
        <v>3</v>
      </c>
      <c r="AP1011" s="3" t="n">
        <f aca="false">SUM(AL1011:AO1011)</f>
        <v>1095</v>
      </c>
      <c r="AQ1011" s="3" t="n">
        <v>0</v>
      </c>
      <c r="AR1011" s="3" t="n">
        <v>0</v>
      </c>
      <c r="AS1011" s="3" t="n">
        <v>12</v>
      </c>
      <c r="AT1011" s="3" t="n">
        <v>0</v>
      </c>
      <c r="AU1011" s="3" t="n">
        <f aca="false">SUM(AQ1011:AT1011)</f>
        <v>12</v>
      </c>
      <c r="AV1011" s="3" t="n">
        <v>4</v>
      </c>
      <c r="AW1011" s="3" t="n">
        <v>0</v>
      </c>
      <c r="AX1011" s="3" t="n">
        <v>0</v>
      </c>
      <c r="AY1011" s="3" t="n">
        <v>0</v>
      </c>
      <c r="AZ1011" s="3" t="n">
        <f aca="false">SUM(AV1011:AY1011)</f>
        <v>4</v>
      </c>
      <c r="BA1011" s="3" t="n">
        <v>0</v>
      </c>
      <c r="BB1011" s="3" t="n">
        <v>0</v>
      </c>
      <c r="BC1011" s="3" t="n">
        <v>0</v>
      </c>
      <c r="BD1011" s="3" t="n">
        <v>64</v>
      </c>
      <c r="BE1011" s="3" t="n">
        <f aca="false">SUM(BA1011:BD1011)</f>
        <v>64</v>
      </c>
      <c r="BF1011" s="3" t="n">
        <v>0</v>
      </c>
      <c r="BG1011" s="3" t="n">
        <v>0</v>
      </c>
      <c r="BH1011" s="3" t="n">
        <v>0</v>
      </c>
      <c r="BI1011" s="3" t="n">
        <v>0</v>
      </c>
      <c r="BJ1011" s="3" t="n">
        <f aca="false">SUM(BF1011:BI1011)</f>
        <v>0</v>
      </c>
      <c r="BK1011" s="3" t="n">
        <v>0</v>
      </c>
      <c r="BL1011" s="3" t="n">
        <v>0</v>
      </c>
      <c r="BM1011" s="3" t="n">
        <v>0</v>
      </c>
      <c r="BN1011" s="3" t="n">
        <v>0</v>
      </c>
      <c r="BO1011" s="3" t="n">
        <f aca="false">SUM(BK1011:BN1011)</f>
        <v>0</v>
      </c>
      <c r="BP1011" s="3" t="n">
        <v>3</v>
      </c>
      <c r="BQ1011" s="3" t="n">
        <v>6</v>
      </c>
      <c r="BR1011" s="3" t="n">
        <v>34</v>
      </c>
      <c r="BS1011" s="3" t="n">
        <v>3</v>
      </c>
      <c r="BT1011" s="3" t="n">
        <f aca="false">SUM(BP1011:BS1011)</f>
        <v>46</v>
      </c>
      <c r="BU1011" s="3" t="n">
        <f aca="false">+C1011+H1011+M1011+R1011+W1011+AB1011+AG1011+AL1011+CK1011</f>
        <v>1149</v>
      </c>
      <c r="BV1011" s="3" t="n">
        <f aca="false">+D1011+I1011+N1011+S1011+X1011+AC1011+AH1011+AM1011+CL1011</f>
        <v>1726</v>
      </c>
      <c r="BW1011" s="3" t="n">
        <f aca="false">+E1011+J1011+O1011+T1011+Y1011+AD1011+AI1011+AN1011+CM1011</f>
        <v>892</v>
      </c>
      <c r="BX1011" s="3" t="n">
        <f aca="false">+F1011+K1011+P1011+U1011+Z1011+AE1011+AJ1011+AO1011+CN1011</f>
        <v>67</v>
      </c>
      <c r="BY1011" s="3" t="n">
        <f aca="false">SUM(BU1011:BX1011)</f>
        <v>3834</v>
      </c>
      <c r="BZ1011" s="3" t="n">
        <f aca="false">AQ1011+AV1011+BA1011+BF1011+BK1011+BP1011</f>
        <v>7</v>
      </c>
      <c r="CA1011" s="3" t="n">
        <f aca="false">AR1011+AW1011+BB1011+BG1011+BL1011+BQ1011</f>
        <v>6</v>
      </c>
      <c r="CB1011" s="3" t="n">
        <f aca="false">AS1011+AX1011+BC1011+BH1011+BM1011+BR1011</f>
        <v>46</v>
      </c>
      <c r="CC1011" s="3" t="n">
        <f aca="false">AT1011+AY1011+BD1011+BI1011+BN1011+BS1011</f>
        <v>67</v>
      </c>
      <c r="CD1011" s="3" t="n">
        <f aca="false">SUM(BZ1011:CC1011)</f>
        <v>126</v>
      </c>
      <c r="CE1011" s="3" t="n">
        <v>652</v>
      </c>
      <c r="CF1011" s="3" t="n">
        <v>0</v>
      </c>
      <c r="CG1011" s="3" t="n">
        <v>0</v>
      </c>
      <c r="CH1011" s="3" t="n">
        <v>1</v>
      </c>
      <c r="CI1011" s="3" t="n">
        <v>479</v>
      </c>
      <c r="CJ1011" s="3" t="n">
        <f aca="false">SUM(CE1011:CI1011)</f>
        <v>1132</v>
      </c>
    </row>
    <row r="1012" customFormat="false" ht="12.75" hidden="false" customHeight="false" outlineLevel="0" collapsed="false">
      <c r="A1012" s="1" t="n">
        <v>2010</v>
      </c>
      <c r="B1012" s="2" t="s">
        <v>134</v>
      </c>
      <c r="C1012" s="3" t="n">
        <v>3661</v>
      </c>
      <c r="D1012" s="3" t="n">
        <v>1337</v>
      </c>
      <c r="E1012" s="3" t="n">
        <v>33</v>
      </c>
      <c r="F1012" s="3" t="n">
        <v>0</v>
      </c>
      <c r="G1012" s="3" t="n">
        <f aca="false">SUM(C1012:F1012)</f>
        <v>5031</v>
      </c>
      <c r="H1012" s="3" t="n">
        <v>1483</v>
      </c>
      <c r="I1012" s="3" t="n">
        <v>380</v>
      </c>
      <c r="J1012" s="3" t="n">
        <v>1857</v>
      </c>
      <c r="K1012" s="3" t="n">
        <v>10</v>
      </c>
      <c r="L1012" s="3" t="n">
        <f aca="false">SUM(H1012:K1012)</f>
        <v>3730</v>
      </c>
      <c r="M1012" s="3" t="n">
        <v>5</v>
      </c>
      <c r="N1012" s="3" t="n">
        <v>127</v>
      </c>
      <c r="O1012" s="3" t="n">
        <v>4</v>
      </c>
      <c r="P1012" s="3" t="n">
        <v>0</v>
      </c>
      <c r="Q1012" s="3" t="n">
        <f aca="false">SUM(M1012:P1012)</f>
        <v>136</v>
      </c>
      <c r="R1012" s="3" t="n">
        <v>0</v>
      </c>
      <c r="S1012" s="3" t="n">
        <v>0</v>
      </c>
      <c r="T1012" s="3" t="n">
        <v>0</v>
      </c>
      <c r="U1012" s="3" t="n">
        <v>0</v>
      </c>
      <c r="V1012" s="3" t="n">
        <f aca="false">SUM(R1012:U1012)</f>
        <v>0</v>
      </c>
      <c r="W1012" s="3" t="n">
        <v>1632</v>
      </c>
      <c r="X1012" s="3" t="n">
        <v>6227</v>
      </c>
      <c r="Y1012" s="3" t="n">
        <v>322</v>
      </c>
      <c r="Z1012" s="3" t="n">
        <v>0</v>
      </c>
      <c r="AA1012" s="3" t="n">
        <f aca="false">SUM(W1012:Z1012)</f>
        <v>8181</v>
      </c>
      <c r="AB1012" s="3" t="n">
        <v>558</v>
      </c>
      <c r="AC1012" s="3" t="n">
        <v>48</v>
      </c>
      <c r="AD1012" s="3" t="n">
        <v>46</v>
      </c>
      <c r="AE1012" s="3" t="n">
        <v>0</v>
      </c>
      <c r="AF1012" s="3" t="n">
        <f aca="false">SUM(AB1012:AE1012)</f>
        <v>652</v>
      </c>
      <c r="AG1012" s="3" t="n">
        <v>0</v>
      </c>
      <c r="AH1012" s="3" t="n">
        <v>912</v>
      </c>
      <c r="AI1012" s="3" t="n">
        <v>904</v>
      </c>
      <c r="AJ1012" s="3" t="n">
        <v>0</v>
      </c>
      <c r="AK1012" s="3" t="n">
        <f aca="false">SUM(AG1012:AJ1012)</f>
        <v>1816</v>
      </c>
      <c r="AL1012" s="3" t="n">
        <v>2575</v>
      </c>
      <c r="AM1012" s="3" t="n">
        <v>3920</v>
      </c>
      <c r="AN1012" s="3" t="n">
        <v>2318</v>
      </c>
      <c r="AO1012" s="3" t="n">
        <v>90</v>
      </c>
      <c r="AP1012" s="3" t="n">
        <f aca="false">SUM(AL1012:AO1012)</f>
        <v>8903</v>
      </c>
      <c r="AQ1012" s="3" t="n">
        <v>0</v>
      </c>
      <c r="AR1012" s="3" t="n">
        <v>912</v>
      </c>
      <c r="AS1012" s="3" t="n">
        <v>588</v>
      </c>
      <c r="AT1012" s="3" t="n">
        <v>0</v>
      </c>
      <c r="AU1012" s="3" t="n">
        <f aca="false">SUM(AQ1012:AT1012)</f>
        <v>1500</v>
      </c>
      <c r="AV1012" s="3" t="n">
        <v>0</v>
      </c>
      <c r="AW1012" s="3" t="n">
        <v>0</v>
      </c>
      <c r="AX1012" s="3" t="n">
        <v>30</v>
      </c>
      <c r="AY1012" s="3" t="n">
        <v>0</v>
      </c>
      <c r="AZ1012" s="3" t="n">
        <f aca="false">SUM(AV1012:AY1012)</f>
        <v>30</v>
      </c>
      <c r="BA1012" s="3" t="n">
        <v>2</v>
      </c>
      <c r="BB1012" s="3" t="n">
        <v>0</v>
      </c>
      <c r="BC1012" s="3" t="n">
        <v>0</v>
      </c>
      <c r="BD1012" s="3" t="n">
        <v>10</v>
      </c>
      <c r="BE1012" s="3" t="n">
        <f aca="false">SUM(BA1012:BD1012)</f>
        <v>12</v>
      </c>
      <c r="BF1012" s="3" t="n">
        <v>0</v>
      </c>
      <c r="BG1012" s="3" t="n">
        <v>0</v>
      </c>
      <c r="BH1012" s="3" t="n">
        <v>0</v>
      </c>
      <c r="BI1012" s="3" t="n">
        <v>0</v>
      </c>
      <c r="BJ1012" s="3" t="n">
        <f aca="false">SUM(BF1012:BI1012)</f>
        <v>0</v>
      </c>
      <c r="BK1012" s="3" t="n">
        <v>0</v>
      </c>
      <c r="BL1012" s="3" t="n">
        <v>0</v>
      </c>
      <c r="BM1012" s="3" t="n">
        <v>0</v>
      </c>
      <c r="BN1012" s="3" t="n">
        <v>0</v>
      </c>
      <c r="BO1012" s="3" t="n">
        <f aca="false">SUM(BK1012:BN1012)</f>
        <v>0</v>
      </c>
      <c r="BP1012" s="3" t="n">
        <v>38</v>
      </c>
      <c r="BQ1012" s="3" t="n">
        <v>2</v>
      </c>
      <c r="BR1012" s="3" t="n">
        <v>2</v>
      </c>
      <c r="BS1012" s="3" t="n">
        <v>90</v>
      </c>
      <c r="BT1012" s="3" t="n">
        <f aca="false">SUM(BP1012:BS1012)</f>
        <v>132</v>
      </c>
      <c r="BU1012" s="3" t="n">
        <f aca="false">+C1012+H1012+M1012+R1012+W1012+AB1012+AG1012+AL1012+CK1012</f>
        <v>9914</v>
      </c>
      <c r="BV1012" s="3" t="n">
        <f aca="false">+D1012+I1012+N1012+S1012+X1012+AC1012+AH1012+AM1012+CL1012</f>
        <v>12951</v>
      </c>
      <c r="BW1012" s="3" t="n">
        <f aca="false">+E1012+J1012+O1012+T1012+Y1012+AD1012+AI1012+AN1012+CM1012</f>
        <v>5484</v>
      </c>
      <c r="BX1012" s="3" t="n">
        <f aca="false">+F1012+K1012+P1012+U1012+Z1012+AE1012+AJ1012+AO1012+CN1012</f>
        <v>100</v>
      </c>
      <c r="BY1012" s="3" t="n">
        <f aca="false">SUM(BU1012:BX1012)</f>
        <v>28449</v>
      </c>
      <c r="BZ1012" s="3" t="n">
        <f aca="false">AQ1012+AV1012+BA1012+BF1012+BK1012+BP1012</f>
        <v>40</v>
      </c>
      <c r="CA1012" s="3" t="n">
        <f aca="false">AR1012+AW1012+BB1012+BG1012+BL1012+BQ1012</f>
        <v>914</v>
      </c>
      <c r="CB1012" s="3" t="n">
        <f aca="false">AS1012+AX1012+BC1012+BH1012+BM1012+BR1012</f>
        <v>620</v>
      </c>
      <c r="CC1012" s="3" t="n">
        <f aca="false">AT1012+AY1012+BD1012+BI1012+BN1012+BS1012</f>
        <v>100</v>
      </c>
      <c r="CD1012" s="3" t="n">
        <f aca="false">SUM(BZ1012:CC1012)</f>
        <v>1674</v>
      </c>
      <c r="CE1012" s="3" t="n">
        <v>6037</v>
      </c>
      <c r="CF1012" s="3" t="n">
        <v>119</v>
      </c>
      <c r="CG1012" s="3" t="n">
        <v>668</v>
      </c>
      <c r="CH1012" s="3" t="n">
        <v>0</v>
      </c>
      <c r="CI1012" s="3" t="n">
        <v>3193</v>
      </c>
      <c r="CJ1012" s="3" t="n">
        <f aca="false">SUM(CE1012:CI1012)</f>
        <v>10017</v>
      </c>
    </row>
    <row r="1013" customFormat="false" ht="12.75" hidden="false" customHeight="false" outlineLevel="0" collapsed="false">
      <c r="A1013" s="1" t="n">
        <v>2010</v>
      </c>
      <c r="B1013" s="2" t="s">
        <v>135</v>
      </c>
      <c r="C1013" s="3" t="n">
        <v>16429.079753</v>
      </c>
      <c r="D1013" s="3" t="n">
        <v>7204.641399</v>
      </c>
      <c r="E1013" s="3" t="n">
        <v>3238.211226</v>
      </c>
      <c r="F1013" s="3" t="n">
        <v>38.783537</v>
      </c>
      <c r="G1013" s="3" t="n">
        <f aca="false">SUM(C1013:F1013)</f>
        <v>26910.715915</v>
      </c>
      <c r="H1013" s="3" t="n">
        <v>6323.86</v>
      </c>
      <c r="I1013" s="3" t="n">
        <v>398.02</v>
      </c>
      <c r="J1013" s="3" t="n">
        <v>4279.14</v>
      </c>
      <c r="K1013" s="3" t="n">
        <v>0</v>
      </c>
      <c r="L1013" s="3" t="n">
        <f aca="false">SUM(H1013:K1013)</f>
        <v>11001.02</v>
      </c>
      <c r="M1013" s="3" t="n">
        <v>66</v>
      </c>
      <c r="N1013" s="3" t="n">
        <v>56</v>
      </c>
      <c r="O1013" s="3" t="n">
        <v>0</v>
      </c>
      <c r="P1013" s="3" t="n">
        <v>0</v>
      </c>
      <c r="Q1013" s="3" t="n">
        <f aca="false">SUM(M1013:P1013)</f>
        <v>122</v>
      </c>
      <c r="R1013" s="3" t="n">
        <v>0</v>
      </c>
      <c r="S1013" s="3" t="n">
        <v>0</v>
      </c>
      <c r="T1013" s="3" t="n">
        <v>0</v>
      </c>
      <c r="U1013" s="3" t="n">
        <v>0</v>
      </c>
      <c r="V1013" s="3" t="n">
        <f aca="false">SUM(R1013:U1013)</f>
        <v>0</v>
      </c>
      <c r="W1013" s="3" t="n">
        <v>6420</v>
      </c>
      <c r="X1013" s="3" t="n">
        <v>15269</v>
      </c>
      <c r="Y1013" s="3" t="n">
        <v>0</v>
      </c>
      <c r="Z1013" s="3" t="n">
        <v>0</v>
      </c>
      <c r="AA1013" s="3" t="n">
        <f aca="false">SUM(W1013:Z1013)</f>
        <v>21689</v>
      </c>
      <c r="AB1013" s="3" t="n">
        <v>3839</v>
      </c>
      <c r="AC1013" s="3" t="n">
        <v>32</v>
      </c>
      <c r="AD1013" s="3" t="n">
        <v>4</v>
      </c>
      <c r="AE1013" s="3" t="n">
        <v>37</v>
      </c>
      <c r="AF1013" s="3" t="n">
        <f aca="false">SUM(AB1013:AE1013)</f>
        <v>3912</v>
      </c>
      <c r="AG1013" s="3" t="n">
        <v>32</v>
      </c>
      <c r="AH1013" s="3" t="n">
        <v>2692</v>
      </c>
      <c r="AI1013" s="3" t="n">
        <v>3203</v>
      </c>
      <c r="AJ1013" s="3" t="n">
        <v>861</v>
      </c>
      <c r="AK1013" s="3" t="n">
        <f aca="false">SUM(AG1013:AJ1013)</f>
        <v>6788</v>
      </c>
      <c r="AL1013" s="3" t="n">
        <v>6363.832247</v>
      </c>
      <c r="AM1013" s="3" t="n">
        <v>11021.170601</v>
      </c>
      <c r="AN1013" s="3" t="n">
        <v>4121.093237</v>
      </c>
      <c r="AO1013" s="3" t="n">
        <v>127</v>
      </c>
      <c r="AP1013" s="3" t="n">
        <f aca="false">SUM(AL1013:AO1013)</f>
        <v>21633.096085</v>
      </c>
      <c r="AQ1013" s="3" t="n">
        <v>0</v>
      </c>
      <c r="AR1013" s="3" t="n">
        <v>0</v>
      </c>
      <c r="AS1013" s="3" t="n">
        <v>75</v>
      </c>
      <c r="AT1013" s="3" t="n">
        <v>0</v>
      </c>
      <c r="AU1013" s="3" t="n">
        <f aca="false">SUM(AQ1013:AT1013)</f>
        <v>75</v>
      </c>
      <c r="AV1013" s="3" t="n">
        <v>21</v>
      </c>
      <c r="AW1013" s="3" t="n">
        <v>0</v>
      </c>
      <c r="AX1013" s="3" t="n">
        <v>0</v>
      </c>
      <c r="AY1013" s="3" t="n">
        <v>36</v>
      </c>
      <c r="AZ1013" s="3" t="n">
        <f aca="false">SUM(AV1013:AY1013)</f>
        <v>57</v>
      </c>
      <c r="BA1013" s="3" t="n">
        <v>84</v>
      </c>
      <c r="BB1013" s="3" t="n">
        <v>88</v>
      </c>
      <c r="BC1013" s="3" t="n">
        <v>2183</v>
      </c>
      <c r="BD1013" s="3" t="n">
        <v>0</v>
      </c>
      <c r="BE1013" s="3" t="n">
        <f aca="false">SUM(BA1013:BD1013)</f>
        <v>2355</v>
      </c>
      <c r="BF1013" s="3" t="n">
        <v>0</v>
      </c>
      <c r="BG1013" s="3" t="n">
        <v>306</v>
      </c>
      <c r="BH1013" s="3" t="n">
        <v>5</v>
      </c>
      <c r="BI1013" s="3" t="n">
        <v>110</v>
      </c>
      <c r="BJ1013" s="3" t="n">
        <f aca="false">SUM(BF1013:BI1013)</f>
        <v>421</v>
      </c>
      <c r="BK1013" s="3" t="n">
        <v>18</v>
      </c>
      <c r="BL1013" s="3" t="n">
        <v>0</v>
      </c>
      <c r="BM1013" s="3" t="n">
        <v>0</v>
      </c>
      <c r="BN1013" s="3" t="n">
        <v>0</v>
      </c>
      <c r="BO1013" s="3" t="n">
        <f aca="false">SUM(BK1013:BN1013)</f>
        <v>18</v>
      </c>
      <c r="BP1013" s="3" t="n">
        <v>3</v>
      </c>
      <c r="BQ1013" s="3" t="n">
        <v>1</v>
      </c>
      <c r="BR1013" s="3" t="n">
        <v>0</v>
      </c>
      <c r="BS1013" s="3" t="n">
        <v>4</v>
      </c>
      <c r="BT1013" s="3" t="n">
        <f aca="false">SUM(BP1013:BS1013)</f>
        <v>8</v>
      </c>
      <c r="BU1013" s="3" t="n">
        <f aca="false">+C1013+H1013+M1013+R1013+W1013+AB1013+AG1013+AL1013+CK1013</f>
        <v>39473.772</v>
      </c>
      <c r="BV1013" s="3" t="n">
        <f aca="false">+D1013+I1013+N1013+S1013+X1013+AC1013+AH1013+AM1013+CL1013</f>
        <v>36672.832</v>
      </c>
      <c r="BW1013" s="3" t="n">
        <f aca="false">+E1013+J1013+O1013+T1013+Y1013+AD1013+AI1013+AN1013+CM1013</f>
        <v>14845.444463</v>
      </c>
      <c r="BX1013" s="3" t="n">
        <f aca="false">+F1013+K1013+P1013+U1013+Z1013+AE1013+AJ1013+AO1013+CN1013</f>
        <v>1063.783537</v>
      </c>
      <c r="BY1013" s="3" t="n">
        <f aca="false">SUM(BU1013:BX1013)</f>
        <v>92055.832</v>
      </c>
      <c r="BZ1013" s="3" t="n">
        <f aca="false">AQ1013+AV1013+BA1013+BF1013+BK1013+BP1013</f>
        <v>126</v>
      </c>
      <c r="CA1013" s="3" t="n">
        <f aca="false">AR1013+AW1013+BB1013+BG1013+BL1013+BQ1013</f>
        <v>395</v>
      </c>
      <c r="CB1013" s="3" t="n">
        <f aca="false">AS1013+AX1013+BC1013+BH1013+BM1013+BR1013</f>
        <v>2263</v>
      </c>
      <c r="CC1013" s="3" t="n">
        <f aca="false">AT1013+AY1013+BD1013+BI1013+BN1013+BS1013</f>
        <v>150</v>
      </c>
      <c r="CD1013" s="3" t="n">
        <f aca="false">SUM(BZ1013:CC1013)</f>
        <v>2934</v>
      </c>
      <c r="CE1013" s="3" t="n">
        <v>19560</v>
      </c>
      <c r="CF1013" s="3" t="n">
        <v>0</v>
      </c>
      <c r="CG1013" s="3" t="n">
        <v>0</v>
      </c>
      <c r="CH1013" s="3" t="n">
        <v>0</v>
      </c>
      <c r="CI1013" s="3" t="n">
        <v>15810</v>
      </c>
      <c r="CJ1013" s="3" t="n">
        <f aca="false">SUM(CE1013:CI1013)</f>
        <v>35370</v>
      </c>
    </row>
    <row r="1014" customFormat="false" ht="12.75" hidden="false" customHeight="false" outlineLevel="0" collapsed="false">
      <c r="A1014" s="1" t="n">
        <v>2010</v>
      </c>
      <c r="B1014" s="2" t="s">
        <v>136</v>
      </c>
      <c r="C1014" s="3" t="n">
        <v>2271</v>
      </c>
      <c r="D1014" s="3" t="n">
        <v>499</v>
      </c>
      <c r="E1014" s="3" t="n">
        <v>62</v>
      </c>
      <c r="F1014" s="3" t="n">
        <v>0</v>
      </c>
      <c r="G1014" s="3" t="n">
        <f aca="false">SUM(C1014:F1014)</f>
        <v>2832</v>
      </c>
      <c r="H1014" s="3" t="n">
        <v>693</v>
      </c>
      <c r="I1014" s="3" t="n">
        <v>67</v>
      </c>
      <c r="J1014" s="3" t="n">
        <v>513</v>
      </c>
      <c r="K1014" s="3" t="n">
        <v>0</v>
      </c>
      <c r="L1014" s="3" t="n">
        <f aca="false">SUM(H1014:K1014)</f>
        <v>1273</v>
      </c>
      <c r="M1014" s="3" t="n">
        <v>7</v>
      </c>
      <c r="N1014" s="3" t="n">
        <v>86</v>
      </c>
      <c r="O1014" s="3" t="n">
        <v>28</v>
      </c>
      <c r="P1014" s="3" t="n">
        <v>0</v>
      </c>
      <c r="Q1014" s="3" t="n">
        <f aca="false">SUM(M1014:P1014)</f>
        <v>121</v>
      </c>
      <c r="R1014" s="3" t="n">
        <v>7</v>
      </c>
      <c r="S1014" s="3" t="n">
        <v>0</v>
      </c>
      <c r="T1014" s="3" t="n">
        <v>0</v>
      </c>
      <c r="U1014" s="3" t="n">
        <v>0</v>
      </c>
      <c r="V1014" s="3" t="n">
        <f aca="false">SUM(R1014:U1014)</f>
        <v>7</v>
      </c>
      <c r="W1014" s="3" t="n">
        <v>229</v>
      </c>
      <c r="X1014" s="3" t="n">
        <v>1370</v>
      </c>
      <c r="Y1014" s="3" t="n">
        <v>185</v>
      </c>
      <c r="Z1014" s="3" t="n">
        <v>0</v>
      </c>
      <c r="AA1014" s="3" t="n">
        <f aca="false">SUM(W1014:Z1014)</f>
        <v>1784</v>
      </c>
      <c r="AB1014" s="3" t="n">
        <v>306</v>
      </c>
      <c r="AC1014" s="3" t="n">
        <v>3</v>
      </c>
      <c r="AD1014" s="3" t="n">
        <v>24</v>
      </c>
      <c r="AE1014" s="3" t="n">
        <v>0</v>
      </c>
      <c r="AF1014" s="3" t="n">
        <f aca="false">SUM(AB1014:AE1014)</f>
        <v>333</v>
      </c>
      <c r="AG1014" s="3" t="n">
        <v>1</v>
      </c>
      <c r="AH1014" s="3" t="n">
        <v>421</v>
      </c>
      <c r="AI1014" s="3" t="n">
        <v>1213</v>
      </c>
      <c r="AJ1014" s="3" t="n">
        <v>0</v>
      </c>
      <c r="AK1014" s="3" t="n">
        <f aca="false">SUM(AG1014:AJ1014)</f>
        <v>1635</v>
      </c>
      <c r="AL1014" s="3" t="n">
        <v>858</v>
      </c>
      <c r="AM1014" s="3" t="n">
        <v>1161</v>
      </c>
      <c r="AN1014" s="3" t="n">
        <v>2291</v>
      </c>
      <c r="AO1014" s="3" t="n">
        <v>303</v>
      </c>
      <c r="AP1014" s="3" t="n">
        <f aca="false">SUM(AL1014:AO1014)</f>
        <v>4613</v>
      </c>
      <c r="AQ1014" s="3" t="n">
        <v>1</v>
      </c>
      <c r="AR1014" s="3" t="n">
        <v>390</v>
      </c>
      <c r="AS1014" s="3" t="n">
        <v>947</v>
      </c>
      <c r="AT1014" s="3" t="n">
        <v>0</v>
      </c>
      <c r="AU1014" s="3" t="n">
        <f aca="false">SUM(AQ1014:AT1014)</f>
        <v>1338</v>
      </c>
      <c r="AV1014" s="3" t="n">
        <v>0</v>
      </c>
      <c r="AW1014" s="3" t="n">
        <v>0</v>
      </c>
      <c r="AX1014" s="3" t="n">
        <v>0</v>
      </c>
      <c r="AY1014" s="3" t="n">
        <v>0</v>
      </c>
      <c r="AZ1014" s="3" t="n">
        <f aca="false">SUM(AV1014:AY1014)</f>
        <v>0</v>
      </c>
      <c r="BA1014" s="3" t="n">
        <v>0</v>
      </c>
      <c r="BB1014" s="3" t="n">
        <v>0</v>
      </c>
      <c r="BC1014" s="3" t="n">
        <v>0</v>
      </c>
      <c r="BD1014" s="3" t="n">
        <v>0</v>
      </c>
      <c r="BE1014" s="3" t="n">
        <f aca="false">SUM(BA1014:BD1014)</f>
        <v>0</v>
      </c>
      <c r="BF1014" s="3" t="n">
        <v>0</v>
      </c>
      <c r="BG1014" s="3" t="n">
        <v>0</v>
      </c>
      <c r="BH1014" s="3" t="n">
        <v>0</v>
      </c>
      <c r="BI1014" s="3" t="n">
        <v>0</v>
      </c>
      <c r="BJ1014" s="3" t="n">
        <f aca="false">SUM(BF1014:BI1014)</f>
        <v>0</v>
      </c>
      <c r="BK1014" s="3" t="n">
        <v>0</v>
      </c>
      <c r="BL1014" s="3" t="n">
        <v>0</v>
      </c>
      <c r="BM1014" s="3" t="n">
        <v>0</v>
      </c>
      <c r="BN1014" s="3" t="n">
        <v>0</v>
      </c>
      <c r="BO1014" s="3" t="n">
        <f aca="false">SUM(BK1014:BN1014)</f>
        <v>0</v>
      </c>
      <c r="BP1014" s="3" t="n">
        <v>74</v>
      </c>
      <c r="BQ1014" s="3" t="n">
        <v>3</v>
      </c>
      <c r="BR1014" s="3" t="n">
        <v>25</v>
      </c>
      <c r="BS1014" s="3" t="n">
        <v>0</v>
      </c>
      <c r="BT1014" s="3" t="n">
        <f aca="false">SUM(BP1014:BS1014)</f>
        <v>102</v>
      </c>
      <c r="BU1014" s="3" t="n">
        <f aca="false">+C1014+H1014+M1014+R1014+W1014+AB1014+AG1014+AL1014+CK1014</f>
        <v>4372</v>
      </c>
      <c r="BV1014" s="3" t="n">
        <f aca="false">+D1014+I1014+N1014+S1014+X1014+AC1014+AH1014+AM1014+CL1014</f>
        <v>3607</v>
      </c>
      <c r="BW1014" s="3" t="n">
        <f aca="false">+E1014+J1014+O1014+T1014+Y1014+AD1014+AI1014+AN1014+CM1014</f>
        <v>4316</v>
      </c>
      <c r="BX1014" s="3" t="n">
        <f aca="false">+F1014+K1014+P1014+U1014+Z1014+AE1014+AJ1014+AO1014+CN1014</f>
        <v>303</v>
      </c>
      <c r="BY1014" s="3" t="n">
        <f aca="false">SUM(BU1014:BX1014)</f>
        <v>12598</v>
      </c>
      <c r="BZ1014" s="3" t="n">
        <f aca="false">AQ1014+AV1014+BA1014+BF1014+BK1014+BP1014</f>
        <v>75</v>
      </c>
      <c r="CA1014" s="3" t="n">
        <f aca="false">AR1014+AW1014+BB1014+BG1014+BL1014+BQ1014</f>
        <v>393</v>
      </c>
      <c r="CB1014" s="3" t="n">
        <f aca="false">AS1014+AX1014+BC1014+BH1014+BM1014+BR1014</f>
        <v>972</v>
      </c>
      <c r="CC1014" s="3" t="n">
        <f aca="false">AT1014+AY1014+BD1014+BI1014+BN1014+BS1014</f>
        <v>0</v>
      </c>
      <c r="CD1014" s="3" t="n">
        <f aca="false">SUM(BZ1014:CC1014)</f>
        <v>1440</v>
      </c>
      <c r="CE1014" s="3" t="n">
        <v>1403</v>
      </c>
      <c r="CF1014" s="3" t="n">
        <v>2105</v>
      </c>
      <c r="CG1014" s="3" t="n">
        <v>258</v>
      </c>
      <c r="CH1014" s="3" t="n">
        <v>0</v>
      </c>
      <c r="CI1014" s="3" t="n">
        <v>427</v>
      </c>
      <c r="CJ1014" s="3" t="n">
        <f aca="false">SUM(CE1014:CI1014)</f>
        <v>4193</v>
      </c>
    </row>
    <row r="1015" customFormat="false" ht="12.75" hidden="false" customHeight="false" outlineLevel="0" collapsed="false">
      <c r="A1015" s="1" t="n">
        <v>2010</v>
      </c>
      <c r="B1015" s="2" t="s">
        <v>137</v>
      </c>
      <c r="C1015" s="3" t="n">
        <v>49</v>
      </c>
      <c r="D1015" s="3" t="n">
        <v>181</v>
      </c>
      <c r="E1015" s="3" t="n">
        <v>1301</v>
      </c>
      <c r="F1015" s="3" t="n">
        <v>10</v>
      </c>
      <c r="G1015" s="3" t="n">
        <f aca="false">SUM(C1015:F1015)</f>
        <v>1541</v>
      </c>
      <c r="H1015" s="3" t="n">
        <v>93</v>
      </c>
      <c r="I1015" s="3" t="n">
        <v>0</v>
      </c>
      <c r="J1015" s="3" t="n">
        <v>7</v>
      </c>
      <c r="K1015" s="3" t="n">
        <v>4</v>
      </c>
      <c r="L1015" s="3" t="n">
        <f aca="false">SUM(H1015:K1015)</f>
        <v>104</v>
      </c>
      <c r="M1015" s="3" t="n">
        <v>14</v>
      </c>
      <c r="N1015" s="3" t="n">
        <v>32</v>
      </c>
      <c r="O1015" s="3" t="n">
        <v>0</v>
      </c>
      <c r="P1015" s="3" t="n">
        <v>0</v>
      </c>
      <c r="Q1015" s="3" t="n">
        <f aca="false">SUM(M1015:P1015)</f>
        <v>46</v>
      </c>
      <c r="R1015" s="3" t="n">
        <v>12</v>
      </c>
      <c r="S1015" s="3" t="n">
        <v>47</v>
      </c>
      <c r="T1015" s="3" t="n">
        <v>0</v>
      </c>
      <c r="U1015" s="3" t="n">
        <v>0</v>
      </c>
      <c r="V1015" s="3" t="n">
        <f aca="false">SUM(R1015:U1015)</f>
        <v>59</v>
      </c>
      <c r="W1015" s="3" t="n">
        <v>147</v>
      </c>
      <c r="X1015" s="3" t="n">
        <v>834</v>
      </c>
      <c r="Y1015" s="3" t="n">
        <v>229</v>
      </c>
      <c r="Z1015" s="3" t="n">
        <v>0</v>
      </c>
      <c r="AA1015" s="3" t="n">
        <f aca="false">SUM(W1015:Z1015)</f>
        <v>1210</v>
      </c>
      <c r="AB1015" s="3" t="n">
        <v>129</v>
      </c>
      <c r="AC1015" s="3" t="n">
        <v>0</v>
      </c>
      <c r="AD1015" s="3" t="n">
        <v>7</v>
      </c>
      <c r="AE1015" s="3" t="n">
        <v>0</v>
      </c>
      <c r="AF1015" s="3" t="n">
        <f aca="false">SUM(AB1015:AE1015)</f>
        <v>136</v>
      </c>
      <c r="AG1015" s="3" t="n">
        <v>0</v>
      </c>
      <c r="AH1015" s="3" t="n">
        <v>252</v>
      </c>
      <c r="AI1015" s="3" t="n">
        <v>205</v>
      </c>
      <c r="AJ1015" s="3" t="n">
        <v>2</v>
      </c>
      <c r="AK1015" s="3" t="n">
        <f aca="false">SUM(AG1015:AJ1015)</f>
        <v>459</v>
      </c>
      <c r="AL1015" s="3" t="n">
        <v>330</v>
      </c>
      <c r="AM1015" s="3" t="n">
        <v>519</v>
      </c>
      <c r="AN1015" s="3" t="n">
        <v>205</v>
      </c>
      <c r="AO1015" s="3" t="n">
        <v>58</v>
      </c>
      <c r="AP1015" s="3" t="n">
        <f aca="false">SUM(AL1015:AO1015)</f>
        <v>1112</v>
      </c>
      <c r="AQ1015" s="3" t="n">
        <v>0</v>
      </c>
      <c r="AR1015" s="3" t="n">
        <v>177</v>
      </c>
      <c r="AS1015" s="3" t="n">
        <v>42</v>
      </c>
      <c r="AT1015" s="3" t="n">
        <v>2</v>
      </c>
      <c r="AU1015" s="3" t="n">
        <f aca="false">SUM(AQ1015:AT1015)</f>
        <v>221</v>
      </c>
      <c r="AV1015" s="3" t="n">
        <v>0</v>
      </c>
      <c r="AW1015" s="3" t="n">
        <v>0</v>
      </c>
      <c r="AX1015" s="3" t="n">
        <v>0</v>
      </c>
      <c r="AY1015" s="3" t="n">
        <v>0</v>
      </c>
      <c r="AZ1015" s="3" t="n">
        <f aca="false">SUM(AV1015:AY1015)</f>
        <v>0</v>
      </c>
      <c r="BA1015" s="3" t="n">
        <v>0</v>
      </c>
      <c r="BB1015" s="3" t="n">
        <v>0</v>
      </c>
      <c r="BC1015" s="3" t="n">
        <v>0</v>
      </c>
      <c r="BD1015" s="3" t="n">
        <v>4</v>
      </c>
      <c r="BE1015" s="3" t="n">
        <f aca="false">SUM(BA1015:BD1015)</f>
        <v>4</v>
      </c>
      <c r="BF1015" s="3" t="n">
        <v>0</v>
      </c>
      <c r="BG1015" s="3" t="n">
        <v>0</v>
      </c>
      <c r="BH1015" s="3" t="n">
        <v>0</v>
      </c>
      <c r="BI1015" s="3" t="n">
        <v>6</v>
      </c>
      <c r="BJ1015" s="3" t="n">
        <f aca="false">SUM(BF1015:BI1015)</f>
        <v>6</v>
      </c>
      <c r="BK1015" s="3" t="n">
        <v>0</v>
      </c>
      <c r="BL1015" s="3" t="n">
        <v>0</v>
      </c>
      <c r="BM1015" s="3" t="n">
        <v>0</v>
      </c>
      <c r="BN1015" s="3" t="n">
        <v>5</v>
      </c>
      <c r="BO1015" s="3" t="n">
        <f aca="false">SUM(BK1015:BN1015)</f>
        <v>5</v>
      </c>
      <c r="BP1015" s="3" t="n">
        <v>0</v>
      </c>
      <c r="BQ1015" s="3" t="n">
        <v>0</v>
      </c>
      <c r="BR1015" s="3" t="n">
        <v>0</v>
      </c>
      <c r="BS1015" s="3" t="n">
        <v>57</v>
      </c>
      <c r="BT1015" s="3" t="n">
        <f aca="false">SUM(BP1015:BS1015)</f>
        <v>57</v>
      </c>
      <c r="BU1015" s="3" t="n">
        <f aca="false">+C1015+H1015+M1015+R1015+W1015+AB1015+AG1015+AL1015+CK1015</f>
        <v>774</v>
      </c>
      <c r="BV1015" s="3" t="n">
        <f aca="false">+D1015+I1015+N1015+S1015+X1015+AC1015+AH1015+AM1015+CL1015</f>
        <v>1865</v>
      </c>
      <c r="BW1015" s="3" t="n">
        <f aca="false">+E1015+J1015+O1015+T1015+Y1015+AD1015+AI1015+AN1015+CM1015</f>
        <v>1954</v>
      </c>
      <c r="BX1015" s="3" t="n">
        <f aca="false">+F1015+K1015+P1015+U1015+Z1015+AE1015+AJ1015+AO1015+CN1015</f>
        <v>74</v>
      </c>
      <c r="BY1015" s="3" t="n">
        <f aca="false">SUM(BU1015:BX1015)</f>
        <v>4667</v>
      </c>
      <c r="BZ1015" s="3" t="n">
        <f aca="false">AQ1015+AV1015+BA1015+BF1015+BK1015+BP1015</f>
        <v>0</v>
      </c>
      <c r="CA1015" s="3" t="n">
        <f aca="false">AR1015+AW1015+BB1015+BG1015+BL1015+BQ1015</f>
        <v>177</v>
      </c>
      <c r="CB1015" s="3" t="n">
        <f aca="false">AS1015+AX1015+BC1015+BH1015+BM1015+BR1015</f>
        <v>42</v>
      </c>
      <c r="CC1015" s="3" t="n">
        <f aca="false">AT1015+AY1015+BD1015+BI1015+BN1015+BS1015</f>
        <v>74</v>
      </c>
      <c r="CD1015" s="3" t="n">
        <f aca="false">SUM(BZ1015:CC1015)</f>
        <v>293</v>
      </c>
      <c r="CE1015" s="3" t="n">
        <v>209</v>
      </c>
      <c r="CF1015" s="3" t="n">
        <v>500</v>
      </c>
      <c r="CG1015" s="3" t="n">
        <v>59</v>
      </c>
      <c r="CH1015" s="3" t="n">
        <v>0</v>
      </c>
      <c r="CI1015" s="3" t="n">
        <v>282</v>
      </c>
      <c r="CJ1015" s="3" t="n">
        <f aca="false">SUM(CE1015:CI1015)</f>
        <v>1050</v>
      </c>
    </row>
    <row r="1016" customFormat="false" ht="12.75" hidden="false" customHeight="false" outlineLevel="0" collapsed="false">
      <c r="A1016" s="1" t="n">
        <v>2010</v>
      </c>
      <c r="B1016" s="2" t="s">
        <v>138</v>
      </c>
      <c r="C1016" s="3" t="n">
        <v>4853</v>
      </c>
      <c r="D1016" s="3" t="n">
        <v>1335</v>
      </c>
      <c r="E1016" s="3" t="n">
        <v>641</v>
      </c>
      <c r="F1016" s="3" t="n">
        <v>0</v>
      </c>
      <c r="G1016" s="3" t="n">
        <f aca="false">SUM(C1016:F1016)</f>
        <v>6829</v>
      </c>
      <c r="H1016" s="3" t="n">
        <v>1898.1</v>
      </c>
      <c r="I1016" s="3" t="n">
        <v>1033</v>
      </c>
      <c r="J1016" s="3" t="n">
        <v>2476.9</v>
      </c>
      <c r="K1016" s="3" t="n">
        <v>964</v>
      </c>
      <c r="L1016" s="3" t="n">
        <f aca="false">SUM(H1016:K1016)</f>
        <v>6372</v>
      </c>
      <c r="M1016" s="3" t="n">
        <v>48.1</v>
      </c>
      <c r="N1016" s="3" t="n">
        <v>78.2</v>
      </c>
      <c r="O1016" s="3" t="n">
        <v>0</v>
      </c>
      <c r="P1016" s="3" t="n">
        <v>0</v>
      </c>
      <c r="Q1016" s="3" t="n">
        <f aca="false">SUM(M1016:P1016)</f>
        <v>126.3</v>
      </c>
      <c r="R1016" s="3" t="n">
        <v>3</v>
      </c>
      <c r="S1016" s="3" t="n">
        <v>92.6</v>
      </c>
      <c r="T1016" s="3" t="n">
        <v>0</v>
      </c>
      <c r="U1016" s="3" t="n">
        <v>0</v>
      </c>
      <c r="V1016" s="3" t="n">
        <f aca="false">SUM(R1016:U1016)</f>
        <v>95.6</v>
      </c>
      <c r="W1016" s="3" t="n">
        <v>2590</v>
      </c>
      <c r="X1016" s="3" t="n">
        <v>3963</v>
      </c>
      <c r="Y1016" s="3" t="n">
        <v>0</v>
      </c>
      <c r="Z1016" s="3" t="n">
        <v>0</v>
      </c>
      <c r="AA1016" s="3" t="n">
        <f aca="false">SUM(W1016:Z1016)</f>
        <v>6553</v>
      </c>
      <c r="AB1016" s="3" t="n">
        <v>1132</v>
      </c>
      <c r="AC1016" s="3" t="n">
        <v>19</v>
      </c>
      <c r="AD1016" s="3" t="n">
        <v>77</v>
      </c>
      <c r="AE1016" s="3" t="n">
        <v>70</v>
      </c>
      <c r="AF1016" s="3" t="n">
        <f aca="false">SUM(AB1016:AE1016)</f>
        <v>1298</v>
      </c>
      <c r="AG1016" s="3" t="n">
        <v>26.7</v>
      </c>
      <c r="AH1016" s="3" t="n">
        <v>944</v>
      </c>
      <c r="AI1016" s="3" t="n">
        <v>2747.3</v>
      </c>
      <c r="AJ1016" s="3" t="n">
        <v>23</v>
      </c>
      <c r="AK1016" s="3" t="n">
        <f aca="false">SUM(AG1016:AJ1016)</f>
        <v>3741</v>
      </c>
      <c r="AL1016" s="3" t="n">
        <v>4438.5</v>
      </c>
      <c r="AM1016" s="3" t="n">
        <v>1862.7</v>
      </c>
      <c r="AN1016" s="3" t="n">
        <v>9059</v>
      </c>
      <c r="AO1016" s="3" t="n">
        <v>399.3</v>
      </c>
      <c r="AP1016" s="3" t="n">
        <f aca="false">SUM(AL1016:AO1016)</f>
        <v>15759.5</v>
      </c>
      <c r="AQ1016" s="3" t="n">
        <v>0</v>
      </c>
      <c r="AR1016" s="3" t="n">
        <v>0</v>
      </c>
      <c r="AS1016" s="3" t="n">
        <v>18</v>
      </c>
      <c r="AT1016" s="3" t="n">
        <v>4</v>
      </c>
      <c r="AU1016" s="3" t="n">
        <f aca="false">SUM(AQ1016:AT1016)</f>
        <v>22</v>
      </c>
      <c r="AV1016" s="3" t="n">
        <v>3</v>
      </c>
      <c r="AW1016" s="3" t="n">
        <v>2</v>
      </c>
      <c r="AX1016" s="3" t="n">
        <v>4</v>
      </c>
      <c r="AY1016" s="3" t="n">
        <v>70</v>
      </c>
      <c r="AZ1016" s="3" t="n">
        <f aca="false">SUM(AV1016:AY1016)</f>
        <v>79</v>
      </c>
      <c r="BA1016" s="3" t="n">
        <v>3</v>
      </c>
      <c r="BB1016" s="3" t="n">
        <v>1</v>
      </c>
      <c r="BC1016" s="3" t="n">
        <v>164</v>
      </c>
      <c r="BD1016" s="3" t="n">
        <v>937</v>
      </c>
      <c r="BE1016" s="3" t="n">
        <f aca="false">SUM(BA1016:BD1016)</f>
        <v>1105</v>
      </c>
      <c r="BF1016" s="3" t="n">
        <v>0</v>
      </c>
      <c r="BG1016" s="3" t="n">
        <v>0</v>
      </c>
      <c r="BH1016" s="3" t="n">
        <v>0</v>
      </c>
      <c r="BI1016" s="3" t="n">
        <v>0</v>
      </c>
      <c r="BJ1016" s="3" t="n">
        <f aca="false">SUM(BF1016:BI1016)</f>
        <v>0</v>
      </c>
      <c r="BK1016" s="3" t="n">
        <v>0</v>
      </c>
      <c r="BL1016" s="3" t="n">
        <v>10</v>
      </c>
      <c r="BM1016" s="3" t="n">
        <v>6</v>
      </c>
      <c r="BN1016" s="3" t="n">
        <v>39</v>
      </c>
      <c r="BO1016" s="3" t="n">
        <f aca="false">SUM(BK1016:BN1016)</f>
        <v>55</v>
      </c>
      <c r="BP1016" s="3" t="n">
        <v>0.7</v>
      </c>
      <c r="BQ1016" s="3" t="n">
        <v>12.6</v>
      </c>
      <c r="BR1016" s="3" t="n">
        <v>-8.7</v>
      </c>
      <c r="BS1016" s="3" t="n">
        <v>115.7</v>
      </c>
      <c r="BT1016" s="3" t="n">
        <f aca="false">SUM(BP1016:BS1016)</f>
        <v>120.3</v>
      </c>
      <c r="BU1016" s="3" t="n">
        <f aca="false">+C1016+H1016+M1016+R1016+W1016+AB1016+AG1016+AL1016+CK1016</f>
        <v>14989.4</v>
      </c>
      <c r="BV1016" s="3" t="n">
        <f aca="false">+D1016+I1016+N1016+S1016+X1016+AC1016+AH1016+AM1016+CL1016</f>
        <v>9327.5</v>
      </c>
      <c r="BW1016" s="3" t="n">
        <f aca="false">+E1016+J1016+O1016+T1016+Y1016+AD1016+AI1016+AN1016+CM1016</f>
        <v>15001.2</v>
      </c>
      <c r="BX1016" s="3" t="n">
        <f aca="false">+F1016+K1016+P1016+U1016+Z1016+AE1016+AJ1016+AO1016+CN1016</f>
        <v>1456.3</v>
      </c>
      <c r="BY1016" s="3" t="n">
        <f aca="false">SUM(BU1016:BX1016)</f>
        <v>40774.4</v>
      </c>
      <c r="BZ1016" s="3" t="n">
        <f aca="false">AQ1016+AV1016+BA1016+BF1016+BK1016+BP1016</f>
        <v>6.7</v>
      </c>
      <c r="CA1016" s="3" t="n">
        <f aca="false">AR1016+AW1016+BB1016+BG1016+BL1016+BQ1016</f>
        <v>25.6</v>
      </c>
      <c r="CB1016" s="3" t="n">
        <f aca="false">AS1016+AX1016+BC1016+BH1016+BM1016+BR1016</f>
        <v>183.3</v>
      </c>
      <c r="CC1016" s="3" t="n">
        <f aca="false">AT1016+AY1016+BD1016+BI1016+BN1016+BS1016</f>
        <v>1165.7</v>
      </c>
      <c r="CD1016" s="3" t="n">
        <f aca="false">SUM(BZ1016:CC1016)</f>
        <v>1381.3</v>
      </c>
      <c r="CE1016" s="3" t="n">
        <v>3082.5</v>
      </c>
      <c r="CF1016" s="3" t="n">
        <v>9088.3</v>
      </c>
      <c r="CG1016" s="3" t="n">
        <v>806.5</v>
      </c>
      <c r="CH1016" s="3" t="n">
        <v>0</v>
      </c>
      <c r="CI1016" s="3" t="n">
        <v>1231.5</v>
      </c>
      <c r="CJ1016" s="3" t="n">
        <f aca="false">SUM(CE1016:CI1016)</f>
        <v>14208.8</v>
      </c>
    </row>
    <row r="1017" customFormat="false" ht="12.75" hidden="false" customHeight="false" outlineLevel="0" collapsed="false">
      <c r="A1017" s="1" t="n">
        <v>2010</v>
      </c>
      <c r="B1017" s="2" t="s">
        <v>139</v>
      </c>
      <c r="C1017" s="3" t="n">
        <v>6496</v>
      </c>
      <c r="D1017" s="3" t="n">
        <v>1200</v>
      </c>
      <c r="E1017" s="3" t="n">
        <v>236</v>
      </c>
      <c r="F1017" s="3" t="n">
        <v>247</v>
      </c>
      <c r="G1017" s="3" t="n">
        <f aca="false">SUM(C1017:F1017)</f>
        <v>8179</v>
      </c>
      <c r="H1017" s="3" t="n">
        <v>1395</v>
      </c>
      <c r="I1017" s="3" t="n">
        <v>183</v>
      </c>
      <c r="J1017" s="3" t="n">
        <v>2540</v>
      </c>
      <c r="K1017" s="3" t="n">
        <v>315</v>
      </c>
      <c r="L1017" s="3" t="n">
        <f aca="false">SUM(H1017:K1017)</f>
        <v>4433</v>
      </c>
      <c r="M1017" s="3" t="n">
        <v>146</v>
      </c>
      <c r="N1017" s="3" t="n">
        <v>203</v>
      </c>
      <c r="O1017" s="3" t="n">
        <v>0</v>
      </c>
      <c r="P1017" s="3" t="n">
        <v>0</v>
      </c>
      <c r="Q1017" s="3" t="n">
        <f aca="false">SUM(M1017:P1017)</f>
        <v>349</v>
      </c>
      <c r="R1017" s="3" t="n">
        <v>120</v>
      </c>
      <c r="S1017" s="3" t="n">
        <v>2</v>
      </c>
      <c r="T1017" s="3" t="n">
        <v>0</v>
      </c>
      <c r="U1017" s="3" t="n">
        <v>0</v>
      </c>
      <c r="V1017" s="3" t="n">
        <f aca="false">SUM(R1017:U1017)</f>
        <v>122</v>
      </c>
      <c r="W1017" s="3" t="n">
        <v>3754</v>
      </c>
      <c r="X1017" s="3" t="n">
        <v>3870</v>
      </c>
      <c r="Y1017" s="3" t="n">
        <v>108</v>
      </c>
      <c r="Z1017" s="3" t="n">
        <v>0</v>
      </c>
      <c r="AA1017" s="3" t="n">
        <f aca="false">SUM(W1017:Z1017)</f>
        <v>7732</v>
      </c>
      <c r="AB1017" s="3" t="n">
        <v>788</v>
      </c>
      <c r="AC1017" s="3" t="n">
        <v>185</v>
      </c>
      <c r="AD1017" s="3" t="n">
        <v>53</v>
      </c>
      <c r="AE1017" s="3" t="n">
        <v>46</v>
      </c>
      <c r="AF1017" s="3" t="n">
        <f aca="false">SUM(AB1017:AE1017)</f>
        <v>1072</v>
      </c>
      <c r="AG1017" s="3" t="n">
        <v>1</v>
      </c>
      <c r="AH1017" s="3" t="n">
        <v>569</v>
      </c>
      <c r="AI1017" s="3" t="n">
        <v>1540</v>
      </c>
      <c r="AJ1017" s="3" t="n">
        <v>940</v>
      </c>
      <c r="AK1017" s="3" t="n">
        <f aca="false">SUM(AG1017:AJ1017)</f>
        <v>3050</v>
      </c>
      <c r="AL1017" s="3" t="n">
        <v>2336</v>
      </c>
      <c r="AM1017" s="3" t="n">
        <v>3026</v>
      </c>
      <c r="AN1017" s="3" t="n">
        <v>2807</v>
      </c>
      <c r="AO1017" s="3" t="n">
        <v>481</v>
      </c>
      <c r="AP1017" s="3" t="n">
        <f aca="false">SUM(AL1017:AO1017)</f>
        <v>8650</v>
      </c>
      <c r="AQ1017" s="3" t="n">
        <v>0</v>
      </c>
      <c r="AR1017" s="3" t="n">
        <v>542</v>
      </c>
      <c r="AS1017" s="3" t="n">
        <v>630</v>
      </c>
      <c r="AT1017" s="3" t="n">
        <v>940</v>
      </c>
      <c r="AU1017" s="3" t="n">
        <f aca="false">SUM(AQ1017:AT1017)</f>
        <v>2112</v>
      </c>
      <c r="AV1017" s="3" t="n">
        <v>0</v>
      </c>
      <c r="AW1017" s="3" t="n">
        <v>0</v>
      </c>
      <c r="AX1017" s="3" t="n">
        <v>0</v>
      </c>
      <c r="AY1017" s="3" t="n">
        <v>46</v>
      </c>
      <c r="AZ1017" s="3" t="n">
        <f aca="false">SUM(AV1017:AY1017)</f>
        <v>46</v>
      </c>
      <c r="BA1017" s="3" t="n">
        <v>0</v>
      </c>
      <c r="BB1017" s="3" t="n">
        <v>0</v>
      </c>
      <c r="BC1017" s="3" t="n">
        <v>78</v>
      </c>
      <c r="BD1017" s="3" t="n">
        <v>315</v>
      </c>
      <c r="BE1017" s="3" t="n">
        <f aca="false">SUM(BA1017:BD1017)</f>
        <v>393</v>
      </c>
      <c r="BF1017" s="3" t="n">
        <v>0</v>
      </c>
      <c r="BG1017" s="3" t="n">
        <v>0</v>
      </c>
      <c r="BH1017" s="3" t="n">
        <v>5</v>
      </c>
      <c r="BI1017" s="3" t="n">
        <v>40</v>
      </c>
      <c r="BJ1017" s="3" t="n">
        <f aca="false">SUM(BF1017:BI1017)</f>
        <v>45</v>
      </c>
      <c r="BK1017" s="3" t="n">
        <v>0</v>
      </c>
      <c r="BL1017" s="3" t="n">
        <v>93</v>
      </c>
      <c r="BM1017" s="3" t="n">
        <v>125</v>
      </c>
      <c r="BN1017" s="3" t="n">
        <v>145</v>
      </c>
      <c r="BO1017" s="3" t="n">
        <f aca="false">SUM(BK1017:BN1017)</f>
        <v>363</v>
      </c>
      <c r="BP1017" s="3" t="n">
        <v>0</v>
      </c>
      <c r="BQ1017" s="3" t="n">
        <v>64</v>
      </c>
      <c r="BR1017" s="3" t="n">
        <v>175</v>
      </c>
      <c r="BS1017" s="3" t="n">
        <v>543</v>
      </c>
      <c r="BT1017" s="3" t="n">
        <f aca="false">SUM(BP1017:BS1017)</f>
        <v>782</v>
      </c>
      <c r="BU1017" s="3" t="n">
        <f aca="false">+C1017+H1017+M1017+R1017+W1017+AB1017+AG1017+AL1017+CK1017</f>
        <v>15036</v>
      </c>
      <c r="BV1017" s="3" t="n">
        <f aca="false">+D1017+I1017+N1017+S1017+X1017+AC1017+AH1017+AM1017+CL1017</f>
        <v>9238</v>
      </c>
      <c r="BW1017" s="3" t="n">
        <f aca="false">+E1017+J1017+O1017+T1017+Y1017+AD1017+AI1017+AN1017+CM1017</f>
        <v>7284</v>
      </c>
      <c r="BX1017" s="3" t="n">
        <f aca="false">+F1017+K1017+P1017+U1017+Z1017+AE1017+AJ1017+AO1017+CN1017</f>
        <v>2029</v>
      </c>
      <c r="BY1017" s="3" t="n">
        <f aca="false">SUM(BU1017:BX1017)</f>
        <v>33587</v>
      </c>
      <c r="BZ1017" s="3" t="n">
        <f aca="false">AQ1017+AV1017+BA1017+BF1017+BK1017+BP1017</f>
        <v>0</v>
      </c>
      <c r="CA1017" s="3" t="n">
        <f aca="false">AR1017+AW1017+BB1017+BG1017+BL1017+BQ1017</f>
        <v>699</v>
      </c>
      <c r="CB1017" s="3" t="n">
        <f aca="false">AS1017+AX1017+BC1017+BH1017+BM1017+BR1017</f>
        <v>1013</v>
      </c>
      <c r="CC1017" s="3" t="n">
        <f aca="false">AT1017+AY1017+BD1017+BI1017+BN1017+BS1017</f>
        <v>2029</v>
      </c>
      <c r="CD1017" s="3" t="n">
        <f aca="false">SUM(BZ1017:CC1017)</f>
        <v>3741</v>
      </c>
      <c r="CE1017" s="3" t="n">
        <v>6840</v>
      </c>
      <c r="CF1017" s="3" t="n">
        <v>0</v>
      </c>
      <c r="CG1017" s="3" t="n">
        <v>0</v>
      </c>
      <c r="CH1017" s="3" t="n">
        <v>0</v>
      </c>
      <c r="CI1017" s="3" t="n">
        <v>6731</v>
      </c>
      <c r="CJ1017" s="3" t="n">
        <f aca="false">SUM(CE1017:CI1017)</f>
        <v>13571</v>
      </c>
    </row>
    <row r="1018" customFormat="false" ht="12.75" hidden="false" customHeight="false" outlineLevel="0" collapsed="false">
      <c r="A1018" s="1" t="n">
        <v>2010</v>
      </c>
      <c r="B1018" s="2" t="s">
        <v>140</v>
      </c>
      <c r="C1018" s="3" t="n">
        <v>1728</v>
      </c>
      <c r="D1018" s="3" t="n">
        <v>386</v>
      </c>
      <c r="E1018" s="3" t="n">
        <v>11</v>
      </c>
      <c r="F1018" s="3" t="n">
        <v>23</v>
      </c>
      <c r="G1018" s="3" t="n">
        <f aca="false">SUM(C1018:F1018)</f>
        <v>2148</v>
      </c>
      <c r="H1018" s="3" t="n">
        <v>503</v>
      </c>
      <c r="I1018" s="3" t="n">
        <v>283</v>
      </c>
      <c r="J1018" s="3" t="n">
        <v>1644</v>
      </c>
      <c r="K1018" s="3" t="n">
        <v>17</v>
      </c>
      <c r="L1018" s="3" t="n">
        <f aca="false">SUM(H1018:K1018)</f>
        <v>2447</v>
      </c>
      <c r="M1018" s="3" t="n">
        <v>26</v>
      </c>
      <c r="N1018" s="3" t="n">
        <v>95</v>
      </c>
      <c r="O1018" s="3" t="n">
        <v>0</v>
      </c>
      <c r="P1018" s="3" t="n">
        <v>0</v>
      </c>
      <c r="Q1018" s="3" t="n">
        <f aca="false">SUM(M1018:P1018)</f>
        <v>121</v>
      </c>
      <c r="R1018" s="3" t="n">
        <v>5</v>
      </c>
      <c r="S1018" s="3" t="n">
        <v>0</v>
      </c>
      <c r="T1018" s="3" t="n">
        <v>0</v>
      </c>
      <c r="U1018" s="3" t="n">
        <v>0</v>
      </c>
      <c r="V1018" s="3" t="n">
        <f aca="false">SUM(R1018:U1018)</f>
        <v>5</v>
      </c>
      <c r="W1018" s="3" t="n">
        <v>252</v>
      </c>
      <c r="X1018" s="3" t="n">
        <v>2100</v>
      </c>
      <c r="Y1018" s="3" t="n">
        <v>211</v>
      </c>
      <c r="Z1018" s="3" t="n">
        <v>0</v>
      </c>
      <c r="AA1018" s="3" t="n">
        <f aca="false">SUM(W1018:Z1018)</f>
        <v>2563</v>
      </c>
      <c r="AB1018" s="3" t="n">
        <v>200</v>
      </c>
      <c r="AC1018" s="3" t="n">
        <v>1</v>
      </c>
      <c r="AD1018" s="3" t="n">
        <v>18</v>
      </c>
      <c r="AE1018" s="3" t="n">
        <v>0</v>
      </c>
      <c r="AF1018" s="3" t="n">
        <f aca="false">SUM(AB1018:AE1018)</f>
        <v>219</v>
      </c>
      <c r="AG1018" s="3" t="n">
        <v>6</v>
      </c>
      <c r="AH1018" s="3" t="n">
        <v>524</v>
      </c>
      <c r="AI1018" s="3" t="n">
        <v>620</v>
      </c>
      <c r="AJ1018" s="3" t="n">
        <v>37</v>
      </c>
      <c r="AK1018" s="3" t="n">
        <f aca="false">SUM(AG1018:AJ1018)</f>
        <v>1187</v>
      </c>
      <c r="AL1018" s="3" t="n">
        <v>984</v>
      </c>
      <c r="AM1018" s="3" t="n">
        <v>1086</v>
      </c>
      <c r="AN1018" s="3" t="n">
        <v>9618</v>
      </c>
      <c r="AO1018" s="3" t="n">
        <v>0</v>
      </c>
      <c r="AP1018" s="3" t="n">
        <f aca="false">SUM(AL1018:AO1018)</f>
        <v>11688</v>
      </c>
      <c r="AQ1018" s="3" t="n">
        <v>2</v>
      </c>
      <c r="AR1018" s="3" t="n">
        <v>506</v>
      </c>
      <c r="AS1018" s="3" t="n">
        <v>212</v>
      </c>
      <c r="AT1018" s="3" t="n">
        <v>37</v>
      </c>
      <c r="AU1018" s="3" t="n">
        <f aca="false">SUM(AQ1018:AT1018)</f>
        <v>757</v>
      </c>
      <c r="AV1018" s="3" t="n">
        <v>3</v>
      </c>
      <c r="AW1018" s="3" t="n">
        <v>71</v>
      </c>
      <c r="AX1018" s="3" t="n">
        <v>6</v>
      </c>
      <c r="AY1018" s="3" t="n">
        <v>0</v>
      </c>
      <c r="AZ1018" s="3" t="n">
        <f aca="false">SUM(AV1018:AY1018)</f>
        <v>80</v>
      </c>
      <c r="BA1018" s="3" t="n">
        <v>0</v>
      </c>
      <c r="BB1018" s="3" t="n">
        <v>0</v>
      </c>
      <c r="BC1018" s="3" t="n">
        <v>179</v>
      </c>
      <c r="BD1018" s="3" t="n">
        <v>21</v>
      </c>
      <c r="BE1018" s="3" t="n">
        <f aca="false">SUM(BA1018:BD1018)</f>
        <v>200</v>
      </c>
      <c r="BF1018" s="3" t="n">
        <v>0</v>
      </c>
      <c r="BG1018" s="3" t="n">
        <v>0</v>
      </c>
      <c r="BH1018" s="3" t="n">
        <v>0</v>
      </c>
      <c r="BI1018" s="3" t="n">
        <v>0</v>
      </c>
      <c r="BJ1018" s="3" t="n">
        <f aca="false">SUM(BF1018:BI1018)</f>
        <v>0</v>
      </c>
      <c r="BK1018" s="3" t="n">
        <v>0</v>
      </c>
      <c r="BL1018" s="3" t="n">
        <v>21</v>
      </c>
      <c r="BM1018" s="3" t="n">
        <v>13</v>
      </c>
      <c r="BN1018" s="3" t="n">
        <v>0</v>
      </c>
      <c r="BO1018" s="3" t="n">
        <f aca="false">SUM(BK1018:BN1018)</f>
        <v>34</v>
      </c>
      <c r="BP1018" s="3" t="n">
        <v>19</v>
      </c>
      <c r="BQ1018" s="3" t="n">
        <v>29</v>
      </c>
      <c r="BR1018" s="3" t="n">
        <v>75</v>
      </c>
      <c r="BS1018" s="3" t="n">
        <v>0</v>
      </c>
      <c r="BT1018" s="3" t="n">
        <f aca="false">SUM(BP1018:BS1018)</f>
        <v>123</v>
      </c>
      <c r="BU1018" s="3" t="n">
        <f aca="false">+C1018+H1018+M1018+R1018+W1018+AB1018+AG1018+AL1018+CK1018</f>
        <v>3704</v>
      </c>
      <c r="BV1018" s="3" t="n">
        <f aca="false">+D1018+I1018+N1018+S1018+X1018+AC1018+AH1018+AM1018+CL1018</f>
        <v>4475</v>
      </c>
      <c r="BW1018" s="3" t="n">
        <f aca="false">+E1018+J1018+O1018+T1018+Y1018+AD1018+AI1018+AN1018+CM1018</f>
        <v>12122</v>
      </c>
      <c r="BX1018" s="3" t="n">
        <f aca="false">+F1018+K1018+P1018+U1018+Z1018+AE1018+AJ1018+AO1018+CN1018</f>
        <v>77</v>
      </c>
      <c r="BY1018" s="3" t="n">
        <f aca="false">SUM(BU1018:BX1018)</f>
        <v>20378</v>
      </c>
      <c r="BZ1018" s="3" t="n">
        <f aca="false">AQ1018+AV1018+BA1018+BF1018+BK1018+BP1018</f>
        <v>24</v>
      </c>
      <c r="CA1018" s="3" t="n">
        <f aca="false">AR1018+AW1018+BB1018+BG1018+BL1018+BQ1018</f>
        <v>627</v>
      </c>
      <c r="CB1018" s="3" t="n">
        <f aca="false">AS1018+AX1018+BC1018+BH1018+BM1018+BR1018</f>
        <v>485</v>
      </c>
      <c r="CC1018" s="3" t="n">
        <f aca="false">AT1018+AY1018+BD1018+BI1018+BN1018+BS1018</f>
        <v>58</v>
      </c>
      <c r="CD1018" s="3" t="n">
        <f aca="false">SUM(BZ1018:CC1018)</f>
        <v>1194</v>
      </c>
      <c r="CE1018" s="3" t="n">
        <v>1095</v>
      </c>
      <c r="CF1018" s="3" t="n">
        <v>1447</v>
      </c>
      <c r="CG1018" s="3" t="n">
        <v>233</v>
      </c>
      <c r="CH1018" s="3" t="n">
        <v>0</v>
      </c>
      <c r="CI1018" s="3" t="n">
        <v>983</v>
      </c>
      <c r="CJ1018" s="3" t="n">
        <f aca="false">SUM(CE1018:CI1018)</f>
        <v>3758</v>
      </c>
    </row>
    <row r="1019" customFormat="false" ht="12.75" hidden="false" customHeight="false" outlineLevel="0" collapsed="false">
      <c r="A1019" s="1" t="n">
        <v>2010</v>
      </c>
      <c r="B1019" s="2" t="s">
        <v>141</v>
      </c>
      <c r="C1019" s="3" t="n">
        <v>5946.32</v>
      </c>
      <c r="D1019" s="3" t="n">
        <v>1130.57</v>
      </c>
      <c r="E1019" s="3" t="n">
        <v>198.02</v>
      </c>
      <c r="F1019" s="3" t="n">
        <v>0</v>
      </c>
      <c r="G1019" s="3" t="n">
        <f aca="false">SUM(C1019:F1019)</f>
        <v>7274.91</v>
      </c>
      <c r="H1019" s="3" t="n">
        <v>1279.34</v>
      </c>
      <c r="I1019" s="3" t="n">
        <v>1103.68</v>
      </c>
      <c r="J1019" s="3" t="n">
        <v>2566.78</v>
      </c>
      <c r="K1019" s="3" t="n">
        <v>0</v>
      </c>
      <c r="L1019" s="3" t="n">
        <f aca="false">SUM(H1019:K1019)</f>
        <v>4949.8</v>
      </c>
      <c r="M1019" s="3" t="n">
        <v>41.7</v>
      </c>
      <c r="N1019" s="3" t="n">
        <v>17.6</v>
      </c>
      <c r="O1019" s="3" t="n">
        <v>2.5</v>
      </c>
      <c r="P1019" s="3" t="n">
        <v>0</v>
      </c>
      <c r="Q1019" s="3" t="n">
        <f aca="false">SUM(M1019:P1019)</f>
        <v>61.8</v>
      </c>
      <c r="R1019" s="3" t="n">
        <v>12.9</v>
      </c>
      <c r="S1019" s="3" t="n">
        <v>40.8</v>
      </c>
      <c r="T1019" s="3" t="n">
        <v>9.1</v>
      </c>
      <c r="U1019" s="3" t="n">
        <v>0</v>
      </c>
      <c r="V1019" s="3" t="n">
        <f aca="false">SUM(R1019:U1019)</f>
        <v>62.8</v>
      </c>
      <c r="W1019" s="3" t="n">
        <v>1240.88</v>
      </c>
      <c r="X1019" s="3" t="n">
        <v>4742.15</v>
      </c>
      <c r="Y1019" s="3" t="n">
        <v>817.14</v>
      </c>
      <c r="Z1019" s="3" t="n">
        <v>0</v>
      </c>
      <c r="AA1019" s="3" t="n">
        <f aca="false">SUM(W1019:Z1019)</f>
        <v>6800.17</v>
      </c>
      <c r="AB1019" s="3" t="n">
        <v>1080.42</v>
      </c>
      <c r="AC1019" s="3" t="n">
        <v>15.54</v>
      </c>
      <c r="AD1019" s="3" t="n">
        <v>128.08</v>
      </c>
      <c r="AE1019" s="3" t="n">
        <v>0</v>
      </c>
      <c r="AF1019" s="3" t="n">
        <f aca="false">SUM(AB1019:AE1019)</f>
        <v>1224.04</v>
      </c>
      <c r="AG1019" s="3" t="n">
        <v>22.38</v>
      </c>
      <c r="AH1019" s="3" t="n">
        <v>1230.21</v>
      </c>
      <c r="AI1019" s="3" t="n">
        <v>1604.44</v>
      </c>
      <c r="AJ1019" s="3" t="n">
        <v>0</v>
      </c>
      <c r="AK1019" s="3" t="n">
        <f aca="false">SUM(AG1019:AJ1019)</f>
        <v>2857.03</v>
      </c>
      <c r="AL1019" s="3" t="n">
        <v>3200.05</v>
      </c>
      <c r="AM1019" s="3" t="n">
        <v>3250.88</v>
      </c>
      <c r="AN1019" s="3" t="n">
        <v>10404.37</v>
      </c>
      <c r="AO1019" s="3" t="n">
        <v>0</v>
      </c>
      <c r="AP1019" s="3" t="n">
        <f aca="false">SUM(AL1019:AO1019)</f>
        <v>16855.3</v>
      </c>
      <c r="AQ1019" s="3" t="n">
        <v>0</v>
      </c>
      <c r="AR1019" s="3" t="n">
        <v>0</v>
      </c>
      <c r="AS1019" s="3" t="n">
        <v>0</v>
      </c>
      <c r="AT1019" s="3" t="n">
        <v>0</v>
      </c>
      <c r="AU1019" s="3" t="n">
        <f aca="false">SUM(AQ1019:AT1019)</f>
        <v>0</v>
      </c>
      <c r="AV1019" s="3" t="n">
        <v>0</v>
      </c>
      <c r="AW1019" s="3" t="n">
        <v>0</v>
      </c>
      <c r="AX1019" s="3" t="n">
        <v>0</v>
      </c>
      <c r="AY1019" s="3" t="n">
        <v>0</v>
      </c>
      <c r="AZ1019" s="3" t="n">
        <f aca="false">SUM(AV1019:AY1019)</f>
        <v>0</v>
      </c>
      <c r="BA1019" s="3" t="n">
        <v>0</v>
      </c>
      <c r="BB1019" s="3" t="n">
        <v>0</v>
      </c>
      <c r="BC1019" s="3" t="n">
        <v>0</v>
      </c>
      <c r="BD1019" s="3" t="n">
        <v>0</v>
      </c>
      <c r="BE1019" s="3" t="n">
        <f aca="false">SUM(BA1019:BD1019)</f>
        <v>0</v>
      </c>
      <c r="BF1019" s="3" t="n">
        <v>0</v>
      </c>
      <c r="BG1019" s="3" t="n">
        <v>0</v>
      </c>
      <c r="BH1019" s="3" t="n">
        <v>0</v>
      </c>
      <c r="BI1019" s="3" t="n">
        <v>0</v>
      </c>
      <c r="BJ1019" s="3" t="n">
        <f aca="false">SUM(BF1019:BI1019)</f>
        <v>0</v>
      </c>
      <c r="BK1019" s="3" t="n">
        <v>0</v>
      </c>
      <c r="BL1019" s="3" t="n">
        <v>0</v>
      </c>
      <c r="BM1019" s="3" t="n">
        <v>0</v>
      </c>
      <c r="BN1019" s="3" t="n">
        <v>0</v>
      </c>
      <c r="BO1019" s="3" t="n">
        <f aca="false">SUM(BK1019:BN1019)</f>
        <v>0</v>
      </c>
      <c r="BP1019" s="3" t="n">
        <v>0</v>
      </c>
      <c r="BQ1019" s="3" t="n">
        <v>0</v>
      </c>
      <c r="BR1019" s="3" t="n">
        <v>0</v>
      </c>
      <c r="BS1019" s="3" t="n">
        <v>0</v>
      </c>
      <c r="BT1019" s="3" t="n">
        <f aca="false">SUM(BP1019:BS1019)</f>
        <v>0</v>
      </c>
      <c r="BU1019" s="3" t="n">
        <f aca="false">+C1019+H1019+M1019+R1019+W1019+AB1019+AG1019+AL1019+CK1019</f>
        <v>12823.99</v>
      </c>
      <c r="BV1019" s="3" t="n">
        <f aca="false">+D1019+I1019+N1019+S1019+X1019+AC1019+AH1019+AM1019+CL1019</f>
        <v>11531.43</v>
      </c>
      <c r="BW1019" s="3" t="n">
        <f aca="false">+E1019+J1019+O1019+T1019+Y1019+AD1019+AI1019+AN1019+CM1019</f>
        <v>15730.43</v>
      </c>
      <c r="BX1019" s="3" t="n">
        <f aca="false">+F1019+K1019+P1019+U1019+Z1019+AE1019+AJ1019+AO1019+CN1019</f>
        <v>0</v>
      </c>
      <c r="BY1019" s="3" t="n">
        <f aca="false">SUM(BU1019:BX1019)</f>
        <v>40085.85</v>
      </c>
      <c r="BZ1019" s="3" t="n">
        <f aca="false">AQ1019+AV1019+BA1019+BF1019+BK1019+BP1019</f>
        <v>0</v>
      </c>
      <c r="CA1019" s="3" t="n">
        <f aca="false">AR1019+AW1019+BB1019+BG1019+BL1019+BQ1019</f>
        <v>0</v>
      </c>
      <c r="CB1019" s="3" t="n">
        <f aca="false">AS1019+AX1019+BC1019+BH1019+BM1019+BR1019</f>
        <v>0</v>
      </c>
      <c r="CC1019" s="3" t="n">
        <f aca="false">AT1019+AY1019+BD1019+BI1019+BN1019+BS1019</f>
        <v>0</v>
      </c>
      <c r="CD1019" s="3" t="n">
        <f aca="false">SUM(BZ1019:CC1019)</f>
        <v>0</v>
      </c>
      <c r="CE1019" s="3" t="n">
        <v>3944</v>
      </c>
      <c r="CF1019" s="3" t="n">
        <v>6089</v>
      </c>
      <c r="CG1019" s="3" t="n">
        <v>835</v>
      </c>
      <c r="CH1019" s="3" t="n">
        <v>0</v>
      </c>
      <c r="CI1019" s="3" t="n">
        <v>1264</v>
      </c>
      <c r="CJ1019" s="3" t="n">
        <f aca="false">SUM(CE1019:CI1019)</f>
        <v>12132</v>
      </c>
    </row>
    <row r="1020" customFormat="false" ht="12.75" hidden="false" customHeight="false" outlineLevel="0" collapsed="false">
      <c r="A1020" s="1" t="n">
        <v>2010</v>
      </c>
      <c r="B1020" s="2" t="s">
        <v>142</v>
      </c>
      <c r="C1020" s="3" t="n">
        <v>7</v>
      </c>
      <c r="D1020" s="3" t="n">
        <v>93</v>
      </c>
      <c r="E1020" s="3" t="n">
        <v>795</v>
      </c>
      <c r="F1020" s="3" t="n">
        <v>0</v>
      </c>
      <c r="G1020" s="3" t="n">
        <f aca="false">SUM(C1020:F1020)</f>
        <v>895</v>
      </c>
      <c r="H1020" s="3" t="n">
        <v>392</v>
      </c>
      <c r="I1020" s="3" t="n">
        <v>12</v>
      </c>
      <c r="J1020" s="3" t="n">
        <v>2</v>
      </c>
      <c r="K1020" s="3" t="n">
        <v>0</v>
      </c>
      <c r="L1020" s="3" t="n">
        <f aca="false">SUM(H1020:K1020)</f>
        <v>406</v>
      </c>
      <c r="M1020" s="3" t="n">
        <v>0</v>
      </c>
      <c r="N1020" s="3" t="n">
        <v>0</v>
      </c>
      <c r="O1020" s="3" t="n">
        <v>0</v>
      </c>
      <c r="P1020" s="3" t="n">
        <v>0</v>
      </c>
      <c r="Q1020" s="3" t="n">
        <f aca="false">SUM(M1020:P1020)</f>
        <v>0</v>
      </c>
      <c r="R1020" s="3" t="n">
        <v>0</v>
      </c>
      <c r="S1020" s="3" t="n">
        <v>0</v>
      </c>
      <c r="T1020" s="3" t="n">
        <v>0</v>
      </c>
      <c r="U1020" s="3" t="n">
        <v>0</v>
      </c>
      <c r="V1020" s="3" t="n">
        <f aca="false">SUM(R1020:U1020)</f>
        <v>0</v>
      </c>
      <c r="W1020" s="3" t="n">
        <v>212</v>
      </c>
      <c r="X1020" s="3" t="n">
        <v>347</v>
      </c>
      <c r="Y1020" s="3" t="n">
        <v>0</v>
      </c>
      <c r="Z1020" s="3" t="n">
        <v>0</v>
      </c>
      <c r="AA1020" s="3" t="n">
        <f aca="false">SUM(W1020:Z1020)</f>
        <v>559</v>
      </c>
      <c r="AB1020" s="3" t="n">
        <v>114</v>
      </c>
      <c r="AC1020" s="3" t="n">
        <v>0</v>
      </c>
      <c r="AD1020" s="3" t="n">
        <v>6</v>
      </c>
      <c r="AE1020" s="3" t="n">
        <v>0</v>
      </c>
      <c r="AF1020" s="3" t="n">
        <f aca="false">SUM(AB1020:AE1020)</f>
        <v>120</v>
      </c>
      <c r="AG1020" s="3" t="n">
        <v>573</v>
      </c>
      <c r="AH1020" s="3" t="n">
        <v>109</v>
      </c>
      <c r="AI1020" s="3" t="n">
        <v>328</v>
      </c>
      <c r="AJ1020" s="3" t="n">
        <v>0</v>
      </c>
      <c r="AK1020" s="3" t="n">
        <f aca="false">SUM(AG1020:AJ1020)</f>
        <v>1010</v>
      </c>
      <c r="AL1020" s="3" t="n">
        <v>2538</v>
      </c>
      <c r="AM1020" s="3" t="n">
        <v>869</v>
      </c>
      <c r="AN1020" s="3" t="n">
        <v>1260</v>
      </c>
      <c r="AO1020" s="3" t="n">
        <v>0</v>
      </c>
      <c r="AP1020" s="3" t="n">
        <f aca="false">SUM(AL1020:AO1020)</f>
        <v>4667</v>
      </c>
      <c r="AQ1020" s="3" t="n">
        <v>154</v>
      </c>
      <c r="AR1020" s="3" t="n">
        <v>29</v>
      </c>
      <c r="AS1020" s="3" t="n">
        <v>88</v>
      </c>
      <c r="AT1020" s="3" t="n">
        <v>0</v>
      </c>
      <c r="AU1020" s="3" t="n">
        <f aca="false">SUM(AQ1020:AT1020)</f>
        <v>271</v>
      </c>
      <c r="AV1020" s="3" t="n">
        <v>0</v>
      </c>
      <c r="AW1020" s="3" t="n">
        <v>0</v>
      </c>
      <c r="AX1020" s="3" t="n">
        <v>0</v>
      </c>
      <c r="AY1020" s="3" t="n">
        <v>0</v>
      </c>
      <c r="AZ1020" s="3" t="n">
        <f aca="false">SUM(AV1020:AY1020)</f>
        <v>0</v>
      </c>
      <c r="BA1020" s="3" t="n">
        <v>39</v>
      </c>
      <c r="BB1020" s="3" t="n">
        <v>1</v>
      </c>
      <c r="BC1020" s="3" t="n">
        <v>0</v>
      </c>
      <c r="BD1020" s="3" t="n">
        <v>0</v>
      </c>
      <c r="BE1020" s="3" t="n">
        <f aca="false">SUM(BA1020:BD1020)</f>
        <v>40</v>
      </c>
      <c r="BF1020" s="3" t="n">
        <v>0</v>
      </c>
      <c r="BG1020" s="3" t="n">
        <v>0</v>
      </c>
      <c r="BH1020" s="3" t="n">
        <v>0</v>
      </c>
      <c r="BI1020" s="3" t="n">
        <v>0</v>
      </c>
      <c r="BJ1020" s="3" t="n">
        <f aca="false">SUM(BF1020:BI1020)</f>
        <v>0</v>
      </c>
      <c r="BK1020" s="3" t="n">
        <v>0</v>
      </c>
      <c r="BL1020" s="3" t="n">
        <v>0</v>
      </c>
      <c r="BM1020" s="3" t="n">
        <v>0</v>
      </c>
      <c r="BN1020" s="3" t="n">
        <v>0</v>
      </c>
      <c r="BO1020" s="3" t="n">
        <f aca="false">SUM(BK1020:BN1020)</f>
        <v>0</v>
      </c>
      <c r="BP1020" s="3" t="n">
        <v>22</v>
      </c>
      <c r="BQ1020" s="3" t="n">
        <v>10</v>
      </c>
      <c r="BR1020" s="3" t="n">
        <v>10</v>
      </c>
      <c r="BS1020" s="3" t="n">
        <v>0</v>
      </c>
      <c r="BT1020" s="3" t="n">
        <f aca="false">SUM(BP1020:BS1020)</f>
        <v>42</v>
      </c>
      <c r="BU1020" s="3" t="n">
        <f aca="false">+C1020+H1020+M1020+R1020+W1020+AB1020+AG1020+AL1020+CK1020</f>
        <v>3836</v>
      </c>
      <c r="BV1020" s="3" t="n">
        <f aca="false">+D1020+I1020+N1020+S1020+X1020+AC1020+AH1020+AM1020+CL1020</f>
        <v>1430</v>
      </c>
      <c r="BW1020" s="3" t="n">
        <f aca="false">+E1020+J1020+O1020+T1020+Y1020+AD1020+AI1020+AN1020+CM1020</f>
        <v>2391</v>
      </c>
      <c r="BX1020" s="3" t="n">
        <f aca="false">+F1020+K1020+P1020+U1020+Z1020+AE1020+AJ1020+AO1020+CN1020</f>
        <v>0</v>
      </c>
      <c r="BY1020" s="3" t="n">
        <f aca="false">SUM(BU1020:BX1020)</f>
        <v>7657</v>
      </c>
      <c r="BZ1020" s="3" t="n">
        <f aca="false">AQ1020+AV1020+BA1020+BF1020+BK1020+BP1020</f>
        <v>215</v>
      </c>
      <c r="CA1020" s="3" t="n">
        <f aca="false">AR1020+AW1020+BB1020+BG1020+BL1020+BQ1020</f>
        <v>40</v>
      </c>
      <c r="CB1020" s="3" t="n">
        <f aca="false">AS1020+AX1020+BC1020+BH1020+BM1020+BR1020</f>
        <v>98</v>
      </c>
      <c r="CC1020" s="3" t="n">
        <f aca="false">AT1020+AY1020+BD1020+BI1020+BN1020+BS1020</f>
        <v>0</v>
      </c>
      <c r="CD1020" s="3" t="n">
        <f aca="false">SUM(BZ1020:CC1020)</f>
        <v>353</v>
      </c>
      <c r="CE1020" s="3" t="n">
        <v>413</v>
      </c>
      <c r="CF1020" s="3" t="n">
        <v>0</v>
      </c>
      <c r="CG1020" s="3" t="n">
        <v>0</v>
      </c>
      <c r="CH1020" s="3" t="n">
        <v>0</v>
      </c>
      <c r="CI1020" s="3" t="n">
        <v>633</v>
      </c>
      <c r="CJ1020" s="3" t="n">
        <f aca="false">SUM(CE1020:CI1020)</f>
        <v>1046</v>
      </c>
    </row>
    <row r="1021" customFormat="false" ht="12.75" hidden="false" customHeight="false" outlineLevel="0" collapsed="false">
      <c r="A1021" s="1" t="n">
        <v>2011</v>
      </c>
      <c r="B1021" s="2" t="s">
        <v>93</v>
      </c>
      <c r="C1021" s="3" t="n">
        <v>3718</v>
      </c>
      <c r="D1021" s="3" t="n">
        <v>1339</v>
      </c>
      <c r="E1021" s="3" t="n">
        <v>187</v>
      </c>
      <c r="F1021" s="3" t="n">
        <v>0</v>
      </c>
      <c r="G1021" s="3" t="n">
        <f aca="false">SUM(C1021:F1021)</f>
        <v>5244</v>
      </c>
      <c r="H1021" s="3" t="n">
        <v>1431</v>
      </c>
      <c r="I1021" s="3" t="n">
        <v>1323</v>
      </c>
      <c r="J1021" s="3" t="n">
        <v>1970</v>
      </c>
      <c r="K1021" s="3" t="n">
        <v>0</v>
      </c>
      <c r="L1021" s="3" t="n">
        <f aca="false">SUM(H1021:K1021)</f>
        <v>4724</v>
      </c>
      <c r="M1021" s="3" t="n">
        <v>4</v>
      </c>
      <c r="N1021" s="3" t="n">
        <v>44</v>
      </c>
      <c r="O1021" s="3" t="n">
        <v>6</v>
      </c>
      <c r="P1021" s="3" t="n">
        <v>0</v>
      </c>
      <c r="Q1021" s="3" t="n">
        <f aca="false">SUM(M1021:P1021)</f>
        <v>54</v>
      </c>
      <c r="R1021" s="3" t="n">
        <v>0</v>
      </c>
      <c r="S1021" s="3" t="n">
        <v>0</v>
      </c>
      <c r="T1021" s="3" t="n">
        <v>0</v>
      </c>
      <c r="U1021" s="3" t="n">
        <v>0</v>
      </c>
      <c r="V1021" s="3" t="n">
        <f aca="false">SUM(R1021:U1021)</f>
        <v>0</v>
      </c>
      <c r="W1021" s="3" t="n">
        <v>400</v>
      </c>
      <c r="X1021" s="3" t="n">
        <v>3857</v>
      </c>
      <c r="Y1021" s="3" t="n">
        <v>987</v>
      </c>
      <c r="Z1021" s="3" t="n">
        <v>0</v>
      </c>
      <c r="AA1021" s="3" t="n">
        <f aca="false">SUM(W1021:Z1021)</f>
        <v>5244</v>
      </c>
      <c r="AB1021" s="3" t="n">
        <v>394</v>
      </c>
      <c r="AC1021" s="3" t="n">
        <v>120</v>
      </c>
      <c r="AD1021" s="3" t="n">
        <v>85</v>
      </c>
      <c r="AE1021" s="3" t="n">
        <v>2</v>
      </c>
      <c r="AF1021" s="3" t="n">
        <f aca="false">SUM(AB1021:AE1021)</f>
        <v>601</v>
      </c>
      <c r="AG1021" s="3" t="n">
        <v>0</v>
      </c>
      <c r="AH1021" s="3" t="n">
        <v>930</v>
      </c>
      <c r="AI1021" s="3" t="n">
        <v>612</v>
      </c>
      <c r="AJ1021" s="3" t="n">
        <v>0</v>
      </c>
      <c r="AK1021" s="3" t="n">
        <f aca="false">SUM(AG1021:AJ1021)</f>
        <v>1542</v>
      </c>
      <c r="AL1021" s="3" t="n">
        <v>895</v>
      </c>
      <c r="AM1021" s="3" t="n">
        <v>2639</v>
      </c>
      <c r="AN1021" s="3" t="n">
        <v>2906</v>
      </c>
      <c r="AO1021" s="3" t="n">
        <v>290</v>
      </c>
      <c r="AP1021" s="3" t="n">
        <f aca="false">SUM(AL1021:AO1021)</f>
        <v>6730</v>
      </c>
      <c r="AQ1021" s="3" t="n">
        <v>0</v>
      </c>
      <c r="AR1021" s="3" t="n">
        <v>536</v>
      </c>
      <c r="AS1021" s="3" t="n">
        <v>88</v>
      </c>
      <c r="AT1021" s="3" t="n">
        <v>0</v>
      </c>
      <c r="AU1021" s="3" t="n">
        <f aca="false">SUM(AQ1021:AT1021)</f>
        <v>624</v>
      </c>
      <c r="AV1021" s="3" t="n">
        <v>0</v>
      </c>
      <c r="AW1021" s="3" t="n">
        <v>13</v>
      </c>
      <c r="AX1021" s="3" t="n">
        <v>0</v>
      </c>
      <c r="AY1021" s="3" t="n">
        <v>2</v>
      </c>
      <c r="AZ1021" s="3" t="n">
        <f aca="false">SUM(AV1021:AY1021)</f>
        <v>15</v>
      </c>
      <c r="BA1021" s="3" t="n">
        <v>0</v>
      </c>
      <c r="BB1021" s="3" t="n">
        <v>0</v>
      </c>
      <c r="BC1021" s="3" t="n">
        <v>0</v>
      </c>
      <c r="BD1021" s="3" t="n">
        <v>0</v>
      </c>
      <c r="BE1021" s="3" t="n">
        <f aca="false">SUM(BA1021:BD1021)</f>
        <v>0</v>
      </c>
      <c r="BF1021" s="3" t="n">
        <v>0</v>
      </c>
      <c r="BG1021" s="3" t="n">
        <v>0</v>
      </c>
      <c r="BH1021" s="3" t="n">
        <v>0</v>
      </c>
      <c r="BI1021" s="3" t="n">
        <v>0</v>
      </c>
      <c r="BJ1021" s="3" t="n">
        <f aca="false">SUM(BF1021:BI1021)</f>
        <v>0</v>
      </c>
      <c r="BK1021" s="3" t="n">
        <v>0</v>
      </c>
      <c r="BL1021" s="3" t="n">
        <v>0</v>
      </c>
      <c r="BM1021" s="3" t="n">
        <v>22</v>
      </c>
      <c r="BN1021" s="3" t="n">
        <v>0</v>
      </c>
      <c r="BO1021" s="3" t="n">
        <f aca="false">SUM(BK1021:BN1021)</f>
        <v>22</v>
      </c>
      <c r="BP1021" s="3" t="n">
        <v>1</v>
      </c>
      <c r="BQ1021" s="3" t="n">
        <v>0</v>
      </c>
      <c r="BR1021" s="3" t="n">
        <v>63</v>
      </c>
      <c r="BS1021" s="3" t="n">
        <v>290</v>
      </c>
      <c r="BT1021" s="3" t="n">
        <f aca="false">SUM(BP1021:BS1021)</f>
        <v>354</v>
      </c>
      <c r="BU1021" s="3" t="n">
        <f aca="false">+C1021+H1021+M1021+R1021+W1021+AB1021+AG1021+AL1021+CK1021</f>
        <v>6842</v>
      </c>
      <c r="BV1021" s="3" t="n">
        <f aca="false">+D1021+I1021+N1021+S1021+X1021+AC1021+AH1021+AM1021+CL1021</f>
        <v>10252</v>
      </c>
      <c r="BW1021" s="3" t="n">
        <f aca="false">+E1021+J1021+O1021+T1021+Y1021+AD1021+AI1021+AN1021+CM1021</f>
        <v>6753</v>
      </c>
      <c r="BX1021" s="3" t="n">
        <f aca="false">+F1021+K1021+P1021+U1021+Z1021+AE1021+AJ1021+AO1021+CN1021</f>
        <v>292</v>
      </c>
      <c r="BY1021" s="3" t="n">
        <f aca="false">SUM(BU1021:BX1021)</f>
        <v>24139</v>
      </c>
      <c r="BZ1021" s="3" t="n">
        <f aca="false">AQ1021+AV1021+BA1021+BF1021+BK1021+BP1021</f>
        <v>1</v>
      </c>
      <c r="CA1021" s="3" t="n">
        <f aca="false">AR1021+AW1021+BB1021+BG1021+BL1021+BQ1021</f>
        <v>549</v>
      </c>
      <c r="CB1021" s="3" t="n">
        <f aca="false">AS1021+AX1021+BC1021+BH1021+BM1021+BR1021</f>
        <v>173</v>
      </c>
      <c r="CC1021" s="3" t="n">
        <f aca="false">AT1021+AY1021+BD1021+BI1021+BN1021+BS1021</f>
        <v>292</v>
      </c>
      <c r="CD1021" s="3" t="n">
        <f aca="false">SUM(BZ1021:CC1021)</f>
        <v>1015</v>
      </c>
      <c r="CE1021" s="3" t="n">
        <v>1925</v>
      </c>
      <c r="CF1021" s="3" t="n">
        <v>2693</v>
      </c>
      <c r="CG1021" s="3" t="n">
        <v>291</v>
      </c>
      <c r="CH1021" s="3" t="n">
        <v>2</v>
      </c>
      <c r="CI1021" s="3" t="n">
        <v>1944</v>
      </c>
      <c r="CJ1021" s="3" t="n">
        <f aca="false">SUM(CE1021:CI1021)</f>
        <v>6855</v>
      </c>
    </row>
    <row r="1022" customFormat="false" ht="12.75" hidden="false" customHeight="false" outlineLevel="0" collapsed="false">
      <c r="A1022" s="1" t="n">
        <v>2011</v>
      </c>
      <c r="B1022" s="2" t="s">
        <v>94</v>
      </c>
      <c r="C1022" s="3" t="n">
        <v>1240</v>
      </c>
      <c r="D1022" s="3" t="n">
        <v>246</v>
      </c>
      <c r="E1022" s="3" t="n">
        <v>42</v>
      </c>
      <c r="F1022" s="3" t="n">
        <v>0</v>
      </c>
      <c r="G1022" s="3" t="n">
        <f aca="false">SUM(C1022:F1022)</f>
        <v>1528</v>
      </c>
      <c r="H1022" s="3" t="n">
        <v>421</v>
      </c>
      <c r="I1022" s="3" t="n">
        <v>136</v>
      </c>
      <c r="J1022" s="3" t="n">
        <v>371</v>
      </c>
      <c r="K1022" s="3" t="n">
        <v>228</v>
      </c>
      <c r="L1022" s="3" t="n">
        <f aca="false">SUM(H1022:K1022)</f>
        <v>1156</v>
      </c>
      <c r="M1022" s="3" t="n">
        <v>13</v>
      </c>
      <c r="N1022" s="3" t="n">
        <v>14</v>
      </c>
      <c r="O1022" s="3" t="n">
        <v>2</v>
      </c>
      <c r="P1022" s="3" t="n">
        <v>0</v>
      </c>
      <c r="Q1022" s="3" t="n">
        <f aca="false">SUM(M1022:P1022)</f>
        <v>29</v>
      </c>
      <c r="R1022" s="3" t="n">
        <v>77</v>
      </c>
      <c r="S1022" s="3" t="n">
        <v>1</v>
      </c>
      <c r="T1022" s="3" t="n">
        <v>20</v>
      </c>
      <c r="U1022" s="3" t="n">
        <v>0</v>
      </c>
      <c r="V1022" s="3" t="n">
        <f aca="false">SUM(R1022:U1022)</f>
        <v>98</v>
      </c>
      <c r="W1022" s="3" t="n">
        <v>467</v>
      </c>
      <c r="X1022" s="3" t="n">
        <v>889</v>
      </c>
      <c r="Y1022" s="3" t="n">
        <v>5</v>
      </c>
      <c r="Z1022" s="3" t="n">
        <v>0</v>
      </c>
      <c r="AA1022" s="3" t="n">
        <f aca="false">SUM(W1022:Z1022)</f>
        <v>1361</v>
      </c>
      <c r="AB1022" s="3" t="n">
        <v>309</v>
      </c>
      <c r="AC1022" s="3" t="n">
        <v>5</v>
      </c>
      <c r="AD1022" s="3" t="n">
        <v>31</v>
      </c>
      <c r="AE1022" s="3" t="n">
        <v>0</v>
      </c>
      <c r="AF1022" s="3" t="n">
        <f aca="false">SUM(AB1022:AE1022)</f>
        <v>345</v>
      </c>
      <c r="AG1022" s="3" t="n">
        <v>394</v>
      </c>
      <c r="AH1022" s="3" t="n">
        <v>899</v>
      </c>
      <c r="AI1022" s="3" t="n">
        <v>361</v>
      </c>
      <c r="AJ1022" s="3" t="n">
        <v>0</v>
      </c>
      <c r="AK1022" s="3" t="n">
        <f aca="false">SUM(AG1022:AJ1022)</f>
        <v>1654</v>
      </c>
      <c r="AL1022" s="3" t="n">
        <v>6027</v>
      </c>
      <c r="AM1022" s="3" t="n">
        <v>983</v>
      </c>
      <c r="AN1022" s="3" t="n">
        <v>811</v>
      </c>
      <c r="AO1022" s="3" t="n">
        <v>0</v>
      </c>
      <c r="AP1022" s="3" t="n">
        <f aca="false">SUM(AL1022:AO1022)</f>
        <v>7821</v>
      </c>
      <c r="AQ1022" s="3" t="n">
        <v>120</v>
      </c>
      <c r="AR1022" s="3" t="n">
        <v>896</v>
      </c>
      <c r="AS1022" s="3" t="n">
        <v>49</v>
      </c>
      <c r="AT1022" s="3" t="n">
        <v>0</v>
      </c>
      <c r="AU1022" s="3" t="n">
        <f aca="false">SUM(AQ1022:AT1022)</f>
        <v>1065</v>
      </c>
      <c r="AV1022" s="3" t="n">
        <v>22</v>
      </c>
      <c r="AW1022" s="3" t="n">
        <v>0</v>
      </c>
      <c r="AX1022" s="3" t="n">
        <v>0</v>
      </c>
      <c r="AY1022" s="3" t="n">
        <v>0</v>
      </c>
      <c r="AZ1022" s="3" t="n">
        <f aca="false">SUM(AV1022:AY1022)</f>
        <v>22</v>
      </c>
      <c r="BA1022" s="3" t="n">
        <v>69</v>
      </c>
      <c r="BB1022" s="3" t="n">
        <v>1</v>
      </c>
      <c r="BC1022" s="3" t="n">
        <v>0</v>
      </c>
      <c r="BD1022" s="3" t="n">
        <v>228</v>
      </c>
      <c r="BE1022" s="3" t="n">
        <f aca="false">SUM(BA1022:BD1022)</f>
        <v>298</v>
      </c>
      <c r="BF1022" s="3" t="n">
        <v>40</v>
      </c>
      <c r="BG1022" s="3" t="n">
        <v>17</v>
      </c>
      <c r="BH1022" s="3" t="n">
        <v>9</v>
      </c>
      <c r="BI1022" s="3" t="n">
        <v>0</v>
      </c>
      <c r="BJ1022" s="3" t="n">
        <f aca="false">SUM(BF1022:BI1022)</f>
        <v>66</v>
      </c>
      <c r="BK1022" s="3" t="n">
        <v>36</v>
      </c>
      <c r="BL1022" s="3" t="n">
        <v>28</v>
      </c>
      <c r="BM1022" s="3" t="n">
        <v>6</v>
      </c>
      <c r="BN1022" s="3" t="n">
        <v>0</v>
      </c>
      <c r="BO1022" s="3" t="n">
        <f aca="false">SUM(BK1022:BN1022)</f>
        <v>70</v>
      </c>
      <c r="BP1022" s="3" t="n">
        <v>322</v>
      </c>
      <c r="BQ1022" s="3" t="n">
        <v>57</v>
      </c>
      <c r="BR1022" s="3" t="n">
        <v>432</v>
      </c>
      <c r="BS1022" s="3" t="n">
        <v>0</v>
      </c>
      <c r="BT1022" s="3" t="n">
        <f aca="false">SUM(BP1022:BS1022)</f>
        <v>811</v>
      </c>
      <c r="BU1022" s="3" t="n">
        <f aca="false">+C1022+H1022+M1022+R1022+W1022+AB1022+AG1022+AL1022+CK1022</f>
        <v>8948</v>
      </c>
      <c r="BV1022" s="3" t="n">
        <f aca="false">+D1022+I1022+N1022+S1022+X1022+AC1022+AH1022+AM1022+CL1022</f>
        <v>3173</v>
      </c>
      <c r="BW1022" s="3" t="n">
        <f aca="false">+E1022+J1022+O1022+T1022+Y1022+AD1022+AI1022+AN1022+CM1022</f>
        <v>1643</v>
      </c>
      <c r="BX1022" s="3" t="n">
        <f aca="false">+F1022+K1022+P1022+U1022+Z1022+AE1022+AJ1022+AO1022+CN1022</f>
        <v>228</v>
      </c>
      <c r="BY1022" s="3" t="n">
        <f aca="false">SUM(BU1022:BX1022)</f>
        <v>13992</v>
      </c>
      <c r="BZ1022" s="3" t="n">
        <f aca="false">AQ1022+AV1022+BA1022+BF1022+BK1022+BP1022</f>
        <v>609</v>
      </c>
      <c r="CA1022" s="3" t="n">
        <f aca="false">AR1022+AW1022+BB1022+BG1022+BL1022+BQ1022</f>
        <v>999</v>
      </c>
      <c r="CB1022" s="3" t="n">
        <f aca="false">AS1022+AX1022+BC1022+BH1022+BM1022+BR1022</f>
        <v>496</v>
      </c>
      <c r="CC1022" s="3" t="n">
        <f aca="false">AT1022+AY1022+BD1022+BI1022+BN1022+BS1022</f>
        <v>228</v>
      </c>
      <c r="CD1022" s="3" t="n">
        <f aca="false">SUM(BZ1022:CC1022)</f>
        <v>2332</v>
      </c>
      <c r="CE1022" s="3" t="n">
        <v>0</v>
      </c>
      <c r="CF1022" s="3" t="n">
        <v>0</v>
      </c>
      <c r="CG1022" s="3" t="n">
        <v>700</v>
      </c>
      <c r="CH1022" s="3" t="n">
        <v>8</v>
      </c>
      <c r="CI1022" s="3" t="n">
        <v>6965</v>
      </c>
      <c r="CJ1022" s="3" t="n">
        <f aca="false">SUM(CE1022:CI1022)</f>
        <v>7673</v>
      </c>
    </row>
    <row r="1023" customFormat="false" ht="12.75" hidden="false" customHeight="false" outlineLevel="0" collapsed="false">
      <c r="A1023" s="1" t="n">
        <v>2011</v>
      </c>
      <c r="B1023" s="2" t="s">
        <v>95</v>
      </c>
      <c r="C1023" s="3" t="n">
        <v>3577</v>
      </c>
      <c r="D1023" s="3" t="n">
        <v>1336</v>
      </c>
      <c r="E1023" s="3" t="n">
        <v>619</v>
      </c>
      <c r="F1023" s="3" t="n">
        <v>88</v>
      </c>
      <c r="G1023" s="3" t="n">
        <f aca="false">SUM(C1023:F1023)</f>
        <v>5620</v>
      </c>
      <c r="H1023" s="3" t="n">
        <v>1025</v>
      </c>
      <c r="I1023" s="3" t="n">
        <v>756</v>
      </c>
      <c r="J1023" s="3" t="n">
        <v>1793</v>
      </c>
      <c r="K1023" s="3" t="n">
        <v>321</v>
      </c>
      <c r="L1023" s="3" t="n">
        <f aca="false">SUM(H1023:K1023)</f>
        <v>3895</v>
      </c>
      <c r="M1023" s="3" t="n">
        <v>3</v>
      </c>
      <c r="N1023" s="3" t="n">
        <v>62</v>
      </c>
      <c r="O1023" s="3" t="n">
        <v>0</v>
      </c>
      <c r="P1023" s="3" t="n">
        <v>0</v>
      </c>
      <c r="Q1023" s="3" t="n">
        <f aca="false">SUM(M1023:P1023)</f>
        <v>65</v>
      </c>
      <c r="R1023" s="3" t="n">
        <v>0</v>
      </c>
      <c r="S1023" s="3" t="n">
        <v>0</v>
      </c>
      <c r="T1023" s="3" t="n">
        <v>0</v>
      </c>
      <c r="U1023" s="3" t="n">
        <v>0</v>
      </c>
      <c r="V1023" s="3" t="n">
        <f aca="false">SUM(R1023:U1023)</f>
        <v>0</v>
      </c>
      <c r="W1023" s="3" t="n">
        <v>1792</v>
      </c>
      <c r="X1023" s="3" t="n">
        <v>7195</v>
      </c>
      <c r="Y1023" s="3" t="n">
        <v>552</v>
      </c>
      <c r="Z1023" s="3" t="n">
        <v>0</v>
      </c>
      <c r="AA1023" s="3" t="n">
        <f aca="false">SUM(W1023:Z1023)</f>
        <v>9539</v>
      </c>
      <c r="AB1023" s="3" t="n">
        <v>899</v>
      </c>
      <c r="AC1023" s="3" t="n">
        <v>12</v>
      </c>
      <c r="AD1023" s="3" t="n">
        <v>70</v>
      </c>
      <c r="AE1023" s="3" t="n">
        <v>0</v>
      </c>
      <c r="AF1023" s="3" t="n">
        <f aca="false">SUM(AB1023:AE1023)</f>
        <v>981</v>
      </c>
      <c r="AG1023" s="3" t="n">
        <v>0</v>
      </c>
      <c r="AH1023" s="3" t="n">
        <v>844</v>
      </c>
      <c r="AI1023" s="3" t="n">
        <v>655</v>
      </c>
      <c r="AJ1023" s="3" t="n">
        <v>332</v>
      </c>
      <c r="AK1023" s="3" t="n">
        <f aca="false">SUM(AG1023:AJ1023)</f>
        <v>1831</v>
      </c>
      <c r="AL1023" s="3" t="n">
        <v>1010</v>
      </c>
      <c r="AM1023" s="3" t="n">
        <v>4766</v>
      </c>
      <c r="AN1023" s="3" t="n">
        <v>3026</v>
      </c>
      <c r="AO1023" s="3" t="n">
        <v>0</v>
      </c>
      <c r="AP1023" s="3" t="n">
        <f aca="false">SUM(AL1023:AO1023)</f>
        <v>8802</v>
      </c>
      <c r="AQ1023" s="3" t="n">
        <v>0</v>
      </c>
      <c r="AR1023" s="3" t="n">
        <v>639</v>
      </c>
      <c r="AS1023" s="3" t="n">
        <v>55</v>
      </c>
      <c r="AT1023" s="3" t="n">
        <v>332</v>
      </c>
      <c r="AU1023" s="3" t="n">
        <f aca="false">SUM(AQ1023:AT1023)</f>
        <v>1026</v>
      </c>
      <c r="AV1023" s="3" t="n">
        <v>0</v>
      </c>
      <c r="AW1023" s="3" t="n">
        <v>0</v>
      </c>
      <c r="AX1023" s="3" t="n">
        <v>0</v>
      </c>
      <c r="AY1023" s="3" t="n">
        <v>0</v>
      </c>
      <c r="AZ1023" s="3" t="n">
        <f aca="false">SUM(AV1023:AY1023)</f>
        <v>0</v>
      </c>
      <c r="BA1023" s="3" t="n">
        <v>30</v>
      </c>
      <c r="BB1023" s="3" t="n">
        <v>23</v>
      </c>
      <c r="BC1023" s="3" t="n">
        <v>90</v>
      </c>
      <c r="BD1023" s="3" t="n">
        <v>320</v>
      </c>
      <c r="BE1023" s="3" t="n">
        <f aca="false">SUM(BA1023:BD1023)</f>
        <v>463</v>
      </c>
      <c r="BF1023" s="3" t="n">
        <v>0</v>
      </c>
      <c r="BG1023" s="3" t="n">
        <v>0</v>
      </c>
      <c r="BH1023" s="3" t="n">
        <v>0</v>
      </c>
      <c r="BI1023" s="3" t="n">
        <v>0</v>
      </c>
      <c r="BJ1023" s="3" t="n">
        <f aca="false">SUM(BF1023:BI1023)</f>
        <v>0</v>
      </c>
      <c r="BK1023" s="3" t="n">
        <v>0</v>
      </c>
      <c r="BL1023" s="3" t="n">
        <v>0</v>
      </c>
      <c r="BM1023" s="3" t="n">
        <v>0</v>
      </c>
      <c r="BN1023" s="3" t="n">
        <v>0</v>
      </c>
      <c r="BO1023" s="3" t="n">
        <f aca="false">SUM(BK1023:BN1023)</f>
        <v>0</v>
      </c>
      <c r="BP1023" s="3" t="n">
        <v>0</v>
      </c>
      <c r="BQ1023" s="3" t="n">
        <v>0</v>
      </c>
      <c r="BR1023" s="3" t="n">
        <v>63</v>
      </c>
      <c r="BS1023" s="3" t="n">
        <v>0</v>
      </c>
      <c r="BT1023" s="3" t="n">
        <f aca="false">SUM(BP1023:BS1023)</f>
        <v>63</v>
      </c>
      <c r="BU1023" s="3" t="n">
        <f aca="false">+C1023+H1023+M1023+R1023+W1023+AB1023+AG1023+AL1023+CK1023</f>
        <v>8306</v>
      </c>
      <c r="BV1023" s="3" t="n">
        <f aca="false">+D1023+I1023+N1023+S1023+X1023+AC1023+AH1023+AM1023+CL1023</f>
        <v>14971</v>
      </c>
      <c r="BW1023" s="3" t="n">
        <f aca="false">+E1023+J1023+O1023+T1023+Y1023+AD1023+AI1023+AN1023+CM1023</f>
        <v>6715</v>
      </c>
      <c r="BX1023" s="3" t="n">
        <f aca="false">+F1023+K1023+P1023+U1023+Z1023+AE1023+AJ1023+AO1023+CN1023</f>
        <v>741</v>
      </c>
      <c r="BY1023" s="3" t="n">
        <f aca="false">SUM(BU1023:BX1023)</f>
        <v>30733</v>
      </c>
      <c r="BZ1023" s="3" t="n">
        <f aca="false">AQ1023+AV1023+BA1023+BF1023+BK1023+BP1023</f>
        <v>30</v>
      </c>
      <c r="CA1023" s="3" t="n">
        <f aca="false">AR1023+AW1023+BB1023+BG1023+BL1023+BQ1023</f>
        <v>662</v>
      </c>
      <c r="CB1023" s="3" t="n">
        <f aca="false">AS1023+AX1023+BC1023+BH1023+BM1023+BR1023</f>
        <v>208</v>
      </c>
      <c r="CC1023" s="3" t="n">
        <f aca="false">AT1023+AY1023+BD1023+BI1023+BN1023+BS1023</f>
        <v>652</v>
      </c>
      <c r="CD1023" s="3" t="n">
        <f aca="false">SUM(BZ1023:CC1023)</f>
        <v>1552</v>
      </c>
      <c r="CE1023" s="3" t="n">
        <v>3467</v>
      </c>
      <c r="CF1023" s="3" t="n">
        <v>2864</v>
      </c>
      <c r="CG1023" s="3" t="n">
        <v>560</v>
      </c>
      <c r="CH1023" s="3" t="n">
        <v>0</v>
      </c>
      <c r="CI1023" s="3" t="n">
        <v>1490</v>
      </c>
      <c r="CJ1023" s="3" t="n">
        <f aca="false">SUM(CE1023:CI1023)</f>
        <v>8381</v>
      </c>
    </row>
    <row r="1024" customFormat="false" ht="12.75" hidden="false" customHeight="false" outlineLevel="0" collapsed="false">
      <c r="A1024" s="1" t="n">
        <v>2011</v>
      </c>
      <c r="B1024" s="2" t="s">
        <v>96</v>
      </c>
      <c r="C1024" s="3" t="n">
        <v>1943</v>
      </c>
      <c r="D1024" s="3" t="n">
        <v>786</v>
      </c>
      <c r="E1024" s="3" t="n">
        <v>794</v>
      </c>
      <c r="F1024" s="3" t="n">
        <v>0</v>
      </c>
      <c r="G1024" s="3" t="n">
        <f aca="false">SUM(C1024:F1024)</f>
        <v>3523</v>
      </c>
      <c r="H1024" s="3" t="n">
        <v>763</v>
      </c>
      <c r="I1024" s="3" t="n">
        <v>55</v>
      </c>
      <c r="J1024" s="3" t="n">
        <v>2421</v>
      </c>
      <c r="K1024" s="3" t="n">
        <v>0</v>
      </c>
      <c r="L1024" s="3" t="n">
        <f aca="false">SUM(H1024:K1024)</f>
        <v>3239</v>
      </c>
      <c r="M1024" s="3" t="n">
        <v>15</v>
      </c>
      <c r="N1024" s="3" t="n">
        <v>77</v>
      </c>
      <c r="O1024" s="3" t="n">
        <v>1</v>
      </c>
      <c r="P1024" s="3" t="n">
        <v>0</v>
      </c>
      <c r="Q1024" s="3" t="n">
        <f aca="false">SUM(M1024:P1024)</f>
        <v>93</v>
      </c>
      <c r="R1024" s="3" t="n">
        <v>137</v>
      </c>
      <c r="S1024" s="3" t="n">
        <v>200</v>
      </c>
      <c r="T1024" s="3" t="n">
        <v>19</v>
      </c>
      <c r="U1024" s="3" t="n">
        <v>0</v>
      </c>
      <c r="V1024" s="3" t="n">
        <f aca="false">SUM(R1024:U1024)</f>
        <v>356</v>
      </c>
      <c r="W1024" s="3" t="n">
        <v>639</v>
      </c>
      <c r="X1024" s="3" t="n">
        <v>3283</v>
      </c>
      <c r="Y1024" s="3" t="n">
        <v>258</v>
      </c>
      <c r="Z1024" s="3" t="n">
        <v>0</v>
      </c>
      <c r="AA1024" s="3" t="n">
        <f aca="false">SUM(W1024:Z1024)</f>
        <v>4180</v>
      </c>
      <c r="AB1024" s="3" t="n">
        <v>366</v>
      </c>
      <c r="AC1024" s="3" t="n">
        <v>1</v>
      </c>
      <c r="AD1024" s="3" t="n">
        <v>75</v>
      </c>
      <c r="AE1024" s="3" t="n">
        <v>0</v>
      </c>
      <c r="AF1024" s="3" t="n">
        <f aca="false">SUM(AB1024:AE1024)</f>
        <v>442</v>
      </c>
      <c r="AG1024" s="3" t="n">
        <v>2</v>
      </c>
      <c r="AH1024" s="3" t="n">
        <v>531</v>
      </c>
      <c r="AI1024" s="3" t="n">
        <v>480</v>
      </c>
      <c r="AJ1024" s="3" t="n">
        <v>59</v>
      </c>
      <c r="AK1024" s="3" t="n">
        <f aca="false">SUM(AG1024:AJ1024)</f>
        <v>1072</v>
      </c>
      <c r="AL1024" s="3" t="n">
        <v>588</v>
      </c>
      <c r="AM1024" s="3" t="n">
        <v>1886</v>
      </c>
      <c r="AN1024" s="3" t="n">
        <v>4884</v>
      </c>
      <c r="AO1024" s="3" t="n">
        <v>84</v>
      </c>
      <c r="AP1024" s="3" t="n">
        <f aca="false">SUM(AL1024:AO1024)</f>
        <v>7442</v>
      </c>
      <c r="AQ1024" s="3" t="n">
        <v>0</v>
      </c>
      <c r="AR1024" s="3" t="n">
        <v>0</v>
      </c>
      <c r="AS1024" s="3" t="n">
        <v>0</v>
      </c>
      <c r="AT1024" s="3" t="n">
        <v>0</v>
      </c>
      <c r="AU1024" s="3" t="n">
        <f aca="false">SUM(AQ1024:AT1024)</f>
        <v>0</v>
      </c>
      <c r="AV1024" s="3" t="n">
        <v>0</v>
      </c>
      <c r="AW1024" s="3" t="n">
        <v>0</v>
      </c>
      <c r="AX1024" s="3" t="n">
        <v>1</v>
      </c>
      <c r="AY1024" s="3" t="n">
        <v>0</v>
      </c>
      <c r="AZ1024" s="3" t="n">
        <f aca="false">SUM(AV1024:AY1024)</f>
        <v>1</v>
      </c>
      <c r="BA1024" s="3" t="n">
        <v>0</v>
      </c>
      <c r="BB1024" s="3" t="n">
        <v>0</v>
      </c>
      <c r="BC1024" s="3" t="n">
        <v>16</v>
      </c>
      <c r="BD1024" s="3" t="n">
        <v>0</v>
      </c>
      <c r="BE1024" s="3" t="n">
        <f aca="false">SUM(BA1024:BD1024)</f>
        <v>16</v>
      </c>
      <c r="BF1024" s="3" t="n">
        <v>0</v>
      </c>
      <c r="BG1024" s="3" t="n">
        <v>0</v>
      </c>
      <c r="BH1024" s="3" t="n">
        <v>0</v>
      </c>
      <c r="BI1024" s="3" t="n">
        <v>0</v>
      </c>
      <c r="BJ1024" s="3" t="n">
        <f aca="false">SUM(BF1024:BI1024)</f>
        <v>0</v>
      </c>
      <c r="BK1024" s="3" t="n">
        <v>0</v>
      </c>
      <c r="BL1024" s="3" t="n">
        <v>0</v>
      </c>
      <c r="BM1024" s="3" t="n">
        <v>0</v>
      </c>
      <c r="BN1024" s="3" t="n">
        <v>0</v>
      </c>
      <c r="BO1024" s="3" t="n">
        <f aca="false">SUM(BK1024:BN1024)</f>
        <v>0</v>
      </c>
      <c r="BP1024" s="3" t="n">
        <v>0</v>
      </c>
      <c r="BQ1024" s="3" t="n">
        <v>32</v>
      </c>
      <c r="BR1024" s="3" t="n">
        <v>46</v>
      </c>
      <c r="BS1024" s="3" t="n">
        <v>35</v>
      </c>
      <c r="BT1024" s="3" t="n">
        <f aca="false">SUM(BP1024:BS1024)</f>
        <v>113</v>
      </c>
      <c r="BU1024" s="3" t="n">
        <f aca="false">+C1024+H1024+M1024+R1024+W1024+AB1024+AG1024+AL1024+CK1024</f>
        <v>4453</v>
      </c>
      <c r="BV1024" s="3" t="n">
        <f aca="false">+D1024+I1024+N1024+S1024+X1024+AC1024+AH1024+AM1024+CL1024</f>
        <v>6819</v>
      </c>
      <c r="BW1024" s="3" t="n">
        <f aca="false">+E1024+J1024+O1024+T1024+Y1024+AD1024+AI1024+AN1024+CM1024</f>
        <v>8932</v>
      </c>
      <c r="BX1024" s="3" t="n">
        <f aca="false">+F1024+K1024+P1024+U1024+Z1024+AE1024+AJ1024+AO1024+CN1024</f>
        <v>143</v>
      </c>
      <c r="BY1024" s="3" t="n">
        <f aca="false">SUM(BU1024:BX1024)</f>
        <v>20347</v>
      </c>
      <c r="BZ1024" s="3" t="n">
        <f aca="false">AQ1024+AV1024+BA1024+BF1024+BK1024+BP1024</f>
        <v>0</v>
      </c>
      <c r="CA1024" s="3" t="n">
        <f aca="false">AR1024+AW1024+BB1024+BG1024+BL1024+BQ1024</f>
        <v>32</v>
      </c>
      <c r="CB1024" s="3" t="n">
        <f aca="false">AS1024+AX1024+BC1024+BH1024+BM1024+BR1024</f>
        <v>63</v>
      </c>
      <c r="CC1024" s="3" t="n">
        <f aca="false">AT1024+AY1024+BD1024+BI1024+BN1024+BS1024</f>
        <v>35</v>
      </c>
      <c r="CD1024" s="3" t="n">
        <f aca="false">SUM(BZ1024:CC1024)</f>
        <v>130</v>
      </c>
      <c r="CE1024" s="3" t="n">
        <v>2056</v>
      </c>
      <c r="CF1024" s="3" t="n">
        <v>2739</v>
      </c>
      <c r="CG1024" s="3" t="n">
        <v>392</v>
      </c>
      <c r="CH1024" s="3" t="n">
        <v>19</v>
      </c>
      <c r="CI1024" s="3" t="n">
        <v>467.6</v>
      </c>
      <c r="CJ1024" s="3" t="n">
        <f aca="false">SUM(CE1024:CI1024)</f>
        <v>5673.6</v>
      </c>
    </row>
    <row r="1025" customFormat="false" ht="12.75" hidden="false" customHeight="false" outlineLevel="0" collapsed="false">
      <c r="A1025" s="1" t="n">
        <v>2011</v>
      </c>
      <c r="B1025" s="2" t="s">
        <v>97</v>
      </c>
      <c r="C1025" s="3" t="n">
        <v>32040</v>
      </c>
      <c r="D1025" s="3" t="n">
        <v>7931</v>
      </c>
      <c r="E1025" s="3" t="n">
        <v>92</v>
      </c>
      <c r="F1025" s="3" t="n">
        <v>2670</v>
      </c>
      <c r="G1025" s="3" t="n">
        <f aca="false">SUM(C1025:F1025)</f>
        <v>42733</v>
      </c>
      <c r="H1025" s="3" t="n">
        <v>10426</v>
      </c>
      <c r="I1025" s="3" t="n">
        <v>5802</v>
      </c>
      <c r="J1025" s="3" t="n">
        <v>35</v>
      </c>
      <c r="K1025" s="3" t="n">
        <v>309</v>
      </c>
      <c r="L1025" s="3" t="n">
        <f aca="false">SUM(H1025:K1025)</f>
        <v>16572</v>
      </c>
      <c r="M1025" s="3" t="n">
        <v>2239</v>
      </c>
      <c r="N1025" s="3" t="n">
        <v>3850</v>
      </c>
      <c r="O1025" s="3" t="n">
        <v>0</v>
      </c>
      <c r="P1025" s="3" t="n">
        <v>0</v>
      </c>
      <c r="Q1025" s="3" t="n">
        <f aca="false">SUM(M1025:P1025)</f>
        <v>6089</v>
      </c>
      <c r="R1025" s="3" t="n">
        <v>3407</v>
      </c>
      <c r="S1025" s="3" t="n">
        <v>651</v>
      </c>
      <c r="T1025" s="3" t="n">
        <v>0</v>
      </c>
      <c r="U1025" s="3" t="n">
        <v>0</v>
      </c>
      <c r="V1025" s="3" t="n">
        <f aca="false">SUM(R1025:U1025)</f>
        <v>4058</v>
      </c>
      <c r="W1025" s="3" t="n">
        <v>12478</v>
      </c>
      <c r="X1025" s="3" t="n">
        <v>30746</v>
      </c>
      <c r="Y1025" s="3" t="n">
        <v>8279</v>
      </c>
      <c r="Z1025" s="3" t="n">
        <v>0</v>
      </c>
      <c r="AA1025" s="3" t="n">
        <f aca="false">SUM(W1025:Z1025)</f>
        <v>51503</v>
      </c>
      <c r="AB1025" s="3" t="n">
        <v>9286</v>
      </c>
      <c r="AC1025" s="3" t="n">
        <v>83</v>
      </c>
      <c r="AD1025" s="3" t="n">
        <v>46</v>
      </c>
      <c r="AE1025" s="3" t="n">
        <v>0</v>
      </c>
      <c r="AF1025" s="3" t="n">
        <f aca="false">SUM(AB1025:AE1025)</f>
        <v>9415</v>
      </c>
      <c r="AG1025" s="3" t="n">
        <v>83</v>
      </c>
      <c r="AH1025" s="3" t="n">
        <v>4086</v>
      </c>
      <c r="AI1025" s="3" t="n">
        <v>4441</v>
      </c>
      <c r="AJ1025" s="3" t="n">
        <v>1250</v>
      </c>
      <c r="AK1025" s="3" t="n">
        <f aca="false">SUM(AG1025:AJ1025)</f>
        <v>9860</v>
      </c>
      <c r="AL1025" s="3" t="n">
        <v>21590</v>
      </c>
      <c r="AM1025" s="3" t="n">
        <v>31615</v>
      </c>
      <c r="AN1025" s="3" t="n">
        <v>20539</v>
      </c>
      <c r="AO1025" s="3" t="n">
        <v>1771</v>
      </c>
      <c r="AP1025" s="3" t="n">
        <f aca="false">SUM(AL1025:AO1025)</f>
        <v>75515</v>
      </c>
      <c r="AQ1025" s="3" t="n">
        <v>0</v>
      </c>
      <c r="AR1025" s="3" t="n">
        <v>2000</v>
      </c>
      <c r="AS1025" s="3" t="n">
        <v>488</v>
      </c>
      <c r="AT1025" s="3" t="n">
        <v>707</v>
      </c>
      <c r="AU1025" s="3" t="n">
        <f aca="false">SUM(AQ1025:AT1025)</f>
        <v>3195</v>
      </c>
      <c r="AV1025" s="3" t="n">
        <v>20</v>
      </c>
      <c r="AW1025" s="3" t="n">
        <v>0</v>
      </c>
      <c r="AX1025" s="3" t="n">
        <v>0</v>
      </c>
      <c r="AY1025" s="3" t="n">
        <v>0</v>
      </c>
      <c r="AZ1025" s="3" t="n">
        <f aca="false">SUM(AV1025:AY1025)</f>
        <v>20</v>
      </c>
      <c r="BA1025" s="3" t="n">
        <v>0</v>
      </c>
      <c r="BB1025" s="3" t="n">
        <v>0</v>
      </c>
      <c r="BC1025" s="3" t="n">
        <v>0</v>
      </c>
      <c r="BD1025" s="3" t="n">
        <v>294</v>
      </c>
      <c r="BE1025" s="3" t="n">
        <f aca="false">SUM(BA1025:BD1025)</f>
        <v>294</v>
      </c>
      <c r="BF1025" s="3" t="n">
        <v>0</v>
      </c>
      <c r="BG1025" s="3" t="n">
        <v>0</v>
      </c>
      <c r="BH1025" s="3" t="n">
        <v>0</v>
      </c>
      <c r="BI1025" s="3" t="n">
        <v>0</v>
      </c>
      <c r="BJ1025" s="3" t="n">
        <f aca="false">SUM(BF1025:BI1025)</f>
        <v>0</v>
      </c>
      <c r="BK1025" s="3" t="n">
        <v>7</v>
      </c>
      <c r="BL1025" s="3" t="n">
        <v>29</v>
      </c>
      <c r="BM1025" s="3" t="n">
        <v>9</v>
      </c>
      <c r="BN1025" s="3" t="n">
        <v>233</v>
      </c>
      <c r="BO1025" s="3" t="n">
        <f aca="false">SUM(BK1025:BN1025)</f>
        <v>278</v>
      </c>
      <c r="BP1025" s="3" t="n">
        <v>1</v>
      </c>
      <c r="BQ1025" s="3" t="n">
        <v>0</v>
      </c>
      <c r="BR1025" s="3" t="n">
        <v>145</v>
      </c>
      <c r="BS1025" s="3" t="n">
        <v>3</v>
      </c>
      <c r="BT1025" s="3" t="n">
        <f aca="false">SUM(BP1025:BS1025)</f>
        <v>149</v>
      </c>
      <c r="BU1025" s="3" t="n">
        <f aca="false">+C1025+H1025+M1025+R1025+W1025+AB1025+AG1025+AL1025+CK1025</f>
        <v>91549</v>
      </c>
      <c r="BV1025" s="3" t="n">
        <f aca="false">+D1025+I1025+N1025+S1025+X1025+AC1025+AH1025+AM1025+CL1025</f>
        <v>84764</v>
      </c>
      <c r="BW1025" s="3" t="n">
        <f aca="false">+E1025+J1025+O1025+T1025+Y1025+AD1025+AI1025+AN1025+CM1025</f>
        <v>33432</v>
      </c>
      <c r="BX1025" s="3" t="n">
        <f aca="false">+F1025+K1025+P1025+U1025+Z1025+AE1025+AJ1025+AO1025+CN1025</f>
        <v>6000</v>
      </c>
      <c r="BY1025" s="3" t="n">
        <f aca="false">SUM(BU1025:BX1025)</f>
        <v>215745</v>
      </c>
      <c r="BZ1025" s="3" t="n">
        <f aca="false">AQ1025+AV1025+BA1025+BF1025+BK1025+BP1025</f>
        <v>28</v>
      </c>
      <c r="CA1025" s="3" t="n">
        <f aca="false">AR1025+AW1025+BB1025+BG1025+BL1025+BQ1025</f>
        <v>2029</v>
      </c>
      <c r="CB1025" s="3" t="n">
        <f aca="false">AS1025+AX1025+BC1025+BH1025+BM1025+BR1025</f>
        <v>642</v>
      </c>
      <c r="CC1025" s="3" t="n">
        <f aca="false">AT1025+AY1025+BD1025+BI1025+BN1025+BS1025</f>
        <v>1237</v>
      </c>
      <c r="CD1025" s="3" t="n">
        <f aca="false">SUM(BZ1025:CC1025)</f>
        <v>3936</v>
      </c>
      <c r="CE1025" s="3" t="n">
        <v>26983</v>
      </c>
      <c r="CF1025" s="3" t="n">
        <v>49445</v>
      </c>
      <c r="CG1025" s="3" t="n">
        <v>9614</v>
      </c>
      <c r="CH1025" s="3" t="n">
        <v>1</v>
      </c>
      <c r="CI1025" s="3" t="n">
        <v>7400</v>
      </c>
      <c r="CJ1025" s="3" t="n">
        <f aca="false">SUM(CE1025:CI1025)</f>
        <v>93443</v>
      </c>
    </row>
    <row r="1026" customFormat="false" ht="12.75" hidden="false" customHeight="false" outlineLevel="0" collapsed="false">
      <c r="A1026" s="1" t="n">
        <v>2011</v>
      </c>
      <c r="B1026" s="2" t="s">
        <v>98</v>
      </c>
      <c r="C1026" s="3" t="n">
        <v>2963.253</v>
      </c>
      <c r="D1026" s="3" t="n">
        <v>887.537</v>
      </c>
      <c r="E1026" s="3" t="n">
        <v>3534.486</v>
      </c>
      <c r="F1026" s="3" t="n">
        <v>0</v>
      </c>
      <c r="G1026" s="3" t="n">
        <f aca="false">SUM(C1026:F1026)</f>
        <v>7385.276</v>
      </c>
      <c r="H1026" s="3" t="n">
        <v>718.49</v>
      </c>
      <c r="I1026" s="3" t="n">
        <v>498.851</v>
      </c>
      <c r="J1026" s="3" t="n">
        <v>3207.741</v>
      </c>
      <c r="K1026" s="3" t="n">
        <v>0</v>
      </c>
      <c r="L1026" s="3" t="n">
        <f aca="false">SUM(H1026:K1026)</f>
        <v>4425.082</v>
      </c>
      <c r="M1026" s="3" t="n">
        <v>0</v>
      </c>
      <c r="N1026" s="3" t="n">
        <v>0</v>
      </c>
      <c r="O1026" s="3" t="n">
        <v>0</v>
      </c>
      <c r="P1026" s="3" t="n">
        <v>0</v>
      </c>
      <c r="Q1026" s="3" t="n">
        <f aca="false">SUM(M1026:P1026)</f>
        <v>0</v>
      </c>
      <c r="R1026" s="3" t="n">
        <v>0</v>
      </c>
      <c r="S1026" s="3" t="n">
        <v>0</v>
      </c>
      <c r="T1026" s="3" t="n">
        <v>0</v>
      </c>
      <c r="U1026" s="3" t="n">
        <v>0</v>
      </c>
      <c r="V1026" s="3" t="n">
        <f aca="false">SUM(R1026:U1026)</f>
        <v>0</v>
      </c>
      <c r="W1026" s="3" t="n">
        <v>1271.497</v>
      </c>
      <c r="X1026" s="3" t="n">
        <v>2804.488</v>
      </c>
      <c r="Y1026" s="3" t="n">
        <v>1434.718</v>
      </c>
      <c r="Z1026" s="3" t="n">
        <v>0</v>
      </c>
      <c r="AA1026" s="3" t="n">
        <f aca="false">SUM(W1026:Z1026)</f>
        <v>5510.703</v>
      </c>
      <c r="AB1026" s="3" t="n">
        <v>665.377</v>
      </c>
      <c r="AC1026" s="3" t="n">
        <v>3.486</v>
      </c>
      <c r="AD1026" s="3" t="n">
        <v>93.423</v>
      </c>
      <c r="AE1026" s="3" t="n">
        <v>0</v>
      </c>
      <c r="AF1026" s="3" t="n">
        <f aca="false">SUM(AB1026:AE1026)</f>
        <v>762.286</v>
      </c>
      <c r="AG1026" s="3" t="n">
        <v>0.5</v>
      </c>
      <c r="AH1026" s="3" t="n">
        <v>694.732</v>
      </c>
      <c r="AI1026" s="3" t="n">
        <v>769.55</v>
      </c>
      <c r="AJ1026" s="3" t="n">
        <v>0</v>
      </c>
      <c r="AK1026" s="3" t="n">
        <f aca="false">SUM(AG1026:AJ1026)</f>
        <v>1464.782</v>
      </c>
      <c r="AL1026" s="3" t="n">
        <v>1658.963</v>
      </c>
      <c r="AM1026" s="3" t="n">
        <v>4003.619</v>
      </c>
      <c r="AN1026" s="3" t="n">
        <v>5706.561</v>
      </c>
      <c r="AO1026" s="3" t="n">
        <v>0</v>
      </c>
      <c r="AP1026" s="3" t="n">
        <f aca="false">SUM(AL1026:AO1026)</f>
        <v>11369.143</v>
      </c>
      <c r="AQ1026" s="3" t="n">
        <v>0.5</v>
      </c>
      <c r="AR1026" s="3" t="n">
        <v>0</v>
      </c>
      <c r="AS1026" s="3" t="n">
        <v>0.5</v>
      </c>
      <c r="AT1026" s="3" t="n">
        <v>0</v>
      </c>
      <c r="AU1026" s="3" t="n">
        <f aca="false">SUM(AQ1026:AT1026)</f>
        <v>1</v>
      </c>
      <c r="AV1026" s="3" t="n">
        <v>8.795</v>
      </c>
      <c r="AW1026" s="3" t="n">
        <v>0</v>
      </c>
      <c r="AX1026" s="3" t="n">
        <v>13.746</v>
      </c>
      <c r="AY1026" s="3" t="n">
        <v>0</v>
      </c>
      <c r="AZ1026" s="3" t="n">
        <f aca="false">SUM(AV1026:AY1026)</f>
        <v>22.541</v>
      </c>
      <c r="BA1026" s="3" t="n">
        <v>13.425</v>
      </c>
      <c r="BB1026" s="3" t="n">
        <v>0</v>
      </c>
      <c r="BC1026" s="3" t="n">
        <v>206.295</v>
      </c>
      <c r="BD1026" s="3" t="n">
        <v>0</v>
      </c>
      <c r="BE1026" s="3" t="n">
        <f aca="false">SUM(BA1026:BD1026)</f>
        <v>219.72</v>
      </c>
      <c r="BF1026" s="3" t="n">
        <v>0</v>
      </c>
      <c r="BG1026" s="3" t="n">
        <v>0</v>
      </c>
      <c r="BH1026" s="3" t="n">
        <v>0</v>
      </c>
      <c r="BI1026" s="3" t="n">
        <v>0</v>
      </c>
      <c r="BJ1026" s="3" t="n">
        <f aca="false">SUM(BF1026:BI1026)</f>
        <v>0</v>
      </c>
      <c r="BK1026" s="3" t="n">
        <v>0</v>
      </c>
      <c r="BL1026" s="3" t="n">
        <v>0</v>
      </c>
      <c r="BM1026" s="3" t="n">
        <v>0</v>
      </c>
      <c r="BN1026" s="3" t="n">
        <v>0</v>
      </c>
      <c r="BO1026" s="3" t="n">
        <f aca="false">SUM(BK1026:BN1026)</f>
        <v>0</v>
      </c>
      <c r="BP1026" s="3" t="n">
        <v>34.446</v>
      </c>
      <c r="BQ1026" s="3" t="n">
        <v>0</v>
      </c>
      <c r="BR1026" s="3" t="n">
        <v>186.3</v>
      </c>
      <c r="BS1026" s="3" t="n">
        <v>0</v>
      </c>
      <c r="BT1026" s="3" t="n">
        <f aca="false">SUM(BP1026:BS1026)</f>
        <v>220.746</v>
      </c>
      <c r="BU1026" s="3" t="n">
        <f aca="false">+C1026+H1026+M1026+R1026+W1026+AB1026+AG1026+AL1026+CK1026</f>
        <v>7278.08</v>
      </c>
      <c r="BV1026" s="3" t="n">
        <f aca="false">+D1026+I1026+N1026+S1026+X1026+AC1026+AH1026+AM1026+CL1026</f>
        <v>8892.713</v>
      </c>
      <c r="BW1026" s="3" t="n">
        <f aca="false">+E1026+J1026+O1026+T1026+Y1026+AD1026+AI1026+AN1026+CM1026</f>
        <v>14746.479</v>
      </c>
      <c r="BX1026" s="3" t="n">
        <f aca="false">+F1026+K1026+P1026+U1026+Z1026+AE1026+AJ1026+AO1026+CN1026</f>
        <v>0</v>
      </c>
      <c r="BY1026" s="3" t="n">
        <f aca="false">SUM(BU1026:BX1026)</f>
        <v>30917.272</v>
      </c>
      <c r="BZ1026" s="3" t="n">
        <f aca="false">AQ1026+AV1026+BA1026+BF1026+BK1026+BP1026</f>
        <v>57.166</v>
      </c>
      <c r="CA1026" s="3" t="n">
        <f aca="false">AR1026+AW1026+BB1026+BG1026+BL1026+BQ1026</f>
        <v>0</v>
      </c>
      <c r="CB1026" s="3" t="n">
        <f aca="false">AS1026+AX1026+BC1026+BH1026+BM1026+BR1026</f>
        <v>406.841</v>
      </c>
      <c r="CC1026" s="3" t="n">
        <f aca="false">AT1026+AY1026+BD1026+BI1026+BN1026+BS1026</f>
        <v>0</v>
      </c>
      <c r="CD1026" s="3" t="n">
        <f aca="false">SUM(BZ1026:CC1026)</f>
        <v>464.007</v>
      </c>
      <c r="CE1026" s="3" t="n">
        <v>2233.6</v>
      </c>
      <c r="CF1026" s="3" t="n">
        <v>4496.1</v>
      </c>
      <c r="CG1026" s="3" t="n">
        <v>393.9</v>
      </c>
      <c r="CH1026" s="3" t="n">
        <v>20.4</v>
      </c>
      <c r="CI1026" s="3" t="n">
        <v>-58.1999999999994</v>
      </c>
      <c r="CJ1026" s="3" t="n">
        <f aca="false">SUM(CE1026:CI1026)</f>
        <v>7085.8</v>
      </c>
    </row>
    <row r="1027" customFormat="false" ht="12.75" hidden="false" customHeight="false" outlineLevel="0" collapsed="false">
      <c r="A1027" s="1" t="n">
        <v>2011</v>
      </c>
      <c r="B1027" s="2" t="s">
        <v>99</v>
      </c>
      <c r="C1027" s="3" t="n">
        <v>2708</v>
      </c>
      <c r="D1027" s="3" t="n">
        <v>567</v>
      </c>
      <c r="E1027" s="3" t="n">
        <v>6</v>
      </c>
      <c r="F1027" s="3" t="n">
        <v>390.5</v>
      </c>
      <c r="G1027" s="3" t="n">
        <f aca="false">SUM(C1027:F1027)</f>
        <v>3671.5</v>
      </c>
      <c r="H1027" s="3" t="n">
        <v>744</v>
      </c>
      <c r="I1027" s="3" t="n">
        <v>368</v>
      </c>
      <c r="J1027" s="3" t="n">
        <v>1373</v>
      </c>
      <c r="K1027" s="3" t="n">
        <v>284.8</v>
      </c>
      <c r="L1027" s="3" t="n">
        <f aca="false">SUM(H1027:K1027)</f>
        <v>2769.8</v>
      </c>
      <c r="M1027" s="3" t="n">
        <v>296.2</v>
      </c>
      <c r="N1027" s="3" t="n">
        <v>0</v>
      </c>
      <c r="O1027" s="3" t="n">
        <v>0</v>
      </c>
      <c r="P1027" s="3" t="n">
        <v>0</v>
      </c>
      <c r="Q1027" s="3" t="n">
        <f aca="false">SUM(M1027:P1027)</f>
        <v>296.2</v>
      </c>
      <c r="R1027" s="3" t="n">
        <v>112</v>
      </c>
      <c r="S1027" s="3" t="n">
        <v>0</v>
      </c>
      <c r="T1027" s="3" t="n">
        <v>0</v>
      </c>
      <c r="U1027" s="3" t="n">
        <v>0</v>
      </c>
      <c r="V1027" s="3" t="n">
        <f aca="false">SUM(R1027:U1027)</f>
        <v>112</v>
      </c>
      <c r="W1027" s="3" t="n">
        <v>5595</v>
      </c>
      <c r="X1027" s="3" t="n">
        <v>0</v>
      </c>
      <c r="Y1027" s="3" t="n">
        <v>0</v>
      </c>
      <c r="Z1027" s="3" t="n">
        <v>0</v>
      </c>
      <c r="AA1027" s="3" t="n">
        <f aca="false">SUM(W1027:Z1027)</f>
        <v>5595</v>
      </c>
      <c r="AB1027" s="3" t="n">
        <v>676</v>
      </c>
      <c r="AC1027" s="3" t="n">
        <v>4</v>
      </c>
      <c r="AD1027" s="3" t="n">
        <v>0</v>
      </c>
      <c r="AE1027" s="3" t="n">
        <v>17</v>
      </c>
      <c r="AF1027" s="3" t="n">
        <f aca="false">SUM(AB1027:AE1027)</f>
        <v>697</v>
      </c>
      <c r="AG1027" s="3" t="n">
        <v>0</v>
      </c>
      <c r="AH1027" s="3" t="n">
        <v>750</v>
      </c>
      <c r="AI1027" s="3" t="n">
        <v>1193</v>
      </c>
      <c r="AJ1027" s="3" t="n">
        <v>1087</v>
      </c>
      <c r="AK1027" s="3" t="n">
        <f aca="false">SUM(AG1027:AJ1027)</f>
        <v>3030</v>
      </c>
      <c r="AL1027" s="3" t="n">
        <v>7714</v>
      </c>
      <c r="AM1027" s="3" t="n">
        <v>1012</v>
      </c>
      <c r="AN1027" s="3" t="n">
        <v>652</v>
      </c>
      <c r="AO1027" s="3" t="n">
        <v>625</v>
      </c>
      <c r="AP1027" s="3" t="n">
        <f aca="false">SUM(AL1027:AO1027)</f>
        <v>10003</v>
      </c>
      <c r="AQ1027" s="3" t="n">
        <v>0</v>
      </c>
      <c r="AR1027" s="3" t="n">
        <v>550</v>
      </c>
      <c r="AS1027" s="3" t="n">
        <v>24</v>
      </c>
      <c r="AT1027" s="3" t="n">
        <v>1087</v>
      </c>
      <c r="AU1027" s="3" t="n">
        <f aca="false">SUM(AQ1027:AT1027)</f>
        <v>1661</v>
      </c>
      <c r="AV1027" s="3" t="n">
        <v>0</v>
      </c>
      <c r="AW1027" s="3" t="n">
        <v>0</v>
      </c>
      <c r="AX1027" s="3" t="n">
        <v>0</v>
      </c>
      <c r="AY1027" s="3" t="n">
        <v>17</v>
      </c>
      <c r="AZ1027" s="3" t="n">
        <f aca="false">SUM(AV1027:AY1027)</f>
        <v>17</v>
      </c>
      <c r="BA1027" s="3" t="n">
        <v>0</v>
      </c>
      <c r="BB1027" s="3" t="n">
        <v>0</v>
      </c>
      <c r="BC1027" s="3" t="n">
        <v>0</v>
      </c>
      <c r="BD1027" s="3" t="n">
        <v>284.8</v>
      </c>
      <c r="BE1027" s="3" t="n">
        <f aca="false">SUM(BA1027:BD1027)</f>
        <v>284.8</v>
      </c>
      <c r="BF1027" s="3" t="n">
        <v>0</v>
      </c>
      <c r="BG1027" s="3" t="n">
        <v>0</v>
      </c>
      <c r="BH1027" s="3" t="n">
        <v>0</v>
      </c>
      <c r="BI1027" s="3" t="n">
        <v>32</v>
      </c>
      <c r="BJ1027" s="3" t="n">
        <f aca="false">SUM(BF1027:BI1027)</f>
        <v>32</v>
      </c>
      <c r="BK1027" s="3" t="n">
        <v>0</v>
      </c>
      <c r="BL1027" s="3" t="n">
        <v>0</v>
      </c>
      <c r="BM1027" s="3" t="n">
        <v>0</v>
      </c>
      <c r="BN1027" s="3" t="n">
        <v>335</v>
      </c>
      <c r="BO1027" s="3" t="n">
        <f aca="false">SUM(BK1027:BN1027)</f>
        <v>335</v>
      </c>
      <c r="BP1027" s="3" t="n">
        <v>0</v>
      </c>
      <c r="BQ1027" s="3" t="n">
        <v>0</v>
      </c>
      <c r="BR1027" s="3" t="n">
        <v>0</v>
      </c>
      <c r="BS1027" s="3" t="n">
        <v>625</v>
      </c>
      <c r="BT1027" s="3" t="n">
        <f aca="false">SUM(BP1027:BS1027)</f>
        <v>625</v>
      </c>
      <c r="BU1027" s="3" t="n">
        <f aca="false">+C1027+H1027+M1027+R1027+W1027+AB1027+AG1027+AL1027+CK1027</f>
        <v>17845.2</v>
      </c>
      <c r="BV1027" s="3" t="n">
        <f aca="false">+D1027+I1027+N1027+S1027+X1027+AC1027+AH1027+AM1027+CL1027</f>
        <v>2701</v>
      </c>
      <c r="BW1027" s="3" t="n">
        <f aca="false">+E1027+J1027+O1027+T1027+Y1027+AD1027+AI1027+AN1027+CM1027</f>
        <v>3224</v>
      </c>
      <c r="BX1027" s="3" t="n">
        <f aca="false">+F1027+K1027+P1027+U1027+Z1027+AE1027+AJ1027+AO1027+CN1027</f>
        <v>2404.3</v>
      </c>
      <c r="BY1027" s="3" t="n">
        <f aca="false">SUM(BU1027:BX1027)</f>
        <v>26174.5</v>
      </c>
      <c r="BZ1027" s="3" t="n">
        <f aca="false">AQ1027+AV1027+BA1027+BF1027+BK1027+BP1027</f>
        <v>0</v>
      </c>
      <c r="CA1027" s="3" t="n">
        <f aca="false">AR1027+AW1027+BB1027+BG1027+BL1027+BQ1027</f>
        <v>550</v>
      </c>
      <c r="CB1027" s="3" t="n">
        <f aca="false">AS1027+AX1027+BC1027+BH1027+BM1027+BR1027</f>
        <v>24</v>
      </c>
      <c r="CC1027" s="3" t="n">
        <f aca="false">AT1027+AY1027+BD1027+BI1027+BN1027+BS1027</f>
        <v>2380.8</v>
      </c>
      <c r="CD1027" s="3" t="n">
        <f aca="false">SUM(BZ1027:CC1027)</f>
        <v>2954.8</v>
      </c>
      <c r="CE1027" s="3" t="n">
        <v>3353.2303</v>
      </c>
      <c r="CF1027" s="3" t="n">
        <v>7246.431257</v>
      </c>
      <c r="CG1027" s="3" t="n">
        <v>794.472509</v>
      </c>
      <c r="CH1027" s="3" t="n">
        <v>652.689412</v>
      </c>
      <c r="CI1027" s="3" t="n">
        <v>5660.630849</v>
      </c>
      <c r="CJ1027" s="3" t="n">
        <f aca="false">SUM(CE1027:CI1027)</f>
        <v>17707.454327</v>
      </c>
    </row>
    <row r="1028" customFormat="false" ht="12.75" hidden="false" customHeight="false" outlineLevel="0" collapsed="false">
      <c r="A1028" s="1" t="n">
        <v>2011</v>
      </c>
      <c r="B1028" s="2" t="s">
        <v>100</v>
      </c>
      <c r="C1028" s="3" t="n">
        <v>1092</v>
      </c>
      <c r="D1028" s="3" t="n">
        <v>243</v>
      </c>
      <c r="E1028" s="3" t="n">
        <v>575</v>
      </c>
      <c r="F1028" s="3" t="n">
        <v>150</v>
      </c>
      <c r="G1028" s="3" t="n">
        <f aca="false">SUM(C1028:F1028)</f>
        <v>2060</v>
      </c>
      <c r="H1028" s="3" t="n">
        <v>220</v>
      </c>
      <c r="I1028" s="3" t="n">
        <v>80</v>
      </c>
      <c r="J1028" s="3" t="n">
        <v>87</v>
      </c>
      <c r="K1028" s="3" t="n">
        <v>5</v>
      </c>
      <c r="L1028" s="3" t="n">
        <f aca="false">SUM(H1028:K1028)</f>
        <v>392</v>
      </c>
      <c r="M1028" s="3" t="n">
        <v>14</v>
      </c>
      <c r="N1028" s="3" t="n">
        <v>8</v>
      </c>
      <c r="O1028" s="3" t="n">
        <v>0</v>
      </c>
      <c r="P1028" s="3" t="n">
        <v>0</v>
      </c>
      <c r="Q1028" s="3" t="n">
        <f aca="false">SUM(M1028:P1028)</f>
        <v>22</v>
      </c>
      <c r="R1028" s="3" t="n">
        <v>4</v>
      </c>
      <c r="S1028" s="3" t="n">
        <v>0</v>
      </c>
      <c r="T1028" s="3" t="n">
        <v>0</v>
      </c>
      <c r="U1028" s="3" t="n">
        <v>0</v>
      </c>
      <c r="V1028" s="3" t="n">
        <f aca="false">SUM(R1028:U1028)</f>
        <v>4</v>
      </c>
      <c r="W1028" s="3" t="n">
        <v>518</v>
      </c>
      <c r="X1028" s="3" t="n">
        <v>846</v>
      </c>
      <c r="Y1028" s="3" t="n">
        <v>0</v>
      </c>
      <c r="Z1028" s="3" t="n">
        <v>0</v>
      </c>
      <c r="AA1028" s="3" t="n">
        <f aca="false">SUM(W1028:Z1028)</f>
        <v>1364</v>
      </c>
      <c r="AB1028" s="3" t="n">
        <v>245</v>
      </c>
      <c r="AC1028" s="3" t="n">
        <v>1</v>
      </c>
      <c r="AD1028" s="3" t="n">
        <v>6</v>
      </c>
      <c r="AE1028" s="3" t="n">
        <v>0</v>
      </c>
      <c r="AF1028" s="3" t="n">
        <f aca="false">SUM(AB1028:AE1028)</f>
        <v>252</v>
      </c>
      <c r="AG1028" s="3" t="n">
        <v>14</v>
      </c>
      <c r="AH1028" s="3" t="n">
        <v>200</v>
      </c>
      <c r="AI1028" s="3" t="n">
        <v>488</v>
      </c>
      <c r="AJ1028" s="3" t="n">
        <v>0</v>
      </c>
      <c r="AK1028" s="3" t="n">
        <f aca="false">SUM(AG1028:AJ1028)</f>
        <v>702</v>
      </c>
      <c r="AL1028" s="3" t="n">
        <v>1164</v>
      </c>
      <c r="AM1028" s="3" t="n">
        <v>471</v>
      </c>
      <c r="AN1028" s="3" t="n">
        <v>1933</v>
      </c>
      <c r="AO1028" s="3" t="n">
        <v>48</v>
      </c>
      <c r="AP1028" s="3" t="n">
        <f aca="false">SUM(AL1028:AO1028)</f>
        <v>3616</v>
      </c>
      <c r="AQ1028" s="3" t="n">
        <v>0</v>
      </c>
      <c r="AR1028" s="3" t="n">
        <v>199</v>
      </c>
      <c r="AS1028" s="3" t="n">
        <v>141</v>
      </c>
      <c r="AT1028" s="3" t="n">
        <v>0</v>
      </c>
      <c r="AU1028" s="3" t="n">
        <f aca="false">SUM(AQ1028:AT1028)</f>
        <v>340</v>
      </c>
      <c r="AV1028" s="3" t="n">
        <v>0</v>
      </c>
      <c r="AW1028" s="3" t="n">
        <v>0</v>
      </c>
      <c r="AX1028" s="3" t="n">
        <v>0</v>
      </c>
      <c r="AY1028" s="3" t="n">
        <v>0</v>
      </c>
      <c r="AZ1028" s="3" t="n">
        <f aca="false">SUM(AV1028:AY1028)</f>
        <v>0</v>
      </c>
      <c r="BA1028" s="3" t="n">
        <v>0</v>
      </c>
      <c r="BB1028" s="3" t="n">
        <v>0</v>
      </c>
      <c r="BC1028" s="3" t="n">
        <v>0</v>
      </c>
      <c r="BD1028" s="3" t="n">
        <v>5</v>
      </c>
      <c r="BE1028" s="3" t="n">
        <f aca="false">SUM(BA1028:BD1028)</f>
        <v>5</v>
      </c>
      <c r="BF1028" s="3" t="n">
        <v>0</v>
      </c>
      <c r="BG1028" s="3" t="n">
        <v>0</v>
      </c>
      <c r="BH1028" s="3" t="n">
        <v>0</v>
      </c>
      <c r="BI1028" s="3" t="n">
        <v>3</v>
      </c>
      <c r="BJ1028" s="3" t="n">
        <f aca="false">SUM(BF1028:BI1028)</f>
        <v>3</v>
      </c>
      <c r="BK1028" s="3" t="n">
        <v>0</v>
      </c>
      <c r="BL1028" s="3" t="n">
        <v>0</v>
      </c>
      <c r="BM1028" s="3" t="n">
        <v>0</v>
      </c>
      <c r="BN1028" s="3" t="n">
        <v>8</v>
      </c>
      <c r="BO1028" s="3" t="n">
        <f aca="false">SUM(BK1028:BN1028)</f>
        <v>8</v>
      </c>
      <c r="BP1028" s="3" t="n">
        <v>0</v>
      </c>
      <c r="BQ1028" s="3" t="n">
        <v>0</v>
      </c>
      <c r="BR1028" s="3" t="n">
        <v>0</v>
      </c>
      <c r="BS1028" s="3" t="n">
        <v>188</v>
      </c>
      <c r="BT1028" s="3" t="n">
        <f aca="false">SUM(BP1028:BS1028)</f>
        <v>188</v>
      </c>
      <c r="BU1028" s="3" t="n">
        <f aca="false">+C1028+H1028+M1028+R1028+W1028+AB1028+AG1028+AL1028+CK1028</f>
        <v>3271</v>
      </c>
      <c r="BV1028" s="3" t="n">
        <f aca="false">+D1028+I1028+N1028+S1028+X1028+AC1028+AH1028+AM1028+CL1028</f>
        <v>1849</v>
      </c>
      <c r="BW1028" s="3" t="n">
        <f aca="false">+E1028+J1028+O1028+T1028+Y1028+AD1028+AI1028+AN1028+CM1028</f>
        <v>3089</v>
      </c>
      <c r="BX1028" s="3" t="n">
        <f aca="false">+F1028+K1028+P1028+U1028+Z1028+AE1028+AJ1028+AO1028+CN1028</f>
        <v>203</v>
      </c>
      <c r="BY1028" s="3" t="n">
        <f aca="false">SUM(BU1028:BX1028)</f>
        <v>8412</v>
      </c>
      <c r="BZ1028" s="3" t="n">
        <f aca="false">AQ1028+AV1028+BA1028+BF1028+BK1028+BP1028</f>
        <v>0</v>
      </c>
      <c r="CA1028" s="3" t="n">
        <f aca="false">AR1028+AW1028+BB1028+BG1028+BL1028+BQ1028</f>
        <v>199</v>
      </c>
      <c r="CB1028" s="3" t="n">
        <f aca="false">AS1028+AX1028+BC1028+BH1028+BM1028+BR1028</f>
        <v>141</v>
      </c>
      <c r="CC1028" s="3" t="n">
        <f aca="false">AT1028+AY1028+BD1028+BI1028+BN1028+BS1028</f>
        <v>204</v>
      </c>
      <c r="CD1028" s="3" t="n">
        <f aca="false">SUM(BZ1028:CC1028)</f>
        <v>544</v>
      </c>
      <c r="CE1028" s="3" t="n">
        <v>0</v>
      </c>
      <c r="CF1028" s="3" t="n">
        <v>997</v>
      </c>
      <c r="CG1028" s="3" t="n">
        <v>168</v>
      </c>
      <c r="CH1028" s="3" t="n">
        <v>0</v>
      </c>
      <c r="CI1028" s="3" t="n">
        <v>2366</v>
      </c>
      <c r="CJ1028" s="3" t="n">
        <f aca="false">SUM(CE1028:CI1028)</f>
        <v>3531</v>
      </c>
    </row>
    <row r="1029" customFormat="false" ht="12.75" hidden="false" customHeight="false" outlineLevel="0" collapsed="false">
      <c r="A1029" s="1" t="n">
        <v>2011</v>
      </c>
      <c r="B1029" s="2" t="s">
        <v>101</v>
      </c>
      <c r="C1029" s="3" t="n">
        <v>8738</v>
      </c>
      <c r="D1029" s="3" t="n">
        <v>3635</v>
      </c>
      <c r="E1029" s="3" t="n">
        <v>1736</v>
      </c>
      <c r="F1029" s="3" t="n">
        <v>0</v>
      </c>
      <c r="G1029" s="3" t="n">
        <f aca="false">SUM(C1029:F1029)</f>
        <v>14109</v>
      </c>
      <c r="H1029" s="3" t="n">
        <v>3386</v>
      </c>
      <c r="I1029" s="3" t="n">
        <v>474</v>
      </c>
      <c r="J1029" s="3" t="n">
        <v>815</v>
      </c>
      <c r="K1029" s="3" t="n">
        <v>737</v>
      </c>
      <c r="L1029" s="3" t="n">
        <f aca="false">SUM(H1029:K1029)</f>
        <v>5412</v>
      </c>
      <c r="M1029" s="3" t="n">
        <v>135</v>
      </c>
      <c r="N1029" s="3" t="n">
        <v>43</v>
      </c>
      <c r="O1029" s="3" t="n">
        <v>0</v>
      </c>
      <c r="P1029" s="3" t="n">
        <v>0</v>
      </c>
      <c r="Q1029" s="3" t="n">
        <f aca="false">SUM(M1029:P1029)</f>
        <v>178</v>
      </c>
      <c r="R1029" s="3" t="n">
        <v>17</v>
      </c>
      <c r="S1029" s="3" t="n">
        <v>11</v>
      </c>
      <c r="T1029" s="3" t="n">
        <v>0</v>
      </c>
      <c r="U1029" s="3" t="n">
        <v>0</v>
      </c>
      <c r="V1029" s="3" t="n">
        <f aca="false">SUM(R1029:U1029)</f>
        <v>28</v>
      </c>
      <c r="W1029" s="3" t="n">
        <v>3902</v>
      </c>
      <c r="X1029" s="3" t="n">
        <v>12359</v>
      </c>
      <c r="Y1029" s="3" t="n">
        <v>2840</v>
      </c>
      <c r="Z1029" s="3" t="n">
        <v>0</v>
      </c>
      <c r="AA1029" s="3" t="n">
        <f aca="false">SUM(W1029:Z1029)</f>
        <v>19101</v>
      </c>
      <c r="AB1029" s="3" t="n">
        <v>2638</v>
      </c>
      <c r="AC1029" s="3" t="n">
        <v>87</v>
      </c>
      <c r="AD1029" s="3" t="n">
        <v>138</v>
      </c>
      <c r="AE1029" s="3" t="n">
        <v>85</v>
      </c>
      <c r="AF1029" s="3" t="n">
        <f aca="false">SUM(AB1029:AE1029)</f>
        <v>2948</v>
      </c>
      <c r="AG1029" s="3" t="n">
        <v>1</v>
      </c>
      <c r="AH1029" s="3" t="n">
        <v>2150</v>
      </c>
      <c r="AI1029" s="3" t="n">
        <v>3705</v>
      </c>
      <c r="AJ1029" s="3" t="n">
        <v>399</v>
      </c>
      <c r="AK1029" s="3" t="n">
        <f aca="false">SUM(AG1029:AJ1029)</f>
        <v>6255</v>
      </c>
      <c r="AL1029" s="3" t="n">
        <v>4960</v>
      </c>
      <c r="AM1029" s="3" t="n">
        <v>10644</v>
      </c>
      <c r="AN1029" s="3" t="n">
        <v>247</v>
      </c>
      <c r="AO1029" s="3" t="n">
        <v>1579</v>
      </c>
      <c r="AP1029" s="3" t="n">
        <f aca="false">SUM(AL1029:AO1029)</f>
        <v>17430</v>
      </c>
      <c r="AQ1029" s="3" t="n">
        <v>1</v>
      </c>
      <c r="AR1029" s="3" t="n">
        <v>2150</v>
      </c>
      <c r="AS1029" s="3" t="n">
        <v>2765</v>
      </c>
      <c r="AT1029" s="3" t="n">
        <v>399</v>
      </c>
      <c r="AU1029" s="3" t="n">
        <f aca="false">SUM(AQ1029:AT1029)</f>
        <v>5315</v>
      </c>
      <c r="AV1029" s="3" t="n">
        <v>0</v>
      </c>
      <c r="AW1029" s="3" t="n">
        <v>0</v>
      </c>
      <c r="AX1029" s="3" t="n">
        <v>0</v>
      </c>
      <c r="AY1029" s="3" t="n">
        <v>85</v>
      </c>
      <c r="AZ1029" s="3" t="n">
        <f aca="false">SUM(AV1029:AY1029)</f>
        <v>85</v>
      </c>
      <c r="BA1029" s="3" t="n">
        <v>2</v>
      </c>
      <c r="BB1029" s="3" t="n">
        <v>0</v>
      </c>
      <c r="BC1029" s="3" t="n">
        <v>76</v>
      </c>
      <c r="BD1029" s="3" t="n">
        <v>737</v>
      </c>
      <c r="BE1029" s="3" t="n">
        <f aca="false">SUM(BA1029:BD1029)</f>
        <v>815</v>
      </c>
      <c r="BF1029" s="3" t="n">
        <v>0</v>
      </c>
      <c r="BG1029" s="3" t="n">
        <v>0</v>
      </c>
      <c r="BH1029" s="3" t="n">
        <v>38</v>
      </c>
      <c r="BI1029" s="3" t="n">
        <v>0</v>
      </c>
      <c r="BJ1029" s="3" t="n">
        <f aca="false">SUM(BF1029:BI1029)</f>
        <v>38</v>
      </c>
      <c r="BK1029" s="3" t="n">
        <v>65</v>
      </c>
      <c r="BL1029" s="3" t="n">
        <v>313</v>
      </c>
      <c r="BM1029" s="3" t="n">
        <v>237</v>
      </c>
      <c r="BN1029" s="3" t="n">
        <v>432</v>
      </c>
      <c r="BO1029" s="3" t="n">
        <f aca="false">SUM(BK1029:BN1029)</f>
        <v>1047</v>
      </c>
      <c r="BP1029" s="3" t="n">
        <v>90</v>
      </c>
      <c r="BQ1029" s="3" t="n">
        <v>0</v>
      </c>
      <c r="BR1029" s="3" t="n">
        <v>312</v>
      </c>
      <c r="BS1029" s="3" t="n">
        <v>1147</v>
      </c>
      <c r="BT1029" s="3" t="n">
        <f aca="false">SUM(BP1029:BS1029)</f>
        <v>1549</v>
      </c>
      <c r="BU1029" s="3" t="n">
        <f aca="false">+C1029+H1029+M1029+R1029+W1029+AB1029+AG1029+AL1029+CK1029</f>
        <v>23777</v>
      </c>
      <c r="BV1029" s="3" t="n">
        <f aca="false">+D1029+I1029+N1029+S1029+X1029+AC1029+AH1029+AM1029+CL1029</f>
        <v>29403</v>
      </c>
      <c r="BW1029" s="3" t="n">
        <f aca="false">+E1029+J1029+O1029+T1029+Y1029+AD1029+AI1029+AN1029+CM1029</f>
        <v>9481</v>
      </c>
      <c r="BX1029" s="3" t="n">
        <f aca="false">+F1029+K1029+P1029+U1029+Z1029+AE1029+AJ1029+AO1029+CN1029</f>
        <v>2800</v>
      </c>
      <c r="BY1029" s="3" t="n">
        <f aca="false">SUM(BU1029:BX1029)</f>
        <v>65461</v>
      </c>
      <c r="BZ1029" s="3" t="n">
        <f aca="false">AQ1029+AV1029+BA1029+BF1029+BK1029+BP1029</f>
        <v>158</v>
      </c>
      <c r="CA1029" s="3" t="n">
        <f aca="false">AR1029+AW1029+BB1029+BG1029+BL1029+BQ1029</f>
        <v>2463</v>
      </c>
      <c r="CB1029" s="3" t="n">
        <f aca="false">AS1029+AX1029+BC1029+BH1029+BM1029+BR1029</f>
        <v>3428</v>
      </c>
      <c r="CC1029" s="3" t="n">
        <f aca="false">AT1029+AY1029+BD1029+BI1029+BN1029+BS1029</f>
        <v>2800</v>
      </c>
      <c r="CD1029" s="3" t="n">
        <f aca="false">SUM(BZ1029:CC1029)</f>
        <v>8849</v>
      </c>
      <c r="CE1029" s="3" t="n">
        <v>16638.3</v>
      </c>
      <c r="CF1029" s="3" t="n">
        <v>0</v>
      </c>
      <c r="CG1029" s="3" t="n">
        <v>1874.5</v>
      </c>
      <c r="CH1029" s="3" t="n">
        <v>170.5</v>
      </c>
      <c r="CI1029" s="3" t="n">
        <v>3868.3</v>
      </c>
      <c r="CJ1029" s="3" t="n">
        <f aca="false">SUM(CE1029:CI1029)</f>
        <v>22551.6</v>
      </c>
    </row>
    <row r="1030" customFormat="false" ht="12.75" hidden="false" customHeight="false" outlineLevel="0" collapsed="false">
      <c r="A1030" s="1" t="n">
        <v>2011</v>
      </c>
      <c r="B1030" s="2" t="s">
        <v>102</v>
      </c>
      <c r="C1030" s="3" t="n">
        <v>7067.6</v>
      </c>
      <c r="D1030" s="3" t="n">
        <v>2690.1</v>
      </c>
      <c r="E1030" s="3" t="n">
        <v>419.05</v>
      </c>
      <c r="F1030" s="3" t="n">
        <v>171.4</v>
      </c>
      <c r="G1030" s="3" t="n">
        <f aca="false">SUM(C1030:F1030)</f>
        <v>10348.15</v>
      </c>
      <c r="H1030" s="3" t="n">
        <v>2140.2</v>
      </c>
      <c r="I1030" s="3" t="n">
        <v>63.7</v>
      </c>
      <c r="J1030" s="3" t="n">
        <v>5289.3</v>
      </c>
      <c r="K1030" s="3" t="n">
        <v>221.2</v>
      </c>
      <c r="L1030" s="3" t="n">
        <f aca="false">SUM(H1030:K1030)</f>
        <v>7714.4</v>
      </c>
      <c r="M1030" s="3" t="n">
        <v>0.1</v>
      </c>
      <c r="N1030" s="3" t="n">
        <v>51</v>
      </c>
      <c r="O1030" s="3" t="n">
        <v>0</v>
      </c>
      <c r="P1030" s="3" t="n">
        <v>0</v>
      </c>
      <c r="Q1030" s="3" t="n">
        <f aca="false">SUM(M1030:P1030)</f>
        <v>51.1</v>
      </c>
      <c r="R1030" s="3" t="n">
        <v>0</v>
      </c>
      <c r="S1030" s="3" t="n">
        <v>0</v>
      </c>
      <c r="T1030" s="3" t="n">
        <v>0</v>
      </c>
      <c r="U1030" s="3" t="n">
        <v>0</v>
      </c>
      <c r="V1030" s="3" t="n">
        <f aca="false">SUM(R1030:U1030)</f>
        <v>0</v>
      </c>
      <c r="W1030" s="3" t="n">
        <v>1933.77</v>
      </c>
      <c r="X1030" s="3" t="n">
        <v>5779.29</v>
      </c>
      <c r="Y1030" s="3" t="n">
        <v>514.6</v>
      </c>
      <c r="Z1030" s="3" t="n">
        <v>0</v>
      </c>
      <c r="AA1030" s="3" t="n">
        <f aca="false">SUM(W1030:Z1030)</f>
        <v>8227.66</v>
      </c>
      <c r="AB1030" s="3" t="n">
        <v>1278.1</v>
      </c>
      <c r="AC1030" s="3" t="n">
        <v>128.5</v>
      </c>
      <c r="AD1030" s="3" t="n">
        <v>71</v>
      </c>
      <c r="AE1030" s="3" t="n">
        <v>38.7</v>
      </c>
      <c r="AF1030" s="3" t="n">
        <f aca="false">SUM(AB1030:AE1030)</f>
        <v>1516.3</v>
      </c>
      <c r="AG1030" s="3" t="n">
        <v>712.6</v>
      </c>
      <c r="AH1030" s="3" t="n">
        <v>1159.2</v>
      </c>
      <c r="AI1030" s="3" t="n">
        <v>72</v>
      </c>
      <c r="AJ1030" s="3" t="n">
        <v>201.5</v>
      </c>
      <c r="AK1030" s="3" t="n">
        <f aca="false">SUM(AG1030:AJ1030)</f>
        <v>2145.3</v>
      </c>
      <c r="AL1030" s="3" t="n">
        <v>3343.73</v>
      </c>
      <c r="AM1030" s="3" t="n">
        <v>3401.01</v>
      </c>
      <c r="AN1030" s="3" t="n">
        <v>3851.75</v>
      </c>
      <c r="AO1030" s="3" t="n">
        <v>225.3</v>
      </c>
      <c r="AP1030" s="3" t="n">
        <f aca="false">SUM(AL1030:AO1030)</f>
        <v>10821.79</v>
      </c>
      <c r="AQ1030" s="3" t="n">
        <v>0</v>
      </c>
      <c r="AR1030" s="3" t="n">
        <v>755</v>
      </c>
      <c r="AS1030" s="3" t="n">
        <v>296</v>
      </c>
      <c r="AT1030" s="3" t="n">
        <v>201.5</v>
      </c>
      <c r="AU1030" s="3" t="n">
        <f aca="false">SUM(AQ1030:AT1030)</f>
        <v>1252.5</v>
      </c>
      <c r="AV1030" s="3" t="n">
        <v>0</v>
      </c>
      <c r="AW1030" s="3" t="n">
        <v>0</v>
      </c>
      <c r="AX1030" s="3" t="n">
        <v>0</v>
      </c>
      <c r="AY1030" s="3" t="n">
        <v>38.7</v>
      </c>
      <c r="AZ1030" s="3" t="n">
        <f aca="false">SUM(AV1030:AY1030)</f>
        <v>38.7</v>
      </c>
      <c r="BA1030" s="3" t="n">
        <v>0</v>
      </c>
      <c r="BB1030" s="3" t="n">
        <v>0</v>
      </c>
      <c r="BC1030" s="3" t="n">
        <v>0</v>
      </c>
      <c r="BD1030" s="3" t="n">
        <v>221.2</v>
      </c>
      <c r="BE1030" s="3" t="n">
        <f aca="false">SUM(BA1030:BD1030)</f>
        <v>221.2</v>
      </c>
      <c r="BF1030" s="3" t="n">
        <v>0</v>
      </c>
      <c r="BG1030" s="3" t="n">
        <v>0</v>
      </c>
      <c r="BH1030" s="3" t="n">
        <v>0</v>
      </c>
      <c r="BI1030" s="3" t="n">
        <v>0</v>
      </c>
      <c r="BJ1030" s="3" t="n">
        <f aca="false">SUM(BF1030:BI1030)</f>
        <v>0</v>
      </c>
      <c r="BK1030" s="3" t="n">
        <v>0</v>
      </c>
      <c r="BL1030" s="3" t="n">
        <v>0</v>
      </c>
      <c r="BM1030" s="3" t="n">
        <v>0</v>
      </c>
      <c r="BN1030" s="3" t="n">
        <v>34</v>
      </c>
      <c r="BO1030" s="3" t="n">
        <f aca="false">SUM(BK1030:BN1030)</f>
        <v>34</v>
      </c>
      <c r="BP1030" s="3" t="n">
        <v>0</v>
      </c>
      <c r="BQ1030" s="3" t="n">
        <v>0</v>
      </c>
      <c r="BR1030" s="3" t="n">
        <v>0</v>
      </c>
      <c r="BS1030" s="3" t="n">
        <v>362.7</v>
      </c>
      <c r="BT1030" s="3" t="n">
        <f aca="false">SUM(BP1030:BS1030)</f>
        <v>362.7</v>
      </c>
      <c r="BU1030" s="3" t="n">
        <f aca="false">+C1030+H1030+M1030+R1030+W1030+AB1030+AG1030+AL1030+CK1030</f>
        <v>16476.1</v>
      </c>
      <c r="BV1030" s="3" t="n">
        <f aca="false">+D1030+I1030+N1030+S1030+X1030+AC1030+AH1030+AM1030+CL1030</f>
        <v>13272.8</v>
      </c>
      <c r="BW1030" s="3" t="n">
        <f aca="false">+E1030+J1030+O1030+T1030+Y1030+AD1030+AI1030+AN1030+CM1030</f>
        <v>10217.7</v>
      </c>
      <c r="BX1030" s="3" t="n">
        <f aca="false">+F1030+K1030+P1030+U1030+Z1030+AE1030+AJ1030+AO1030+CN1030</f>
        <v>858.1</v>
      </c>
      <c r="BY1030" s="3" t="n">
        <f aca="false">SUM(BU1030:BX1030)</f>
        <v>40824.7</v>
      </c>
      <c r="BZ1030" s="3" t="n">
        <f aca="false">AQ1030+AV1030+BA1030+BF1030+BK1030+BP1030</f>
        <v>0</v>
      </c>
      <c r="CA1030" s="3" t="n">
        <f aca="false">AR1030+AW1030+BB1030+BG1030+BL1030+BQ1030</f>
        <v>755</v>
      </c>
      <c r="CB1030" s="3" t="n">
        <f aca="false">AS1030+AX1030+BC1030+BH1030+BM1030+BR1030</f>
        <v>296</v>
      </c>
      <c r="CC1030" s="3" t="n">
        <f aca="false">AT1030+AY1030+BD1030+BI1030+BN1030+BS1030</f>
        <v>858.1</v>
      </c>
      <c r="CD1030" s="3" t="n">
        <f aca="false">SUM(BZ1030:CC1030)</f>
        <v>1909.1</v>
      </c>
      <c r="CE1030" s="3" t="n">
        <v>5080.8</v>
      </c>
      <c r="CF1030" s="3" t="n">
        <v>7658.8</v>
      </c>
      <c r="CG1030" s="3" t="n">
        <v>670.4</v>
      </c>
      <c r="CH1030" s="3" t="n">
        <v>0</v>
      </c>
      <c r="CI1030" s="3" t="n">
        <v>3148.6</v>
      </c>
      <c r="CJ1030" s="3" t="n">
        <f aca="false">SUM(CE1030:CI1030)</f>
        <v>16558.6</v>
      </c>
    </row>
    <row r="1031" customFormat="false" ht="12.75" hidden="false" customHeight="false" outlineLevel="0" collapsed="false">
      <c r="A1031" s="1" t="n">
        <v>2011</v>
      </c>
      <c r="B1031" s="2" t="s">
        <v>103</v>
      </c>
      <c r="C1031" s="3" t="n">
        <v>1336</v>
      </c>
      <c r="D1031" s="3" t="n">
        <v>323</v>
      </c>
      <c r="E1031" s="3" t="n">
        <v>52</v>
      </c>
      <c r="F1031" s="3" t="n">
        <v>0</v>
      </c>
      <c r="G1031" s="3" t="n">
        <f aca="false">SUM(C1031:F1031)</f>
        <v>1711</v>
      </c>
      <c r="H1031" s="3" t="n">
        <v>355</v>
      </c>
      <c r="I1031" s="3" t="n">
        <v>44</v>
      </c>
      <c r="J1031" s="3" t="n">
        <v>471</v>
      </c>
      <c r="K1031" s="3" t="n">
        <v>155</v>
      </c>
      <c r="L1031" s="3" t="n">
        <f aca="false">SUM(H1031:K1031)</f>
        <v>1025</v>
      </c>
      <c r="M1031" s="3" t="n">
        <v>29</v>
      </c>
      <c r="N1031" s="3" t="n">
        <v>40</v>
      </c>
      <c r="O1031" s="3" t="n">
        <v>0</v>
      </c>
      <c r="P1031" s="3" t="n">
        <v>0</v>
      </c>
      <c r="Q1031" s="3" t="n">
        <f aca="false">SUM(M1031:P1031)</f>
        <v>69</v>
      </c>
      <c r="R1031" s="3" t="n">
        <v>29</v>
      </c>
      <c r="S1031" s="3" t="n">
        <v>0</v>
      </c>
      <c r="T1031" s="3" t="n">
        <v>0</v>
      </c>
      <c r="U1031" s="3" t="n">
        <v>0</v>
      </c>
      <c r="V1031" s="3" t="n">
        <f aca="false">SUM(R1031:U1031)</f>
        <v>29</v>
      </c>
      <c r="W1031" s="3" t="n">
        <v>606</v>
      </c>
      <c r="X1031" s="3" t="n">
        <v>1145</v>
      </c>
      <c r="Y1031" s="3" t="n">
        <v>0</v>
      </c>
      <c r="Z1031" s="3" t="n">
        <v>0</v>
      </c>
      <c r="AA1031" s="3" t="n">
        <f aca="false">SUM(W1031:Z1031)</f>
        <v>1751</v>
      </c>
      <c r="AB1031" s="3" t="n">
        <v>207</v>
      </c>
      <c r="AC1031" s="3" t="n">
        <v>2</v>
      </c>
      <c r="AD1031" s="3" t="n">
        <v>12</v>
      </c>
      <c r="AE1031" s="3" t="n">
        <v>0</v>
      </c>
      <c r="AF1031" s="3" t="n">
        <f aca="false">SUM(AB1031:AE1031)</f>
        <v>221</v>
      </c>
      <c r="AG1031" s="3" t="n">
        <v>0</v>
      </c>
      <c r="AH1031" s="3" t="n">
        <v>205</v>
      </c>
      <c r="AI1031" s="3" t="n">
        <v>773</v>
      </c>
      <c r="AJ1031" s="3" t="n">
        <v>54</v>
      </c>
      <c r="AK1031" s="3" t="n">
        <f aca="false">SUM(AG1031:AJ1031)</f>
        <v>1032</v>
      </c>
      <c r="AL1031" s="3" t="n">
        <v>2407</v>
      </c>
      <c r="AM1031" s="3" t="n">
        <v>795</v>
      </c>
      <c r="AN1031" s="3" t="n">
        <v>1808</v>
      </c>
      <c r="AO1031" s="3" t="n">
        <v>373</v>
      </c>
      <c r="AP1031" s="3" t="n">
        <f aca="false">SUM(AL1031:AO1031)</f>
        <v>5383</v>
      </c>
      <c r="AQ1031" s="3" t="n">
        <v>0</v>
      </c>
      <c r="AR1031" s="3" t="n">
        <v>181</v>
      </c>
      <c r="AS1031" s="3" t="n">
        <v>89</v>
      </c>
      <c r="AT1031" s="3" t="n">
        <v>54</v>
      </c>
      <c r="AU1031" s="3" t="n">
        <f aca="false">SUM(AQ1031:AT1031)</f>
        <v>324</v>
      </c>
      <c r="AV1031" s="3" t="n">
        <v>0</v>
      </c>
      <c r="AW1031" s="3" t="n">
        <v>0</v>
      </c>
      <c r="AX1031" s="3" t="n">
        <v>0</v>
      </c>
      <c r="AY1031" s="3" t="n">
        <v>0</v>
      </c>
      <c r="AZ1031" s="3" t="n">
        <f aca="false">SUM(AV1031:AY1031)</f>
        <v>0</v>
      </c>
      <c r="BA1031" s="3" t="n">
        <v>0</v>
      </c>
      <c r="BB1031" s="3" t="n">
        <v>0</v>
      </c>
      <c r="BC1031" s="3" t="n">
        <v>0</v>
      </c>
      <c r="BD1031" s="3" t="n">
        <v>155</v>
      </c>
      <c r="BE1031" s="3" t="n">
        <f aca="false">SUM(BA1031:BD1031)</f>
        <v>155</v>
      </c>
      <c r="BF1031" s="3" t="n">
        <v>0</v>
      </c>
      <c r="BG1031" s="3" t="n">
        <v>0</v>
      </c>
      <c r="BH1031" s="3" t="n">
        <v>0</v>
      </c>
      <c r="BI1031" s="3" t="n">
        <v>0</v>
      </c>
      <c r="BJ1031" s="3" t="n">
        <f aca="false">SUM(BF1031:BI1031)</f>
        <v>0</v>
      </c>
      <c r="BK1031" s="3" t="n">
        <v>0</v>
      </c>
      <c r="BL1031" s="3" t="n">
        <v>0</v>
      </c>
      <c r="BM1031" s="3" t="n">
        <v>0</v>
      </c>
      <c r="BN1031" s="3" t="n">
        <v>8</v>
      </c>
      <c r="BO1031" s="3" t="n">
        <f aca="false">SUM(BK1031:BN1031)</f>
        <v>8</v>
      </c>
      <c r="BP1031" s="3" t="n">
        <v>0</v>
      </c>
      <c r="BQ1031" s="3" t="n">
        <v>40</v>
      </c>
      <c r="BR1031" s="3" t="n">
        <v>152</v>
      </c>
      <c r="BS1031" s="3" t="n">
        <v>365</v>
      </c>
      <c r="BT1031" s="3" t="n">
        <f aca="false">SUM(BP1031:BS1031)</f>
        <v>557</v>
      </c>
      <c r="BU1031" s="3" t="n">
        <f aca="false">+C1031+H1031+M1031+R1031+W1031+AB1031+AG1031+AL1031+CK1031</f>
        <v>4969</v>
      </c>
      <c r="BV1031" s="3" t="n">
        <f aca="false">+D1031+I1031+N1031+S1031+X1031+AC1031+AH1031+AM1031+CL1031</f>
        <v>2554</v>
      </c>
      <c r="BW1031" s="3" t="n">
        <f aca="false">+E1031+J1031+O1031+T1031+Y1031+AD1031+AI1031+AN1031+CM1031</f>
        <v>3116</v>
      </c>
      <c r="BX1031" s="3" t="n">
        <f aca="false">+F1031+K1031+P1031+U1031+Z1031+AE1031+AJ1031+AO1031+CN1031</f>
        <v>582</v>
      </c>
      <c r="BY1031" s="3" t="n">
        <f aca="false">SUM(BU1031:BX1031)</f>
        <v>11221</v>
      </c>
      <c r="BZ1031" s="3" t="n">
        <f aca="false">AQ1031+AV1031+BA1031+BF1031+BK1031+BP1031</f>
        <v>0</v>
      </c>
      <c r="CA1031" s="3" t="n">
        <f aca="false">AR1031+AW1031+BB1031+BG1031+BL1031+BQ1031</f>
        <v>221</v>
      </c>
      <c r="CB1031" s="3" t="n">
        <f aca="false">AS1031+AX1031+BC1031+BH1031+BM1031+BR1031</f>
        <v>241</v>
      </c>
      <c r="CC1031" s="3" t="n">
        <f aca="false">AT1031+AY1031+BD1031+BI1031+BN1031+BS1031</f>
        <v>582</v>
      </c>
      <c r="CD1031" s="3" t="n">
        <f aca="false">SUM(BZ1031:CC1031)</f>
        <v>1044</v>
      </c>
      <c r="CE1031" s="3" t="n">
        <v>2496</v>
      </c>
      <c r="CF1031" s="3" t="n">
        <v>1231</v>
      </c>
      <c r="CG1031" s="3" t="n">
        <v>50</v>
      </c>
      <c r="CH1031" s="3" t="n">
        <v>0</v>
      </c>
      <c r="CI1031" s="3" t="n">
        <v>1376</v>
      </c>
      <c r="CJ1031" s="3" t="n">
        <f aca="false">SUM(CE1031:CI1031)</f>
        <v>5153</v>
      </c>
    </row>
    <row r="1032" customFormat="false" ht="12.75" hidden="false" customHeight="false" outlineLevel="0" collapsed="false">
      <c r="A1032" s="1" t="n">
        <v>2011</v>
      </c>
      <c r="B1032" s="2" t="s">
        <v>104</v>
      </c>
      <c r="C1032" s="3" t="n">
        <v>1291</v>
      </c>
      <c r="D1032" s="3" t="n">
        <v>291</v>
      </c>
      <c r="E1032" s="3" t="n">
        <v>101</v>
      </c>
      <c r="F1032" s="3" t="n">
        <v>0</v>
      </c>
      <c r="G1032" s="3" t="n">
        <f aca="false">SUM(C1032:F1032)</f>
        <v>1683</v>
      </c>
      <c r="H1032" s="3" t="n">
        <v>304</v>
      </c>
      <c r="I1032" s="3" t="n">
        <v>5</v>
      </c>
      <c r="J1032" s="3" t="n">
        <v>187</v>
      </c>
      <c r="K1032" s="3" t="n">
        <v>6</v>
      </c>
      <c r="L1032" s="3" t="n">
        <f aca="false">SUM(H1032:K1032)</f>
        <v>502</v>
      </c>
      <c r="M1032" s="3" t="n">
        <v>0</v>
      </c>
      <c r="N1032" s="3" t="n">
        <v>7</v>
      </c>
      <c r="O1032" s="3" t="n">
        <v>0</v>
      </c>
      <c r="P1032" s="3" t="n">
        <v>0</v>
      </c>
      <c r="Q1032" s="3" t="n">
        <f aca="false">SUM(M1032:P1032)</f>
        <v>7</v>
      </c>
      <c r="R1032" s="3" t="n">
        <v>9</v>
      </c>
      <c r="S1032" s="3" t="n">
        <v>0</v>
      </c>
      <c r="T1032" s="3" t="n">
        <v>0</v>
      </c>
      <c r="U1032" s="3" t="n">
        <v>0</v>
      </c>
      <c r="V1032" s="3" t="n">
        <f aca="false">SUM(R1032:U1032)</f>
        <v>9</v>
      </c>
      <c r="W1032" s="3" t="n">
        <v>300</v>
      </c>
      <c r="X1032" s="3" t="n">
        <v>1279</v>
      </c>
      <c r="Y1032" s="3" t="n">
        <v>304</v>
      </c>
      <c r="Z1032" s="3" t="n">
        <v>0</v>
      </c>
      <c r="AA1032" s="3" t="n">
        <f aca="false">SUM(W1032:Z1032)</f>
        <v>1883</v>
      </c>
      <c r="AB1032" s="3" t="n">
        <v>182</v>
      </c>
      <c r="AC1032" s="3" t="n">
        <v>5</v>
      </c>
      <c r="AD1032" s="3" t="n">
        <v>34</v>
      </c>
      <c r="AE1032" s="3" t="n">
        <v>0</v>
      </c>
      <c r="AF1032" s="3" t="n">
        <f aca="false">SUM(AB1032:AE1032)</f>
        <v>221</v>
      </c>
      <c r="AG1032" s="3" t="n">
        <v>0</v>
      </c>
      <c r="AH1032" s="3" t="n">
        <v>328</v>
      </c>
      <c r="AI1032" s="3" t="n">
        <v>399</v>
      </c>
      <c r="AJ1032" s="3" t="n">
        <v>0</v>
      </c>
      <c r="AK1032" s="3" t="n">
        <f aca="false">SUM(AG1032:AJ1032)</f>
        <v>727</v>
      </c>
      <c r="AL1032" s="3" t="n">
        <v>365</v>
      </c>
      <c r="AM1032" s="3" t="n">
        <v>755</v>
      </c>
      <c r="AN1032" s="3" t="n">
        <v>425</v>
      </c>
      <c r="AO1032" s="3" t="n">
        <v>26</v>
      </c>
      <c r="AP1032" s="3" t="n">
        <f aca="false">SUM(AL1032:AO1032)</f>
        <v>1571</v>
      </c>
      <c r="AQ1032" s="3" t="n">
        <v>0</v>
      </c>
      <c r="AR1032" s="3" t="n">
        <v>294</v>
      </c>
      <c r="AS1032" s="3" t="n">
        <v>90</v>
      </c>
      <c r="AT1032" s="3" t="n">
        <v>0</v>
      </c>
      <c r="AU1032" s="3" t="n">
        <f aca="false">SUM(AQ1032:AT1032)</f>
        <v>384</v>
      </c>
      <c r="AV1032" s="3" t="n">
        <v>2</v>
      </c>
      <c r="AW1032" s="3" t="n">
        <v>0</v>
      </c>
      <c r="AX1032" s="3" t="n">
        <v>1</v>
      </c>
      <c r="AY1032" s="3" t="n">
        <v>0</v>
      </c>
      <c r="AZ1032" s="3" t="n">
        <f aca="false">SUM(AV1032:AY1032)</f>
        <v>3</v>
      </c>
      <c r="BA1032" s="3" t="n">
        <v>10</v>
      </c>
      <c r="BB1032" s="3" t="n">
        <v>0</v>
      </c>
      <c r="BC1032" s="3" t="n">
        <v>10</v>
      </c>
      <c r="BD1032" s="3" t="n">
        <v>6</v>
      </c>
      <c r="BE1032" s="3" t="n">
        <f aca="false">SUM(BA1032:BD1032)</f>
        <v>26</v>
      </c>
      <c r="BF1032" s="3" t="n">
        <v>0</v>
      </c>
      <c r="BG1032" s="3" t="n">
        <v>0</v>
      </c>
      <c r="BH1032" s="3" t="n">
        <v>0</v>
      </c>
      <c r="BI1032" s="3" t="n">
        <v>0</v>
      </c>
      <c r="BJ1032" s="3" t="n">
        <f aca="false">SUM(BF1032:BI1032)</f>
        <v>0</v>
      </c>
      <c r="BK1032" s="3" t="n">
        <v>0</v>
      </c>
      <c r="BL1032" s="3" t="n">
        <v>0</v>
      </c>
      <c r="BM1032" s="3" t="n">
        <v>0</v>
      </c>
      <c r="BN1032" s="3" t="n">
        <v>0</v>
      </c>
      <c r="BO1032" s="3" t="n">
        <f aca="false">SUM(BK1032:BN1032)</f>
        <v>0</v>
      </c>
      <c r="BP1032" s="3" t="n">
        <v>0</v>
      </c>
      <c r="BQ1032" s="3" t="n">
        <v>0</v>
      </c>
      <c r="BR1032" s="3" t="n">
        <v>21</v>
      </c>
      <c r="BS1032" s="3" t="n">
        <v>26</v>
      </c>
      <c r="BT1032" s="3" t="n">
        <f aca="false">SUM(BP1032:BS1032)</f>
        <v>47</v>
      </c>
      <c r="BU1032" s="3" t="n">
        <f aca="false">+C1032+H1032+M1032+R1032+W1032+AB1032+AG1032+AL1032+CK1032</f>
        <v>2451</v>
      </c>
      <c r="BV1032" s="3" t="n">
        <f aca="false">+D1032+I1032+N1032+S1032+X1032+AC1032+AH1032+AM1032+CL1032</f>
        <v>2670</v>
      </c>
      <c r="BW1032" s="3" t="n">
        <f aca="false">+E1032+J1032+O1032+T1032+Y1032+AD1032+AI1032+AN1032+CM1032</f>
        <v>1450</v>
      </c>
      <c r="BX1032" s="3" t="n">
        <f aca="false">+F1032+K1032+P1032+U1032+Z1032+AE1032+AJ1032+AO1032+CN1032</f>
        <v>32</v>
      </c>
      <c r="BY1032" s="3" t="n">
        <f aca="false">SUM(BU1032:BX1032)</f>
        <v>6603</v>
      </c>
      <c r="BZ1032" s="3" t="n">
        <f aca="false">AQ1032+AV1032+BA1032+BF1032+BK1032+BP1032</f>
        <v>12</v>
      </c>
      <c r="CA1032" s="3" t="n">
        <f aca="false">AR1032+AW1032+BB1032+BG1032+BL1032+BQ1032</f>
        <v>294</v>
      </c>
      <c r="CB1032" s="3" t="n">
        <f aca="false">AS1032+AX1032+BC1032+BH1032+BM1032+BR1032</f>
        <v>122</v>
      </c>
      <c r="CC1032" s="3" t="n">
        <f aca="false">AT1032+AY1032+BD1032+BI1032+BN1032+BS1032</f>
        <v>32</v>
      </c>
      <c r="CD1032" s="3" t="n">
        <f aca="false">SUM(BZ1032:CC1032)</f>
        <v>460</v>
      </c>
      <c r="CE1032" s="3" t="n">
        <v>972</v>
      </c>
      <c r="CF1032" s="3" t="n">
        <v>1153</v>
      </c>
      <c r="CG1032" s="3" t="n">
        <v>169</v>
      </c>
      <c r="CH1032" s="3" t="n">
        <v>0</v>
      </c>
      <c r="CI1032" s="3" t="n">
        <v>150</v>
      </c>
      <c r="CJ1032" s="3" t="n">
        <f aca="false">SUM(CE1032:CI1032)</f>
        <v>2444</v>
      </c>
    </row>
    <row r="1033" customFormat="false" ht="12.75" hidden="false" customHeight="false" outlineLevel="0" collapsed="false">
      <c r="A1033" s="1" t="n">
        <v>2011</v>
      </c>
      <c r="B1033" s="2" t="s">
        <v>105</v>
      </c>
      <c r="C1033" s="3" t="n">
        <v>7019.761</v>
      </c>
      <c r="D1033" s="3" t="n">
        <v>4127.21</v>
      </c>
      <c r="E1033" s="3" t="n">
        <v>53.874</v>
      </c>
      <c r="F1033" s="3" t="n">
        <v>0</v>
      </c>
      <c r="G1033" s="3" t="n">
        <f aca="false">SUM(C1033:F1033)</f>
        <v>11200.845</v>
      </c>
      <c r="H1033" s="3" t="n">
        <v>2144.730287</v>
      </c>
      <c r="I1033" s="3" t="n">
        <v>276.841885</v>
      </c>
      <c r="J1033" s="3" t="n">
        <v>117.774</v>
      </c>
      <c r="K1033" s="3" t="n">
        <v>116</v>
      </c>
      <c r="L1033" s="3" t="n">
        <f aca="false">SUM(H1033:K1033)</f>
        <v>2655.346172</v>
      </c>
      <c r="M1033" s="3" t="n">
        <v>96</v>
      </c>
      <c r="N1033" s="3" t="n">
        <v>160</v>
      </c>
      <c r="O1033" s="3" t="n">
        <v>0</v>
      </c>
      <c r="P1033" s="3" t="n">
        <v>0</v>
      </c>
      <c r="Q1033" s="3" t="n">
        <f aca="false">SUM(M1033:P1033)</f>
        <v>256</v>
      </c>
      <c r="R1033" s="3" t="n">
        <v>4</v>
      </c>
      <c r="S1033" s="3" t="n">
        <v>1</v>
      </c>
      <c r="T1033" s="3" t="n">
        <v>0</v>
      </c>
      <c r="U1033" s="3" t="n">
        <v>0</v>
      </c>
      <c r="V1033" s="3" t="n">
        <f aca="false">SUM(R1033:U1033)</f>
        <v>5</v>
      </c>
      <c r="W1033" s="3" t="n">
        <v>4311.49697637</v>
      </c>
      <c r="X1033" s="3" t="n">
        <v>9006.4724065</v>
      </c>
      <c r="Y1033" s="3" t="n">
        <v>2831.59632615</v>
      </c>
      <c r="Z1033" s="3" t="n">
        <v>0</v>
      </c>
      <c r="AA1033" s="3" t="n">
        <f aca="false">SUM(W1033:Z1033)</f>
        <v>16149.56570902</v>
      </c>
      <c r="AB1033" s="3" t="n">
        <v>1324.299</v>
      </c>
      <c r="AC1033" s="3" t="n">
        <v>0</v>
      </c>
      <c r="AD1033" s="3" t="n">
        <v>72.545</v>
      </c>
      <c r="AE1033" s="3" t="n">
        <v>6</v>
      </c>
      <c r="AF1033" s="3" t="n">
        <f aca="false">SUM(AB1033:AE1033)</f>
        <v>1402.844</v>
      </c>
      <c r="AG1033" s="3" t="n">
        <v>78.202552</v>
      </c>
      <c r="AH1033" s="3" t="n">
        <v>117.339423</v>
      </c>
      <c r="AI1033" s="3" t="n">
        <v>4036.170866</v>
      </c>
      <c r="AJ1033" s="3" t="n">
        <v>1387</v>
      </c>
      <c r="AK1033" s="3" t="n">
        <f aca="false">SUM(AG1033:AJ1033)</f>
        <v>5618.712841</v>
      </c>
      <c r="AL1033" s="3" t="n">
        <v>10258.22318463</v>
      </c>
      <c r="AM1033" s="3" t="n">
        <v>1132.057692</v>
      </c>
      <c r="AN1033" s="3" t="n">
        <v>7263.15980785</v>
      </c>
      <c r="AO1033" s="3" t="n">
        <v>448</v>
      </c>
      <c r="AP1033" s="3" t="n">
        <f aca="false">SUM(AL1033:AO1033)</f>
        <v>19101.44068448</v>
      </c>
      <c r="AQ1033" s="3" t="n">
        <v>0</v>
      </c>
      <c r="AR1033" s="3" t="n">
        <v>117</v>
      </c>
      <c r="AS1033" s="3" t="n">
        <v>2038</v>
      </c>
      <c r="AT1033" s="3" t="n">
        <v>1387</v>
      </c>
      <c r="AU1033" s="3" t="n">
        <f aca="false">SUM(AQ1033:AT1033)</f>
        <v>3542</v>
      </c>
      <c r="AV1033" s="3" t="n">
        <v>0</v>
      </c>
      <c r="AW1033" s="3" t="n">
        <v>0</v>
      </c>
      <c r="AX1033" s="3" t="n">
        <v>0</v>
      </c>
      <c r="AY1033" s="3" t="n">
        <v>6</v>
      </c>
      <c r="AZ1033" s="3" t="n">
        <f aca="false">SUM(AV1033:AY1033)</f>
        <v>6</v>
      </c>
      <c r="BA1033" s="3" t="n">
        <v>0</v>
      </c>
      <c r="BB1033" s="3" t="n">
        <v>0</v>
      </c>
      <c r="BC1033" s="3" t="n">
        <v>0</v>
      </c>
      <c r="BD1033" s="3" t="n">
        <v>116</v>
      </c>
      <c r="BE1033" s="3" t="n">
        <f aca="false">SUM(BA1033:BD1033)</f>
        <v>116</v>
      </c>
      <c r="BF1033" s="3" t="n">
        <v>0</v>
      </c>
      <c r="BG1033" s="3" t="n">
        <v>0</v>
      </c>
      <c r="BH1033" s="3" t="n">
        <v>0</v>
      </c>
      <c r="BI1033" s="3" t="n">
        <v>0</v>
      </c>
      <c r="BJ1033" s="3" t="n">
        <f aca="false">SUM(BF1033:BI1033)</f>
        <v>0</v>
      </c>
      <c r="BK1033" s="3" t="n">
        <v>0</v>
      </c>
      <c r="BL1033" s="3" t="n">
        <v>7</v>
      </c>
      <c r="BM1033" s="3" t="n">
        <v>571</v>
      </c>
      <c r="BN1033" s="3" t="n">
        <v>72</v>
      </c>
      <c r="BO1033" s="3" t="n">
        <f aca="false">SUM(BK1033:BN1033)</f>
        <v>650</v>
      </c>
      <c r="BP1033" s="3" t="n">
        <v>0</v>
      </c>
      <c r="BQ1033" s="3" t="n">
        <v>0</v>
      </c>
      <c r="BR1033" s="3" t="n">
        <v>1</v>
      </c>
      <c r="BS1033" s="3" t="n">
        <v>376</v>
      </c>
      <c r="BT1033" s="3" t="n">
        <f aca="false">SUM(BP1033:BS1033)</f>
        <v>377</v>
      </c>
      <c r="BU1033" s="3" t="n">
        <f aca="false">+C1033+H1033+M1033+R1033+W1033+AB1033+AG1033+AL1033+CK1033</f>
        <v>25236.713</v>
      </c>
      <c r="BV1033" s="3" t="n">
        <f aca="false">+D1033+I1033+N1033+S1033+X1033+AC1033+AH1033+AM1033+CL1033</f>
        <v>14820.9214065</v>
      </c>
      <c r="BW1033" s="3" t="n">
        <f aca="false">+E1033+J1033+O1033+T1033+Y1033+AD1033+AI1033+AN1033+CM1033</f>
        <v>14375.12</v>
      </c>
      <c r="BX1033" s="3" t="n">
        <f aca="false">+F1033+K1033+P1033+U1033+Z1033+AE1033+AJ1033+AO1033+CN1033</f>
        <v>1957</v>
      </c>
      <c r="BY1033" s="3" t="n">
        <f aca="false">SUM(BU1033:BX1033)</f>
        <v>56389.7544065</v>
      </c>
      <c r="BZ1033" s="3" t="n">
        <f aca="false">AQ1033+AV1033+BA1033+BF1033+BK1033+BP1033</f>
        <v>0</v>
      </c>
      <c r="CA1033" s="3" t="n">
        <f aca="false">AR1033+AW1033+BB1033+BG1033+BL1033+BQ1033</f>
        <v>124</v>
      </c>
      <c r="CB1033" s="3" t="n">
        <f aca="false">AS1033+AX1033+BC1033+BH1033+BM1033+BR1033</f>
        <v>2610</v>
      </c>
      <c r="CC1033" s="3" t="n">
        <f aca="false">AT1033+AY1033+BD1033+BI1033+BN1033+BS1033</f>
        <v>1957</v>
      </c>
      <c r="CD1033" s="3" t="n">
        <f aca="false">SUM(BZ1033:CC1033)</f>
        <v>4691</v>
      </c>
      <c r="CE1033" s="3" t="n">
        <v>6833</v>
      </c>
      <c r="CF1033" s="3" t="n">
        <v>11225</v>
      </c>
      <c r="CG1033" s="3" t="n">
        <v>1851</v>
      </c>
      <c r="CH1033" s="3" t="n">
        <v>324</v>
      </c>
      <c r="CI1033" s="3" t="n">
        <v>9930</v>
      </c>
      <c r="CJ1033" s="3" t="n">
        <f aca="false">SUM(CE1033:CI1033)</f>
        <v>30163</v>
      </c>
    </row>
    <row r="1034" customFormat="false" ht="12.75" hidden="false" customHeight="false" outlineLevel="0" collapsed="false">
      <c r="A1034" s="1" t="n">
        <v>2011</v>
      </c>
      <c r="B1034" s="2" t="s">
        <v>106</v>
      </c>
      <c r="C1034" s="3" t="n">
        <v>7256</v>
      </c>
      <c r="D1034" s="3" t="n">
        <v>1105</v>
      </c>
      <c r="E1034" s="3" t="n">
        <v>149</v>
      </c>
      <c r="F1034" s="3" t="n">
        <v>0</v>
      </c>
      <c r="G1034" s="3" t="n">
        <f aca="false">SUM(C1034:F1034)</f>
        <v>8510</v>
      </c>
      <c r="H1034" s="3" t="n">
        <v>1727</v>
      </c>
      <c r="I1034" s="3" t="n">
        <v>30</v>
      </c>
      <c r="J1034" s="3" t="n">
        <v>17</v>
      </c>
      <c r="K1034" s="3" t="n">
        <v>100</v>
      </c>
      <c r="L1034" s="3" t="n">
        <f aca="false">SUM(H1034:K1034)</f>
        <v>1874</v>
      </c>
      <c r="M1034" s="3" t="n">
        <v>32</v>
      </c>
      <c r="N1034" s="3" t="n">
        <v>163</v>
      </c>
      <c r="O1034" s="3" t="n">
        <v>7</v>
      </c>
      <c r="P1034" s="3" t="n">
        <v>0</v>
      </c>
      <c r="Q1034" s="3" t="n">
        <f aca="false">SUM(M1034:P1034)</f>
        <v>202</v>
      </c>
      <c r="R1034" s="3" t="n">
        <v>37</v>
      </c>
      <c r="S1034" s="3" t="n">
        <v>141</v>
      </c>
      <c r="T1034" s="3" t="n">
        <v>2</v>
      </c>
      <c r="U1034" s="3" t="n">
        <v>0</v>
      </c>
      <c r="V1034" s="3" t="n">
        <f aca="false">SUM(R1034:U1034)</f>
        <v>180</v>
      </c>
      <c r="W1034" s="3" t="n">
        <v>1292</v>
      </c>
      <c r="X1034" s="3" t="n">
        <v>4879</v>
      </c>
      <c r="Y1034" s="3" t="n">
        <v>432</v>
      </c>
      <c r="Z1034" s="3" t="n">
        <v>0</v>
      </c>
      <c r="AA1034" s="3" t="n">
        <f aca="false">SUM(W1034:Z1034)</f>
        <v>6603</v>
      </c>
      <c r="AB1034" s="3" t="n">
        <v>703</v>
      </c>
      <c r="AC1034" s="3" t="n">
        <v>1</v>
      </c>
      <c r="AD1034" s="3" t="n">
        <v>57</v>
      </c>
      <c r="AE1034" s="3" t="n">
        <v>0</v>
      </c>
      <c r="AF1034" s="3" t="n">
        <f aca="false">SUM(AB1034:AE1034)</f>
        <v>761</v>
      </c>
      <c r="AG1034" s="3" t="n">
        <v>0</v>
      </c>
      <c r="AH1034" s="3" t="n">
        <v>1260</v>
      </c>
      <c r="AI1034" s="3" t="n">
        <v>1650</v>
      </c>
      <c r="AJ1034" s="3" t="n">
        <v>0</v>
      </c>
      <c r="AK1034" s="3" t="n">
        <f aca="false">SUM(AG1034:AJ1034)</f>
        <v>2910</v>
      </c>
      <c r="AL1034" s="3" t="n">
        <v>1990</v>
      </c>
      <c r="AM1034" s="3" t="n">
        <v>2373</v>
      </c>
      <c r="AN1034" s="3" t="n">
        <v>1034</v>
      </c>
      <c r="AO1034" s="3" t="n">
        <v>0</v>
      </c>
      <c r="AP1034" s="3" t="n">
        <f aca="false">SUM(AL1034:AO1034)</f>
        <v>5397</v>
      </c>
      <c r="AQ1034" s="3" t="n">
        <v>0</v>
      </c>
      <c r="AR1034" s="3" t="n">
        <v>0</v>
      </c>
      <c r="AS1034" s="3" t="n">
        <v>6</v>
      </c>
      <c r="AT1034" s="3" t="n">
        <v>0</v>
      </c>
      <c r="AU1034" s="3" t="n">
        <f aca="false">SUM(AQ1034:AT1034)</f>
        <v>6</v>
      </c>
      <c r="AV1034" s="3" t="n">
        <v>56</v>
      </c>
      <c r="AW1034" s="3" t="n">
        <v>0</v>
      </c>
      <c r="AX1034" s="3" t="n">
        <v>15</v>
      </c>
      <c r="AY1034" s="3" t="n">
        <v>0</v>
      </c>
      <c r="AZ1034" s="3" t="n">
        <f aca="false">SUM(AV1034:AY1034)</f>
        <v>71</v>
      </c>
      <c r="BA1034" s="3" t="n">
        <v>0</v>
      </c>
      <c r="BB1034" s="3" t="n">
        <v>23</v>
      </c>
      <c r="BC1034" s="3" t="n">
        <v>0</v>
      </c>
      <c r="BD1034" s="3" t="n">
        <v>100</v>
      </c>
      <c r="BE1034" s="3" t="n">
        <f aca="false">SUM(BA1034:BD1034)</f>
        <v>123</v>
      </c>
      <c r="BF1034" s="3" t="n">
        <v>0</v>
      </c>
      <c r="BG1034" s="3" t="n">
        <v>0</v>
      </c>
      <c r="BH1034" s="3" t="n">
        <v>0</v>
      </c>
      <c r="BI1034" s="3" t="n">
        <v>0</v>
      </c>
      <c r="BJ1034" s="3" t="n">
        <f aca="false">SUM(BF1034:BI1034)</f>
        <v>0</v>
      </c>
      <c r="BK1034" s="3" t="n">
        <v>30</v>
      </c>
      <c r="BL1034" s="3" t="n">
        <v>0</v>
      </c>
      <c r="BM1034" s="3" t="n">
        <v>2</v>
      </c>
      <c r="BN1034" s="3" t="n">
        <v>0</v>
      </c>
      <c r="BO1034" s="3" t="n">
        <f aca="false">SUM(BK1034:BN1034)</f>
        <v>32</v>
      </c>
      <c r="BP1034" s="3" t="n">
        <v>128</v>
      </c>
      <c r="BQ1034" s="3" t="n">
        <v>5</v>
      </c>
      <c r="BR1034" s="3" t="n">
        <v>21</v>
      </c>
      <c r="BS1034" s="3" t="n">
        <v>0</v>
      </c>
      <c r="BT1034" s="3" t="n">
        <f aca="false">SUM(BP1034:BS1034)</f>
        <v>154</v>
      </c>
      <c r="BU1034" s="3" t="n">
        <f aca="false">+C1034+H1034+M1034+R1034+W1034+AB1034+AG1034+AL1034+CK1034</f>
        <v>13037</v>
      </c>
      <c r="BV1034" s="3" t="n">
        <f aca="false">+D1034+I1034+N1034+S1034+X1034+AC1034+AH1034+AM1034+CL1034</f>
        <v>9952</v>
      </c>
      <c r="BW1034" s="3" t="n">
        <f aca="false">+E1034+J1034+O1034+T1034+Y1034+AD1034+AI1034+AN1034+CM1034</f>
        <v>3348</v>
      </c>
      <c r="BX1034" s="3" t="n">
        <f aca="false">+F1034+K1034+P1034+U1034+Z1034+AE1034+AJ1034+AO1034+CN1034</f>
        <v>100</v>
      </c>
      <c r="BY1034" s="3" t="n">
        <f aca="false">SUM(BU1034:BX1034)</f>
        <v>26437</v>
      </c>
      <c r="BZ1034" s="3" t="n">
        <f aca="false">AQ1034+AV1034+BA1034+BF1034+BK1034+BP1034</f>
        <v>214</v>
      </c>
      <c r="CA1034" s="3" t="n">
        <f aca="false">AR1034+AW1034+BB1034+BG1034+BL1034+BQ1034</f>
        <v>28</v>
      </c>
      <c r="CB1034" s="3" t="n">
        <f aca="false">AS1034+AX1034+BC1034+BH1034+BM1034+BR1034</f>
        <v>44</v>
      </c>
      <c r="CC1034" s="3" t="n">
        <f aca="false">AT1034+AY1034+BD1034+BI1034+BN1034+BS1034</f>
        <v>100</v>
      </c>
      <c r="CD1034" s="3" t="n">
        <f aca="false">SUM(BZ1034:CC1034)</f>
        <v>386</v>
      </c>
      <c r="CE1034" s="3" t="n">
        <v>6218</v>
      </c>
      <c r="CF1034" s="3" t="n">
        <v>4586</v>
      </c>
      <c r="CG1034" s="3" t="n">
        <v>705</v>
      </c>
      <c r="CH1034" s="3" t="n">
        <v>660</v>
      </c>
      <c r="CI1034" s="3" t="n">
        <v>1106</v>
      </c>
      <c r="CJ1034" s="3" t="n">
        <f aca="false">SUM(CE1034:CI1034)</f>
        <v>13275</v>
      </c>
    </row>
    <row r="1035" customFormat="false" ht="12.75" hidden="false" customHeight="false" outlineLevel="0" collapsed="false">
      <c r="A1035" s="1" t="n">
        <v>2011</v>
      </c>
      <c r="B1035" s="2" t="s">
        <v>107</v>
      </c>
      <c r="C1035" s="3" t="n">
        <v>2525</v>
      </c>
      <c r="D1035" s="3" t="n">
        <v>541</v>
      </c>
      <c r="E1035" s="3" t="n">
        <v>125</v>
      </c>
      <c r="F1035" s="3" t="n">
        <v>0</v>
      </c>
      <c r="G1035" s="3" t="n">
        <f aca="false">SUM(C1035:F1035)</f>
        <v>3191</v>
      </c>
      <c r="H1035" s="3" t="n">
        <v>773</v>
      </c>
      <c r="I1035" s="3" t="n">
        <v>537</v>
      </c>
      <c r="J1035" s="3" t="n">
        <v>3106</v>
      </c>
      <c r="K1035" s="3" t="n">
        <v>31</v>
      </c>
      <c r="L1035" s="3" t="n">
        <f aca="false">SUM(H1035:K1035)</f>
        <v>4447</v>
      </c>
      <c r="M1035" s="3" t="n">
        <v>31</v>
      </c>
      <c r="N1035" s="3" t="n">
        <v>65</v>
      </c>
      <c r="O1035" s="3" t="n">
        <v>12</v>
      </c>
      <c r="P1035" s="3" t="n">
        <v>0</v>
      </c>
      <c r="Q1035" s="3" t="n">
        <f aca="false">SUM(M1035:P1035)</f>
        <v>108</v>
      </c>
      <c r="R1035" s="3" t="n">
        <v>16</v>
      </c>
      <c r="S1035" s="3" t="n">
        <v>0</v>
      </c>
      <c r="T1035" s="3" t="n">
        <v>0</v>
      </c>
      <c r="U1035" s="3" t="n">
        <v>0</v>
      </c>
      <c r="V1035" s="3" t="n">
        <f aca="false">SUM(R1035:U1035)</f>
        <v>16</v>
      </c>
      <c r="W1035" s="3" t="n">
        <v>403</v>
      </c>
      <c r="X1035" s="3" t="n">
        <v>2229</v>
      </c>
      <c r="Y1035" s="3" t="n">
        <v>867</v>
      </c>
      <c r="Z1035" s="3" t="n">
        <v>0</v>
      </c>
      <c r="AA1035" s="3" t="n">
        <f aca="false">SUM(W1035:Z1035)</f>
        <v>3499</v>
      </c>
      <c r="AB1035" s="3" t="n">
        <v>335</v>
      </c>
      <c r="AC1035" s="3" t="n">
        <v>2</v>
      </c>
      <c r="AD1035" s="3" t="n">
        <v>0</v>
      </c>
      <c r="AE1035" s="3" t="n">
        <v>1</v>
      </c>
      <c r="AF1035" s="3" t="n">
        <f aca="false">SUM(AB1035:AE1035)</f>
        <v>338</v>
      </c>
      <c r="AG1035" s="3" t="n">
        <v>0</v>
      </c>
      <c r="AH1035" s="3" t="n">
        <v>581</v>
      </c>
      <c r="AI1035" s="3" t="n">
        <v>830</v>
      </c>
      <c r="AJ1035" s="3" t="n">
        <v>0</v>
      </c>
      <c r="AK1035" s="3" t="n">
        <f aca="false">SUM(AG1035:AJ1035)</f>
        <v>1411</v>
      </c>
      <c r="AL1035" s="3" t="n">
        <v>1271</v>
      </c>
      <c r="AM1035" s="3" t="n">
        <v>2192</v>
      </c>
      <c r="AN1035" s="3" t="n">
        <v>1318</v>
      </c>
      <c r="AO1035" s="3" t="n">
        <v>197</v>
      </c>
      <c r="AP1035" s="3" t="n">
        <f aca="false">SUM(AL1035:AO1035)</f>
        <v>4978</v>
      </c>
      <c r="AQ1035" s="3" t="n">
        <v>0</v>
      </c>
      <c r="AR1035" s="3" t="n">
        <v>407</v>
      </c>
      <c r="AS1035" s="3" t="n">
        <v>156</v>
      </c>
      <c r="AT1035" s="3" t="n">
        <v>28</v>
      </c>
      <c r="AU1035" s="3" t="n">
        <f aca="false">SUM(AQ1035:AT1035)</f>
        <v>591</v>
      </c>
      <c r="AV1035" s="3" t="n">
        <v>0</v>
      </c>
      <c r="AW1035" s="3" t="n">
        <v>0</v>
      </c>
      <c r="AX1035" s="3" t="n">
        <v>2</v>
      </c>
      <c r="AY1035" s="3" t="n">
        <v>64</v>
      </c>
      <c r="AZ1035" s="3" t="n">
        <f aca="false">SUM(AV1035:AY1035)</f>
        <v>66</v>
      </c>
      <c r="BA1035" s="3" t="n">
        <v>0</v>
      </c>
      <c r="BB1035" s="3" t="n">
        <v>0</v>
      </c>
      <c r="BC1035" s="3" t="n">
        <v>14</v>
      </c>
      <c r="BD1035" s="3" t="n">
        <v>28</v>
      </c>
      <c r="BE1035" s="3" t="n">
        <f aca="false">SUM(BA1035:BD1035)</f>
        <v>42</v>
      </c>
      <c r="BF1035" s="3" t="n">
        <v>0</v>
      </c>
      <c r="BG1035" s="3" t="n">
        <v>0</v>
      </c>
      <c r="BH1035" s="3" t="n">
        <v>0</v>
      </c>
      <c r="BI1035" s="3" t="n">
        <v>0</v>
      </c>
      <c r="BJ1035" s="3" t="n">
        <f aca="false">SUM(BF1035:BI1035)</f>
        <v>0</v>
      </c>
      <c r="BK1035" s="3" t="n">
        <v>0</v>
      </c>
      <c r="BL1035" s="3" t="n">
        <v>0</v>
      </c>
      <c r="BM1035" s="3" t="n">
        <v>1</v>
      </c>
      <c r="BN1035" s="3" t="n">
        <v>9</v>
      </c>
      <c r="BO1035" s="3" t="n">
        <f aca="false">SUM(BK1035:BN1035)</f>
        <v>10</v>
      </c>
      <c r="BP1035" s="3" t="n">
        <v>0</v>
      </c>
      <c r="BQ1035" s="3" t="n">
        <v>0</v>
      </c>
      <c r="BR1035" s="3" t="n">
        <v>28</v>
      </c>
      <c r="BS1035" s="3" t="n">
        <v>19</v>
      </c>
      <c r="BT1035" s="3" t="n">
        <f aca="false">SUM(BP1035:BS1035)</f>
        <v>47</v>
      </c>
      <c r="BU1035" s="3" t="n">
        <f aca="false">+C1035+H1035+M1035+R1035+W1035+AB1035+AG1035+AL1035+CK1035</f>
        <v>5354</v>
      </c>
      <c r="BV1035" s="3" t="n">
        <f aca="false">+D1035+I1035+N1035+S1035+X1035+AC1035+AH1035+AM1035+CL1035</f>
        <v>6147</v>
      </c>
      <c r="BW1035" s="3" t="n">
        <f aca="false">+E1035+J1035+O1035+T1035+Y1035+AD1035+AI1035+AN1035+CM1035</f>
        <v>6258</v>
      </c>
      <c r="BX1035" s="3" t="n">
        <f aca="false">+F1035+K1035+P1035+U1035+Z1035+AE1035+AJ1035+AO1035+CN1035</f>
        <v>229</v>
      </c>
      <c r="BY1035" s="3" t="n">
        <f aca="false">SUM(BU1035:BX1035)</f>
        <v>17988</v>
      </c>
      <c r="BZ1035" s="3" t="n">
        <f aca="false">AQ1035+AV1035+BA1035+BF1035+BK1035+BP1035</f>
        <v>0</v>
      </c>
      <c r="CA1035" s="3" t="n">
        <f aca="false">AR1035+AW1035+BB1035+BG1035+BL1035+BQ1035</f>
        <v>407</v>
      </c>
      <c r="CB1035" s="3" t="n">
        <f aca="false">AS1035+AX1035+BC1035+BH1035+BM1035+BR1035</f>
        <v>201</v>
      </c>
      <c r="CC1035" s="3" t="n">
        <f aca="false">AT1035+AY1035+BD1035+BI1035+BN1035+BS1035</f>
        <v>148</v>
      </c>
      <c r="CD1035" s="3" t="n">
        <f aca="false">SUM(BZ1035:CC1035)</f>
        <v>756</v>
      </c>
      <c r="CE1035" s="3" t="n">
        <v>1941</v>
      </c>
      <c r="CF1035" s="3" t="n">
        <v>2852</v>
      </c>
      <c r="CG1035" s="3" t="n">
        <v>251</v>
      </c>
      <c r="CH1035" s="3" t="n">
        <v>133</v>
      </c>
      <c r="CI1035" s="3" t="n">
        <v>722</v>
      </c>
      <c r="CJ1035" s="3" t="n">
        <f aca="false">SUM(CE1035:CI1035)</f>
        <v>5899</v>
      </c>
    </row>
    <row r="1036" customFormat="false" ht="12.75" hidden="false" customHeight="false" outlineLevel="0" collapsed="false">
      <c r="A1036" s="1" t="n">
        <v>2011</v>
      </c>
      <c r="B1036" s="2" t="s">
        <v>108</v>
      </c>
      <c r="C1036" s="3" t="n">
        <v>2971</v>
      </c>
      <c r="D1036" s="3" t="n">
        <v>688</v>
      </c>
      <c r="E1036" s="3" t="n">
        <v>165</v>
      </c>
      <c r="F1036" s="3" t="n">
        <v>0</v>
      </c>
      <c r="G1036" s="3" t="n">
        <f aca="false">SUM(C1036:F1036)</f>
        <v>3824</v>
      </c>
      <c r="H1036" s="3" t="n">
        <v>751</v>
      </c>
      <c r="I1036" s="3" t="n">
        <v>404</v>
      </c>
      <c r="J1036" s="3" t="n">
        <v>1208</v>
      </c>
      <c r="K1036" s="3" t="n">
        <v>61</v>
      </c>
      <c r="L1036" s="3" t="n">
        <f aca="false">SUM(H1036:K1036)</f>
        <v>2424</v>
      </c>
      <c r="M1036" s="3" t="n">
        <v>30</v>
      </c>
      <c r="N1036" s="3" t="n">
        <v>28</v>
      </c>
      <c r="O1036" s="3" t="n">
        <v>0</v>
      </c>
      <c r="P1036" s="3" t="n">
        <v>0</v>
      </c>
      <c r="Q1036" s="3" t="n">
        <f aca="false">SUM(M1036:P1036)</f>
        <v>58</v>
      </c>
      <c r="R1036" s="3" t="n">
        <v>3</v>
      </c>
      <c r="S1036" s="3" t="n">
        <v>0</v>
      </c>
      <c r="T1036" s="3" t="n">
        <v>0</v>
      </c>
      <c r="U1036" s="3" t="n">
        <v>0</v>
      </c>
      <c r="V1036" s="3" t="n">
        <f aca="false">SUM(R1036:U1036)</f>
        <v>3</v>
      </c>
      <c r="W1036" s="3" t="n">
        <v>833</v>
      </c>
      <c r="X1036" s="3" t="n">
        <v>1776</v>
      </c>
      <c r="Y1036" s="3" t="n">
        <v>61</v>
      </c>
      <c r="Z1036" s="3" t="n">
        <v>0</v>
      </c>
      <c r="AA1036" s="3" t="n">
        <f aca="false">SUM(W1036:Z1036)</f>
        <v>2670</v>
      </c>
      <c r="AB1036" s="3" t="n">
        <v>289</v>
      </c>
      <c r="AC1036" s="3" t="n">
        <v>57</v>
      </c>
      <c r="AD1036" s="3" t="n">
        <v>15</v>
      </c>
      <c r="AE1036" s="3" t="n">
        <v>10</v>
      </c>
      <c r="AF1036" s="3" t="n">
        <f aca="false">SUM(AB1036:AE1036)</f>
        <v>371</v>
      </c>
      <c r="AG1036" s="3" t="n">
        <v>16</v>
      </c>
      <c r="AH1036" s="3" t="n">
        <v>620</v>
      </c>
      <c r="AI1036" s="3" t="n">
        <v>702</v>
      </c>
      <c r="AJ1036" s="3" t="n">
        <v>181</v>
      </c>
      <c r="AK1036" s="3" t="n">
        <f aca="false">SUM(AG1036:AJ1036)</f>
        <v>1519</v>
      </c>
      <c r="AL1036" s="3" t="n">
        <v>774</v>
      </c>
      <c r="AM1036" s="3" t="n">
        <v>899</v>
      </c>
      <c r="AN1036" s="3" t="n">
        <v>2021</v>
      </c>
      <c r="AO1036" s="3" t="n">
        <v>122</v>
      </c>
      <c r="AP1036" s="3" t="n">
        <f aca="false">SUM(AL1036:AO1036)</f>
        <v>3816</v>
      </c>
      <c r="AQ1036" s="3" t="n">
        <v>8</v>
      </c>
      <c r="AR1036" s="3" t="n">
        <v>596</v>
      </c>
      <c r="AS1036" s="3" t="n">
        <v>276</v>
      </c>
      <c r="AT1036" s="3" t="n">
        <v>105</v>
      </c>
      <c r="AU1036" s="3" t="n">
        <f aca="false">SUM(AQ1036:AT1036)</f>
        <v>985</v>
      </c>
      <c r="AV1036" s="3" t="n">
        <v>3</v>
      </c>
      <c r="AW1036" s="3" t="n">
        <v>0</v>
      </c>
      <c r="AX1036" s="3" t="n">
        <v>3</v>
      </c>
      <c r="AY1036" s="3" t="n">
        <v>6</v>
      </c>
      <c r="AZ1036" s="3" t="n">
        <f aca="false">SUM(AV1036:AY1036)</f>
        <v>12</v>
      </c>
      <c r="BA1036" s="3" t="n">
        <v>5</v>
      </c>
      <c r="BB1036" s="3" t="n">
        <v>17</v>
      </c>
      <c r="BC1036" s="3" t="n">
        <v>47</v>
      </c>
      <c r="BD1036" s="3" t="n">
        <v>31</v>
      </c>
      <c r="BE1036" s="3" t="n">
        <f aca="false">SUM(BA1036:BD1036)</f>
        <v>100</v>
      </c>
      <c r="BF1036" s="3" t="n">
        <v>0</v>
      </c>
      <c r="BG1036" s="3" t="n">
        <v>0</v>
      </c>
      <c r="BH1036" s="3" t="n">
        <v>0</v>
      </c>
      <c r="BI1036" s="3" t="n">
        <v>0</v>
      </c>
      <c r="BJ1036" s="3" t="n">
        <f aca="false">SUM(BF1036:BI1036)</f>
        <v>0</v>
      </c>
      <c r="BK1036" s="3" t="n">
        <v>0</v>
      </c>
      <c r="BL1036" s="3" t="n">
        <v>0</v>
      </c>
      <c r="BM1036" s="3" t="n">
        <v>0</v>
      </c>
      <c r="BN1036" s="3" t="n">
        <v>0</v>
      </c>
      <c r="BO1036" s="3" t="n">
        <f aca="false">SUM(BK1036:BN1036)</f>
        <v>0</v>
      </c>
      <c r="BP1036" s="3" t="n">
        <v>25</v>
      </c>
      <c r="BQ1036" s="3" t="n">
        <v>9</v>
      </c>
      <c r="BR1036" s="3" t="n">
        <v>0</v>
      </c>
      <c r="BS1036" s="3" t="n">
        <v>25</v>
      </c>
      <c r="BT1036" s="3" t="n">
        <f aca="false">SUM(BP1036:BS1036)</f>
        <v>59</v>
      </c>
      <c r="BU1036" s="3" t="n">
        <f aca="false">+C1036+H1036+M1036+R1036+W1036+AB1036+AG1036+AL1036+CK1036</f>
        <v>5667</v>
      </c>
      <c r="BV1036" s="3" t="n">
        <f aca="false">+D1036+I1036+N1036+S1036+X1036+AC1036+AH1036+AM1036+CL1036</f>
        <v>4472</v>
      </c>
      <c r="BW1036" s="3" t="n">
        <f aca="false">+E1036+J1036+O1036+T1036+Y1036+AD1036+AI1036+AN1036+CM1036</f>
        <v>4172</v>
      </c>
      <c r="BX1036" s="3" t="n">
        <f aca="false">+F1036+K1036+P1036+U1036+Z1036+AE1036+AJ1036+AO1036+CN1036</f>
        <v>374</v>
      </c>
      <c r="BY1036" s="3" t="n">
        <f aca="false">SUM(BU1036:BX1036)</f>
        <v>14685</v>
      </c>
      <c r="BZ1036" s="3" t="n">
        <f aca="false">AQ1036+AV1036+BA1036+BF1036+BK1036+BP1036</f>
        <v>41</v>
      </c>
      <c r="CA1036" s="3" t="n">
        <f aca="false">AR1036+AW1036+BB1036+BG1036+BL1036+BQ1036</f>
        <v>622</v>
      </c>
      <c r="CB1036" s="3" t="n">
        <f aca="false">AS1036+AX1036+BC1036+BH1036+BM1036+BR1036</f>
        <v>326</v>
      </c>
      <c r="CC1036" s="3" t="n">
        <f aca="false">AT1036+AY1036+BD1036+BI1036+BN1036+BS1036</f>
        <v>167</v>
      </c>
      <c r="CD1036" s="3" t="n">
        <f aca="false">SUM(BZ1036:CC1036)</f>
        <v>1156</v>
      </c>
      <c r="CE1036" s="3" t="n">
        <v>2253</v>
      </c>
      <c r="CF1036" s="3" t="n">
        <v>2710</v>
      </c>
      <c r="CG1036" s="3" t="n">
        <v>225</v>
      </c>
      <c r="CH1036" s="3" t="n">
        <v>0</v>
      </c>
      <c r="CI1036" s="3" t="n">
        <v>694</v>
      </c>
      <c r="CJ1036" s="3" t="n">
        <f aca="false">SUM(CE1036:CI1036)</f>
        <v>5882</v>
      </c>
    </row>
    <row r="1037" customFormat="false" ht="12.75" hidden="false" customHeight="false" outlineLevel="0" collapsed="false">
      <c r="A1037" s="1" t="n">
        <v>2011</v>
      </c>
      <c r="B1037" s="2" t="s">
        <v>109</v>
      </c>
      <c r="C1037" s="3" t="n">
        <v>3941</v>
      </c>
      <c r="D1037" s="3" t="n">
        <v>1092</v>
      </c>
      <c r="E1037" s="3" t="n">
        <v>31</v>
      </c>
      <c r="F1037" s="3" t="n">
        <v>0</v>
      </c>
      <c r="G1037" s="3" t="n">
        <f aca="false">SUM(C1037:F1037)</f>
        <v>5064</v>
      </c>
      <c r="H1037" s="3" t="n">
        <v>1220</v>
      </c>
      <c r="I1037" s="3" t="n">
        <v>834</v>
      </c>
      <c r="J1037" s="3" t="n">
        <v>3996</v>
      </c>
      <c r="K1037" s="3" t="n">
        <v>0</v>
      </c>
      <c r="L1037" s="3" t="n">
        <f aca="false">SUM(H1037:K1037)</f>
        <v>6050</v>
      </c>
      <c r="M1037" s="3" t="n">
        <v>73</v>
      </c>
      <c r="N1037" s="3" t="n">
        <v>154</v>
      </c>
      <c r="O1037" s="3" t="n">
        <v>2</v>
      </c>
      <c r="P1037" s="3" t="n">
        <v>0</v>
      </c>
      <c r="Q1037" s="3" t="n">
        <f aca="false">SUM(M1037:P1037)</f>
        <v>229</v>
      </c>
      <c r="R1037" s="3" t="n">
        <v>0</v>
      </c>
      <c r="S1037" s="3" t="n">
        <v>0</v>
      </c>
      <c r="T1037" s="3" t="n">
        <v>0</v>
      </c>
      <c r="U1037" s="3" t="n">
        <v>0</v>
      </c>
      <c r="V1037" s="3" t="n">
        <f aca="false">SUM(R1037:U1037)</f>
        <v>0</v>
      </c>
      <c r="W1037" s="3" t="n">
        <v>911</v>
      </c>
      <c r="X1037" s="3" t="n">
        <v>4537</v>
      </c>
      <c r="Y1037" s="3" t="n">
        <v>360</v>
      </c>
      <c r="Z1037" s="3" t="n">
        <v>0</v>
      </c>
      <c r="AA1037" s="3" t="n">
        <f aca="false">SUM(W1037:Z1037)</f>
        <v>5808</v>
      </c>
      <c r="AB1037" s="3" t="n">
        <v>505</v>
      </c>
      <c r="AC1037" s="3" t="n">
        <v>35</v>
      </c>
      <c r="AD1037" s="3" t="n">
        <v>44</v>
      </c>
      <c r="AE1037" s="3" t="n">
        <v>0</v>
      </c>
      <c r="AF1037" s="3" t="n">
        <f aca="false">SUM(AB1037:AE1037)</f>
        <v>584</v>
      </c>
      <c r="AG1037" s="3" t="n">
        <v>4</v>
      </c>
      <c r="AH1037" s="3" t="n">
        <v>742</v>
      </c>
      <c r="AI1037" s="3" t="n">
        <v>1269</v>
      </c>
      <c r="AJ1037" s="3" t="n">
        <v>0</v>
      </c>
      <c r="AK1037" s="3" t="n">
        <f aca="false">SUM(AG1037:AJ1037)</f>
        <v>2015</v>
      </c>
      <c r="AL1037" s="3" t="n">
        <v>2037</v>
      </c>
      <c r="AM1037" s="3" t="n">
        <v>2369</v>
      </c>
      <c r="AN1037" s="3" t="n">
        <v>1276</v>
      </c>
      <c r="AO1037" s="3" t="n">
        <v>0</v>
      </c>
      <c r="AP1037" s="3" t="n">
        <f aca="false">SUM(AL1037:AO1037)</f>
        <v>5682</v>
      </c>
      <c r="AQ1037" s="3" t="n">
        <v>0</v>
      </c>
      <c r="AR1037" s="3" t="n">
        <v>0</v>
      </c>
      <c r="AS1037" s="3" t="n">
        <v>17</v>
      </c>
      <c r="AT1037" s="3" t="n">
        <v>0</v>
      </c>
      <c r="AU1037" s="3" t="n">
        <f aca="false">SUM(AQ1037:AT1037)</f>
        <v>17</v>
      </c>
      <c r="AV1037" s="3" t="n">
        <v>0</v>
      </c>
      <c r="AW1037" s="3" t="n">
        <v>0</v>
      </c>
      <c r="AX1037" s="3" t="n">
        <v>12</v>
      </c>
      <c r="AY1037" s="3" t="n">
        <v>0</v>
      </c>
      <c r="AZ1037" s="3" t="n">
        <f aca="false">SUM(AV1037:AY1037)</f>
        <v>12</v>
      </c>
      <c r="BA1037" s="3" t="n">
        <v>0</v>
      </c>
      <c r="BB1037" s="3" t="n">
        <v>0</v>
      </c>
      <c r="BC1037" s="3" t="n">
        <v>312</v>
      </c>
      <c r="BD1037" s="3" t="n">
        <v>0</v>
      </c>
      <c r="BE1037" s="3" t="n">
        <f aca="false">SUM(BA1037:BD1037)</f>
        <v>312</v>
      </c>
      <c r="BF1037" s="3" t="n">
        <v>0</v>
      </c>
      <c r="BG1037" s="3" t="n">
        <v>0</v>
      </c>
      <c r="BH1037" s="3" t="n">
        <v>0</v>
      </c>
      <c r="BI1037" s="3" t="n">
        <v>0</v>
      </c>
      <c r="BJ1037" s="3" t="n">
        <f aca="false">SUM(BF1037:BI1037)</f>
        <v>0</v>
      </c>
      <c r="BK1037" s="3" t="n">
        <v>0</v>
      </c>
      <c r="BL1037" s="3" t="n">
        <v>0</v>
      </c>
      <c r="BM1037" s="3" t="n">
        <v>35</v>
      </c>
      <c r="BN1037" s="3" t="n">
        <v>0</v>
      </c>
      <c r="BO1037" s="3" t="n">
        <f aca="false">SUM(BK1037:BN1037)</f>
        <v>35</v>
      </c>
      <c r="BP1037" s="3" t="n">
        <v>0</v>
      </c>
      <c r="BQ1037" s="3" t="n">
        <v>0</v>
      </c>
      <c r="BR1037" s="3" t="n">
        <v>291</v>
      </c>
      <c r="BS1037" s="3" t="n">
        <v>0</v>
      </c>
      <c r="BT1037" s="3" t="n">
        <f aca="false">SUM(BP1037:BS1037)</f>
        <v>291</v>
      </c>
      <c r="BU1037" s="3" t="n">
        <f aca="false">+C1037+H1037+M1037+R1037+W1037+AB1037+AG1037+AL1037+CK1037</f>
        <v>8691</v>
      </c>
      <c r="BV1037" s="3" t="n">
        <f aca="false">+D1037+I1037+N1037+S1037+X1037+AC1037+AH1037+AM1037+CL1037</f>
        <v>9763</v>
      </c>
      <c r="BW1037" s="3" t="n">
        <f aca="false">+E1037+J1037+O1037+T1037+Y1037+AD1037+AI1037+AN1037+CM1037</f>
        <v>6978</v>
      </c>
      <c r="BX1037" s="3" t="n">
        <f aca="false">+F1037+K1037+P1037+U1037+Z1037+AE1037+AJ1037+AO1037+CN1037</f>
        <v>0</v>
      </c>
      <c r="BY1037" s="3" t="n">
        <f aca="false">SUM(BU1037:BX1037)</f>
        <v>25432</v>
      </c>
      <c r="BZ1037" s="3" t="n">
        <f aca="false">AQ1037+AV1037+BA1037+BF1037+BK1037+BP1037</f>
        <v>0</v>
      </c>
      <c r="CA1037" s="3" t="n">
        <f aca="false">AR1037+AW1037+BB1037+BG1037+BL1037+BQ1037</f>
        <v>0</v>
      </c>
      <c r="CB1037" s="3" t="n">
        <f aca="false">AS1037+AX1037+BC1037+BH1037+BM1037+BR1037</f>
        <v>667</v>
      </c>
      <c r="CC1037" s="3" t="n">
        <f aca="false">AT1037+AY1037+BD1037+BI1037+BN1037+BS1037</f>
        <v>0</v>
      </c>
      <c r="CD1037" s="3" t="n">
        <f aca="false">SUM(BZ1037:CC1037)</f>
        <v>667</v>
      </c>
      <c r="CE1037" s="3" t="n">
        <v>2896</v>
      </c>
      <c r="CF1037" s="3" t="n">
        <v>3418</v>
      </c>
      <c r="CG1037" s="3" t="n">
        <v>301</v>
      </c>
      <c r="CH1037" s="3" t="n">
        <v>0</v>
      </c>
      <c r="CI1037" s="3" t="n">
        <v>2144</v>
      </c>
      <c r="CJ1037" s="3" t="n">
        <f aca="false">SUM(CE1037:CI1037)</f>
        <v>8759</v>
      </c>
    </row>
    <row r="1038" customFormat="false" ht="12.75" hidden="false" customHeight="false" outlineLevel="0" collapsed="false">
      <c r="A1038" s="1" t="n">
        <v>2011</v>
      </c>
      <c r="B1038" s="2" t="s">
        <v>110</v>
      </c>
      <c r="C1038" s="3" t="n">
        <v>3160</v>
      </c>
      <c r="D1038" s="3" t="n">
        <v>1274</v>
      </c>
      <c r="E1038" s="3" t="n">
        <v>754</v>
      </c>
      <c r="F1038" s="3" t="n">
        <v>0</v>
      </c>
      <c r="G1038" s="3" t="n">
        <f aca="false">SUM(C1038:F1038)</f>
        <v>5188</v>
      </c>
      <c r="H1038" s="3" t="n">
        <v>1192</v>
      </c>
      <c r="I1038" s="3" t="n">
        <v>146</v>
      </c>
      <c r="J1038" s="3" t="n">
        <v>942</v>
      </c>
      <c r="K1038" s="3" t="n">
        <v>45</v>
      </c>
      <c r="L1038" s="3" t="n">
        <f aca="false">SUM(H1038:K1038)</f>
        <v>2325</v>
      </c>
      <c r="M1038" s="3" t="n">
        <v>0</v>
      </c>
      <c r="N1038" s="3" t="n">
        <v>178</v>
      </c>
      <c r="O1038" s="3" t="n">
        <v>0</v>
      </c>
      <c r="P1038" s="3" t="n">
        <v>0</v>
      </c>
      <c r="Q1038" s="3" t="n">
        <f aca="false">SUM(M1038:P1038)</f>
        <v>178</v>
      </c>
      <c r="R1038" s="3" t="n">
        <v>0</v>
      </c>
      <c r="S1038" s="3" t="n">
        <v>0</v>
      </c>
      <c r="T1038" s="3" t="n">
        <v>0</v>
      </c>
      <c r="U1038" s="3" t="n">
        <v>0</v>
      </c>
      <c r="V1038" s="3" t="n">
        <f aca="false">SUM(R1038:U1038)</f>
        <v>0</v>
      </c>
      <c r="W1038" s="3" t="n">
        <v>583</v>
      </c>
      <c r="X1038" s="3" t="n">
        <v>5220</v>
      </c>
      <c r="Y1038" s="3" t="n">
        <v>1081</v>
      </c>
      <c r="Z1038" s="3" t="n">
        <v>0</v>
      </c>
      <c r="AA1038" s="3" t="n">
        <f aca="false">SUM(W1038:Z1038)</f>
        <v>6884</v>
      </c>
      <c r="AB1038" s="3" t="n">
        <v>759</v>
      </c>
      <c r="AC1038" s="3" t="n">
        <v>2.3</v>
      </c>
      <c r="AD1038" s="3" t="n">
        <v>86</v>
      </c>
      <c r="AE1038" s="3" t="n">
        <v>1</v>
      </c>
      <c r="AF1038" s="3" t="n">
        <f aca="false">SUM(AB1038:AE1038)</f>
        <v>848.3</v>
      </c>
      <c r="AG1038" s="3" t="n">
        <v>0</v>
      </c>
      <c r="AH1038" s="3" t="n">
        <v>19</v>
      </c>
      <c r="AI1038" s="3" t="n">
        <v>1830</v>
      </c>
      <c r="AJ1038" s="3" t="n">
        <v>297</v>
      </c>
      <c r="AK1038" s="3" t="n">
        <f aca="false">SUM(AG1038:AJ1038)</f>
        <v>2146</v>
      </c>
      <c r="AL1038" s="3" t="n">
        <v>2092.3</v>
      </c>
      <c r="AM1038" s="3" t="n">
        <v>4129.7</v>
      </c>
      <c r="AN1038" s="3" t="n">
        <v>7161.1</v>
      </c>
      <c r="AO1038" s="3" t="n">
        <v>248</v>
      </c>
      <c r="AP1038" s="3" t="n">
        <f aca="false">SUM(AL1038:AO1038)</f>
        <v>13631.1</v>
      </c>
      <c r="AQ1038" s="3" t="n">
        <v>0</v>
      </c>
      <c r="AR1038" s="3" t="n">
        <v>2</v>
      </c>
      <c r="AS1038" s="3" t="n">
        <v>1329</v>
      </c>
      <c r="AT1038" s="3" t="n">
        <v>297</v>
      </c>
      <c r="AU1038" s="3" t="n">
        <f aca="false">SUM(AQ1038:AT1038)</f>
        <v>1628</v>
      </c>
      <c r="AV1038" s="3" t="n">
        <v>0</v>
      </c>
      <c r="AW1038" s="3" t="n">
        <v>0</v>
      </c>
      <c r="AX1038" s="3" t="n">
        <v>0</v>
      </c>
      <c r="AY1038" s="3" t="n">
        <v>1</v>
      </c>
      <c r="AZ1038" s="3" t="n">
        <f aca="false">SUM(AV1038:AY1038)</f>
        <v>1</v>
      </c>
      <c r="BA1038" s="3" t="n">
        <v>47</v>
      </c>
      <c r="BB1038" s="3" t="n">
        <v>0</v>
      </c>
      <c r="BC1038" s="3" t="n">
        <v>24</v>
      </c>
      <c r="BD1038" s="3" t="n">
        <v>45</v>
      </c>
      <c r="BE1038" s="3" t="n">
        <f aca="false">SUM(BA1038:BD1038)</f>
        <v>116</v>
      </c>
      <c r="BF1038" s="3" t="n">
        <v>0</v>
      </c>
      <c r="BG1038" s="3" t="n">
        <v>0</v>
      </c>
      <c r="BH1038" s="3" t="n">
        <v>0</v>
      </c>
      <c r="BI1038" s="3" t="n">
        <v>0</v>
      </c>
      <c r="BJ1038" s="3" t="n">
        <f aca="false">SUM(BF1038:BI1038)</f>
        <v>0</v>
      </c>
      <c r="BK1038" s="3" t="n">
        <v>0</v>
      </c>
      <c r="BL1038" s="3" t="n">
        <v>0</v>
      </c>
      <c r="BM1038" s="3" t="n">
        <v>0</v>
      </c>
      <c r="BN1038" s="3" t="n">
        <v>0</v>
      </c>
      <c r="BO1038" s="3" t="n">
        <f aca="false">SUM(BK1038:BN1038)</f>
        <v>0</v>
      </c>
      <c r="BP1038" s="3" t="n">
        <v>152</v>
      </c>
      <c r="BQ1038" s="3" t="n">
        <v>49</v>
      </c>
      <c r="BR1038" s="3" t="n">
        <v>302</v>
      </c>
      <c r="BS1038" s="3" t="n">
        <v>248</v>
      </c>
      <c r="BT1038" s="3" t="n">
        <f aca="false">SUM(BP1038:BS1038)</f>
        <v>751</v>
      </c>
      <c r="BU1038" s="3" t="n">
        <f aca="false">+C1038+H1038+M1038+R1038+W1038+AB1038+AG1038+AL1038+CK1038</f>
        <v>7786.3</v>
      </c>
      <c r="BV1038" s="3" t="n">
        <f aca="false">+D1038+I1038+N1038+S1038+X1038+AC1038+AH1038+AM1038+CL1038</f>
        <v>10969</v>
      </c>
      <c r="BW1038" s="3" t="n">
        <f aca="false">+E1038+J1038+O1038+T1038+Y1038+AD1038+AI1038+AN1038+CM1038</f>
        <v>11854.1</v>
      </c>
      <c r="BX1038" s="3" t="n">
        <f aca="false">+F1038+K1038+P1038+U1038+Z1038+AE1038+AJ1038+AO1038+CN1038</f>
        <v>591</v>
      </c>
      <c r="BY1038" s="3" t="n">
        <f aca="false">SUM(BU1038:BX1038)</f>
        <v>31200.4</v>
      </c>
      <c r="BZ1038" s="3" t="n">
        <f aca="false">AQ1038+AV1038+BA1038+BF1038+BK1038+BP1038</f>
        <v>199</v>
      </c>
      <c r="CA1038" s="3" t="n">
        <f aca="false">AR1038+AW1038+BB1038+BG1038+BL1038+BQ1038</f>
        <v>51</v>
      </c>
      <c r="CB1038" s="3" t="n">
        <f aca="false">AS1038+AX1038+BC1038+BH1038+BM1038+BR1038</f>
        <v>1655</v>
      </c>
      <c r="CC1038" s="3" t="n">
        <f aca="false">AT1038+AY1038+BD1038+BI1038+BN1038+BS1038</f>
        <v>591</v>
      </c>
      <c r="CD1038" s="3" t="n">
        <f aca="false">SUM(BZ1038:CC1038)</f>
        <v>2496</v>
      </c>
      <c r="CE1038" s="3" t="n">
        <v>2838.4</v>
      </c>
      <c r="CF1038" s="3" t="n">
        <v>2404.9</v>
      </c>
      <c r="CG1038" s="3" t="n">
        <v>262</v>
      </c>
      <c r="CH1038" s="3" t="n">
        <v>388</v>
      </c>
      <c r="CI1038" s="3" t="n">
        <v>1876.4</v>
      </c>
      <c r="CJ1038" s="3" t="n">
        <f aca="false">SUM(CE1038:CI1038)</f>
        <v>7769.7</v>
      </c>
    </row>
    <row r="1039" customFormat="false" ht="12.75" hidden="false" customHeight="false" outlineLevel="0" collapsed="false">
      <c r="A1039" s="1" t="n">
        <v>2011</v>
      </c>
      <c r="B1039" s="2" t="s">
        <v>111</v>
      </c>
      <c r="C1039" s="3" t="n">
        <v>1075</v>
      </c>
      <c r="D1039" s="3" t="n">
        <v>57</v>
      </c>
      <c r="E1039" s="3" t="n">
        <v>0</v>
      </c>
      <c r="F1039" s="3" t="n">
        <v>0</v>
      </c>
      <c r="G1039" s="3" t="n">
        <f aca="false">SUM(C1039:F1039)</f>
        <v>1132</v>
      </c>
      <c r="H1039" s="3" t="n">
        <v>256</v>
      </c>
      <c r="I1039" s="3" t="n">
        <v>11</v>
      </c>
      <c r="J1039" s="3" t="n">
        <v>3</v>
      </c>
      <c r="K1039" s="3" t="n">
        <v>4</v>
      </c>
      <c r="L1039" s="3" t="n">
        <f aca="false">SUM(H1039:K1039)</f>
        <v>274</v>
      </c>
      <c r="M1039" s="3" t="n">
        <v>25</v>
      </c>
      <c r="N1039" s="3" t="n">
        <v>63</v>
      </c>
      <c r="O1039" s="3" t="n">
        <v>91</v>
      </c>
      <c r="P1039" s="3" t="n">
        <v>0</v>
      </c>
      <c r="Q1039" s="3" t="n">
        <f aca="false">SUM(M1039:P1039)</f>
        <v>179</v>
      </c>
      <c r="R1039" s="3" t="n">
        <v>18</v>
      </c>
      <c r="S1039" s="3" t="n">
        <v>17</v>
      </c>
      <c r="T1039" s="3" t="n">
        <v>3</v>
      </c>
      <c r="U1039" s="3" t="n">
        <v>0</v>
      </c>
      <c r="V1039" s="3" t="n">
        <f aca="false">SUM(R1039:U1039)</f>
        <v>38</v>
      </c>
      <c r="W1039" s="3" t="n">
        <v>440</v>
      </c>
      <c r="X1039" s="3" t="n">
        <v>1696</v>
      </c>
      <c r="Y1039" s="3" t="n">
        <v>205</v>
      </c>
      <c r="Z1039" s="3" t="n">
        <v>0</v>
      </c>
      <c r="AA1039" s="3" t="n">
        <f aca="false">SUM(W1039:Z1039)</f>
        <v>2341</v>
      </c>
      <c r="AB1039" s="3" t="n">
        <v>144</v>
      </c>
      <c r="AC1039" s="3" t="n">
        <v>2</v>
      </c>
      <c r="AD1039" s="3" t="n">
        <v>7</v>
      </c>
      <c r="AE1039" s="3" t="n">
        <v>0</v>
      </c>
      <c r="AF1039" s="3" t="n">
        <f aca="false">SUM(AB1039:AE1039)</f>
        <v>153</v>
      </c>
      <c r="AG1039" s="3" t="n">
        <v>7</v>
      </c>
      <c r="AH1039" s="3" t="n">
        <v>222</v>
      </c>
      <c r="AI1039" s="3" t="n">
        <v>404</v>
      </c>
      <c r="AJ1039" s="3" t="n">
        <v>68</v>
      </c>
      <c r="AK1039" s="3" t="n">
        <f aca="false">SUM(AG1039:AJ1039)</f>
        <v>701</v>
      </c>
      <c r="AL1039" s="3" t="n">
        <v>894</v>
      </c>
      <c r="AM1039" s="3" t="n">
        <v>932</v>
      </c>
      <c r="AN1039" s="3" t="n">
        <v>1580</v>
      </c>
      <c r="AO1039" s="3" t="n">
        <v>50</v>
      </c>
      <c r="AP1039" s="3" t="n">
        <f aca="false">SUM(AL1039:AO1039)</f>
        <v>3456</v>
      </c>
      <c r="AQ1039" s="3" t="n">
        <v>7</v>
      </c>
      <c r="AR1039" s="3" t="n">
        <v>154</v>
      </c>
      <c r="AS1039" s="3" t="n">
        <v>118</v>
      </c>
      <c r="AT1039" s="3" t="n">
        <v>60</v>
      </c>
      <c r="AU1039" s="3" t="n">
        <f aca="false">SUM(AQ1039:AT1039)</f>
        <v>339</v>
      </c>
      <c r="AV1039" s="3" t="n">
        <v>0</v>
      </c>
      <c r="AW1039" s="3" t="n">
        <v>0</v>
      </c>
      <c r="AX1039" s="3" t="n">
        <v>0</v>
      </c>
      <c r="AY1039" s="3" t="n">
        <v>0</v>
      </c>
      <c r="AZ1039" s="3" t="n">
        <f aca="false">SUM(AV1039:AY1039)</f>
        <v>0</v>
      </c>
      <c r="BA1039" s="3" t="n">
        <v>0</v>
      </c>
      <c r="BB1039" s="3" t="n">
        <v>0</v>
      </c>
      <c r="BC1039" s="3" t="n">
        <v>0</v>
      </c>
      <c r="BD1039" s="3" t="n">
        <v>0</v>
      </c>
      <c r="BE1039" s="3" t="n">
        <f aca="false">SUM(BA1039:BD1039)</f>
        <v>0</v>
      </c>
      <c r="BF1039" s="3" t="n">
        <v>0</v>
      </c>
      <c r="BG1039" s="3" t="n">
        <v>0</v>
      </c>
      <c r="BH1039" s="3" t="n">
        <v>0</v>
      </c>
      <c r="BI1039" s="3" t="n">
        <v>0</v>
      </c>
      <c r="BJ1039" s="3" t="n">
        <f aca="false">SUM(BF1039:BI1039)</f>
        <v>0</v>
      </c>
      <c r="BK1039" s="3" t="n">
        <v>0</v>
      </c>
      <c r="BL1039" s="3" t="n">
        <v>0</v>
      </c>
      <c r="BM1039" s="3" t="n">
        <v>0</v>
      </c>
      <c r="BN1039" s="3" t="n">
        <v>0</v>
      </c>
      <c r="BO1039" s="3" t="n">
        <f aca="false">SUM(BK1039:BN1039)</f>
        <v>0</v>
      </c>
      <c r="BP1039" s="3" t="n">
        <v>0</v>
      </c>
      <c r="BQ1039" s="3" t="n">
        <v>11</v>
      </c>
      <c r="BR1039" s="3" t="n">
        <v>5</v>
      </c>
      <c r="BS1039" s="3" t="n">
        <v>8</v>
      </c>
      <c r="BT1039" s="3" t="n">
        <f aca="false">SUM(BP1039:BS1039)</f>
        <v>24</v>
      </c>
      <c r="BU1039" s="3" t="n">
        <f aca="false">+C1039+H1039+M1039+R1039+W1039+AB1039+AG1039+AL1039+CK1039</f>
        <v>2859</v>
      </c>
      <c r="BV1039" s="3" t="n">
        <f aca="false">+D1039+I1039+N1039+S1039+X1039+AC1039+AH1039+AM1039+CL1039</f>
        <v>3000</v>
      </c>
      <c r="BW1039" s="3" t="n">
        <f aca="false">+E1039+J1039+O1039+T1039+Y1039+AD1039+AI1039+AN1039+CM1039</f>
        <v>2293</v>
      </c>
      <c r="BX1039" s="3" t="n">
        <f aca="false">+F1039+K1039+P1039+U1039+Z1039+AE1039+AJ1039+AO1039+CN1039</f>
        <v>122</v>
      </c>
      <c r="BY1039" s="3" t="n">
        <f aca="false">SUM(BU1039:BX1039)</f>
        <v>8274</v>
      </c>
      <c r="BZ1039" s="3" t="n">
        <f aca="false">AQ1039+AV1039+BA1039+BF1039+BK1039+BP1039</f>
        <v>7</v>
      </c>
      <c r="CA1039" s="3" t="n">
        <f aca="false">AR1039+AW1039+BB1039+BG1039+BL1039+BQ1039</f>
        <v>165</v>
      </c>
      <c r="CB1039" s="3" t="n">
        <f aca="false">AS1039+AX1039+BC1039+BH1039+BM1039+BR1039</f>
        <v>123</v>
      </c>
      <c r="CC1039" s="3" t="n">
        <f aca="false">AT1039+AY1039+BD1039+BI1039+BN1039+BS1039</f>
        <v>68</v>
      </c>
      <c r="CD1039" s="3" t="n">
        <f aca="false">SUM(BZ1039:CC1039)</f>
        <v>363</v>
      </c>
      <c r="CE1039" s="3" t="n">
        <v>976</v>
      </c>
      <c r="CF1039" s="3" t="n">
        <v>1415</v>
      </c>
      <c r="CG1039" s="3" t="n">
        <v>209</v>
      </c>
      <c r="CH1039" s="3" t="n">
        <v>0</v>
      </c>
      <c r="CI1039" s="3" t="n">
        <v>345</v>
      </c>
      <c r="CJ1039" s="3" t="n">
        <f aca="false">SUM(CE1039:CI1039)</f>
        <v>2945</v>
      </c>
    </row>
    <row r="1040" customFormat="false" ht="12.75" hidden="false" customHeight="false" outlineLevel="0" collapsed="false">
      <c r="A1040" s="1" t="n">
        <v>2011</v>
      </c>
      <c r="B1040" s="2" t="s">
        <v>112</v>
      </c>
      <c r="C1040" s="3" t="n">
        <v>4982</v>
      </c>
      <c r="D1040" s="3" t="n">
        <v>1691</v>
      </c>
      <c r="E1040" s="3" t="n">
        <v>446</v>
      </c>
      <c r="F1040" s="3" t="n">
        <v>0</v>
      </c>
      <c r="G1040" s="3" t="n">
        <f aca="false">SUM(C1040:F1040)</f>
        <v>7119</v>
      </c>
      <c r="H1040" s="3" t="n">
        <v>1599</v>
      </c>
      <c r="I1040" s="3" t="n">
        <v>360</v>
      </c>
      <c r="J1040" s="3" t="n">
        <v>2663</v>
      </c>
      <c r="K1040" s="3" t="n">
        <v>325</v>
      </c>
      <c r="L1040" s="3" t="n">
        <f aca="false">SUM(H1040:K1040)</f>
        <v>4947</v>
      </c>
      <c r="M1040" s="3" t="n">
        <v>0</v>
      </c>
      <c r="N1040" s="3" t="n">
        <v>152</v>
      </c>
      <c r="O1040" s="3" t="n">
        <v>10</v>
      </c>
      <c r="P1040" s="3" t="n">
        <v>0</v>
      </c>
      <c r="Q1040" s="3" t="n">
        <f aca="false">SUM(M1040:P1040)</f>
        <v>162</v>
      </c>
      <c r="R1040" s="3" t="n">
        <v>47</v>
      </c>
      <c r="S1040" s="3" t="n">
        <v>995</v>
      </c>
      <c r="T1040" s="3" t="n">
        <v>7</v>
      </c>
      <c r="U1040" s="3" t="n">
        <v>0</v>
      </c>
      <c r="V1040" s="3" t="n">
        <f aca="false">SUM(R1040:U1040)</f>
        <v>1049</v>
      </c>
      <c r="W1040" s="3" t="n">
        <v>2475</v>
      </c>
      <c r="X1040" s="3" t="n">
        <v>4468</v>
      </c>
      <c r="Y1040" s="3" t="n">
        <v>579</v>
      </c>
      <c r="Z1040" s="3" t="n">
        <v>0</v>
      </c>
      <c r="AA1040" s="3" t="n">
        <f aca="false">SUM(W1040:Z1040)</f>
        <v>7522</v>
      </c>
      <c r="AB1040" s="3" t="n">
        <v>1208</v>
      </c>
      <c r="AC1040" s="3" t="n">
        <v>103</v>
      </c>
      <c r="AD1040" s="3" t="n">
        <v>139</v>
      </c>
      <c r="AE1040" s="3" t="n">
        <v>0</v>
      </c>
      <c r="AF1040" s="3" t="n">
        <f aca="false">SUM(AB1040:AE1040)</f>
        <v>1450</v>
      </c>
      <c r="AG1040" s="3" t="n">
        <v>0</v>
      </c>
      <c r="AH1040" s="3" t="n">
        <v>800</v>
      </c>
      <c r="AI1040" s="3" t="n">
        <v>2389</v>
      </c>
      <c r="AJ1040" s="3" t="n">
        <v>0</v>
      </c>
      <c r="AK1040" s="3" t="n">
        <f aca="false">SUM(AG1040:AJ1040)</f>
        <v>3189</v>
      </c>
      <c r="AL1040" s="3" t="n">
        <v>2970</v>
      </c>
      <c r="AM1040" s="3" t="n">
        <v>1382</v>
      </c>
      <c r="AN1040" s="3" t="n">
        <v>3219</v>
      </c>
      <c r="AO1040" s="3" t="n">
        <v>831</v>
      </c>
      <c r="AP1040" s="3" t="n">
        <f aca="false">SUM(AL1040:AO1040)</f>
        <v>8402</v>
      </c>
      <c r="AQ1040" s="3" t="n">
        <v>0</v>
      </c>
      <c r="AR1040" s="3" t="n">
        <v>709</v>
      </c>
      <c r="AS1040" s="3" t="n">
        <v>776</v>
      </c>
      <c r="AT1040" s="3" t="n">
        <v>0</v>
      </c>
      <c r="AU1040" s="3" t="n">
        <f aca="false">SUM(AQ1040:AT1040)</f>
        <v>1485</v>
      </c>
      <c r="AV1040" s="3" t="n">
        <v>0</v>
      </c>
      <c r="AW1040" s="3" t="n">
        <v>0</v>
      </c>
      <c r="AX1040" s="3" t="n">
        <v>0</v>
      </c>
      <c r="AY1040" s="3" t="n">
        <v>0</v>
      </c>
      <c r="AZ1040" s="3" t="n">
        <f aca="false">SUM(AV1040:AY1040)</f>
        <v>0</v>
      </c>
      <c r="BA1040" s="3" t="n">
        <v>0</v>
      </c>
      <c r="BB1040" s="3" t="n">
        <v>0</v>
      </c>
      <c r="BC1040" s="3" t="n">
        <v>27</v>
      </c>
      <c r="BD1040" s="3" t="n">
        <v>325</v>
      </c>
      <c r="BE1040" s="3" t="n">
        <f aca="false">SUM(BA1040:BD1040)</f>
        <v>352</v>
      </c>
      <c r="BF1040" s="3" t="n">
        <v>0</v>
      </c>
      <c r="BG1040" s="3" t="n">
        <v>18</v>
      </c>
      <c r="BH1040" s="3" t="n">
        <v>23</v>
      </c>
      <c r="BI1040" s="3" t="n">
        <v>37</v>
      </c>
      <c r="BJ1040" s="3" t="n">
        <f aca="false">SUM(BF1040:BI1040)</f>
        <v>78</v>
      </c>
      <c r="BK1040" s="3" t="n">
        <v>1</v>
      </c>
      <c r="BL1040" s="3" t="n">
        <v>46</v>
      </c>
      <c r="BM1040" s="3" t="n">
        <v>275</v>
      </c>
      <c r="BN1040" s="3" t="n">
        <v>320</v>
      </c>
      <c r="BO1040" s="3" t="n">
        <f aca="false">SUM(BK1040:BN1040)</f>
        <v>642</v>
      </c>
      <c r="BP1040" s="3" t="n">
        <v>0</v>
      </c>
      <c r="BQ1040" s="3" t="n">
        <v>0</v>
      </c>
      <c r="BR1040" s="3" t="n">
        <v>0</v>
      </c>
      <c r="BS1040" s="3" t="n">
        <v>474</v>
      </c>
      <c r="BT1040" s="3" t="n">
        <f aca="false">SUM(BP1040:BS1040)</f>
        <v>474</v>
      </c>
      <c r="BU1040" s="3" t="n">
        <f aca="false">+C1040+H1040+M1040+R1040+W1040+AB1040+AG1040+AL1040+CK1040</f>
        <v>13281</v>
      </c>
      <c r="BV1040" s="3" t="n">
        <f aca="false">+D1040+I1040+N1040+S1040+X1040+AC1040+AH1040+AM1040+CL1040</f>
        <v>9951</v>
      </c>
      <c r="BW1040" s="3" t="n">
        <f aca="false">+E1040+J1040+O1040+T1040+Y1040+AD1040+AI1040+AN1040+CM1040</f>
        <v>9452</v>
      </c>
      <c r="BX1040" s="3" t="n">
        <f aca="false">+F1040+K1040+P1040+U1040+Z1040+AE1040+AJ1040+AO1040+CN1040</f>
        <v>1156</v>
      </c>
      <c r="BY1040" s="3" t="n">
        <f aca="false">SUM(BU1040:BX1040)</f>
        <v>33840</v>
      </c>
      <c r="BZ1040" s="3" t="n">
        <f aca="false">AQ1040+AV1040+BA1040+BF1040+BK1040+BP1040</f>
        <v>1</v>
      </c>
      <c r="CA1040" s="3" t="n">
        <f aca="false">AR1040+AW1040+BB1040+BG1040+BL1040+BQ1040</f>
        <v>773</v>
      </c>
      <c r="CB1040" s="3" t="n">
        <f aca="false">AS1040+AX1040+BC1040+BH1040+BM1040+BR1040</f>
        <v>1101</v>
      </c>
      <c r="CC1040" s="3" t="n">
        <f aca="false">AT1040+AY1040+BD1040+BI1040+BN1040+BS1040</f>
        <v>1156</v>
      </c>
      <c r="CD1040" s="3" t="n">
        <f aca="false">SUM(BZ1040:CC1040)</f>
        <v>3031</v>
      </c>
      <c r="CE1040" s="3" t="n">
        <v>3656</v>
      </c>
      <c r="CF1040" s="3" t="n">
        <v>6643</v>
      </c>
      <c r="CG1040" s="3" t="n">
        <v>571</v>
      </c>
      <c r="CH1040" s="3" t="n">
        <v>0</v>
      </c>
      <c r="CI1040" s="3" t="n">
        <v>2667</v>
      </c>
      <c r="CJ1040" s="3" t="n">
        <f aca="false">SUM(CE1040:CI1040)</f>
        <v>13537</v>
      </c>
    </row>
    <row r="1041" customFormat="false" ht="12.75" hidden="false" customHeight="false" outlineLevel="0" collapsed="false">
      <c r="A1041" s="1" t="n">
        <v>2011</v>
      </c>
      <c r="B1041" s="2" t="s">
        <v>113</v>
      </c>
      <c r="C1041" s="3" t="n">
        <v>4271</v>
      </c>
      <c r="D1041" s="3" t="n">
        <v>1264</v>
      </c>
      <c r="E1041" s="3" t="n">
        <v>659</v>
      </c>
      <c r="F1041" s="3" t="n">
        <v>0</v>
      </c>
      <c r="G1041" s="3" t="n">
        <f aca="false">SUM(C1041:F1041)</f>
        <v>6194</v>
      </c>
      <c r="H1041" s="3" t="n">
        <v>939</v>
      </c>
      <c r="I1041" s="3" t="n">
        <v>99</v>
      </c>
      <c r="J1041" s="3" t="n">
        <v>4060</v>
      </c>
      <c r="K1041" s="3" t="n">
        <v>139</v>
      </c>
      <c r="L1041" s="3" t="n">
        <f aca="false">SUM(H1041:K1041)</f>
        <v>5237</v>
      </c>
      <c r="M1041" s="3" t="n">
        <v>399</v>
      </c>
      <c r="N1041" s="3" t="n">
        <v>0</v>
      </c>
      <c r="O1041" s="3" t="n">
        <v>0</v>
      </c>
      <c r="P1041" s="3" t="n">
        <v>0</v>
      </c>
      <c r="Q1041" s="3" t="n">
        <f aca="false">SUM(M1041:P1041)</f>
        <v>399</v>
      </c>
      <c r="R1041" s="3" t="n">
        <v>838</v>
      </c>
      <c r="S1041" s="3" t="n">
        <v>44</v>
      </c>
      <c r="T1041" s="3" t="n">
        <v>0</v>
      </c>
      <c r="U1041" s="3" t="n">
        <v>0</v>
      </c>
      <c r="V1041" s="3" t="n">
        <f aca="false">SUM(R1041:U1041)</f>
        <v>882</v>
      </c>
      <c r="W1041" s="3" t="n">
        <v>4163</v>
      </c>
      <c r="X1041" s="3" t="n">
        <v>6113</v>
      </c>
      <c r="Y1041" s="3" t="n">
        <v>0</v>
      </c>
      <c r="Z1041" s="3" t="n">
        <v>0</v>
      </c>
      <c r="AA1041" s="3" t="n">
        <f aca="false">SUM(W1041:Z1041)</f>
        <v>10276</v>
      </c>
      <c r="AB1041" s="3" t="n">
        <v>1201</v>
      </c>
      <c r="AC1041" s="3" t="n">
        <v>2</v>
      </c>
      <c r="AD1041" s="3" t="n">
        <v>3</v>
      </c>
      <c r="AE1041" s="3" t="n">
        <v>21</v>
      </c>
      <c r="AF1041" s="3" t="n">
        <f aca="false">SUM(AB1041:AE1041)</f>
        <v>1227</v>
      </c>
      <c r="AG1041" s="3" t="n">
        <v>0</v>
      </c>
      <c r="AH1041" s="3" t="n">
        <v>707</v>
      </c>
      <c r="AI1041" s="3" t="n">
        <v>1714</v>
      </c>
      <c r="AJ1041" s="3" t="n">
        <v>891</v>
      </c>
      <c r="AK1041" s="3" t="n">
        <f aca="false">SUM(AG1041:AJ1041)</f>
        <v>3312</v>
      </c>
      <c r="AL1041" s="3" t="n">
        <v>10186.1</v>
      </c>
      <c r="AM1041" s="3" t="n">
        <v>4859</v>
      </c>
      <c r="AN1041" s="3" t="n">
        <v>12134.4</v>
      </c>
      <c r="AO1041" s="3" t="n">
        <v>868</v>
      </c>
      <c r="AP1041" s="3" t="n">
        <f aca="false">SUM(AL1041:AO1041)</f>
        <v>28047.5</v>
      </c>
      <c r="AQ1041" s="3" t="n">
        <v>0</v>
      </c>
      <c r="AR1041" s="3" t="n">
        <v>677</v>
      </c>
      <c r="AS1041" s="3" t="n">
        <v>5</v>
      </c>
      <c r="AT1041" s="3" t="n">
        <v>891</v>
      </c>
      <c r="AU1041" s="3" t="n">
        <f aca="false">SUM(AQ1041:AT1041)</f>
        <v>1573</v>
      </c>
      <c r="AV1041" s="3" t="n">
        <v>0</v>
      </c>
      <c r="AW1041" s="3" t="n">
        <v>0</v>
      </c>
      <c r="AX1041" s="3" t="n">
        <v>0</v>
      </c>
      <c r="AY1041" s="3" t="n">
        <v>21</v>
      </c>
      <c r="AZ1041" s="3" t="n">
        <f aca="false">SUM(AV1041:AY1041)</f>
        <v>21</v>
      </c>
      <c r="BA1041" s="3" t="n">
        <v>0</v>
      </c>
      <c r="BB1041" s="3" t="n">
        <v>0</v>
      </c>
      <c r="BC1041" s="3" t="n">
        <v>0</v>
      </c>
      <c r="BD1041" s="3" t="n">
        <v>139</v>
      </c>
      <c r="BE1041" s="3" t="n">
        <f aca="false">SUM(BA1041:BD1041)</f>
        <v>139</v>
      </c>
      <c r="BF1041" s="3" t="n">
        <v>0</v>
      </c>
      <c r="BG1041" s="3" t="n">
        <v>0</v>
      </c>
      <c r="BH1041" s="3" t="n">
        <v>0</v>
      </c>
      <c r="BI1041" s="3" t="n">
        <v>174</v>
      </c>
      <c r="BJ1041" s="3" t="n">
        <f aca="false">SUM(BF1041:BI1041)</f>
        <v>174</v>
      </c>
      <c r="BK1041" s="3" t="n">
        <v>0</v>
      </c>
      <c r="BL1041" s="3" t="n">
        <v>0</v>
      </c>
      <c r="BM1041" s="3" t="n">
        <v>0</v>
      </c>
      <c r="BN1041" s="3" t="n">
        <v>156</v>
      </c>
      <c r="BO1041" s="3" t="n">
        <f aca="false">SUM(BK1041:BN1041)</f>
        <v>156</v>
      </c>
      <c r="BP1041" s="3" t="n">
        <v>0</v>
      </c>
      <c r="BQ1041" s="3" t="n">
        <v>0</v>
      </c>
      <c r="BR1041" s="3" t="n">
        <v>0</v>
      </c>
      <c r="BS1041" s="3" t="n">
        <v>539</v>
      </c>
      <c r="BT1041" s="3" t="n">
        <f aca="false">SUM(BP1041:BS1041)</f>
        <v>539</v>
      </c>
      <c r="BU1041" s="3" t="n">
        <f aca="false">+C1041+H1041+M1041+R1041+W1041+AB1041+AG1041+AL1041+CK1041</f>
        <v>21997.1</v>
      </c>
      <c r="BV1041" s="3" t="n">
        <f aca="false">+D1041+I1041+N1041+S1041+X1041+AC1041+AH1041+AM1041+CL1041</f>
        <v>13088</v>
      </c>
      <c r="BW1041" s="3" t="n">
        <f aca="false">+E1041+J1041+O1041+T1041+Y1041+AD1041+AI1041+AN1041+CM1041</f>
        <v>18570.4</v>
      </c>
      <c r="BX1041" s="3" t="n">
        <f aca="false">+F1041+K1041+P1041+U1041+Z1041+AE1041+AJ1041+AO1041+CN1041</f>
        <v>1919</v>
      </c>
      <c r="BY1041" s="3" t="n">
        <f aca="false">SUM(BU1041:BX1041)</f>
        <v>55574.5</v>
      </c>
      <c r="BZ1041" s="3" t="n">
        <f aca="false">AQ1041+AV1041+BA1041+BF1041+BK1041+BP1041</f>
        <v>0</v>
      </c>
      <c r="CA1041" s="3" t="n">
        <f aca="false">AR1041+AW1041+BB1041+BG1041+BL1041+BQ1041</f>
        <v>677</v>
      </c>
      <c r="CB1041" s="3" t="n">
        <f aca="false">AS1041+AX1041+BC1041+BH1041+BM1041+BR1041</f>
        <v>5</v>
      </c>
      <c r="CC1041" s="3" t="n">
        <f aca="false">AT1041+AY1041+BD1041+BI1041+BN1041+BS1041</f>
        <v>1920</v>
      </c>
      <c r="CD1041" s="3" t="n">
        <f aca="false">SUM(BZ1041:CC1041)</f>
        <v>2602</v>
      </c>
      <c r="CE1041" s="3" t="n">
        <v>4904.8</v>
      </c>
      <c r="CF1041" s="3" t="n">
        <v>11576</v>
      </c>
      <c r="CG1041" s="3" t="n">
        <v>1951.4</v>
      </c>
      <c r="CH1041" s="3" t="n">
        <v>0</v>
      </c>
      <c r="CI1041" s="3" t="n">
        <v>6764.9</v>
      </c>
      <c r="CJ1041" s="3" t="n">
        <f aca="false">SUM(CE1041:CI1041)</f>
        <v>25197.1</v>
      </c>
    </row>
    <row r="1042" customFormat="false" ht="12.75" hidden="false" customHeight="false" outlineLevel="0" collapsed="false">
      <c r="A1042" s="1" t="n">
        <v>2011</v>
      </c>
      <c r="B1042" s="2" t="s">
        <v>114</v>
      </c>
      <c r="C1042" s="3" t="n">
        <v>41.5</v>
      </c>
      <c r="D1042" s="3" t="n">
        <v>2565.7</v>
      </c>
      <c r="E1042" s="3" t="n">
        <v>10811</v>
      </c>
      <c r="F1042" s="3" t="n">
        <v>0</v>
      </c>
      <c r="G1042" s="3" t="n">
        <f aca="false">SUM(C1042:F1042)</f>
        <v>13418.2</v>
      </c>
      <c r="H1042" s="3" t="n">
        <v>1916.5</v>
      </c>
      <c r="I1042" s="3" t="n">
        <v>107.8</v>
      </c>
      <c r="J1042" s="3" t="n">
        <v>0.9</v>
      </c>
      <c r="K1042" s="3" t="n">
        <v>119.9</v>
      </c>
      <c r="L1042" s="3" t="n">
        <f aca="false">SUM(H1042:K1042)</f>
        <v>2145.1</v>
      </c>
      <c r="M1042" s="3" t="n">
        <v>113.9</v>
      </c>
      <c r="N1042" s="3" t="n">
        <v>242.6</v>
      </c>
      <c r="O1042" s="3" t="n">
        <v>58.3</v>
      </c>
      <c r="P1042" s="3" t="n">
        <v>0</v>
      </c>
      <c r="Q1042" s="3" t="n">
        <f aca="false">SUM(M1042:P1042)</f>
        <v>414.8</v>
      </c>
      <c r="R1042" s="3" t="n">
        <v>100.3</v>
      </c>
      <c r="S1042" s="3" t="n">
        <v>13.9</v>
      </c>
      <c r="T1042" s="3" t="n">
        <v>12.3</v>
      </c>
      <c r="U1042" s="3" t="n">
        <v>0</v>
      </c>
      <c r="V1042" s="3" t="n">
        <f aca="false">SUM(R1042:U1042)</f>
        <v>126.5</v>
      </c>
      <c r="W1042" s="3" t="n">
        <v>1681.6</v>
      </c>
      <c r="X1042" s="3" t="n">
        <v>8609.5</v>
      </c>
      <c r="Y1042" s="3" t="n">
        <v>1784.5</v>
      </c>
      <c r="Z1042" s="3" t="n">
        <v>0</v>
      </c>
      <c r="AA1042" s="3" t="n">
        <f aca="false">SUM(W1042:Z1042)</f>
        <v>12075.6</v>
      </c>
      <c r="AB1042" s="3" t="n">
        <v>2018.2</v>
      </c>
      <c r="AC1042" s="3" t="n">
        <v>113.1</v>
      </c>
      <c r="AD1042" s="3" t="n">
        <v>60.2</v>
      </c>
      <c r="AE1042" s="3" t="n">
        <v>1.9</v>
      </c>
      <c r="AF1042" s="3" t="n">
        <f aca="false">SUM(AB1042:AE1042)</f>
        <v>2193.4</v>
      </c>
      <c r="AG1042" s="3" t="n">
        <v>0</v>
      </c>
      <c r="AH1042" s="3" t="n">
        <v>1471</v>
      </c>
      <c r="AI1042" s="3" t="n">
        <v>1742</v>
      </c>
      <c r="AJ1042" s="3" t="n">
        <v>74</v>
      </c>
      <c r="AK1042" s="3" t="n">
        <f aca="false">SUM(AG1042:AJ1042)</f>
        <v>3287</v>
      </c>
      <c r="AL1042" s="3" t="n">
        <v>2487.9</v>
      </c>
      <c r="AM1042" s="3" t="n">
        <v>6795.8</v>
      </c>
      <c r="AN1042" s="3" t="n">
        <v>5566.1</v>
      </c>
      <c r="AO1042" s="3" t="n">
        <v>87.4</v>
      </c>
      <c r="AP1042" s="3" t="n">
        <f aca="false">SUM(AL1042:AO1042)</f>
        <v>14937.2</v>
      </c>
      <c r="AQ1042" s="3" t="n">
        <v>0</v>
      </c>
      <c r="AR1042" s="3" t="n">
        <v>1403</v>
      </c>
      <c r="AS1042" s="3" t="n">
        <v>283</v>
      </c>
      <c r="AT1042" s="3" t="n">
        <v>56</v>
      </c>
      <c r="AU1042" s="3" t="n">
        <f aca="false">SUM(AQ1042:AT1042)</f>
        <v>1742</v>
      </c>
      <c r="AV1042" s="3" t="n">
        <v>45</v>
      </c>
      <c r="AW1042" s="3" t="n">
        <v>0</v>
      </c>
      <c r="AX1042" s="3" t="n">
        <v>0</v>
      </c>
      <c r="AY1042" s="3" t="n">
        <v>1.9</v>
      </c>
      <c r="AZ1042" s="3" t="n">
        <f aca="false">SUM(AV1042:AY1042)</f>
        <v>46.9</v>
      </c>
      <c r="BA1042" s="3" t="n">
        <v>133.3</v>
      </c>
      <c r="BB1042" s="3" t="n">
        <v>0</v>
      </c>
      <c r="BC1042" s="3" t="n">
        <v>0</v>
      </c>
      <c r="BD1042" s="3" t="n">
        <v>119.9</v>
      </c>
      <c r="BE1042" s="3" t="n">
        <f aca="false">SUM(BA1042:BD1042)</f>
        <v>253.2</v>
      </c>
      <c r="BF1042" s="3" t="n">
        <v>0</v>
      </c>
      <c r="BG1042" s="3" t="n">
        <v>379.6</v>
      </c>
      <c r="BH1042" s="3" t="n">
        <v>46.8</v>
      </c>
      <c r="BI1042" s="3" t="n">
        <v>9.9</v>
      </c>
      <c r="BJ1042" s="3" t="n">
        <f aca="false">SUM(BF1042:BI1042)</f>
        <v>436.3</v>
      </c>
      <c r="BK1042" s="3" t="n">
        <v>1.8</v>
      </c>
      <c r="BL1042" s="3" t="n">
        <v>14.6</v>
      </c>
      <c r="BM1042" s="3" t="n">
        <v>38.7</v>
      </c>
      <c r="BN1042" s="3" t="n">
        <v>17.3</v>
      </c>
      <c r="BO1042" s="3" t="n">
        <f aca="false">SUM(BK1042:BN1042)</f>
        <v>72.4</v>
      </c>
      <c r="BP1042" s="3" t="n">
        <v>55.3</v>
      </c>
      <c r="BQ1042" s="3" t="n">
        <v>5.4</v>
      </c>
      <c r="BR1042" s="3" t="n">
        <v>8.1</v>
      </c>
      <c r="BS1042" s="3" t="n">
        <v>60.2</v>
      </c>
      <c r="BT1042" s="3" t="n">
        <f aca="false">SUM(BP1042:BS1042)</f>
        <v>129</v>
      </c>
      <c r="BU1042" s="3" t="n">
        <f aca="false">+C1042+H1042+M1042+R1042+W1042+AB1042+AG1042+AL1042+CK1042</f>
        <v>8359.9</v>
      </c>
      <c r="BV1042" s="3" t="n">
        <f aca="false">+D1042+I1042+N1042+S1042+X1042+AC1042+AH1042+AM1042+CL1042</f>
        <v>19919.4</v>
      </c>
      <c r="BW1042" s="3" t="n">
        <f aca="false">+E1042+J1042+O1042+T1042+Y1042+AD1042+AI1042+AN1042+CM1042</f>
        <v>20035.3</v>
      </c>
      <c r="BX1042" s="3" t="n">
        <f aca="false">+F1042+K1042+P1042+U1042+Z1042+AE1042+AJ1042+AO1042+CN1042</f>
        <v>283.2</v>
      </c>
      <c r="BY1042" s="3" t="n">
        <f aca="false">SUM(BU1042:BX1042)</f>
        <v>48597.8</v>
      </c>
      <c r="BZ1042" s="3" t="n">
        <f aca="false">AQ1042+AV1042+BA1042+BF1042+BK1042+BP1042</f>
        <v>235.4</v>
      </c>
      <c r="CA1042" s="3" t="n">
        <f aca="false">AR1042+AW1042+BB1042+BG1042+BL1042+BQ1042</f>
        <v>1802.6</v>
      </c>
      <c r="CB1042" s="3" t="n">
        <f aca="false">AS1042+AX1042+BC1042+BH1042+BM1042+BR1042</f>
        <v>376.6</v>
      </c>
      <c r="CC1042" s="3" t="n">
        <f aca="false">AT1042+AY1042+BD1042+BI1042+BN1042+BS1042</f>
        <v>265.2</v>
      </c>
      <c r="CD1042" s="3" t="n">
        <f aca="false">SUM(BZ1042:CC1042)</f>
        <v>2679.8</v>
      </c>
      <c r="CE1042" s="3" t="n">
        <v>1801</v>
      </c>
      <c r="CF1042" s="3" t="n">
        <v>4445</v>
      </c>
      <c r="CG1042" s="3" t="n">
        <v>1347</v>
      </c>
      <c r="CH1042" s="3" t="n">
        <v>0</v>
      </c>
      <c r="CI1042" s="3" t="n">
        <v>1221</v>
      </c>
      <c r="CJ1042" s="3" t="n">
        <f aca="false">SUM(CE1042:CI1042)</f>
        <v>8814</v>
      </c>
    </row>
    <row r="1043" customFormat="false" ht="12.75" hidden="false" customHeight="false" outlineLevel="0" collapsed="false">
      <c r="A1043" s="1" t="n">
        <v>2011</v>
      </c>
      <c r="B1043" s="2" t="s">
        <v>115</v>
      </c>
      <c r="C1043" s="3" t="n">
        <v>6084</v>
      </c>
      <c r="D1043" s="3" t="n">
        <v>1074</v>
      </c>
      <c r="E1043" s="3" t="n">
        <v>43</v>
      </c>
      <c r="F1043" s="3" t="n">
        <v>1</v>
      </c>
      <c r="G1043" s="3" t="n">
        <f aca="false">SUM(C1043:F1043)</f>
        <v>7202</v>
      </c>
      <c r="H1043" s="3" t="n">
        <v>2956</v>
      </c>
      <c r="I1043" s="3" t="n">
        <v>56</v>
      </c>
      <c r="J1043" s="3" t="n">
        <v>31</v>
      </c>
      <c r="K1043" s="3" t="n">
        <v>167</v>
      </c>
      <c r="L1043" s="3" t="n">
        <f aca="false">SUM(H1043:K1043)</f>
        <v>3210</v>
      </c>
      <c r="M1043" s="3" t="n">
        <v>91</v>
      </c>
      <c r="N1043" s="3" t="n">
        <v>293</v>
      </c>
      <c r="O1043" s="3" t="n">
        <v>0</v>
      </c>
      <c r="P1043" s="3" t="n">
        <v>0</v>
      </c>
      <c r="Q1043" s="3" t="n">
        <f aca="false">SUM(M1043:P1043)</f>
        <v>384</v>
      </c>
      <c r="R1043" s="3" t="n">
        <v>84</v>
      </c>
      <c r="S1043" s="3" t="n">
        <v>0</v>
      </c>
      <c r="T1043" s="3" t="n">
        <v>0</v>
      </c>
      <c r="U1043" s="3" t="n">
        <v>0</v>
      </c>
      <c r="V1043" s="3" t="n">
        <f aca="false">SUM(R1043:U1043)</f>
        <v>84</v>
      </c>
      <c r="W1043" s="3" t="n">
        <v>3057</v>
      </c>
      <c r="X1043" s="3" t="n">
        <v>4817</v>
      </c>
      <c r="Y1043" s="3" t="n">
        <v>68</v>
      </c>
      <c r="Z1043" s="3" t="n">
        <v>0</v>
      </c>
      <c r="AA1043" s="3" t="n">
        <f aca="false">SUM(W1043:Z1043)</f>
        <v>7942</v>
      </c>
      <c r="AB1043" s="3" t="n">
        <v>472</v>
      </c>
      <c r="AC1043" s="3" t="n">
        <v>4</v>
      </c>
      <c r="AD1043" s="3" t="n">
        <v>14</v>
      </c>
      <c r="AE1043" s="3" t="n">
        <v>14</v>
      </c>
      <c r="AF1043" s="3" t="n">
        <f aca="false">SUM(AB1043:AE1043)</f>
        <v>504</v>
      </c>
      <c r="AG1043" s="3" t="n">
        <v>62</v>
      </c>
      <c r="AH1043" s="3" t="n">
        <v>380</v>
      </c>
      <c r="AI1043" s="3" t="n">
        <v>2397</v>
      </c>
      <c r="AJ1043" s="3" t="n">
        <v>318</v>
      </c>
      <c r="AK1043" s="3" t="n">
        <f aca="false">SUM(AG1043:AJ1043)</f>
        <v>3157</v>
      </c>
      <c r="AL1043" s="3" t="n">
        <v>3526</v>
      </c>
      <c r="AM1043" s="3" t="n">
        <v>2576</v>
      </c>
      <c r="AN1043" s="3" t="n">
        <v>2469</v>
      </c>
      <c r="AO1043" s="3" t="n">
        <v>347</v>
      </c>
      <c r="AP1043" s="3" t="n">
        <f aca="false">SUM(AL1043:AO1043)</f>
        <v>8918</v>
      </c>
      <c r="AQ1043" s="3" t="n">
        <v>0</v>
      </c>
      <c r="AR1043" s="3" t="n">
        <v>16</v>
      </c>
      <c r="AS1043" s="3" t="n">
        <v>904</v>
      </c>
      <c r="AT1043" s="3" t="n">
        <v>318</v>
      </c>
      <c r="AU1043" s="3" t="n">
        <f aca="false">SUM(AQ1043:AT1043)</f>
        <v>1238</v>
      </c>
      <c r="AV1043" s="3" t="n">
        <v>10</v>
      </c>
      <c r="AW1043" s="3" t="n">
        <v>0</v>
      </c>
      <c r="AX1043" s="3" t="n">
        <v>0</v>
      </c>
      <c r="AY1043" s="3" t="n">
        <v>14</v>
      </c>
      <c r="AZ1043" s="3" t="n">
        <f aca="false">SUM(AV1043:AY1043)</f>
        <v>24</v>
      </c>
      <c r="BA1043" s="3" t="n">
        <v>0</v>
      </c>
      <c r="BB1043" s="3" t="n">
        <v>0</v>
      </c>
      <c r="BC1043" s="3" t="n">
        <v>0</v>
      </c>
      <c r="BD1043" s="3" t="n">
        <v>167</v>
      </c>
      <c r="BE1043" s="3" t="n">
        <f aca="false">SUM(BA1043:BD1043)</f>
        <v>167</v>
      </c>
      <c r="BF1043" s="3" t="n">
        <v>0</v>
      </c>
      <c r="BG1043" s="3" t="n">
        <v>0</v>
      </c>
      <c r="BH1043" s="3" t="n">
        <v>0</v>
      </c>
      <c r="BI1043" s="3" t="n">
        <v>0</v>
      </c>
      <c r="BJ1043" s="3" t="n">
        <f aca="false">SUM(BF1043:BI1043)</f>
        <v>0</v>
      </c>
      <c r="BK1043" s="3" t="n">
        <v>7</v>
      </c>
      <c r="BL1043" s="3" t="n">
        <v>14</v>
      </c>
      <c r="BM1043" s="3" t="n">
        <v>83</v>
      </c>
      <c r="BN1043" s="3" t="n">
        <v>11</v>
      </c>
      <c r="BO1043" s="3" t="n">
        <f aca="false">SUM(BK1043:BN1043)</f>
        <v>115</v>
      </c>
      <c r="BP1043" s="3" t="n">
        <v>25</v>
      </c>
      <c r="BQ1043" s="3" t="n">
        <v>31</v>
      </c>
      <c r="BR1043" s="3" t="n">
        <v>22</v>
      </c>
      <c r="BS1043" s="3" t="n">
        <v>337</v>
      </c>
      <c r="BT1043" s="3" t="n">
        <f aca="false">SUM(BP1043:BS1043)</f>
        <v>415</v>
      </c>
      <c r="BU1043" s="3" t="n">
        <f aca="false">+C1043+H1043+M1043+R1043+W1043+AB1043+AG1043+AL1043+CK1043</f>
        <v>16332</v>
      </c>
      <c r="BV1043" s="3" t="n">
        <f aca="false">+D1043+I1043+N1043+S1043+X1043+AC1043+AH1043+AM1043+CL1043</f>
        <v>9200</v>
      </c>
      <c r="BW1043" s="3" t="n">
        <f aca="false">+E1043+J1043+O1043+T1043+Y1043+AD1043+AI1043+AN1043+CM1043</f>
        <v>5022</v>
      </c>
      <c r="BX1043" s="3" t="n">
        <f aca="false">+F1043+K1043+P1043+U1043+Z1043+AE1043+AJ1043+AO1043+CN1043</f>
        <v>847</v>
      </c>
      <c r="BY1043" s="3" t="n">
        <f aca="false">SUM(BU1043:BX1043)</f>
        <v>31401</v>
      </c>
      <c r="BZ1043" s="3" t="n">
        <f aca="false">AQ1043+AV1043+BA1043+BF1043+BK1043+BP1043</f>
        <v>42</v>
      </c>
      <c r="CA1043" s="3" t="n">
        <f aca="false">AR1043+AW1043+BB1043+BG1043+BL1043+BQ1043</f>
        <v>61</v>
      </c>
      <c r="CB1043" s="3" t="n">
        <f aca="false">AS1043+AX1043+BC1043+BH1043+BM1043+BR1043</f>
        <v>1009</v>
      </c>
      <c r="CC1043" s="3" t="n">
        <f aca="false">AT1043+AY1043+BD1043+BI1043+BN1043+BS1043</f>
        <v>847</v>
      </c>
      <c r="CD1043" s="3" t="n">
        <f aca="false">SUM(BZ1043:CC1043)</f>
        <v>1959</v>
      </c>
      <c r="CE1043" s="3" t="n">
        <v>4403</v>
      </c>
      <c r="CF1043" s="3" t="n">
        <v>7529</v>
      </c>
      <c r="CG1043" s="3" t="n">
        <v>925</v>
      </c>
      <c r="CH1043" s="3" t="n">
        <v>42</v>
      </c>
      <c r="CI1043" s="3" t="n">
        <v>2764</v>
      </c>
      <c r="CJ1043" s="3" t="n">
        <f aca="false">SUM(CE1043:CI1043)</f>
        <v>15663</v>
      </c>
    </row>
    <row r="1044" customFormat="false" ht="12.75" hidden="false" customHeight="false" outlineLevel="0" collapsed="false">
      <c r="A1044" s="1" t="n">
        <v>2011</v>
      </c>
      <c r="B1044" s="2" t="s">
        <v>116</v>
      </c>
      <c r="C1044" s="3" t="n">
        <v>1902</v>
      </c>
      <c r="D1044" s="3" t="n">
        <v>868</v>
      </c>
      <c r="E1044" s="3" t="n">
        <v>421</v>
      </c>
      <c r="F1044" s="3" t="n">
        <v>0</v>
      </c>
      <c r="G1044" s="3" t="n">
        <f aca="false">SUM(C1044:F1044)</f>
        <v>3191</v>
      </c>
      <c r="H1044" s="3" t="n">
        <v>765</v>
      </c>
      <c r="I1044" s="3" t="n">
        <v>181</v>
      </c>
      <c r="J1044" s="3" t="n">
        <v>1954</v>
      </c>
      <c r="K1044" s="3" t="n">
        <v>10</v>
      </c>
      <c r="L1044" s="3" t="n">
        <f aca="false">SUM(H1044:K1044)</f>
        <v>2910</v>
      </c>
      <c r="M1044" s="3" t="n">
        <v>34</v>
      </c>
      <c r="N1044" s="3" t="n">
        <v>981</v>
      </c>
      <c r="O1044" s="3" t="n">
        <v>4</v>
      </c>
      <c r="P1044" s="3" t="n">
        <v>0</v>
      </c>
      <c r="Q1044" s="3" t="n">
        <f aca="false">SUM(M1044:P1044)</f>
        <v>1019</v>
      </c>
      <c r="R1044" s="3" t="n">
        <v>0</v>
      </c>
      <c r="S1044" s="3" t="n">
        <v>0</v>
      </c>
      <c r="T1044" s="3" t="n">
        <v>0</v>
      </c>
      <c r="U1044" s="3" t="n">
        <v>0</v>
      </c>
      <c r="V1044" s="3" t="n">
        <f aca="false">SUM(R1044:U1044)</f>
        <v>0</v>
      </c>
      <c r="W1044" s="3" t="n">
        <v>176</v>
      </c>
      <c r="X1044" s="3" t="n">
        <v>3081</v>
      </c>
      <c r="Y1044" s="3" t="n">
        <v>877</v>
      </c>
      <c r="Z1044" s="3" t="n">
        <v>0</v>
      </c>
      <c r="AA1044" s="3" t="n">
        <f aca="false">SUM(W1044:Z1044)</f>
        <v>4134</v>
      </c>
      <c r="AB1044" s="3" t="n">
        <v>313</v>
      </c>
      <c r="AC1044" s="3" t="n">
        <v>1</v>
      </c>
      <c r="AD1044" s="3" t="n">
        <v>19</v>
      </c>
      <c r="AE1044" s="3" t="n">
        <v>0</v>
      </c>
      <c r="AF1044" s="3" t="n">
        <f aca="false">SUM(AB1044:AE1044)</f>
        <v>333</v>
      </c>
      <c r="AG1044" s="3" t="n">
        <v>0</v>
      </c>
      <c r="AH1044" s="3" t="n">
        <v>630</v>
      </c>
      <c r="AI1044" s="3" t="n">
        <v>653</v>
      </c>
      <c r="AJ1044" s="3" t="n">
        <v>37</v>
      </c>
      <c r="AK1044" s="3" t="n">
        <f aca="false">SUM(AG1044:AJ1044)</f>
        <v>1320</v>
      </c>
      <c r="AL1044" s="3" t="n">
        <v>1177</v>
      </c>
      <c r="AM1044" s="3" t="n">
        <v>2659</v>
      </c>
      <c r="AN1044" s="3" t="n">
        <v>1397</v>
      </c>
      <c r="AO1044" s="3" t="n">
        <v>220</v>
      </c>
      <c r="AP1044" s="3" t="n">
        <f aca="false">SUM(AL1044:AO1044)</f>
        <v>5453</v>
      </c>
      <c r="AQ1044" s="3" t="n">
        <v>0</v>
      </c>
      <c r="AR1044" s="3" t="n">
        <v>447</v>
      </c>
      <c r="AS1044" s="3" t="n">
        <v>244</v>
      </c>
      <c r="AT1044" s="3" t="n">
        <v>37</v>
      </c>
      <c r="AU1044" s="3" t="n">
        <f aca="false">SUM(AQ1044:AT1044)</f>
        <v>728</v>
      </c>
      <c r="AV1044" s="3" t="n">
        <v>1</v>
      </c>
      <c r="AW1044" s="3" t="n">
        <v>0</v>
      </c>
      <c r="AX1044" s="3" t="n">
        <v>2</v>
      </c>
      <c r="AY1044" s="3" t="n">
        <v>0</v>
      </c>
      <c r="AZ1044" s="3" t="n">
        <f aca="false">SUM(AV1044:AY1044)</f>
        <v>3</v>
      </c>
      <c r="BA1044" s="3" t="n">
        <v>25</v>
      </c>
      <c r="BB1044" s="3" t="n">
        <v>5</v>
      </c>
      <c r="BC1044" s="3" t="n">
        <v>128</v>
      </c>
      <c r="BD1044" s="3" t="n">
        <v>10</v>
      </c>
      <c r="BE1044" s="3" t="n">
        <f aca="false">SUM(BA1044:BD1044)</f>
        <v>168</v>
      </c>
      <c r="BF1044" s="3" t="n">
        <v>0</v>
      </c>
      <c r="BG1044" s="3" t="n">
        <v>0</v>
      </c>
      <c r="BH1044" s="3" t="n">
        <v>0</v>
      </c>
      <c r="BI1044" s="3" t="n">
        <v>1</v>
      </c>
      <c r="BJ1044" s="3" t="n">
        <f aca="false">SUM(BF1044:BI1044)</f>
        <v>1</v>
      </c>
      <c r="BK1044" s="3" t="n">
        <v>0</v>
      </c>
      <c r="BL1044" s="3" t="n">
        <v>7</v>
      </c>
      <c r="BM1044" s="3" t="n">
        <v>13</v>
      </c>
      <c r="BN1044" s="3" t="n">
        <v>3</v>
      </c>
      <c r="BO1044" s="3" t="n">
        <f aca="false">SUM(BK1044:BN1044)</f>
        <v>23</v>
      </c>
      <c r="BP1044" s="3" t="n">
        <v>6</v>
      </c>
      <c r="BQ1044" s="3" t="n">
        <v>20</v>
      </c>
      <c r="BR1044" s="3" t="n">
        <v>73</v>
      </c>
      <c r="BS1044" s="3" t="n">
        <v>217</v>
      </c>
      <c r="BT1044" s="3" t="n">
        <f aca="false">SUM(BP1044:BS1044)</f>
        <v>316</v>
      </c>
      <c r="BU1044" s="3" t="n">
        <f aca="false">+C1044+H1044+M1044+R1044+W1044+AB1044+AG1044+AL1044+CK1044</f>
        <v>4367</v>
      </c>
      <c r="BV1044" s="3" t="n">
        <f aca="false">+D1044+I1044+N1044+S1044+X1044+AC1044+AH1044+AM1044+CL1044</f>
        <v>8401</v>
      </c>
      <c r="BW1044" s="3" t="n">
        <f aca="false">+E1044+J1044+O1044+T1044+Y1044+AD1044+AI1044+AN1044+CM1044</f>
        <v>5325</v>
      </c>
      <c r="BX1044" s="3" t="n">
        <f aca="false">+F1044+K1044+P1044+U1044+Z1044+AE1044+AJ1044+AO1044+CN1044</f>
        <v>267</v>
      </c>
      <c r="BY1044" s="3" t="n">
        <f aca="false">SUM(BU1044:BX1044)</f>
        <v>18360</v>
      </c>
      <c r="BZ1044" s="3" t="n">
        <f aca="false">AQ1044+AV1044+BA1044+BF1044+BK1044+BP1044</f>
        <v>32</v>
      </c>
      <c r="CA1044" s="3" t="n">
        <f aca="false">AR1044+AW1044+BB1044+BG1044+BL1044+BQ1044</f>
        <v>479</v>
      </c>
      <c r="CB1044" s="3" t="n">
        <f aca="false">AS1044+AX1044+BC1044+BH1044+BM1044+BR1044</f>
        <v>460</v>
      </c>
      <c r="CC1044" s="3" t="n">
        <f aca="false">AT1044+AY1044+BD1044+BI1044+BN1044+BS1044</f>
        <v>268</v>
      </c>
      <c r="CD1044" s="3" t="n">
        <f aca="false">SUM(BZ1044:CC1044)</f>
        <v>1239</v>
      </c>
      <c r="CE1044" s="3" t="n">
        <v>1791</v>
      </c>
      <c r="CF1044" s="3" t="n">
        <v>1383</v>
      </c>
      <c r="CG1044" s="3" t="n">
        <v>448</v>
      </c>
      <c r="CH1044" s="3" t="n">
        <v>147</v>
      </c>
      <c r="CI1044" s="3" t="n">
        <v>732</v>
      </c>
      <c r="CJ1044" s="3" t="n">
        <f aca="false">SUM(CE1044:CI1044)</f>
        <v>4501</v>
      </c>
    </row>
    <row r="1045" customFormat="false" ht="12.75" hidden="false" customHeight="false" outlineLevel="0" collapsed="false">
      <c r="A1045" s="1" t="n">
        <v>2011</v>
      </c>
      <c r="B1045" s="2" t="s">
        <v>117</v>
      </c>
      <c r="C1045" s="3" t="n">
        <v>2646</v>
      </c>
      <c r="D1045" s="3" t="n">
        <v>1457</v>
      </c>
      <c r="E1045" s="3" t="n">
        <v>1224</v>
      </c>
      <c r="F1045" s="3" t="n">
        <v>0</v>
      </c>
      <c r="G1045" s="3" t="n">
        <f aca="false">SUM(C1045:F1045)</f>
        <v>5327</v>
      </c>
      <c r="H1045" s="3" t="n">
        <v>822</v>
      </c>
      <c r="I1045" s="3" t="n">
        <v>52</v>
      </c>
      <c r="J1045" s="3" t="n">
        <v>297</v>
      </c>
      <c r="K1045" s="3" t="n">
        <v>0</v>
      </c>
      <c r="L1045" s="3" t="n">
        <f aca="false">SUM(H1045:K1045)</f>
        <v>1171</v>
      </c>
      <c r="M1045" s="3" t="n">
        <v>0</v>
      </c>
      <c r="N1045" s="3" t="n">
        <v>134</v>
      </c>
      <c r="O1045" s="3" t="n">
        <v>0</v>
      </c>
      <c r="P1045" s="3" t="n">
        <v>0</v>
      </c>
      <c r="Q1045" s="3" t="n">
        <f aca="false">SUM(M1045:P1045)</f>
        <v>134</v>
      </c>
      <c r="R1045" s="3" t="n">
        <v>25</v>
      </c>
      <c r="S1045" s="3" t="n">
        <v>0</v>
      </c>
      <c r="T1045" s="3" t="n">
        <v>31</v>
      </c>
      <c r="U1045" s="3" t="n">
        <v>0</v>
      </c>
      <c r="V1045" s="3" t="n">
        <f aca="false">SUM(R1045:U1045)</f>
        <v>56</v>
      </c>
      <c r="W1045" s="3" t="n">
        <v>1531</v>
      </c>
      <c r="X1045" s="3" t="n">
        <v>4018</v>
      </c>
      <c r="Y1045" s="3" t="n">
        <v>2091</v>
      </c>
      <c r="Z1045" s="3" t="n">
        <v>0</v>
      </c>
      <c r="AA1045" s="3" t="n">
        <f aca="false">SUM(W1045:Z1045)</f>
        <v>7640</v>
      </c>
      <c r="AB1045" s="3" t="n">
        <v>571</v>
      </c>
      <c r="AC1045" s="3" t="n">
        <v>3</v>
      </c>
      <c r="AD1045" s="3" t="n">
        <v>43</v>
      </c>
      <c r="AE1045" s="3" t="n">
        <v>0</v>
      </c>
      <c r="AF1045" s="3" t="n">
        <f aca="false">SUM(AB1045:AE1045)</f>
        <v>617</v>
      </c>
      <c r="AG1045" s="3" t="n">
        <v>10</v>
      </c>
      <c r="AH1045" s="3" t="n">
        <v>310</v>
      </c>
      <c r="AI1045" s="3" t="n">
        <v>1993</v>
      </c>
      <c r="AJ1045" s="3" t="n">
        <v>447</v>
      </c>
      <c r="AK1045" s="3" t="n">
        <f aca="false">SUM(AG1045:AJ1045)</f>
        <v>2760</v>
      </c>
      <c r="AL1045" s="3" t="n">
        <v>2025</v>
      </c>
      <c r="AM1045" s="3" t="n">
        <v>1831</v>
      </c>
      <c r="AN1045" s="3" t="n">
        <v>1541</v>
      </c>
      <c r="AO1045" s="3" t="n">
        <v>0</v>
      </c>
      <c r="AP1045" s="3" t="n">
        <f aca="false">SUM(AL1045:AO1045)</f>
        <v>5397</v>
      </c>
      <c r="AQ1045" s="3" t="n">
        <v>1</v>
      </c>
      <c r="AR1045" s="3" t="n">
        <v>0</v>
      </c>
      <c r="AS1045" s="3" t="n">
        <v>0</v>
      </c>
      <c r="AT1045" s="3" t="n">
        <v>0</v>
      </c>
      <c r="AU1045" s="3" t="n">
        <f aca="false">SUM(AQ1045:AT1045)</f>
        <v>1</v>
      </c>
      <c r="AV1045" s="3" t="n">
        <v>0</v>
      </c>
      <c r="AW1045" s="3" t="n">
        <v>0</v>
      </c>
      <c r="AX1045" s="3" t="n">
        <v>1</v>
      </c>
      <c r="AY1045" s="3" t="n">
        <v>0</v>
      </c>
      <c r="AZ1045" s="3" t="n">
        <f aca="false">SUM(AV1045:AY1045)</f>
        <v>1</v>
      </c>
      <c r="BA1045" s="3" t="n">
        <v>2</v>
      </c>
      <c r="BB1045" s="3" t="n">
        <v>6</v>
      </c>
      <c r="BC1045" s="3" t="n">
        <v>28</v>
      </c>
      <c r="BD1045" s="3" t="n">
        <v>0</v>
      </c>
      <c r="BE1045" s="3" t="n">
        <f aca="false">SUM(BA1045:BD1045)</f>
        <v>36</v>
      </c>
      <c r="BF1045" s="3" t="n">
        <v>0</v>
      </c>
      <c r="BG1045" s="3" t="n">
        <v>0</v>
      </c>
      <c r="BH1045" s="3" t="n">
        <v>0</v>
      </c>
      <c r="BI1045" s="3" t="n">
        <v>0</v>
      </c>
      <c r="BJ1045" s="3" t="n">
        <f aca="false">SUM(BF1045:BI1045)</f>
        <v>0</v>
      </c>
      <c r="BK1045" s="3" t="n">
        <v>0</v>
      </c>
      <c r="BL1045" s="3" t="n">
        <v>0</v>
      </c>
      <c r="BM1045" s="3" t="n">
        <v>0</v>
      </c>
      <c r="BN1045" s="3" t="n">
        <v>0</v>
      </c>
      <c r="BO1045" s="3" t="n">
        <f aca="false">SUM(BK1045:BN1045)</f>
        <v>0</v>
      </c>
      <c r="BP1045" s="3" t="n">
        <v>30</v>
      </c>
      <c r="BQ1045" s="3" t="n">
        <v>62</v>
      </c>
      <c r="BR1045" s="3" t="n">
        <v>34</v>
      </c>
      <c r="BS1045" s="3" t="n">
        <v>0</v>
      </c>
      <c r="BT1045" s="3" t="n">
        <f aca="false">SUM(BP1045:BS1045)</f>
        <v>126</v>
      </c>
      <c r="BU1045" s="3" t="n">
        <f aca="false">+C1045+H1045+M1045+R1045+W1045+AB1045+AG1045+AL1045+CK1045</f>
        <v>7630</v>
      </c>
      <c r="BV1045" s="3" t="n">
        <f aca="false">+D1045+I1045+N1045+S1045+X1045+AC1045+AH1045+AM1045+CL1045</f>
        <v>7805</v>
      </c>
      <c r="BW1045" s="3" t="n">
        <f aca="false">+E1045+J1045+O1045+T1045+Y1045+AD1045+AI1045+AN1045+CM1045</f>
        <v>7220</v>
      </c>
      <c r="BX1045" s="3" t="n">
        <f aca="false">+F1045+K1045+P1045+U1045+Z1045+AE1045+AJ1045+AO1045+CN1045</f>
        <v>447</v>
      </c>
      <c r="BY1045" s="3" t="n">
        <f aca="false">SUM(BU1045:BX1045)</f>
        <v>23102</v>
      </c>
      <c r="BZ1045" s="3" t="n">
        <f aca="false">AQ1045+AV1045+BA1045+BF1045+BK1045+BP1045</f>
        <v>33</v>
      </c>
      <c r="CA1045" s="3" t="n">
        <f aca="false">AR1045+AW1045+BB1045+BG1045+BL1045+BQ1045</f>
        <v>68</v>
      </c>
      <c r="CB1045" s="3" t="n">
        <f aca="false">AS1045+AX1045+BC1045+BH1045+BM1045+BR1045</f>
        <v>63</v>
      </c>
      <c r="CC1045" s="3" t="n">
        <f aca="false">AT1045+AY1045+BD1045+BI1045+BN1045+BS1045</f>
        <v>0</v>
      </c>
      <c r="CD1045" s="3" t="n">
        <f aca="false">SUM(BZ1045:CC1045)</f>
        <v>164</v>
      </c>
      <c r="CE1045" s="3" t="n">
        <v>1760</v>
      </c>
      <c r="CF1045" s="3" t="n">
        <v>4640</v>
      </c>
      <c r="CG1045" s="3" t="n">
        <v>386</v>
      </c>
      <c r="CH1045" s="3" t="n">
        <v>0</v>
      </c>
      <c r="CI1045" s="3" t="n">
        <v>324</v>
      </c>
      <c r="CJ1045" s="3" t="n">
        <f aca="false">SUM(CE1045:CI1045)</f>
        <v>7110</v>
      </c>
    </row>
    <row r="1046" customFormat="false" ht="12.75" hidden="false" customHeight="false" outlineLevel="0" collapsed="false">
      <c r="A1046" s="1" t="n">
        <v>2011</v>
      </c>
      <c r="B1046" s="2" t="s">
        <v>118</v>
      </c>
      <c r="C1046" s="3" t="n">
        <v>618</v>
      </c>
      <c r="D1046" s="3" t="n">
        <v>252</v>
      </c>
      <c r="E1046" s="3" t="n">
        <v>63</v>
      </c>
      <c r="F1046" s="3" t="n">
        <v>0</v>
      </c>
      <c r="G1046" s="3" t="n">
        <f aca="false">SUM(C1046:F1046)</f>
        <v>933</v>
      </c>
      <c r="H1046" s="3" t="n">
        <v>158</v>
      </c>
      <c r="I1046" s="3" t="n">
        <v>90</v>
      </c>
      <c r="J1046" s="3" t="n">
        <v>355</v>
      </c>
      <c r="K1046" s="3" t="n">
        <v>0</v>
      </c>
      <c r="L1046" s="3" t="n">
        <f aca="false">SUM(H1046:K1046)</f>
        <v>603</v>
      </c>
      <c r="M1046" s="3" t="n">
        <v>12</v>
      </c>
      <c r="N1046" s="3" t="n">
        <v>21</v>
      </c>
      <c r="O1046" s="3" t="n">
        <v>0</v>
      </c>
      <c r="P1046" s="3" t="n">
        <v>0</v>
      </c>
      <c r="Q1046" s="3" t="n">
        <f aca="false">SUM(M1046:P1046)</f>
        <v>33</v>
      </c>
      <c r="R1046" s="3" t="n">
        <v>0</v>
      </c>
      <c r="S1046" s="3" t="n">
        <v>0</v>
      </c>
      <c r="T1046" s="3" t="n">
        <v>0</v>
      </c>
      <c r="U1046" s="3" t="n">
        <v>0</v>
      </c>
      <c r="V1046" s="3" t="n">
        <f aca="false">SUM(R1046:U1046)</f>
        <v>0</v>
      </c>
      <c r="W1046" s="3" t="n">
        <v>152</v>
      </c>
      <c r="X1046" s="3" t="n">
        <v>741</v>
      </c>
      <c r="Y1046" s="3" t="n">
        <v>72</v>
      </c>
      <c r="Z1046" s="3" t="n">
        <v>0</v>
      </c>
      <c r="AA1046" s="3" t="n">
        <f aca="false">SUM(W1046:Z1046)</f>
        <v>965</v>
      </c>
      <c r="AB1046" s="3" t="n">
        <v>167</v>
      </c>
      <c r="AC1046" s="3" t="n">
        <v>2</v>
      </c>
      <c r="AD1046" s="3" t="n">
        <v>11</v>
      </c>
      <c r="AE1046" s="3" t="n">
        <v>0</v>
      </c>
      <c r="AF1046" s="3" t="n">
        <f aca="false">SUM(AB1046:AE1046)</f>
        <v>180</v>
      </c>
      <c r="AG1046" s="3" t="n">
        <v>10</v>
      </c>
      <c r="AH1046" s="3" t="n">
        <v>439</v>
      </c>
      <c r="AI1046" s="3" t="n">
        <v>255</v>
      </c>
      <c r="AJ1046" s="3" t="n">
        <v>0</v>
      </c>
      <c r="AK1046" s="3" t="n">
        <f aca="false">SUM(AG1046:AJ1046)</f>
        <v>704</v>
      </c>
      <c r="AL1046" s="3" t="n">
        <v>584</v>
      </c>
      <c r="AM1046" s="3" t="n">
        <v>835</v>
      </c>
      <c r="AN1046" s="3" t="n">
        <v>1327</v>
      </c>
      <c r="AO1046" s="3" t="n">
        <v>0</v>
      </c>
      <c r="AP1046" s="3" t="n">
        <f aca="false">SUM(AL1046:AO1046)</f>
        <v>2746</v>
      </c>
      <c r="AQ1046" s="3" t="n">
        <v>0</v>
      </c>
      <c r="AR1046" s="3" t="n">
        <v>0</v>
      </c>
      <c r="AS1046" s="3" t="n">
        <v>0</v>
      </c>
      <c r="AT1046" s="3" t="n">
        <v>0</v>
      </c>
      <c r="AU1046" s="3" t="n">
        <f aca="false">SUM(AQ1046:AT1046)</f>
        <v>0</v>
      </c>
      <c r="AV1046" s="3" t="n">
        <v>0</v>
      </c>
      <c r="AW1046" s="3" t="n">
        <v>0</v>
      </c>
      <c r="AX1046" s="3" t="n">
        <v>0</v>
      </c>
      <c r="AY1046" s="3" t="n">
        <v>0</v>
      </c>
      <c r="AZ1046" s="3" t="n">
        <f aca="false">SUM(AV1046:AY1046)</f>
        <v>0</v>
      </c>
      <c r="BA1046" s="3" t="n">
        <v>0</v>
      </c>
      <c r="BB1046" s="3" t="n">
        <v>0</v>
      </c>
      <c r="BC1046" s="3" t="n">
        <v>0</v>
      </c>
      <c r="BD1046" s="3" t="n">
        <v>0</v>
      </c>
      <c r="BE1046" s="3" t="n">
        <f aca="false">SUM(BA1046:BD1046)</f>
        <v>0</v>
      </c>
      <c r="BF1046" s="3" t="n">
        <v>0</v>
      </c>
      <c r="BG1046" s="3" t="n">
        <v>0</v>
      </c>
      <c r="BH1046" s="3" t="n">
        <v>0</v>
      </c>
      <c r="BI1046" s="3" t="n">
        <v>0</v>
      </c>
      <c r="BJ1046" s="3" t="n">
        <f aca="false">SUM(BF1046:BI1046)</f>
        <v>0</v>
      </c>
      <c r="BK1046" s="3" t="n">
        <v>0</v>
      </c>
      <c r="BL1046" s="3" t="n">
        <v>0</v>
      </c>
      <c r="BM1046" s="3" t="n">
        <v>0</v>
      </c>
      <c r="BN1046" s="3" t="n">
        <v>0</v>
      </c>
      <c r="BO1046" s="3" t="n">
        <f aca="false">SUM(BK1046:BN1046)</f>
        <v>0</v>
      </c>
      <c r="BP1046" s="3" t="n">
        <v>0</v>
      </c>
      <c r="BQ1046" s="3" t="n">
        <v>0</v>
      </c>
      <c r="BR1046" s="3" t="n">
        <v>0</v>
      </c>
      <c r="BS1046" s="3" t="n">
        <v>0</v>
      </c>
      <c r="BT1046" s="3" t="n">
        <f aca="false">SUM(BP1046:BS1046)</f>
        <v>0</v>
      </c>
      <c r="BU1046" s="3" t="n">
        <f aca="false">+C1046+H1046+M1046+R1046+W1046+AB1046+AG1046+AL1046+CK1046</f>
        <v>1701</v>
      </c>
      <c r="BV1046" s="3" t="n">
        <f aca="false">+D1046+I1046+N1046+S1046+X1046+AC1046+AH1046+AM1046+CL1046</f>
        <v>2380</v>
      </c>
      <c r="BW1046" s="3" t="n">
        <f aca="false">+E1046+J1046+O1046+T1046+Y1046+AD1046+AI1046+AN1046+CM1046</f>
        <v>2083</v>
      </c>
      <c r="BX1046" s="3" t="n">
        <f aca="false">+F1046+K1046+P1046+U1046+Z1046+AE1046+AJ1046+AO1046+CN1046</f>
        <v>0</v>
      </c>
      <c r="BY1046" s="3" t="n">
        <f aca="false">SUM(BU1046:BX1046)</f>
        <v>6164</v>
      </c>
      <c r="BZ1046" s="3" t="n">
        <f aca="false">AQ1046+AV1046+BA1046+BF1046+BK1046+BP1046</f>
        <v>0</v>
      </c>
      <c r="CA1046" s="3" t="n">
        <f aca="false">AR1046+AW1046+BB1046+BG1046+BL1046+BQ1046</f>
        <v>0</v>
      </c>
      <c r="CB1046" s="3" t="n">
        <f aca="false">AS1046+AX1046+BC1046+BH1046+BM1046+BR1046</f>
        <v>0</v>
      </c>
      <c r="CC1046" s="3" t="n">
        <f aca="false">AT1046+AY1046+BD1046+BI1046+BN1046+BS1046</f>
        <v>0</v>
      </c>
      <c r="CD1046" s="3" t="n">
        <f aca="false">SUM(BZ1046:CC1046)</f>
        <v>0</v>
      </c>
      <c r="CE1046" s="3" t="n">
        <v>65</v>
      </c>
      <c r="CF1046" s="3" t="n">
        <v>816</v>
      </c>
      <c r="CG1046" s="3" t="n">
        <v>119</v>
      </c>
      <c r="CH1046" s="3" t="n">
        <v>50</v>
      </c>
      <c r="CI1046" s="3" t="n">
        <v>733</v>
      </c>
      <c r="CJ1046" s="3" t="n">
        <f aca="false">SUM(CE1046:CI1046)</f>
        <v>1783</v>
      </c>
    </row>
    <row r="1047" customFormat="false" ht="12.75" hidden="false" customHeight="false" outlineLevel="0" collapsed="false">
      <c r="A1047" s="1" t="n">
        <v>2011</v>
      </c>
      <c r="B1047" s="2" t="s">
        <v>119</v>
      </c>
      <c r="C1047" s="3" t="n">
        <v>1040</v>
      </c>
      <c r="D1047" s="3" t="n">
        <v>500</v>
      </c>
      <c r="E1047" s="3" t="n">
        <v>63</v>
      </c>
      <c r="F1047" s="3" t="n">
        <v>0</v>
      </c>
      <c r="G1047" s="3" t="n">
        <f aca="false">SUM(C1047:F1047)</f>
        <v>1603</v>
      </c>
      <c r="H1047" s="3" t="n">
        <v>644</v>
      </c>
      <c r="I1047" s="3" t="n">
        <v>377</v>
      </c>
      <c r="J1047" s="3" t="n">
        <v>1213</v>
      </c>
      <c r="K1047" s="3" t="n">
        <v>0</v>
      </c>
      <c r="L1047" s="3" t="n">
        <f aca="false">SUM(H1047:K1047)</f>
        <v>2234</v>
      </c>
      <c r="M1047" s="3" t="n">
        <v>12</v>
      </c>
      <c r="N1047" s="3" t="n">
        <v>37</v>
      </c>
      <c r="O1047" s="3" t="n">
        <v>0</v>
      </c>
      <c r="P1047" s="3" t="n">
        <v>0</v>
      </c>
      <c r="Q1047" s="3" t="n">
        <f aca="false">SUM(M1047:P1047)</f>
        <v>49</v>
      </c>
      <c r="R1047" s="3" t="n">
        <v>7</v>
      </c>
      <c r="S1047" s="3" t="n">
        <v>3</v>
      </c>
      <c r="T1047" s="3" t="n">
        <v>0</v>
      </c>
      <c r="U1047" s="3" t="n">
        <v>0</v>
      </c>
      <c r="V1047" s="3" t="n">
        <f aca="false">SUM(R1047:U1047)</f>
        <v>10</v>
      </c>
      <c r="W1047" s="3" t="n">
        <v>507</v>
      </c>
      <c r="X1047" s="3" t="n">
        <v>1085</v>
      </c>
      <c r="Y1047" s="3" t="n">
        <v>21</v>
      </c>
      <c r="Z1047" s="3" t="n">
        <v>0</v>
      </c>
      <c r="AA1047" s="3" t="n">
        <f aca="false">SUM(W1047:Z1047)</f>
        <v>1613</v>
      </c>
      <c r="AB1047" s="3" t="n">
        <v>172</v>
      </c>
      <c r="AC1047" s="3" t="n">
        <v>21</v>
      </c>
      <c r="AD1047" s="3" t="n">
        <v>31</v>
      </c>
      <c r="AE1047" s="3" t="n">
        <v>0</v>
      </c>
      <c r="AF1047" s="3" t="n">
        <f aca="false">SUM(AB1047:AE1047)</f>
        <v>224</v>
      </c>
      <c r="AG1047" s="3" t="n">
        <v>1</v>
      </c>
      <c r="AH1047" s="3" t="n">
        <v>256</v>
      </c>
      <c r="AI1047" s="3" t="n">
        <v>395</v>
      </c>
      <c r="AJ1047" s="3" t="n">
        <v>0</v>
      </c>
      <c r="AK1047" s="3" t="n">
        <f aca="false">SUM(AG1047:AJ1047)</f>
        <v>652</v>
      </c>
      <c r="AL1047" s="3" t="n">
        <v>941</v>
      </c>
      <c r="AM1047" s="3" t="n">
        <v>943</v>
      </c>
      <c r="AN1047" s="3" t="n">
        <v>1538</v>
      </c>
      <c r="AO1047" s="3" t="n">
        <v>0</v>
      </c>
      <c r="AP1047" s="3" t="n">
        <f aca="false">SUM(AL1047:AO1047)</f>
        <v>3422</v>
      </c>
      <c r="AQ1047" s="3" t="n">
        <v>0</v>
      </c>
      <c r="AR1047" s="3" t="n">
        <v>256</v>
      </c>
      <c r="AS1047" s="3" t="n">
        <v>322</v>
      </c>
      <c r="AT1047" s="3" t="n">
        <v>0</v>
      </c>
      <c r="AU1047" s="3" t="n">
        <f aca="false">SUM(AQ1047:AT1047)</f>
        <v>578</v>
      </c>
      <c r="AV1047" s="3" t="n">
        <v>1</v>
      </c>
      <c r="AW1047" s="3" t="n">
        <v>0</v>
      </c>
      <c r="AX1047" s="3" t="n">
        <v>1</v>
      </c>
      <c r="AY1047" s="3" t="n">
        <v>0</v>
      </c>
      <c r="AZ1047" s="3" t="n">
        <f aca="false">SUM(AV1047:AY1047)</f>
        <v>2</v>
      </c>
      <c r="BA1047" s="3" t="n">
        <v>12</v>
      </c>
      <c r="BB1047" s="3" t="n">
        <v>4</v>
      </c>
      <c r="BC1047" s="3" t="n">
        <v>134</v>
      </c>
      <c r="BD1047" s="3" t="n">
        <v>0</v>
      </c>
      <c r="BE1047" s="3" t="n">
        <f aca="false">SUM(BA1047:BD1047)</f>
        <v>150</v>
      </c>
      <c r="BF1047" s="3" t="n">
        <v>0</v>
      </c>
      <c r="BG1047" s="3" t="n">
        <v>0</v>
      </c>
      <c r="BH1047" s="3" t="n">
        <v>0</v>
      </c>
      <c r="BI1047" s="3" t="n">
        <v>0</v>
      </c>
      <c r="BJ1047" s="3" t="n">
        <f aca="false">SUM(BF1047:BI1047)</f>
        <v>0</v>
      </c>
      <c r="BK1047" s="3" t="n">
        <v>0</v>
      </c>
      <c r="BL1047" s="3" t="n">
        <v>0</v>
      </c>
      <c r="BM1047" s="3" t="n">
        <v>0</v>
      </c>
      <c r="BN1047" s="3" t="n">
        <v>0</v>
      </c>
      <c r="BO1047" s="3" t="n">
        <f aca="false">SUM(BK1047:BN1047)</f>
        <v>0</v>
      </c>
      <c r="BP1047" s="3" t="n">
        <v>2</v>
      </c>
      <c r="BQ1047" s="3" t="n">
        <v>32</v>
      </c>
      <c r="BR1047" s="3" t="n">
        <v>46</v>
      </c>
      <c r="BS1047" s="3" t="n">
        <v>0</v>
      </c>
      <c r="BT1047" s="3" t="n">
        <f aca="false">SUM(BP1047:BS1047)</f>
        <v>80</v>
      </c>
      <c r="BU1047" s="3" t="n">
        <f aca="false">+C1047+H1047+M1047+R1047+W1047+AB1047+AG1047+AL1047+CK1047</f>
        <v>3324</v>
      </c>
      <c r="BV1047" s="3" t="n">
        <f aca="false">+D1047+I1047+N1047+S1047+X1047+AC1047+AH1047+AM1047+CL1047</f>
        <v>3222</v>
      </c>
      <c r="BW1047" s="3" t="n">
        <f aca="false">+E1047+J1047+O1047+T1047+Y1047+AD1047+AI1047+AN1047+CM1047</f>
        <v>3261</v>
      </c>
      <c r="BX1047" s="3" t="n">
        <f aca="false">+F1047+K1047+P1047+U1047+Z1047+AE1047+AJ1047+AO1047+CN1047</f>
        <v>0</v>
      </c>
      <c r="BY1047" s="3" t="n">
        <f aca="false">SUM(BU1047:BX1047)</f>
        <v>9807</v>
      </c>
      <c r="BZ1047" s="3" t="n">
        <f aca="false">AQ1047+AV1047+BA1047+BF1047+BK1047+BP1047</f>
        <v>15</v>
      </c>
      <c r="CA1047" s="3" t="n">
        <f aca="false">AR1047+AW1047+BB1047+BG1047+BL1047+BQ1047</f>
        <v>292</v>
      </c>
      <c r="CB1047" s="3" t="n">
        <f aca="false">AS1047+AX1047+BC1047+BH1047+BM1047+BR1047</f>
        <v>503</v>
      </c>
      <c r="CC1047" s="3" t="n">
        <f aca="false">AT1047+AY1047+BD1047+BI1047+BN1047+BS1047</f>
        <v>0</v>
      </c>
      <c r="CD1047" s="3" t="n">
        <f aca="false">SUM(BZ1047:CC1047)</f>
        <v>810</v>
      </c>
      <c r="CE1047" s="3" t="n">
        <v>1372.8</v>
      </c>
      <c r="CF1047" s="3" t="n">
        <v>1735.2</v>
      </c>
      <c r="CG1047" s="3" t="n">
        <v>154.9</v>
      </c>
      <c r="CH1047" s="3" t="n">
        <v>1</v>
      </c>
      <c r="CI1047" s="3" t="n">
        <v>236</v>
      </c>
      <c r="CJ1047" s="3" t="n">
        <f aca="false">SUM(CE1047:CI1047)</f>
        <v>3499.9</v>
      </c>
    </row>
    <row r="1048" customFormat="false" ht="12.75" hidden="false" customHeight="false" outlineLevel="0" collapsed="false">
      <c r="A1048" s="1" t="n">
        <v>2011</v>
      </c>
      <c r="B1048" s="2" t="s">
        <v>120</v>
      </c>
      <c r="C1048" s="3" t="n">
        <v>1249</v>
      </c>
      <c r="D1048" s="3" t="n">
        <v>439</v>
      </c>
      <c r="E1048" s="3" t="n">
        <v>140</v>
      </c>
      <c r="F1048" s="3" t="n">
        <v>0</v>
      </c>
      <c r="G1048" s="3" t="n">
        <f aca="false">SUM(C1048:F1048)</f>
        <v>1828</v>
      </c>
      <c r="H1048" s="3" t="n">
        <v>551</v>
      </c>
      <c r="I1048" s="3" t="n">
        <v>3</v>
      </c>
      <c r="J1048" s="3" t="n">
        <v>248</v>
      </c>
      <c r="K1048" s="3" t="n">
        <v>48</v>
      </c>
      <c r="L1048" s="3" t="n">
        <f aca="false">SUM(H1048:K1048)</f>
        <v>850</v>
      </c>
      <c r="M1048" s="3" t="n">
        <v>70</v>
      </c>
      <c r="N1048" s="3" t="n">
        <v>182</v>
      </c>
      <c r="O1048" s="3" t="n">
        <v>41</v>
      </c>
      <c r="P1048" s="3" t="n">
        <v>0</v>
      </c>
      <c r="Q1048" s="3" t="n">
        <f aca="false">SUM(M1048:P1048)</f>
        <v>293</v>
      </c>
      <c r="R1048" s="3" t="n">
        <v>0</v>
      </c>
      <c r="S1048" s="3" t="n">
        <v>0</v>
      </c>
      <c r="T1048" s="3" t="n">
        <v>0</v>
      </c>
      <c r="U1048" s="3" t="n">
        <v>0</v>
      </c>
      <c r="V1048" s="3" t="n">
        <f aca="false">SUM(R1048:U1048)</f>
        <v>0</v>
      </c>
      <c r="W1048" s="3" t="n">
        <v>450</v>
      </c>
      <c r="X1048" s="3" t="n">
        <v>974</v>
      </c>
      <c r="Y1048" s="3" t="n">
        <v>135</v>
      </c>
      <c r="Z1048" s="3" t="n">
        <v>0</v>
      </c>
      <c r="AA1048" s="3" t="n">
        <f aca="false">SUM(W1048:Z1048)</f>
        <v>1559</v>
      </c>
      <c r="AB1048" s="3" t="n">
        <v>254.247396</v>
      </c>
      <c r="AC1048" s="3" t="n">
        <v>2.093574</v>
      </c>
      <c r="AD1048" s="3" t="n">
        <v>30.831615</v>
      </c>
      <c r="AE1048" s="3" t="n">
        <v>10</v>
      </c>
      <c r="AF1048" s="3" t="n">
        <f aca="false">SUM(AB1048:AE1048)</f>
        <v>297.172585</v>
      </c>
      <c r="AG1048" s="3" t="n">
        <v>0</v>
      </c>
      <c r="AH1048" s="3" t="n">
        <v>374</v>
      </c>
      <c r="AI1048" s="3" t="n">
        <v>232</v>
      </c>
      <c r="AJ1048" s="3" t="n">
        <v>0</v>
      </c>
      <c r="AK1048" s="3" t="n">
        <f aca="false">SUM(AG1048:AJ1048)</f>
        <v>606</v>
      </c>
      <c r="AL1048" s="3" t="n">
        <v>600.752604</v>
      </c>
      <c r="AM1048" s="3" t="n">
        <v>667.906426</v>
      </c>
      <c r="AN1048" s="3" t="n">
        <v>1804.168385</v>
      </c>
      <c r="AO1048" s="3" t="n">
        <v>20</v>
      </c>
      <c r="AP1048" s="3" t="n">
        <f aca="false">SUM(AL1048:AO1048)</f>
        <v>3092.827415</v>
      </c>
      <c r="AQ1048" s="3" t="n">
        <v>0</v>
      </c>
      <c r="AR1048" s="3" t="n">
        <v>374</v>
      </c>
      <c r="AS1048" s="3" t="n">
        <v>232</v>
      </c>
      <c r="AT1048" s="3" t="n">
        <v>0</v>
      </c>
      <c r="AU1048" s="3" t="n">
        <f aca="false">SUM(AQ1048:AT1048)</f>
        <v>606</v>
      </c>
      <c r="AV1048" s="3" t="n">
        <v>0</v>
      </c>
      <c r="AW1048" s="3" t="n">
        <v>0</v>
      </c>
      <c r="AX1048" s="3" t="n">
        <v>0</v>
      </c>
      <c r="AY1048" s="3" t="n">
        <v>10</v>
      </c>
      <c r="AZ1048" s="3" t="n">
        <f aca="false">SUM(AV1048:AY1048)</f>
        <v>10</v>
      </c>
      <c r="BA1048" s="3" t="n">
        <v>1</v>
      </c>
      <c r="BB1048" s="3" t="n">
        <v>0</v>
      </c>
      <c r="BC1048" s="3" t="n">
        <v>10</v>
      </c>
      <c r="BD1048" s="3" t="n">
        <v>48</v>
      </c>
      <c r="BE1048" s="3" t="n">
        <f aca="false">SUM(BA1048:BD1048)</f>
        <v>59</v>
      </c>
      <c r="BF1048" s="3" t="n">
        <v>0</v>
      </c>
      <c r="BG1048" s="3" t="n">
        <v>0</v>
      </c>
      <c r="BH1048" s="3" t="n">
        <v>0</v>
      </c>
      <c r="BI1048" s="3" t="n">
        <v>0</v>
      </c>
      <c r="BJ1048" s="3" t="n">
        <f aca="false">SUM(BF1048:BI1048)</f>
        <v>0</v>
      </c>
      <c r="BK1048" s="3" t="n">
        <v>0</v>
      </c>
      <c r="BL1048" s="3" t="n">
        <v>0</v>
      </c>
      <c r="BM1048" s="3" t="n">
        <v>0</v>
      </c>
      <c r="BN1048" s="3" t="n">
        <v>0</v>
      </c>
      <c r="BO1048" s="3" t="n">
        <f aca="false">SUM(BK1048:BN1048)</f>
        <v>0</v>
      </c>
      <c r="BP1048" s="3" t="n">
        <v>2</v>
      </c>
      <c r="BQ1048" s="3" t="n">
        <v>5</v>
      </c>
      <c r="BR1048" s="3" t="n">
        <v>5</v>
      </c>
      <c r="BS1048" s="3" t="n">
        <v>20</v>
      </c>
      <c r="BT1048" s="3" t="n">
        <f aca="false">SUM(BP1048:BS1048)</f>
        <v>32</v>
      </c>
      <c r="BU1048" s="3" t="n">
        <f aca="false">+C1048+H1048+M1048+R1048+W1048+AB1048+AG1048+AL1048+CK1048</f>
        <v>3175</v>
      </c>
      <c r="BV1048" s="3" t="n">
        <f aca="false">+D1048+I1048+N1048+S1048+X1048+AC1048+AH1048+AM1048+CL1048</f>
        <v>2642</v>
      </c>
      <c r="BW1048" s="3" t="n">
        <f aca="false">+E1048+J1048+O1048+T1048+Y1048+AD1048+AI1048+AN1048+CM1048</f>
        <v>2631</v>
      </c>
      <c r="BX1048" s="3" t="n">
        <f aca="false">+F1048+K1048+P1048+U1048+Z1048+AE1048+AJ1048+AO1048+CN1048</f>
        <v>78</v>
      </c>
      <c r="BY1048" s="3" t="n">
        <f aca="false">SUM(BU1048:BX1048)</f>
        <v>8526</v>
      </c>
      <c r="BZ1048" s="3" t="n">
        <f aca="false">AQ1048+AV1048+BA1048+BF1048+BK1048+BP1048</f>
        <v>3</v>
      </c>
      <c r="CA1048" s="3" t="n">
        <f aca="false">AR1048+AW1048+BB1048+BG1048+BL1048+BQ1048</f>
        <v>379</v>
      </c>
      <c r="CB1048" s="3" t="n">
        <f aca="false">AS1048+AX1048+BC1048+BH1048+BM1048+BR1048</f>
        <v>247</v>
      </c>
      <c r="CC1048" s="3" t="n">
        <f aca="false">AT1048+AY1048+BD1048+BI1048+BN1048+BS1048</f>
        <v>78</v>
      </c>
      <c r="CD1048" s="3" t="n">
        <f aca="false">SUM(BZ1048:CC1048)</f>
        <v>707</v>
      </c>
      <c r="CE1048" s="3" t="n">
        <v>826</v>
      </c>
      <c r="CF1048" s="3" t="n">
        <v>0</v>
      </c>
      <c r="CG1048" s="3" t="n">
        <v>0</v>
      </c>
      <c r="CH1048" s="3" t="n">
        <v>684</v>
      </c>
      <c r="CI1048" s="3" t="n">
        <v>1665</v>
      </c>
      <c r="CJ1048" s="3" t="n">
        <f aca="false">SUM(CE1048:CI1048)</f>
        <v>3175</v>
      </c>
    </row>
    <row r="1049" customFormat="false" ht="12.75" hidden="false" customHeight="false" outlineLevel="0" collapsed="false">
      <c r="A1049" s="1" t="n">
        <v>2011</v>
      </c>
      <c r="B1049" s="2" t="s">
        <v>121</v>
      </c>
      <c r="C1049" s="3" t="n">
        <v>0</v>
      </c>
      <c r="D1049" s="3" t="n">
        <v>201</v>
      </c>
      <c r="E1049" s="3" t="n">
        <v>934</v>
      </c>
      <c r="F1049" s="3" t="n">
        <v>57</v>
      </c>
      <c r="G1049" s="3" t="n">
        <f aca="false">SUM(C1049:F1049)</f>
        <v>1192</v>
      </c>
      <c r="H1049" s="3" t="n">
        <v>140</v>
      </c>
      <c r="I1049" s="3" t="n">
        <v>1</v>
      </c>
      <c r="J1049" s="3" t="n">
        <v>49</v>
      </c>
      <c r="K1049" s="3" t="n">
        <v>23</v>
      </c>
      <c r="L1049" s="3" t="n">
        <f aca="false">SUM(H1049:K1049)</f>
        <v>213</v>
      </c>
      <c r="M1049" s="3" t="n">
        <v>48</v>
      </c>
      <c r="N1049" s="3" t="n">
        <v>35</v>
      </c>
      <c r="O1049" s="3" t="n">
        <v>0</v>
      </c>
      <c r="P1049" s="3" t="n">
        <v>0</v>
      </c>
      <c r="Q1049" s="3" t="n">
        <f aca="false">SUM(M1049:P1049)</f>
        <v>83</v>
      </c>
      <c r="R1049" s="3" t="n">
        <v>24</v>
      </c>
      <c r="S1049" s="3" t="n">
        <v>0</v>
      </c>
      <c r="T1049" s="3" t="n">
        <v>0</v>
      </c>
      <c r="U1049" s="3" t="n">
        <v>0</v>
      </c>
      <c r="V1049" s="3" t="n">
        <f aca="false">SUM(R1049:U1049)</f>
        <v>24</v>
      </c>
      <c r="W1049" s="3" t="n">
        <v>437</v>
      </c>
      <c r="X1049" s="3" t="n">
        <v>791</v>
      </c>
      <c r="Y1049" s="3" t="n">
        <v>145</v>
      </c>
      <c r="Z1049" s="3" t="n">
        <v>0</v>
      </c>
      <c r="AA1049" s="3" t="n">
        <f aca="false">SUM(W1049:Z1049)</f>
        <v>1373</v>
      </c>
      <c r="AB1049" s="3" t="n">
        <v>98</v>
      </c>
      <c r="AC1049" s="3" t="n">
        <v>1</v>
      </c>
      <c r="AD1049" s="3" t="n">
        <v>4</v>
      </c>
      <c r="AE1049" s="3" t="n">
        <v>2</v>
      </c>
      <c r="AF1049" s="3" t="n">
        <f aca="false">SUM(AB1049:AE1049)</f>
        <v>105</v>
      </c>
      <c r="AG1049" s="3" t="n">
        <v>1</v>
      </c>
      <c r="AH1049" s="3" t="n">
        <v>167</v>
      </c>
      <c r="AI1049" s="3" t="n">
        <v>339</v>
      </c>
      <c r="AJ1049" s="3" t="n">
        <v>0</v>
      </c>
      <c r="AK1049" s="3" t="n">
        <f aca="false">SUM(AG1049:AJ1049)</f>
        <v>507</v>
      </c>
      <c r="AL1049" s="3" t="n">
        <v>578</v>
      </c>
      <c r="AM1049" s="3" t="n">
        <v>733</v>
      </c>
      <c r="AN1049" s="3" t="n">
        <v>469</v>
      </c>
      <c r="AO1049" s="3" t="n">
        <v>63</v>
      </c>
      <c r="AP1049" s="3" t="n">
        <f aca="false">SUM(AL1049:AO1049)</f>
        <v>1843</v>
      </c>
      <c r="AQ1049" s="3" t="n">
        <v>0</v>
      </c>
      <c r="AR1049" s="3" t="n">
        <v>11</v>
      </c>
      <c r="AS1049" s="35" t="n">
        <v>143</v>
      </c>
      <c r="AT1049" s="3" t="n">
        <v>0</v>
      </c>
      <c r="AU1049" s="3" t="n">
        <f aca="false">SUM(AQ1049:AT1049)</f>
        <v>154</v>
      </c>
      <c r="AV1049" s="3" t="n">
        <v>0</v>
      </c>
      <c r="AW1049" s="3" t="n">
        <v>0</v>
      </c>
      <c r="AX1049" s="3" t="n">
        <v>0</v>
      </c>
      <c r="AY1049" s="3" t="n">
        <v>2</v>
      </c>
      <c r="AZ1049" s="3" t="n">
        <f aca="false">SUM(AV1049:AY1049)</f>
        <v>2</v>
      </c>
      <c r="BA1049" s="3" t="n">
        <v>0</v>
      </c>
      <c r="BB1049" s="3" t="n">
        <v>0</v>
      </c>
      <c r="BC1049" s="3" t="n">
        <v>0</v>
      </c>
      <c r="BD1049" s="3" t="n">
        <v>23</v>
      </c>
      <c r="BE1049" s="3" t="n">
        <f aca="false">SUM(BA1049:BD1049)</f>
        <v>23</v>
      </c>
      <c r="BF1049" s="3" t="n">
        <v>0</v>
      </c>
      <c r="BG1049" s="3" t="n">
        <v>0</v>
      </c>
      <c r="BH1049" s="3" t="n">
        <v>0</v>
      </c>
      <c r="BI1049" s="3" t="n">
        <v>0</v>
      </c>
      <c r="BJ1049" s="3" t="n">
        <f aca="false">SUM(BF1049:BI1049)</f>
        <v>0</v>
      </c>
      <c r="BK1049" s="3" t="n">
        <v>0</v>
      </c>
      <c r="BL1049" s="3" t="n">
        <v>0</v>
      </c>
      <c r="BM1049" s="3" t="n">
        <v>0</v>
      </c>
      <c r="BN1049" s="3" t="n">
        <v>8</v>
      </c>
      <c r="BO1049" s="3" t="n">
        <f aca="false">SUM(BK1049:BN1049)</f>
        <v>8</v>
      </c>
      <c r="BP1049" s="3" t="n">
        <v>0</v>
      </c>
      <c r="BQ1049" s="3" t="n">
        <v>0</v>
      </c>
      <c r="BR1049" s="3" t="n">
        <v>0</v>
      </c>
      <c r="BS1049" s="3" t="n">
        <v>112</v>
      </c>
      <c r="BT1049" s="3" t="n">
        <f aca="false">SUM(BP1049:BS1049)</f>
        <v>112</v>
      </c>
      <c r="BU1049" s="3" t="n">
        <f aca="false">+C1049+H1049+M1049+R1049+W1049+AB1049+AG1049+AL1049+CK1049</f>
        <v>1326</v>
      </c>
      <c r="BV1049" s="3" t="n">
        <f aca="false">+D1049+I1049+N1049+S1049+X1049+AC1049+AH1049+AM1049+CL1049</f>
        <v>1929</v>
      </c>
      <c r="BW1049" s="3" t="n">
        <f aca="false">+E1049+J1049+O1049+T1049+Y1049+AD1049+AI1049+AN1049+CM1049</f>
        <v>1940</v>
      </c>
      <c r="BX1049" s="3" t="n">
        <f aca="false">+F1049+K1049+P1049+U1049+Z1049+AE1049+AJ1049+AO1049+CN1049</f>
        <v>145</v>
      </c>
      <c r="BY1049" s="3" t="n">
        <f aca="false">SUM(BU1049:BX1049)</f>
        <v>5340</v>
      </c>
      <c r="BZ1049" s="3" t="n">
        <f aca="false">AQ1049+AV1049+BA1049+BF1049+BK1049+BP1049</f>
        <v>0</v>
      </c>
      <c r="CA1049" s="3" t="n">
        <f aca="false">AR1049+AW1049+BB1049+BG1049+BL1049+BQ1049</f>
        <v>11</v>
      </c>
      <c r="CB1049" s="3" t="n">
        <f aca="false">AS1049+AX1049+BC1049+BH1049+BM1049+BR1049</f>
        <v>143</v>
      </c>
      <c r="CC1049" s="3" t="n">
        <f aca="false">AT1049+AY1049+BD1049+BI1049+BN1049+BS1049</f>
        <v>145</v>
      </c>
      <c r="CD1049" s="3" t="n">
        <f aca="false">SUM(BZ1049:CC1049)</f>
        <v>299</v>
      </c>
      <c r="CE1049" s="3" t="n">
        <v>0</v>
      </c>
      <c r="CF1049" s="3" t="n">
        <v>0</v>
      </c>
      <c r="CG1049" s="3" t="n">
        <v>490</v>
      </c>
      <c r="CH1049" s="3" t="n">
        <v>1</v>
      </c>
      <c r="CI1049" s="3" t="n">
        <v>1704</v>
      </c>
      <c r="CJ1049" s="3" t="n">
        <f aca="false">SUM(CE1049:CI1049)</f>
        <v>2195</v>
      </c>
    </row>
    <row r="1050" customFormat="false" ht="12.75" hidden="false" customHeight="false" outlineLevel="0" collapsed="false">
      <c r="A1050" s="1" t="n">
        <v>2011</v>
      </c>
      <c r="B1050" s="2" t="s">
        <v>122</v>
      </c>
      <c r="C1050" s="3" t="n">
        <v>10127</v>
      </c>
      <c r="D1050" s="3" t="n">
        <v>1351</v>
      </c>
      <c r="E1050" s="3" t="n">
        <v>15</v>
      </c>
      <c r="F1050" s="3" t="n">
        <v>0</v>
      </c>
      <c r="G1050" s="3" t="n">
        <f aca="false">SUM(C1050:F1050)</f>
        <v>11493</v>
      </c>
      <c r="H1050" s="3" t="n">
        <v>2165</v>
      </c>
      <c r="I1050" s="3" t="n">
        <v>24</v>
      </c>
      <c r="J1050" s="3" t="n">
        <v>1621</v>
      </c>
      <c r="K1050" s="3" t="n">
        <v>0</v>
      </c>
      <c r="L1050" s="3" t="n">
        <f aca="false">SUM(H1050:K1050)</f>
        <v>3810</v>
      </c>
      <c r="M1050" s="3" t="n">
        <v>91</v>
      </c>
      <c r="N1050" s="3" t="n">
        <v>36</v>
      </c>
      <c r="O1050" s="3" t="n">
        <v>0</v>
      </c>
      <c r="P1050" s="3" t="n">
        <v>0</v>
      </c>
      <c r="Q1050" s="3" t="n">
        <f aca="false">SUM(M1050:P1050)</f>
        <v>127</v>
      </c>
      <c r="R1050" s="3" t="n">
        <v>274</v>
      </c>
      <c r="S1050" s="3" t="n">
        <v>95</v>
      </c>
      <c r="T1050" s="3" t="n">
        <v>0</v>
      </c>
      <c r="U1050" s="3" t="n">
        <v>0</v>
      </c>
      <c r="V1050" s="3" t="n">
        <f aca="false">SUM(R1050:U1050)</f>
        <v>369</v>
      </c>
      <c r="W1050" s="3" t="n">
        <v>3085</v>
      </c>
      <c r="X1050" s="3" t="n">
        <v>6377</v>
      </c>
      <c r="Y1050" s="3" t="n">
        <v>979</v>
      </c>
      <c r="Z1050" s="3" t="n">
        <v>0</v>
      </c>
      <c r="AA1050" s="3" t="n">
        <f aca="false">SUM(W1050:Z1050)</f>
        <v>10441</v>
      </c>
      <c r="AB1050" s="3" t="n">
        <v>1481</v>
      </c>
      <c r="AC1050" s="3" t="n">
        <v>15</v>
      </c>
      <c r="AD1050" s="3" t="n">
        <v>91</v>
      </c>
      <c r="AE1050" s="3" t="n">
        <v>1</v>
      </c>
      <c r="AF1050" s="3" t="n">
        <f aca="false">SUM(AB1050:AE1050)</f>
        <v>1588</v>
      </c>
      <c r="AG1050" s="3" t="n">
        <v>1310</v>
      </c>
      <c r="AH1050" s="3" t="n">
        <v>1164</v>
      </c>
      <c r="AI1050" s="3" t="n">
        <v>354</v>
      </c>
      <c r="AJ1050" s="3" t="n">
        <v>1528</v>
      </c>
      <c r="AK1050" s="3" t="n">
        <f aca="false">SUM(AG1050:AJ1050)</f>
        <v>4356</v>
      </c>
      <c r="AL1050" s="3" t="n">
        <v>9399</v>
      </c>
      <c r="AM1050" s="3" t="n">
        <v>2982</v>
      </c>
      <c r="AN1050" s="3" t="n">
        <v>2490</v>
      </c>
      <c r="AO1050" s="3" t="n">
        <v>87</v>
      </c>
      <c r="AP1050" s="3" t="n">
        <f aca="false">SUM(AL1050:AO1050)</f>
        <v>14958</v>
      </c>
      <c r="AQ1050" s="3" t="n">
        <v>895</v>
      </c>
      <c r="AR1050" s="3" t="n">
        <v>1153</v>
      </c>
      <c r="AS1050" s="3" t="n">
        <v>15</v>
      </c>
      <c r="AT1050" s="3" t="n">
        <v>1528</v>
      </c>
      <c r="AU1050" s="3" t="n">
        <f aca="false">SUM(AQ1050:AT1050)</f>
        <v>3591</v>
      </c>
      <c r="AV1050" s="3" t="n">
        <v>7</v>
      </c>
      <c r="AW1050" s="3" t="n">
        <v>0</v>
      </c>
      <c r="AX1050" s="3" t="n">
        <v>0</v>
      </c>
      <c r="AY1050" s="3" t="n">
        <v>1</v>
      </c>
      <c r="AZ1050" s="3" t="n">
        <f aca="false">SUM(AV1050:AY1050)</f>
        <v>8</v>
      </c>
      <c r="BA1050" s="3" t="n">
        <v>0</v>
      </c>
      <c r="BB1050" s="3" t="n">
        <v>0</v>
      </c>
      <c r="BC1050" s="3" t="n">
        <v>0</v>
      </c>
      <c r="BD1050" s="3" t="n">
        <v>0</v>
      </c>
      <c r="BE1050" s="3" t="n">
        <f aca="false">SUM(BA1050:BD1050)</f>
        <v>0</v>
      </c>
      <c r="BF1050" s="3" t="n">
        <v>0</v>
      </c>
      <c r="BG1050" s="3" t="n">
        <v>0</v>
      </c>
      <c r="BH1050" s="3" t="n">
        <v>0</v>
      </c>
      <c r="BI1050" s="3" t="n">
        <v>0</v>
      </c>
      <c r="BJ1050" s="3" t="n">
        <f aca="false">SUM(BF1050:BI1050)</f>
        <v>0</v>
      </c>
      <c r="BK1050" s="3" t="n">
        <v>80</v>
      </c>
      <c r="BL1050" s="3" t="n">
        <v>100</v>
      </c>
      <c r="BM1050" s="3" t="n">
        <v>5</v>
      </c>
      <c r="BN1050" s="3" t="n">
        <v>56</v>
      </c>
      <c r="BO1050" s="3" t="n">
        <f aca="false">SUM(BK1050:BN1050)</f>
        <v>241</v>
      </c>
      <c r="BP1050" s="3" t="n">
        <v>233</v>
      </c>
      <c r="BQ1050" s="3" t="n">
        <v>39</v>
      </c>
      <c r="BR1050" s="3" t="n">
        <v>17</v>
      </c>
      <c r="BS1050" s="3" t="n">
        <v>31</v>
      </c>
      <c r="BT1050" s="3" t="n">
        <f aca="false">SUM(BP1050:BS1050)</f>
        <v>320</v>
      </c>
      <c r="BU1050" s="3" t="n">
        <f aca="false">+C1050+H1050+M1050+R1050+W1050+AB1050+AG1050+AL1050+CK1050</f>
        <v>27932</v>
      </c>
      <c r="BV1050" s="3" t="n">
        <f aca="false">+D1050+I1050+N1050+S1050+X1050+AC1050+AH1050+AM1050+CL1050</f>
        <v>12044</v>
      </c>
      <c r="BW1050" s="3" t="n">
        <f aca="false">+E1050+J1050+O1050+T1050+Y1050+AD1050+AI1050+AN1050+CM1050</f>
        <v>5550</v>
      </c>
      <c r="BX1050" s="3" t="n">
        <f aca="false">+F1050+K1050+P1050+U1050+Z1050+AE1050+AJ1050+AO1050+CN1050</f>
        <v>1616</v>
      </c>
      <c r="BY1050" s="3" t="n">
        <f aca="false">SUM(BU1050:BX1050)</f>
        <v>47142</v>
      </c>
      <c r="BZ1050" s="3" t="n">
        <f aca="false">AQ1050+AV1050+BA1050+BF1050+BK1050+BP1050</f>
        <v>1215</v>
      </c>
      <c r="CA1050" s="3" t="n">
        <f aca="false">AR1050+AW1050+BB1050+BG1050+BL1050+BQ1050</f>
        <v>1292</v>
      </c>
      <c r="CB1050" s="3" t="n">
        <f aca="false">AS1050+AX1050+BC1050+BH1050+BM1050+BR1050</f>
        <v>37</v>
      </c>
      <c r="CC1050" s="3" t="n">
        <f aca="false">AT1050+AY1050+BD1050+BI1050+BN1050+BS1050</f>
        <v>1616</v>
      </c>
      <c r="CD1050" s="3" t="n">
        <f aca="false">SUM(BZ1050:CC1050)</f>
        <v>4160</v>
      </c>
      <c r="CE1050" s="3" t="n">
        <v>8144</v>
      </c>
      <c r="CF1050" s="3" t="n">
        <v>10617</v>
      </c>
      <c r="CG1050" s="3" t="n">
        <v>2463</v>
      </c>
      <c r="CH1050" s="3" t="n">
        <v>949</v>
      </c>
      <c r="CI1050" s="3" t="n">
        <v>6740</v>
      </c>
      <c r="CJ1050" s="3" t="n">
        <f aca="false">SUM(CE1050:CI1050)</f>
        <v>28913</v>
      </c>
    </row>
    <row r="1051" customFormat="false" ht="12.75" hidden="false" customHeight="false" outlineLevel="0" collapsed="false">
      <c r="A1051" s="1" t="n">
        <v>2011</v>
      </c>
      <c r="B1051" s="2" t="s">
        <v>123</v>
      </c>
      <c r="C1051" s="3" t="n">
        <v>2339</v>
      </c>
      <c r="D1051" s="3" t="n">
        <v>593</v>
      </c>
      <c r="E1051" s="3" t="n">
        <v>1</v>
      </c>
      <c r="F1051" s="3" t="n">
        <v>0</v>
      </c>
      <c r="G1051" s="3" t="n">
        <f aca="false">SUM(C1051:F1051)</f>
        <v>2933</v>
      </c>
      <c r="H1051" s="3" t="n">
        <v>762</v>
      </c>
      <c r="I1051" s="3" t="n">
        <v>614</v>
      </c>
      <c r="J1051" s="3" t="n">
        <v>1376</v>
      </c>
      <c r="K1051" s="3" t="n">
        <v>0</v>
      </c>
      <c r="L1051" s="3" t="n">
        <f aca="false">SUM(H1051:K1051)</f>
        <v>2752</v>
      </c>
      <c r="M1051" s="3" t="n">
        <v>1.1</v>
      </c>
      <c r="N1051" s="3" t="n">
        <v>83.2</v>
      </c>
      <c r="O1051" s="3" t="n">
        <v>0</v>
      </c>
      <c r="P1051" s="3" t="n">
        <v>0</v>
      </c>
      <c r="Q1051" s="3" t="n">
        <f aca="false">SUM(M1051:P1051)</f>
        <v>84.3</v>
      </c>
      <c r="R1051" s="3" t="n">
        <v>6</v>
      </c>
      <c r="S1051" s="3" t="n">
        <v>0</v>
      </c>
      <c r="T1051" s="3" t="n">
        <v>3</v>
      </c>
      <c r="U1051" s="3" t="n">
        <v>0</v>
      </c>
      <c r="V1051" s="3" t="n">
        <f aca="false">SUM(R1051:U1051)</f>
        <v>9</v>
      </c>
      <c r="W1051" s="3" t="n">
        <v>559.4</v>
      </c>
      <c r="X1051" s="3" t="n">
        <v>2781</v>
      </c>
      <c r="Y1051" s="3" t="n">
        <v>193.4</v>
      </c>
      <c r="Z1051" s="3" t="n">
        <v>0</v>
      </c>
      <c r="AA1051" s="3" t="n">
        <f aca="false">SUM(W1051:Z1051)</f>
        <v>3533.8</v>
      </c>
      <c r="AB1051" s="3" t="n">
        <v>263</v>
      </c>
      <c r="AC1051" s="3" t="n">
        <v>1.7</v>
      </c>
      <c r="AD1051" s="3" t="n">
        <v>21</v>
      </c>
      <c r="AE1051" s="3" t="n">
        <v>0</v>
      </c>
      <c r="AF1051" s="3" t="n">
        <f aca="false">SUM(AB1051:AE1051)</f>
        <v>285.7</v>
      </c>
      <c r="AG1051" s="3" t="n">
        <v>0</v>
      </c>
      <c r="AH1051" s="3" t="n">
        <v>401</v>
      </c>
      <c r="AI1051" s="3" t="n">
        <v>402</v>
      </c>
      <c r="AJ1051" s="3" t="n">
        <v>0</v>
      </c>
      <c r="AK1051" s="3" t="n">
        <f aca="false">SUM(AG1051:AJ1051)</f>
        <v>803</v>
      </c>
      <c r="AL1051" s="3" t="n">
        <v>1300</v>
      </c>
      <c r="AM1051" s="3" t="n">
        <v>1636</v>
      </c>
      <c r="AN1051" s="3" t="n">
        <v>1010</v>
      </c>
      <c r="AO1051" s="3" t="n">
        <v>0</v>
      </c>
      <c r="AP1051" s="3" t="n">
        <f aca="false">SUM(AL1051:AO1051)</f>
        <v>3946</v>
      </c>
      <c r="AQ1051" s="3" t="n">
        <v>0</v>
      </c>
      <c r="AR1051" s="3" t="n">
        <v>0</v>
      </c>
      <c r="AS1051" s="3" t="n">
        <v>0</v>
      </c>
      <c r="AT1051" s="3" t="n">
        <v>0</v>
      </c>
      <c r="AU1051" s="3" t="n">
        <f aca="false">SUM(AQ1051:AT1051)</f>
        <v>0</v>
      </c>
      <c r="AV1051" s="3" t="n">
        <v>0</v>
      </c>
      <c r="AW1051" s="3" t="n">
        <v>0</v>
      </c>
      <c r="AX1051" s="3" t="n">
        <v>0</v>
      </c>
      <c r="AY1051" s="3" t="n">
        <v>21</v>
      </c>
      <c r="AZ1051" s="3" t="n">
        <f aca="false">SUM(AV1051:AY1051)</f>
        <v>21</v>
      </c>
      <c r="BA1051" s="3" t="n">
        <v>0</v>
      </c>
      <c r="BB1051" s="3" t="n">
        <v>0</v>
      </c>
      <c r="BC1051" s="3" t="n">
        <v>0</v>
      </c>
      <c r="BD1051" s="3" t="n">
        <v>0</v>
      </c>
      <c r="BE1051" s="3" t="n">
        <f aca="false">SUM(BA1051:BD1051)</f>
        <v>0</v>
      </c>
      <c r="BF1051" s="3" t="n">
        <v>0</v>
      </c>
      <c r="BG1051" s="3" t="n">
        <v>0</v>
      </c>
      <c r="BH1051" s="3" t="n">
        <v>0</v>
      </c>
      <c r="BI1051" s="3" t="n">
        <v>0</v>
      </c>
      <c r="BJ1051" s="3" t="n">
        <f aca="false">SUM(BF1051:BI1051)</f>
        <v>0</v>
      </c>
      <c r="BK1051" s="3" t="n">
        <v>0</v>
      </c>
      <c r="BL1051" s="3" t="n">
        <v>0</v>
      </c>
      <c r="BM1051" s="3" t="n">
        <v>0</v>
      </c>
      <c r="BN1051" s="3" t="n">
        <v>19</v>
      </c>
      <c r="BO1051" s="3" t="n">
        <f aca="false">SUM(BK1051:BN1051)</f>
        <v>19</v>
      </c>
      <c r="BP1051" s="3" t="n">
        <v>0</v>
      </c>
      <c r="BQ1051" s="3" t="n">
        <v>0</v>
      </c>
      <c r="BR1051" s="3" t="n">
        <v>0</v>
      </c>
      <c r="BS1051" s="3" t="n">
        <v>46</v>
      </c>
      <c r="BT1051" s="3" t="n">
        <f aca="false">SUM(BP1051:BS1051)</f>
        <v>46</v>
      </c>
      <c r="BU1051" s="3" t="n">
        <f aca="false">+C1051+H1051+M1051+R1051+W1051+AB1051+AG1051+AL1051+CK1051</f>
        <v>5230.5</v>
      </c>
      <c r="BV1051" s="3" t="n">
        <f aca="false">+D1051+I1051+N1051+S1051+X1051+AC1051+AH1051+AM1051+CL1051</f>
        <v>6109.9</v>
      </c>
      <c r="BW1051" s="3" t="n">
        <f aca="false">+E1051+J1051+O1051+T1051+Y1051+AD1051+AI1051+AN1051+CM1051</f>
        <v>3006.4</v>
      </c>
      <c r="BX1051" s="3" t="n">
        <f aca="false">+F1051+K1051+P1051+U1051+Z1051+AE1051+AJ1051+AO1051+CN1051</f>
        <v>0</v>
      </c>
      <c r="BY1051" s="3" t="n">
        <f aca="false">SUM(BU1051:BX1051)</f>
        <v>14346.8</v>
      </c>
      <c r="BZ1051" s="3" t="n">
        <f aca="false">AQ1051+AV1051+BA1051+BF1051+BK1051+BP1051</f>
        <v>0</v>
      </c>
      <c r="CA1051" s="3" t="n">
        <f aca="false">AR1051+AW1051+BB1051+BG1051+BL1051+BQ1051</f>
        <v>0</v>
      </c>
      <c r="CB1051" s="3" t="n">
        <f aca="false">AS1051+AX1051+BC1051+BH1051+BM1051+BR1051</f>
        <v>0</v>
      </c>
      <c r="CC1051" s="3" t="n">
        <f aca="false">AT1051+AY1051+BD1051+BI1051+BN1051+BS1051</f>
        <v>86</v>
      </c>
      <c r="CD1051" s="3" t="n">
        <f aca="false">SUM(BZ1051:CC1051)</f>
        <v>86</v>
      </c>
      <c r="CE1051" s="3" t="n">
        <v>2267</v>
      </c>
      <c r="CF1051" s="3" t="n">
        <v>1061</v>
      </c>
      <c r="CG1051" s="3" t="n">
        <v>230</v>
      </c>
      <c r="CH1051" s="3" t="n">
        <v>66</v>
      </c>
      <c r="CI1051" s="3" t="n">
        <v>1847</v>
      </c>
      <c r="CJ1051" s="3" t="n">
        <f aca="false">SUM(CE1051:CI1051)</f>
        <v>5471</v>
      </c>
    </row>
    <row r="1052" customFormat="false" ht="12.75" hidden="false" customHeight="false" outlineLevel="0" collapsed="false">
      <c r="A1052" s="1" t="n">
        <v>2011</v>
      </c>
      <c r="B1052" s="2" t="s">
        <v>124</v>
      </c>
      <c r="C1052" s="3" t="n">
        <v>18146</v>
      </c>
      <c r="D1052" s="3" t="n">
        <v>6090</v>
      </c>
      <c r="E1052" s="3" t="n">
        <v>3277</v>
      </c>
      <c r="F1052" s="3" t="n">
        <v>9</v>
      </c>
      <c r="G1052" s="3" t="n">
        <f aca="false">SUM(C1052:F1052)</f>
        <v>27522</v>
      </c>
      <c r="H1052" s="3" t="n">
        <v>3683</v>
      </c>
      <c r="I1052" s="3" t="n">
        <v>509</v>
      </c>
      <c r="J1052" s="3" t="n">
        <v>4499</v>
      </c>
      <c r="K1052" s="3" t="n">
        <v>775</v>
      </c>
      <c r="L1052" s="3" t="n">
        <f aca="false">SUM(H1052:K1052)</f>
        <v>9466</v>
      </c>
      <c r="M1052" s="3" t="n">
        <v>284</v>
      </c>
      <c r="N1052" s="3" t="n">
        <v>2674</v>
      </c>
      <c r="O1052" s="3" t="n">
        <v>0</v>
      </c>
      <c r="P1052" s="3" t="n">
        <v>0</v>
      </c>
      <c r="Q1052" s="3" t="n">
        <f aca="false">SUM(M1052:P1052)</f>
        <v>2958</v>
      </c>
      <c r="R1052" s="3" t="n">
        <v>760</v>
      </c>
      <c r="S1052" s="3" t="n">
        <v>0</v>
      </c>
      <c r="T1052" s="3" t="n">
        <v>0</v>
      </c>
      <c r="U1052" s="3" t="n">
        <v>0</v>
      </c>
      <c r="V1052" s="3" t="n">
        <f aca="false">SUM(R1052:U1052)</f>
        <v>760</v>
      </c>
      <c r="W1052" s="3" t="n">
        <v>6963</v>
      </c>
      <c r="X1052" s="3" t="n">
        <v>27224</v>
      </c>
      <c r="Y1052" s="3" t="n">
        <v>4437</v>
      </c>
      <c r="Z1052" s="3" t="n">
        <v>0</v>
      </c>
      <c r="AA1052" s="3" t="n">
        <f aca="false">SUM(W1052:Z1052)</f>
        <v>38624</v>
      </c>
      <c r="AB1052" s="3" t="n">
        <v>2771</v>
      </c>
      <c r="AC1052" s="3" t="n">
        <v>122</v>
      </c>
      <c r="AD1052" s="3" t="n">
        <v>66</v>
      </c>
      <c r="AE1052" s="3" t="n">
        <v>216</v>
      </c>
      <c r="AF1052" s="3" t="n">
        <f aca="false">SUM(AB1052:AE1052)</f>
        <v>3175</v>
      </c>
      <c r="AG1052" s="3" t="n">
        <v>99</v>
      </c>
      <c r="AH1052" s="3" t="n">
        <v>1750</v>
      </c>
      <c r="AI1052" s="3" t="n">
        <v>5823</v>
      </c>
      <c r="AJ1052" s="3" t="n">
        <v>885</v>
      </c>
      <c r="AK1052" s="3" t="n">
        <f aca="false">SUM(AG1052:AJ1052)</f>
        <v>8557</v>
      </c>
      <c r="AL1052" s="3" t="n">
        <v>20607</v>
      </c>
      <c r="AM1052" s="3" t="n">
        <v>6338</v>
      </c>
      <c r="AN1052" s="3" t="n">
        <v>13061</v>
      </c>
      <c r="AO1052" s="3" t="n">
        <v>1697</v>
      </c>
      <c r="AP1052" s="3" t="n">
        <f aca="false">SUM(AL1052:AO1052)</f>
        <v>41703</v>
      </c>
      <c r="AQ1052" s="3" t="n">
        <v>0</v>
      </c>
      <c r="AR1052" s="3" t="n">
        <v>1681</v>
      </c>
      <c r="AS1052" s="3" t="n">
        <v>1538</v>
      </c>
      <c r="AT1052" s="3" t="n">
        <v>885</v>
      </c>
      <c r="AU1052" s="3" t="n">
        <f aca="false">SUM(AQ1052:AT1052)</f>
        <v>4104</v>
      </c>
      <c r="AV1052" s="3" t="n">
        <v>0</v>
      </c>
      <c r="AW1052" s="3" t="n">
        <v>0</v>
      </c>
      <c r="AX1052" s="3" t="n">
        <v>0</v>
      </c>
      <c r="AY1052" s="3" t="n">
        <v>216</v>
      </c>
      <c r="AZ1052" s="3" t="n">
        <f aca="false">SUM(AV1052:AY1052)</f>
        <v>216</v>
      </c>
      <c r="BA1052" s="3" t="n">
        <v>0</v>
      </c>
      <c r="BB1052" s="3" t="n">
        <v>0</v>
      </c>
      <c r="BC1052" s="3" t="n">
        <v>87</v>
      </c>
      <c r="BD1052" s="3" t="n">
        <v>775</v>
      </c>
      <c r="BE1052" s="3" t="n">
        <f aca="false">SUM(BA1052:BD1052)</f>
        <v>862</v>
      </c>
      <c r="BF1052" s="3" t="n">
        <v>0</v>
      </c>
      <c r="BG1052" s="3" t="n">
        <v>3</v>
      </c>
      <c r="BH1052" s="3" t="n">
        <v>0</v>
      </c>
      <c r="BI1052" s="3" t="n">
        <v>139</v>
      </c>
      <c r="BJ1052" s="3" t="n">
        <f aca="false">SUM(BF1052:BI1052)</f>
        <v>142</v>
      </c>
      <c r="BK1052" s="3" t="n">
        <v>0</v>
      </c>
      <c r="BL1052" s="3" t="n">
        <v>307</v>
      </c>
      <c r="BM1052" s="3" t="n">
        <v>285</v>
      </c>
      <c r="BN1052" s="3" t="n">
        <v>136</v>
      </c>
      <c r="BO1052" s="3" t="n">
        <f aca="false">SUM(BK1052:BN1052)</f>
        <v>728</v>
      </c>
      <c r="BP1052" s="3" t="n">
        <v>0</v>
      </c>
      <c r="BQ1052" s="3" t="n">
        <v>152</v>
      </c>
      <c r="BR1052" s="3" t="n">
        <v>210</v>
      </c>
      <c r="BS1052" s="3" t="n">
        <v>1431</v>
      </c>
      <c r="BT1052" s="3" t="n">
        <f aca="false">SUM(BP1052:BS1052)</f>
        <v>1793</v>
      </c>
      <c r="BU1052" s="3" t="n">
        <f aca="false">+C1052+H1052+M1052+R1052+W1052+AB1052+AG1052+AL1052+CK1052</f>
        <v>53313</v>
      </c>
      <c r="BV1052" s="3" t="n">
        <f aca="false">+D1052+I1052+N1052+S1052+X1052+AC1052+AH1052+AM1052+CL1052</f>
        <v>44707</v>
      </c>
      <c r="BW1052" s="3" t="n">
        <f aca="false">+E1052+J1052+O1052+T1052+Y1052+AD1052+AI1052+AN1052+CM1052</f>
        <v>31163</v>
      </c>
      <c r="BX1052" s="3" t="n">
        <f aca="false">+F1052+K1052+P1052+U1052+Z1052+AE1052+AJ1052+AO1052+CN1052</f>
        <v>3582</v>
      </c>
      <c r="BY1052" s="3" t="n">
        <f aca="false">SUM(BU1052:BX1052)</f>
        <v>132765</v>
      </c>
      <c r="BZ1052" s="3" t="n">
        <f aca="false">AQ1052+AV1052+BA1052+BF1052+BK1052+BP1052</f>
        <v>0</v>
      </c>
      <c r="CA1052" s="3" t="n">
        <f aca="false">AR1052+AW1052+BB1052+BG1052+BL1052+BQ1052</f>
        <v>2143</v>
      </c>
      <c r="CB1052" s="3" t="n">
        <f aca="false">AS1052+AX1052+BC1052+BH1052+BM1052+BR1052</f>
        <v>2120</v>
      </c>
      <c r="CC1052" s="3" t="n">
        <f aca="false">AT1052+AY1052+BD1052+BI1052+BN1052+BS1052</f>
        <v>3582</v>
      </c>
      <c r="CD1052" s="3" t="n">
        <f aca="false">SUM(BZ1052:CC1052)</f>
        <v>7845</v>
      </c>
      <c r="CE1052" s="3" t="n">
        <v>10782</v>
      </c>
      <c r="CF1052" s="3" t="n">
        <v>36209</v>
      </c>
      <c r="CG1052" s="3" t="n">
        <v>5279</v>
      </c>
      <c r="CH1052" s="3" t="n">
        <v>17</v>
      </c>
      <c r="CI1052" s="3" t="n">
        <v>2509</v>
      </c>
      <c r="CJ1052" s="3" t="n">
        <f aca="false">SUM(CE1052:CI1052)</f>
        <v>54796</v>
      </c>
    </row>
    <row r="1053" customFormat="false" ht="12.75" hidden="false" customHeight="false" outlineLevel="0" collapsed="false">
      <c r="A1053" s="1" t="n">
        <v>2011</v>
      </c>
      <c r="B1053" s="2" t="s">
        <v>125</v>
      </c>
      <c r="C1053" s="3" t="n">
        <v>7262</v>
      </c>
      <c r="D1053" s="3" t="n">
        <v>1549</v>
      </c>
      <c r="E1053" s="3" t="n">
        <v>549</v>
      </c>
      <c r="F1053" s="3" t="n">
        <v>0</v>
      </c>
      <c r="G1053" s="3" t="n">
        <f aca="false">SUM(C1053:F1053)</f>
        <v>9360</v>
      </c>
      <c r="H1053" s="3" t="n">
        <v>3605</v>
      </c>
      <c r="I1053" s="3" t="n">
        <v>41</v>
      </c>
      <c r="J1053" s="3" t="n">
        <v>2764</v>
      </c>
      <c r="K1053" s="3" t="n">
        <v>0</v>
      </c>
      <c r="L1053" s="3" t="n">
        <f aca="false">SUM(H1053:K1053)</f>
        <v>6410</v>
      </c>
      <c r="M1053" s="3" t="n">
        <v>61</v>
      </c>
      <c r="N1053" s="3" t="n">
        <v>183</v>
      </c>
      <c r="O1053" s="3" t="n">
        <v>1</v>
      </c>
      <c r="P1053" s="3" t="n">
        <v>0</v>
      </c>
      <c r="Q1053" s="3" t="n">
        <f aca="false">SUM(M1053:P1053)</f>
        <v>245</v>
      </c>
      <c r="R1053" s="3" t="n">
        <v>0</v>
      </c>
      <c r="S1053" s="3" t="n">
        <v>0</v>
      </c>
      <c r="T1053" s="3" t="n">
        <v>0</v>
      </c>
      <c r="U1053" s="3" t="n">
        <v>0</v>
      </c>
      <c r="V1053" s="3" t="n">
        <f aca="false">SUM(R1053:U1053)</f>
        <v>0</v>
      </c>
      <c r="W1053" s="3" t="n">
        <v>2466</v>
      </c>
      <c r="X1053" s="3" t="n">
        <v>7660</v>
      </c>
      <c r="Y1053" s="3" t="n">
        <v>1172</v>
      </c>
      <c r="Z1053" s="3" t="n">
        <v>0</v>
      </c>
      <c r="AA1053" s="3" t="n">
        <f aca="false">SUM(W1053:Z1053)</f>
        <v>11298</v>
      </c>
      <c r="AB1053" s="3" t="n">
        <v>1288</v>
      </c>
      <c r="AC1053" s="3" t="n">
        <v>5</v>
      </c>
      <c r="AD1053" s="3" t="n">
        <v>150</v>
      </c>
      <c r="AE1053" s="3" t="n">
        <v>0</v>
      </c>
      <c r="AF1053" s="3" t="n">
        <f aca="false">SUM(AB1053:AE1053)</f>
        <v>1443</v>
      </c>
      <c r="AG1053" s="3" t="n">
        <v>0</v>
      </c>
      <c r="AH1053" s="3" t="n">
        <v>1430</v>
      </c>
      <c r="AI1053" s="3" t="n">
        <v>2784</v>
      </c>
      <c r="AJ1053" s="3" t="n">
        <v>314</v>
      </c>
      <c r="AK1053" s="3" t="n">
        <f aca="false">SUM(AG1053:AJ1053)</f>
        <v>4528</v>
      </c>
      <c r="AL1053" s="3" t="n">
        <v>3821</v>
      </c>
      <c r="AM1053" s="3" t="n">
        <v>6843</v>
      </c>
      <c r="AN1053" s="3" t="n">
        <v>6800</v>
      </c>
      <c r="AO1053" s="3" t="n">
        <v>159</v>
      </c>
      <c r="AP1053" s="3" t="n">
        <f aca="false">SUM(AL1053:AO1053)</f>
        <v>17623</v>
      </c>
      <c r="AQ1053" s="3" t="n">
        <v>0</v>
      </c>
      <c r="AR1053" s="3" t="n">
        <v>1337</v>
      </c>
      <c r="AS1053" s="3" t="n">
        <v>1038</v>
      </c>
      <c r="AT1053" s="3" t="n">
        <v>314</v>
      </c>
      <c r="AU1053" s="3" t="n">
        <f aca="false">SUM(AQ1053:AT1053)</f>
        <v>2689</v>
      </c>
      <c r="AV1053" s="3" t="n">
        <v>0</v>
      </c>
      <c r="AW1053" s="3" t="n">
        <v>0</v>
      </c>
      <c r="AX1053" s="3" t="n">
        <v>0</v>
      </c>
      <c r="AY1053" s="3" t="n">
        <v>0</v>
      </c>
      <c r="AZ1053" s="3" t="n">
        <f aca="false">SUM(AV1053:AY1053)</f>
        <v>0</v>
      </c>
      <c r="BA1053" s="3" t="n">
        <v>0</v>
      </c>
      <c r="BB1053" s="3" t="n">
        <v>0</v>
      </c>
      <c r="BC1053" s="3" t="n">
        <v>0</v>
      </c>
      <c r="BD1053" s="3" t="n">
        <v>0</v>
      </c>
      <c r="BE1053" s="3" t="n">
        <f aca="false">SUM(BA1053:BD1053)</f>
        <v>0</v>
      </c>
      <c r="BF1053" s="3" t="n">
        <v>0</v>
      </c>
      <c r="BG1053" s="3" t="n">
        <v>0</v>
      </c>
      <c r="BH1053" s="3" t="n">
        <v>0</v>
      </c>
      <c r="BI1053" s="3" t="n">
        <v>0</v>
      </c>
      <c r="BJ1053" s="3" t="n">
        <f aca="false">SUM(BF1053:BI1053)</f>
        <v>0</v>
      </c>
      <c r="BK1053" s="3" t="n">
        <v>11</v>
      </c>
      <c r="BL1053" s="3" t="n">
        <v>0</v>
      </c>
      <c r="BM1053" s="3" t="n">
        <v>0</v>
      </c>
      <c r="BN1053" s="3" t="n">
        <v>0</v>
      </c>
      <c r="BO1053" s="3" t="n">
        <f aca="false">SUM(BK1053:BN1053)</f>
        <v>11</v>
      </c>
      <c r="BP1053" s="3" t="n">
        <v>0</v>
      </c>
      <c r="BQ1053" s="3" t="n">
        <v>0</v>
      </c>
      <c r="BR1053" s="3" t="n">
        <v>0</v>
      </c>
      <c r="BS1053" s="3" t="n">
        <v>159</v>
      </c>
      <c r="BT1053" s="3" t="n">
        <f aca="false">SUM(BP1053:BS1053)</f>
        <v>159</v>
      </c>
      <c r="BU1053" s="3" t="n">
        <f aca="false">+C1053+H1053+M1053+R1053+W1053+AB1053+AG1053+AL1053+CK1053</f>
        <v>18503</v>
      </c>
      <c r="BV1053" s="3" t="n">
        <f aca="false">+D1053+I1053+N1053+S1053+X1053+AC1053+AH1053+AM1053+CL1053</f>
        <v>17711</v>
      </c>
      <c r="BW1053" s="3" t="n">
        <f aca="false">+E1053+J1053+O1053+T1053+Y1053+AD1053+AI1053+AN1053+CM1053</f>
        <v>14220</v>
      </c>
      <c r="BX1053" s="3" t="n">
        <f aca="false">+F1053+K1053+P1053+U1053+Z1053+AE1053+AJ1053+AO1053+CN1053</f>
        <v>473</v>
      </c>
      <c r="BY1053" s="3" t="n">
        <f aca="false">SUM(BU1053:BX1053)</f>
        <v>50907</v>
      </c>
      <c r="BZ1053" s="3" t="n">
        <f aca="false">AQ1053+AV1053+BA1053+BF1053+BK1053+BP1053</f>
        <v>11</v>
      </c>
      <c r="CA1053" s="3" t="n">
        <f aca="false">AR1053+AW1053+BB1053+BG1053+BL1053+BQ1053</f>
        <v>1337</v>
      </c>
      <c r="CB1053" s="3" t="n">
        <f aca="false">AS1053+AX1053+BC1053+BH1053+BM1053+BR1053</f>
        <v>1038</v>
      </c>
      <c r="CC1053" s="3" t="n">
        <f aca="false">AT1053+AY1053+BD1053+BI1053+BN1053+BS1053</f>
        <v>473</v>
      </c>
      <c r="CD1053" s="3" t="n">
        <f aca="false">SUM(BZ1053:CC1053)</f>
        <v>2859</v>
      </c>
      <c r="CE1053" s="3" t="n">
        <v>5872</v>
      </c>
      <c r="CF1053" s="3" t="n">
        <v>9735</v>
      </c>
      <c r="CG1053" s="3" t="n">
        <v>1014</v>
      </c>
      <c r="CH1053" s="3" t="n">
        <v>0</v>
      </c>
      <c r="CI1053" s="3" t="n">
        <v>2536</v>
      </c>
      <c r="CJ1053" s="3" t="n">
        <f aca="false">SUM(CE1053:CI1053)</f>
        <v>19157</v>
      </c>
    </row>
    <row r="1054" customFormat="false" ht="12.75" hidden="false" customHeight="false" outlineLevel="0" collapsed="false">
      <c r="A1054" s="1" t="n">
        <v>2011</v>
      </c>
      <c r="B1054" s="2" t="s">
        <v>126</v>
      </c>
      <c r="C1054" s="3" t="n">
        <v>592</v>
      </c>
      <c r="D1054" s="3" t="n">
        <v>151</v>
      </c>
      <c r="E1054" s="3" t="n">
        <v>49</v>
      </c>
      <c r="F1054" s="3" t="n">
        <v>0</v>
      </c>
      <c r="G1054" s="3" t="n">
        <f aca="false">SUM(C1054:F1054)</f>
        <v>792</v>
      </c>
      <c r="H1054" s="3" t="n">
        <v>348</v>
      </c>
      <c r="I1054" s="3" t="n">
        <v>157</v>
      </c>
      <c r="J1054" s="3" t="n">
        <v>510</v>
      </c>
      <c r="K1054" s="3" t="n">
        <v>18</v>
      </c>
      <c r="L1054" s="3" t="n">
        <f aca="false">SUM(H1054:K1054)</f>
        <v>1033</v>
      </c>
      <c r="M1054" s="3" t="n">
        <v>1</v>
      </c>
      <c r="N1054" s="3" t="n">
        <v>0.778</v>
      </c>
      <c r="O1054" s="3" t="n">
        <v>5</v>
      </c>
      <c r="P1054" s="3" t="n">
        <v>0</v>
      </c>
      <c r="Q1054" s="3" t="n">
        <f aca="false">SUM(M1054:P1054)</f>
        <v>6.778</v>
      </c>
      <c r="R1054" s="3" t="n">
        <v>0</v>
      </c>
      <c r="S1054" s="3" t="n">
        <v>0</v>
      </c>
      <c r="T1054" s="3" t="n">
        <v>0</v>
      </c>
      <c r="U1054" s="3" t="n">
        <v>0</v>
      </c>
      <c r="V1054" s="3" t="n">
        <f aca="false">SUM(R1054:U1054)</f>
        <v>0</v>
      </c>
      <c r="W1054" s="3" t="n">
        <v>218</v>
      </c>
      <c r="X1054" s="3" t="n">
        <v>492.7</v>
      </c>
      <c r="Y1054" s="3" t="n">
        <v>5</v>
      </c>
      <c r="Z1054" s="3" t="n">
        <v>0</v>
      </c>
      <c r="AA1054" s="3" t="n">
        <f aca="false">SUM(W1054:Z1054)</f>
        <v>715.7</v>
      </c>
      <c r="AB1054" s="3" t="n">
        <v>80</v>
      </c>
      <c r="AC1054" s="3" t="n">
        <v>4</v>
      </c>
      <c r="AD1054" s="3" t="n">
        <v>8</v>
      </c>
      <c r="AE1054" s="3" t="n">
        <v>0</v>
      </c>
      <c r="AF1054" s="3" t="n">
        <f aca="false">SUM(AB1054:AE1054)</f>
        <v>92</v>
      </c>
      <c r="AG1054" s="3" t="n">
        <v>0</v>
      </c>
      <c r="AH1054" s="3" t="n">
        <v>360</v>
      </c>
      <c r="AI1054" s="3" t="n">
        <v>260</v>
      </c>
      <c r="AJ1054" s="3" t="n">
        <v>0</v>
      </c>
      <c r="AK1054" s="3" t="n">
        <f aca="false">SUM(AG1054:AJ1054)</f>
        <v>620</v>
      </c>
      <c r="AL1054" s="3" t="n">
        <v>376</v>
      </c>
      <c r="AM1054" s="3" t="n">
        <v>648</v>
      </c>
      <c r="AN1054" s="3" t="n">
        <v>731</v>
      </c>
      <c r="AO1054" s="3" t="n">
        <v>3</v>
      </c>
      <c r="AP1054" s="3" t="n">
        <f aca="false">SUM(AL1054:AO1054)</f>
        <v>1758</v>
      </c>
      <c r="AQ1054" s="3" t="n">
        <v>0</v>
      </c>
      <c r="AR1054" s="3" t="n">
        <v>304</v>
      </c>
      <c r="AS1054" s="3" t="n">
        <v>90</v>
      </c>
      <c r="AT1054" s="3" t="n">
        <v>0</v>
      </c>
      <c r="AU1054" s="3" t="n">
        <f aca="false">SUM(AQ1054:AT1054)</f>
        <v>394</v>
      </c>
      <c r="AV1054" s="3" t="n">
        <v>12</v>
      </c>
      <c r="AW1054" s="3" t="n">
        <v>0</v>
      </c>
      <c r="AX1054" s="3" t="n">
        <v>0</v>
      </c>
      <c r="AY1054" s="3" t="n">
        <v>0</v>
      </c>
      <c r="AZ1054" s="3" t="n">
        <f aca="false">SUM(AV1054:AY1054)</f>
        <v>12</v>
      </c>
      <c r="BA1054" s="3" t="n">
        <v>38</v>
      </c>
      <c r="BB1054" s="3" t="n">
        <v>9</v>
      </c>
      <c r="BC1054" s="3" t="n">
        <v>25</v>
      </c>
      <c r="BD1054" s="3" t="n">
        <v>18</v>
      </c>
      <c r="BE1054" s="3" t="n">
        <f aca="false">SUM(BA1054:BD1054)</f>
        <v>90</v>
      </c>
      <c r="BF1054" s="3" t="n">
        <v>0</v>
      </c>
      <c r="BG1054" s="3" t="n">
        <v>0</v>
      </c>
      <c r="BH1054" s="3" t="n">
        <v>0</v>
      </c>
      <c r="BI1054" s="3" t="n">
        <v>0</v>
      </c>
      <c r="BJ1054" s="3" t="n">
        <f aca="false">SUM(BF1054:BI1054)</f>
        <v>0</v>
      </c>
      <c r="BK1054" s="3" t="n">
        <v>4</v>
      </c>
      <c r="BL1054" s="3" t="n">
        <v>9</v>
      </c>
      <c r="BM1054" s="3" t="n">
        <v>11</v>
      </c>
      <c r="BN1054" s="3" t="n">
        <v>0</v>
      </c>
      <c r="BO1054" s="3" t="n">
        <f aca="false">SUM(BK1054:BN1054)</f>
        <v>24</v>
      </c>
      <c r="BP1054" s="3" t="n">
        <v>26</v>
      </c>
      <c r="BQ1054" s="3" t="n">
        <v>18</v>
      </c>
      <c r="BR1054" s="3" t="n">
        <v>13</v>
      </c>
      <c r="BS1054" s="3" t="n">
        <v>3</v>
      </c>
      <c r="BT1054" s="3" t="n">
        <f aca="false">SUM(BP1054:BS1054)</f>
        <v>60</v>
      </c>
      <c r="BU1054" s="3" t="n">
        <f aca="false">+C1054+H1054+M1054+R1054+W1054+AB1054+AG1054+AL1054+CK1054</f>
        <v>1615</v>
      </c>
      <c r="BV1054" s="3" t="n">
        <f aca="false">+D1054+I1054+N1054+S1054+X1054+AC1054+AH1054+AM1054+CL1054</f>
        <v>1813.478</v>
      </c>
      <c r="BW1054" s="3" t="n">
        <f aca="false">+E1054+J1054+O1054+T1054+Y1054+AD1054+AI1054+AN1054+CM1054</f>
        <v>1568</v>
      </c>
      <c r="BX1054" s="3" t="n">
        <f aca="false">+F1054+K1054+P1054+U1054+Z1054+AE1054+AJ1054+AO1054+CN1054</f>
        <v>21</v>
      </c>
      <c r="BY1054" s="3" t="n">
        <f aca="false">SUM(BU1054:BX1054)</f>
        <v>5017.478</v>
      </c>
      <c r="BZ1054" s="3" t="n">
        <f aca="false">AQ1054+AV1054+BA1054+BF1054+BK1054+BP1054</f>
        <v>80</v>
      </c>
      <c r="CA1054" s="3" t="n">
        <f aca="false">AR1054+AW1054+BB1054+BG1054+BL1054+BQ1054</f>
        <v>340</v>
      </c>
      <c r="CB1054" s="3" t="n">
        <f aca="false">AS1054+AX1054+BC1054+BH1054+BM1054+BR1054</f>
        <v>139</v>
      </c>
      <c r="CC1054" s="3" t="n">
        <f aca="false">AT1054+AY1054+BD1054+BI1054+BN1054+BS1054</f>
        <v>21</v>
      </c>
      <c r="CD1054" s="3" t="n">
        <f aca="false">SUM(BZ1054:CC1054)</f>
        <v>580</v>
      </c>
      <c r="CE1054" s="3" t="n">
        <v>782</v>
      </c>
      <c r="CF1054" s="3" t="n">
        <v>428</v>
      </c>
      <c r="CG1054" s="3" t="n">
        <v>147</v>
      </c>
      <c r="CH1054" s="3" t="n">
        <v>8</v>
      </c>
      <c r="CI1054" s="3" t="n">
        <v>342</v>
      </c>
      <c r="CJ1054" s="3" t="n">
        <f aca="false">SUM(CE1054:CI1054)</f>
        <v>1707</v>
      </c>
    </row>
    <row r="1055" customFormat="false" ht="12.75" hidden="false" customHeight="false" outlineLevel="0" collapsed="false">
      <c r="A1055" s="1" t="n">
        <v>2011</v>
      </c>
      <c r="B1055" s="2" t="s">
        <v>127</v>
      </c>
      <c r="C1055" s="27" t="n">
        <v>9060.294631</v>
      </c>
      <c r="D1055" s="3" t="n">
        <v>2254.293553</v>
      </c>
      <c r="E1055" s="3" t="n">
        <v>771.722096</v>
      </c>
      <c r="F1055" s="3" t="n">
        <v>901.437008</v>
      </c>
      <c r="G1055" s="3" t="n">
        <f aca="false">SUM(C1055:F1055)</f>
        <v>12987.747288</v>
      </c>
      <c r="H1055" s="3" t="n">
        <v>2499.385007</v>
      </c>
      <c r="I1055" s="3" t="n">
        <v>27.550451</v>
      </c>
      <c r="J1055" s="3" t="n">
        <v>3.463414</v>
      </c>
      <c r="K1055" s="3" t="n">
        <v>269.131416</v>
      </c>
      <c r="L1055" s="3" t="n">
        <f aca="false">SUM(H1055:K1055)</f>
        <v>2799.530288</v>
      </c>
      <c r="M1055" s="3" t="n">
        <v>161.131163</v>
      </c>
      <c r="N1055" s="3" t="n">
        <v>781.745694</v>
      </c>
      <c r="O1055" s="3" t="n">
        <v>0</v>
      </c>
      <c r="P1055" s="3" t="n">
        <v>0</v>
      </c>
      <c r="Q1055" s="3" t="n">
        <f aca="false">SUM(M1055:P1055)</f>
        <v>942.876857</v>
      </c>
      <c r="R1055" s="3" t="n">
        <v>14.197066</v>
      </c>
      <c r="S1055" s="3" t="n">
        <v>0</v>
      </c>
      <c r="T1055" s="3" t="n">
        <v>0</v>
      </c>
      <c r="U1055" s="3" t="n">
        <v>0</v>
      </c>
      <c r="V1055" s="3" t="n">
        <f aca="false">SUM(R1055:U1055)</f>
        <v>14.197066</v>
      </c>
      <c r="W1055" s="3" t="n">
        <v>10640.779838</v>
      </c>
      <c r="X1055" s="3" t="n">
        <v>2720.158952</v>
      </c>
      <c r="Y1055" s="3" t="n">
        <v>0</v>
      </c>
      <c r="Z1055" s="3" t="n">
        <v>0</v>
      </c>
      <c r="AA1055" s="3" t="n">
        <f aca="false">SUM(W1055:Z1055)</f>
        <v>13360.93879</v>
      </c>
      <c r="AB1055" s="3" t="n">
        <v>1887.381826</v>
      </c>
      <c r="AC1055" s="3" t="n">
        <v>21.568052</v>
      </c>
      <c r="AD1055" s="3" t="n">
        <v>1.126179</v>
      </c>
      <c r="AE1055" s="3" t="n">
        <v>40.312973</v>
      </c>
      <c r="AF1055" s="3" t="n">
        <f aca="false">SUM(AB1055:AE1055)</f>
        <v>1950.38903</v>
      </c>
      <c r="AG1055" s="3" t="n">
        <v>13.367056</v>
      </c>
      <c r="AH1055" s="3" t="n">
        <v>1431.150085</v>
      </c>
      <c r="AI1055" s="3" t="n">
        <v>1039.150406</v>
      </c>
      <c r="AJ1055" s="3" t="n">
        <v>322.334479</v>
      </c>
      <c r="AK1055" s="3" t="n">
        <f aca="false">SUM(AG1055:AJ1055)</f>
        <v>2806.002026</v>
      </c>
      <c r="AL1055" s="3" t="n">
        <v>7376.648364</v>
      </c>
      <c r="AM1055" s="3" t="n">
        <v>7316.115684</v>
      </c>
      <c r="AN1055" s="3" t="n">
        <v>10194.345085</v>
      </c>
      <c r="AO1055" s="3" t="n">
        <v>565.430551</v>
      </c>
      <c r="AP1055" s="3" t="n">
        <f aca="false">SUM(AL1055:AO1055)</f>
        <v>25452.539684</v>
      </c>
      <c r="AQ1055" s="3" t="n">
        <v>0</v>
      </c>
      <c r="AR1055" s="3" t="n">
        <v>1242.383526</v>
      </c>
      <c r="AS1055" s="3" t="n">
        <v>466.785077</v>
      </c>
      <c r="AT1055" s="3" t="n">
        <v>322.334479</v>
      </c>
      <c r="AU1055" s="3" t="n">
        <f aca="false">SUM(AQ1055:AT1055)</f>
        <v>2031.503082</v>
      </c>
      <c r="AV1055" s="3" t="n">
        <v>0</v>
      </c>
      <c r="AW1055" s="3" t="n">
        <v>0</v>
      </c>
      <c r="AX1055" s="3" t="n">
        <v>0</v>
      </c>
      <c r="AY1055" s="3" t="n">
        <v>40.312973</v>
      </c>
      <c r="AZ1055" s="3" t="n">
        <f aca="false">SUM(AV1055:AY1055)</f>
        <v>40.312973</v>
      </c>
      <c r="BA1055" s="3" t="n">
        <v>0</v>
      </c>
      <c r="BB1055" s="3" t="n">
        <v>0</v>
      </c>
      <c r="BC1055" s="3" t="n">
        <v>0</v>
      </c>
      <c r="BD1055" s="3" t="n">
        <v>261.364688</v>
      </c>
      <c r="BE1055" s="3" t="n">
        <f aca="false">SUM(BA1055:BD1055)</f>
        <v>261.364688</v>
      </c>
      <c r="BF1055" s="3" t="n">
        <v>0</v>
      </c>
      <c r="BG1055" s="3" t="n">
        <v>0</v>
      </c>
      <c r="BH1055" s="3" t="n">
        <v>0</v>
      </c>
      <c r="BI1055" s="3" t="n">
        <v>0</v>
      </c>
      <c r="BJ1055" s="3" t="n">
        <f aca="false">SUM(BF1055:BI1055)</f>
        <v>0</v>
      </c>
      <c r="BK1055" s="3" t="n">
        <v>0</v>
      </c>
      <c r="BL1055" s="3" t="n">
        <v>0</v>
      </c>
      <c r="BM1055" s="3" t="n">
        <v>0</v>
      </c>
      <c r="BN1055" s="3" t="n">
        <v>0</v>
      </c>
      <c r="BO1055" s="3" t="n">
        <f aca="false">SUM(BK1055:BN1055)</f>
        <v>0</v>
      </c>
      <c r="BP1055" s="3" t="n">
        <v>22.609199</v>
      </c>
      <c r="BQ1055" s="3" t="n">
        <v>3.199823</v>
      </c>
      <c r="BR1055" s="3" t="n">
        <v>35.808758</v>
      </c>
      <c r="BS1055" s="3" t="n">
        <v>1242.290332</v>
      </c>
      <c r="BT1055" s="3" t="n">
        <f aca="false">SUM(BP1055:BS1055)</f>
        <v>1303.908112</v>
      </c>
      <c r="BU1055" s="3" t="n">
        <f aca="false">+C1055+H1055+M1055+R1055+W1055+AB1055+AG1055+AL1055+CK1055</f>
        <v>31653.184951</v>
      </c>
      <c r="BV1055" s="3" t="n">
        <f aca="false">+D1055+I1055+N1055+S1055+X1055+AC1055+AH1055+AM1055+CL1055</f>
        <v>14552.582471</v>
      </c>
      <c r="BW1055" s="3" t="n">
        <f aca="false">+E1055+J1055+O1055+T1055+Y1055+AD1055+AI1055+AN1055+CM1055</f>
        <v>12009.80718</v>
      </c>
      <c r="BX1055" s="3" t="n">
        <f aca="false">+F1055+K1055+P1055+U1055+Z1055+AE1055+AJ1055+AO1055+CN1055</f>
        <v>2098.646427</v>
      </c>
      <c r="BY1055" s="3" t="n">
        <f aca="false">SUM(BU1055:BX1055)</f>
        <v>60314.221029</v>
      </c>
      <c r="BZ1055" s="3" t="n">
        <f aca="false">AQ1055+AV1055+BA1055+BF1055+BK1055+BP1055</f>
        <v>22.609199</v>
      </c>
      <c r="CA1055" s="3" t="n">
        <f aca="false">AR1055+AW1055+BB1055+BG1055+BL1055+BQ1055</f>
        <v>1245.583349</v>
      </c>
      <c r="CB1055" s="3" t="n">
        <f aca="false">AS1055+AX1055+BC1055+BH1055+BM1055+BR1055</f>
        <v>502.593835</v>
      </c>
      <c r="CC1055" s="3" t="n">
        <f aca="false">AT1055+AY1055+BD1055+BI1055+BN1055+BS1055</f>
        <v>1866.302472</v>
      </c>
      <c r="CD1055" s="3" t="n">
        <f aca="false">SUM(BZ1055:CC1055)</f>
        <v>3637.088855</v>
      </c>
      <c r="CE1055" s="3" t="n">
        <v>7578.2</v>
      </c>
      <c r="CF1055" s="3" t="n">
        <v>8120.3</v>
      </c>
      <c r="CG1055" s="3" t="n">
        <v>236.6</v>
      </c>
      <c r="CH1055" s="3" t="n">
        <v>0</v>
      </c>
      <c r="CI1055" s="3" t="n">
        <v>11828.2</v>
      </c>
      <c r="CJ1055" s="3" t="n">
        <f aca="false">SUM(CE1055:CI1055)</f>
        <v>27763.3</v>
      </c>
    </row>
    <row r="1056" customFormat="false" ht="12.75" hidden="false" customHeight="false" outlineLevel="0" collapsed="false">
      <c r="A1056" s="1" t="n">
        <v>2011</v>
      </c>
      <c r="B1056" s="2" t="s">
        <v>128</v>
      </c>
      <c r="C1056" s="3" t="n">
        <v>2279</v>
      </c>
      <c r="D1056" s="3" t="n">
        <v>912</v>
      </c>
      <c r="E1056" s="3" t="n">
        <v>329</v>
      </c>
      <c r="F1056" s="3" t="n">
        <v>0</v>
      </c>
      <c r="G1056" s="3" t="n">
        <f aca="false">SUM(C1056:F1056)</f>
        <v>3520</v>
      </c>
      <c r="H1056" s="3" t="n">
        <v>944</v>
      </c>
      <c r="I1056" s="3" t="n">
        <v>496</v>
      </c>
      <c r="J1056" s="3" t="n">
        <v>3368</v>
      </c>
      <c r="K1056" s="3" t="n">
        <v>31</v>
      </c>
      <c r="L1056" s="3" t="n">
        <f aca="false">SUM(H1056:K1056)</f>
        <v>4839</v>
      </c>
      <c r="M1056" s="3" t="n">
        <v>39</v>
      </c>
      <c r="N1056" s="3" t="n">
        <v>64</v>
      </c>
      <c r="O1056" s="3" t="n">
        <v>0</v>
      </c>
      <c r="P1056" s="3" t="n">
        <v>0</v>
      </c>
      <c r="Q1056" s="3" t="n">
        <f aca="false">SUM(M1056:P1056)</f>
        <v>103</v>
      </c>
      <c r="R1056" s="3" t="n">
        <v>39</v>
      </c>
      <c r="S1056" s="3" t="n">
        <v>61</v>
      </c>
      <c r="T1056" s="3" t="n">
        <v>0</v>
      </c>
      <c r="U1056" s="3" t="n">
        <v>0</v>
      </c>
      <c r="V1056" s="3" t="n">
        <f aca="false">SUM(R1056:U1056)</f>
        <v>100</v>
      </c>
      <c r="W1056" s="3" t="n">
        <v>960</v>
      </c>
      <c r="X1056" s="3" t="n">
        <v>3126</v>
      </c>
      <c r="Y1056" s="3" t="n">
        <v>702</v>
      </c>
      <c r="Z1056" s="3" t="n">
        <v>0</v>
      </c>
      <c r="AA1056" s="3" t="n">
        <f aca="false">SUM(W1056:Z1056)</f>
        <v>4788</v>
      </c>
      <c r="AB1056" s="3" t="n">
        <v>378</v>
      </c>
      <c r="AC1056" s="3" t="n">
        <v>3</v>
      </c>
      <c r="AD1056" s="3" t="n">
        <v>93</v>
      </c>
      <c r="AE1056" s="3" t="n">
        <v>0</v>
      </c>
      <c r="AF1056" s="3" t="n">
        <f aca="false">SUM(AB1056:AE1056)</f>
        <v>474</v>
      </c>
      <c r="AG1056" s="3" t="n">
        <v>0</v>
      </c>
      <c r="AH1056" s="3" t="n">
        <v>1109</v>
      </c>
      <c r="AI1056" s="3" t="n">
        <v>540</v>
      </c>
      <c r="AJ1056" s="3" t="n">
        <v>178</v>
      </c>
      <c r="AK1056" s="3" t="n">
        <f aca="false">SUM(AG1056:AJ1056)</f>
        <v>1827</v>
      </c>
      <c r="AL1056" s="3" t="n">
        <v>1513</v>
      </c>
      <c r="AM1056" s="3" t="n">
        <v>1821</v>
      </c>
      <c r="AN1056" s="3" t="n">
        <v>2152</v>
      </c>
      <c r="AO1056" s="3" t="n">
        <v>28</v>
      </c>
      <c r="AP1056" s="3" t="n">
        <f aca="false">SUM(AL1056:AO1056)</f>
        <v>5514</v>
      </c>
      <c r="AQ1056" s="3" t="n">
        <v>0</v>
      </c>
      <c r="AR1056" s="3" t="n">
        <v>1109</v>
      </c>
      <c r="AS1056" s="3" t="n">
        <v>197</v>
      </c>
      <c r="AT1056" s="3" t="n">
        <v>178</v>
      </c>
      <c r="AU1056" s="3" t="n">
        <f aca="false">SUM(AQ1056:AT1056)</f>
        <v>1484</v>
      </c>
      <c r="AV1056" s="3" t="n">
        <v>0</v>
      </c>
      <c r="AW1056" s="3" t="n">
        <v>0</v>
      </c>
      <c r="AX1056" s="3" t="n">
        <v>0</v>
      </c>
      <c r="AY1056" s="3" t="n">
        <v>0</v>
      </c>
      <c r="AZ1056" s="3" t="n">
        <f aca="false">SUM(AV1056:AY1056)</f>
        <v>0</v>
      </c>
      <c r="BA1056" s="3" t="n">
        <v>0</v>
      </c>
      <c r="BB1056" s="3" t="n">
        <v>12</v>
      </c>
      <c r="BC1056" s="3" t="n">
        <v>305</v>
      </c>
      <c r="BD1056" s="3" t="n">
        <v>31</v>
      </c>
      <c r="BE1056" s="3" t="n">
        <f aca="false">SUM(BA1056:BD1056)</f>
        <v>348</v>
      </c>
      <c r="BF1056" s="3" t="n">
        <v>0</v>
      </c>
      <c r="BG1056" s="3" t="n">
        <v>0</v>
      </c>
      <c r="BH1056" s="3" t="n">
        <v>0</v>
      </c>
      <c r="BI1056" s="3" t="n">
        <v>0</v>
      </c>
      <c r="BJ1056" s="3" t="n">
        <f aca="false">SUM(BF1056:BI1056)</f>
        <v>0</v>
      </c>
      <c r="BK1056" s="3" t="n">
        <v>1</v>
      </c>
      <c r="BL1056" s="3" t="n">
        <v>6</v>
      </c>
      <c r="BM1056" s="3" t="n">
        <v>162</v>
      </c>
      <c r="BN1056" s="3" t="n">
        <v>6</v>
      </c>
      <c r="BO1056" s="3" t="n">
        <f aca="false">SUM(BK1056:BN1056)</f>
        <v>175</v>
      </c>
      <c r="BP1056" s="3" t="n">
        <v>3</v>
      </c>
      <c r="BQ1056" s="3" t="n">
        <v>180</v>
      </c>
      <c r="BR1056" s="3" t="n">
        <v>121</v>
      </c>
      <c r="BS1056" s="3" t="n">
        <v>22</v>
      </c>
      <c r="BT1056" s="3" t="n">
        <f aca="false">SUM(BP1056:BS1056)</f>
        <v>326</v>
      </c>
      <c r="BU1056" s="3" t="n">
        <f aca="false">+C1056+H1056+M1056+R1056+W1056+AB1056+AG1056+AL1056+CK1056</f>
        <v>6152</v>
      </c>
      <c r="BV1056" s="3" t="n">
        <f aca="false">+D1056+I1056+N1056+S1056+X1056+AC1056+AH1056+AM1056+CL1056</f>
        <v>7592</v>
      </c>
      <c r="BW1056" s="3" t="n">
        <f aca="false">+E1056+J1056+O1056+T1056+Y1056+AD1056+AI1056+AN1056+CM1056</f>
        <v>7184</v>
      </c>
      <c r="BX1056" s="3" t="n">
        <f aca="false">+F1056+K1056+P1056+U1056+Z1056+AE1056+AJ1056+AO1056+CN1056</f>
        <v>237</v>
      </c>
      <c r="BY1056" s="3" t="n">
        <f aca="false">SUM(BU1056:BX1056)</f>
        <v>21165</v>
      </c>
      <c r="BZ1056" s="3" t="n">
        <f aca="false">AQ1056+AV1056+BA1056+BF1056+BK1056+BP1056</f>
        <v>4</v>
      </c>
      <c r="CA1056" s="3" t="n">
        <f aca="false">AR1056+AW1056+BB1056+BG1056+BL1056+BQ1056</f>
        <v>1307</v>
      </c>
      <c r="CB1056" s="3" t="n">
        <f aca="false">AS1056+AX1056+BC1056+BH1056+BM1056+BR1056</f>
        <v>785</v>
      </c>
      <c r="CC1056" s="3" t="n">
        <f aca="false">AT1056+AY1056+BD1056+BI1056+BN1056+BS1056</f>
        <v>237</v>
      </c>
      <c r="CD1056" s="3" t="n">
        <f aca="false">SUM(BZ1056:CC1056)</f>
        <v>2333</v>
      </c>
      <c r="CE1056" s="3" t="n">
        <v>1818.5</v>
      </c>
      <c r="CF1056" s="3" t="n">
        <v>1832.1</v>
      </c>
      <c r="CG1056" s="3" t="n">
        <v>274.3</v>
      </c>
      <c r="CH1056" s="3" t="n">
        <v>14.6</v>
      </c>
      <c r="CI1056" s="3" t="n">
        <v>1197.8</v>
      </c>
      <c r="CJ1056" s="3" t="n">
        <f aca="false">SUM(CE1056:CI1056)</f>
        <v>5137.3</v>
      </c>
    </row>
    <row r="1057" customFormat="false" ht="12.75" hidden="false" customHeight="false" outlineLevel="0" collapsed="false">
      <c r="A1057" s="1" t="n">
        <v>2011</v>
      </c>
      <c r="B1057" s="2" t="s">
        <v>129</v>
      </c>
      <c r="C1057" s="3" t="n">
        <v>2266.8</v>
      </c>
      <c r="D1057" s="3" t="n">
        <v>825.5</v>
      </c>
      <c r="E1057" s="3" t="n">
        <v>601.2</v>
      </c>
      <c r="F1057" s="3" t="n">
        <v>0</v>
      </c>
      <c r="G1057" s="3" t="n">
        <f aca="false">SUM(C1057:F1057)</f>
        <v>3693.5</v>
      </c>
      <c r="H1057" s="3" t="n">
        <v>339</v>
      </c>
      <c r="I1057" s="3" t="n">
        <v>224</v>
      </c>
      <c r="J1057" s="3" t="n">
        <v>1555</v>
      </c>
      <c r="K1057" s="3" t="n">
        <v>281</v>
      </c>
      <c r="L1057" s="3" t="n">
        <f aca="false">SUM(H1057:K1057)</f>
        <v>2399</v>
      </c>
      <c r="M1057" s="3" t="n">
        <v>134</v>
      </c>
      <c r="N1057" s="3" t="n">
        <v>74</v>
      </c>
      <c r="O1057" s="3" t="n">
        <v>0</v>
      </c>
      <c r="P1057" s="3" t="n">
        <v>0</v>
      </c>
      <c r="Q1057" s="3" t="n">
        <f aca="false">SUM(M1057:P1057)</f>
        <v>208</v>
      </c>
      <c r="R1057" s="3" t="n">
        <v>0</v>
      </c>
      <c r="S1057" s="3" t="n">
        <v>8</v>
      </c>
      <c r="T1057" s="3" t="n">
        <v>0</v>
      </c>
      <c r="U1057" s="3" t="n">
        <v>0</v>
      </c>
      <c r="V1057" s="3" t="n">
        <f aca="false">SUM(R1057:U1057)</f>
        <v>8</v>
      </c>
      <c r="W1057" s="3" t="n">
        <v>894</v>
      </c>
      <c r="X1057" s="3" t="n">
        <v>3003</v>
      </c>
      <c r="Y1057" s="3" t="n">
        <v>556</v>
      </c>
      <c r="Z1057" s="3" t="n">
        <v>0</v>
      </c>
      <c r="AA1057" s="3" t="n">
        <f aca="false">SUM(W1057:Z1057)</f>
        <v>4453</v>
      </c>
      <c r="AB1057" s="3" t="n">
        <v>691.6</v>
      </c>
      <c r="AC1057" s="3" t="n">
        <v>74.7</v>
      </c>
      <c r="AD1057" s="3" t="n">
        <v>124.9</v>
      </c>
      <c r="AE1057" s="3" t="n">
        <v>36.9</v>
      </c>
      <c r="AF1057" s="3" t="n">
        <f aca="false">SUM(AB1057:AE1057)</f>
        <v>928.1</v>
      </c>
      <c r="AG1057" s="3" t="n">
        <v>8.8</v>
      </c>
      <c r="AH1057" s="3" t="n">
        <v>48.7</v>
      </c>
      <c r="AI1057" s="3" t="n">
        <v>1774</v>
      </c>
      <c r="AJ1057" s="3" t="n">
        <v>47.5</v>
      </c>
      <c r="AK1057" s="3" t="n">
        <f aca="false">SUM(AG1057:AJ1057)</f>
        <v>1879</v>
      </c>
      <c r="AL1057" s="3" t="n">
        <v>1330.8</v>
      </c>
      <c r="AM1057" s="3" t="n">
        <v>4370.1</v>
      </c>
      <c r="AN1057" s="3" t="n">
        <v>13997.9</v>
      </c>
      <c r="AO1057" s="3" t="n">
        <v>203.9</v>
      </c>
      <c r="AP1057" s="3" t="n">
        <f aca="false">SUM(AL1057:AO1057)</f>
        <v>19902.7</v>
      </c>
      <c r="AQ1057" s="3" t="n">
        <v>0</v>
      </c>
      <c r="AR1057" s="3" t="n">
        <v>0</v>
      </c>
      <c r="AS1057" s="3" t="n">
        <v>0</v>
      </c>
      <c r="AT1057" s="3" t="n">
        <v>47.5</v>
      </c>
      <c r="AU1057" s="3" t="n">
        <f aca="false">SUM(AQ1057:AT1057)</f>
        <v>47.5</v>
      </c>
      <c r="AV1057" s="3" t="n">
        <v>0</v>
      </c>
      <c r="AW1057" s="3" t="n">
        <v>0</v>
      </c>
      <c r="AX1057" s="3" t="n">
        <v>0</v>
      </c>
      <c r="AY1057" s="3" t="n">
        <v>36.9</v>
      </c>
      <c r="AZ1057" s="3" t="n">
        <f aca="false">SUM(AV1057:AY1057)</f>
        <v>36.9</v>
      </c>
      <c r="BA1057" s="3" t="n">
        <v>4</v>
      </c>
      <c r="BB1057" s="3" t="n">
        <v>2</v>
      </c>
      <c r="BC1057" s="3" t="n">
        <v>94</v>
      </c>
      <c r="BD1057" s="3" t="n">
        <v>281</v>
      </c>
      <c r="BE1057" s="3" t="n">
        <f aca="false">SUM(BA1057:BD1057)</f>
        <v>381</v>
      </c>
      <c r="BF1057" s="3" t="n">
        <v>0</v>
      </c>
      <c r="BG1057" s="3" t="n">
        <v>0</v>
      </c>
      <c r="BH1057" s="3" t="n">
        <v>0</v>
      </c>
      <c r="BI1057" s="3" t="n">
        <v>0</v>
      </c>
      <c r="BJ1057" s="3" t="n">
        <f aca="false">SUM(BF1057:BI1057)</f>
        <v>0</v>
      </c>
      <c r="BK1057" s="3" t="n">
        <v>0</v>
      </c>
      <c r="BL1057" s="3" t="n">
        <v>0</v>
      </c>
      <c r="BM1057" s="3" t="n">
        <v>0</v>
      </c>
      <c r="BN1057" s="3" t="n">
        <v>29.7</v>
      </c>
      <c r="BO1057" s="3" t="n">
        <f aca="false">SUM(BK1057:BN1057)</f>
        <v>29.7</v>
      </c>
      <c r="BP1057" s="3" t="n">
        <v>0</v>
      </c>
      <c r="BQ1057" s="3" t="n">
        <v>45.1</v>
      </c>
      <c r="BR1057" s="3" t="n">
        <v>25.8</v>
      </c>
      <c r="BS1057" s="3" t="n">
        <v>174.2</v>
      </c>
      <c r="BT1057" s="3" t="n">
        <f aca="false">SUM(BP1057:BS1057)</f>
        <v>245.1</v>
      </c>
      <c r="BU1057" s="3" t="n">
        <f aca="false">+C1057+H1057+M1057+R1057+W1057+AB1057+AG1057+AL1057+CK1057</f>
        <v>5665</v>
      </c>
      <c r="BV1057" s="3" t="n">
        <f aca="false">+D1057+I1057+N1057+S1057+X1057+AC1057+AH1057+AM1057+CL1057</f>
        <v>8628</v>
      </c>
      <c r="BW1057" s="3" t="n">
        <f aca="false">+E1057+J1057+O1057+T1057+Y1057+AD1057+AI1057+AN1057+CM1057</f>
        <v>18609</v>
      </c>
      <c r="BX1057" s="3" t="n">
        <f aca="false">+F1057+K1057+P1057+U1057+Z1057+AE1057+AJ1057+AO1057+CN1057</f>
        <v>569.3</v>
      </c>
      <c r="BY1057" s="3" t="n">
        <f aca="false">SUM(BU1057:BX1057)</f>
        <v>33471.3</v>
      </c>
      <c r="BZ1057" s="3" t="n">
        <f aca="false">AQ1057+AV1057+BA1057+BF1057+BK1057+BP1057</f>
        <v>4</v>
      </c>
      <c r="CA1057" s="3" t="n">
        <f aca="false">AR1057+AW1057+BB1057+BG1057+BL1057+BQ1057</f>
        <v>47.1</v>
      </c>
      <c r="CB1057" s="3" t="n">
        <f aca="false">AS1057+AX1057+BC1057+BH1057+BM1057+BR1057</f>
        <v>119.8</v>
      </c>
      <c r="CC1057" s="3" t="n">
        <f aca="false">AT1057+AY1057+BD1057+BI1057+BN1057+BS1057</f>
        <v>569.3</v>
      </c>
      <c r="CD1057" s="3" t="n">
        <f aca="false">SUM(BZ1057:CC1057)</f>
        <v>740.2</v>
      </c>
      <c r="CE1057" s="3" t="n">
        <v>0</v>
      </c>
      <c r="CF1057" s="3" t="n">
        <v>5524</v>
      </c>
      <c r="CG1057" s="3" t="n">
        <v>468.6</v>
      </c>
      <c r="CH1057" s="3" t="n">
        <v>0</v>
      </c>
      <c r="CI1057" s="3" t="n">
        <v>511.7</v>
      </c>
      <c r="CJ1057" s="3" t="n">
        <f aca="false">SUM(CE1057:CI1057)</f>
        <v>6504.3</v>
      </c>
    </row>
    <row r="1058" customFormat="false" ht="12.75" hidden="false" customHeight="false" outlineLevel="0" collapsed="false">
      <c r="A1058" s="1" t="n">
        <v>2011</v>
      </c>
      <c r="B1058" s="2" t="s">
        <v>130</v>
      </c>
      <c r="C1058" s="3" t="n">
        <v>8976</v>
      </c>
      <c r="D1058" s="3" t="n">
        <v>3759</v>
      </c>
      <c r="E1058" s="3" t="n">
        <v>753</v>
      </c>
      <c r="F1058" s="3" t="n">
        <v>0</v>
      </c>
      <c r="G1058" s="3" t="n">
        <f aca="false">SUM(C1058:F1058)</f>
        <v>13488</v>
      </c>
      <c r="H1058" s="3" t="n">
        <v>1888</v>
      </c>
      <c r="I1058" s="3" t="n">
        <v>93</v>
      </c>
      <c r="J1058" s="3" t="n">
        <v>7</v>
      </c>
      <c r="K1058" s="3" t="n">
        <v>225</v>
      </c>
      <c r="L1058" s="3" t="n">
        <f aca="false">SUM(H1058:K1058)</f>
        <v>2213</v>
      </c>
      <c r="M1058" s="3" t="n">
        <v>309</v>
      </c>
      <c r="N1058" s="3" t="n">
        <v>332</v>
      </c>
      <c r="O1058" s="3" t="n">
        <v>4</v>
      </c>
      <c r="P1058" s="3" t="n">
        <v>0</v>
      </c>
      <c r="Q1058" s="3" t="n">
        <f aca="false">SUM(M1058:P1058)</f>
        <v>645</v>
      </c>
      <c r="R1058" s="3" t="n">
        <v>297</v>
      </c>
      <c r="S1058" s="3" t="n">
        <v>518</v>
      </c>
      <c r="T1058" s="3" t="n">
        <v>0</v>
      </c>
      <c r="U1058" s="3" t="n">
        <v>0</v>
      </c>
      <c r="V1058" s="3" t="n">
        <f aca="false">SUM(R1058:U1058)</f>
        <v>815</v>
      </c>
      <c r="W1058" s="3" t="n">
        <v>5690</v>
      </c>
      <c r="X1058" s="3" t="n">
        <v>14182</v>
      </c>
      <c r="Y1058" s="3" t="n">
        <v>2103</v>
      </c>
      <c r="Z1058" s="3" t="n">
        <v>0</v>
      </c>
      <c r="AA1058" s="3" t="n">
        <f aca="false">SUM(W1058:Z1058)</f>
        <v>21975</v>
      </c>
      <c r="AB1058" s="3" t="n">
        <v>1907</v>
      </c>
      <c r="AC1058" s="3" t="n">
        <v>193</v>
      </c>
      <c r="AD1058" s="3" t="n">
        <v>101</v>
      </c>
      <c r="AE1058" s="3" t="n">
        <v>32</v>
      </c>
      <c r="AF1058" s="3" t="n">
        <f aca="false">SUM(AB1058:AE1058)</f>
        <v>2233</v>
      </c>
      <c r="AG1058" s="3" t="n">
        <v>2</v>
      </c>
      <c r="AH1058" s="3" t="n">
        <v>1987</v>
      </c>
      <c r="AI1058" s="3" t="n">
        <v>3902</v>
      </c>
      <c r="AJ1058" s="3" t="n">
        <v>204</v>
      </c>
      <c r="AK1058" s="3" t="n">
        <f aca="false">SUM(AG1058:AJ1058)</f>
        <v>6095</v>
      </c>
      <c r="AL1058" s="3" t="n">
        <v>6005</v>
      </c>
      <c r="AM1058" s="3" t="n">
        <v>8447</v>
      </c>
      <c r="AN1058" s="3" t="n">
        <v>6824</v>
      </c>
      <c r="AO1058" s="3" t="n">
        <v>407</v>
      </c>
      <c r="AP1058" s="3" t="n">
        <f aca="false">SUM(AL1058:AO1058)</f>
        <v>21683</v>
      </c>
      <c r="AQ1058" s="3" t="n">
        <v>0</v>
      </c>
      <c r="AR1058" s="3" t="n">
        <v>0</v>
      </c>
      <c r="AS1058" s="3" t="n">
        <v>0</v>
      </c>
      <c r="AT1058" s="3" t="n">
        <v>204</v>
      </c>
      <c r="AU1058" s="3" t="n">
        <f aca="false">SUM(AQ1058:AT1058)</f>
        <v>204</v>
      </c>
      <c r="AV1058" s="3" t="n">
        <v>0</v>
      </c>
      <c r="AW1058" s="3" t="n">
        <v>0</v>
      </c>
      <c r="AX1058" s="3" t="n">
        <v>0</v>
      </c>
      <c r="AY1058" s="3" t="n">
        <v>32</v>
      </c>
      <c r="AZ1058" s="3" t="n">
        <f aca="false">SUM(AV1058:AY1058)</f>
        <v>32</v>
      </c>
      <c r="BA1058" s="3" t="n">
        <v>0</v>
      </c>
      <c r="BB1058" s="3" t="n">
        <v>0</v>
      </c>
      <c r="BC1058" s="3" t="n">
        <v>0</v>
      </c>
      <c r="BD1058" s="3" t="n">
        <v>225</v>
      </c>
      <c r="BE1058" s="3" t="n">
        <f aca="false">SUM(BA1058:BD1058)</f>
        <v>225</v>
      </c>
      <c r="BF1058" s="3" t="n">
        <v>0</v>
      </c>
      <c r="BG1058" s="3" t="n">
        <v>0</v>
      </c>
      <c r="BH1058" s="3" t="n">
        <v>0</v>
      </c>
      <c r="BI1058" s="3" t="n">
        <v>0</v>
      </c>
      <c r="BJ1058" s="3" t="n">
        <f aca="false">SUM(BF1058:BI1058)</f>
        <v>0</v>
      </c>
      <c r="BK1058" s="3" t="n">
        <v>0</v>
      </c>
      <c r="BL1058" s="3" t="n">
        <v>0</v>
      </c>
      <c r="BM1058" s="3" t="n">
        <v>0</v>
      </c>
      <c r="BN1058" s="3" t="n">
        <v>0</v>
      </c>
      <c r="BO1058" s="3" t="n">
        <f aca="false">SUM(BK1058:BN1058)</f>
        <v>0</v>
      </c>
      <c r="BP1058" s="3" t="n">
        <v>0</v>
      </c>
      <c r="BQ1058" s="3" t="n">
        <v>0</v>
      </c>
      <c r="BR1058" s="3" t="n">
        <v>0</v>
      </c>
      <c r="BS1058" s="3" t="n">
        <v>407</v>
      </c>
      <c r="BT1058" s="3" t="n">
        <f aca="false">SUM(BP1058:BS1058)</f>
        <v>407</v>
      </c>
      <c r="BU1058" s="3" t="n">
        <f aca="false">+C1058+H1058+M1058+R1058+W1058+AB1058+AG1058+AL1058+CK1058</f>
        <v>25074</v>
      </c>
      <c r="BV1058" s="3" t="n">
        <f aca="false">+D1058+I1058+N1058+S1058+X1058+AC1058+AH1058+AM1058+CL1058</f>
        <v>29511</v>
      </c>
      <c r="BW1058" s="3" t="n">
        <f aca="false">+E1058+J1058+O1058+T1058+Y1058+AD1058+AI1058+AN1058+CM1058</f>
        <v>13694</v>
      </c>
      <c r="BX1058" s="3" t="n">
        <f aca="false">+F1058+K1058+P1058+U1058+Z1058+AE1058+AJ1058+AO1058+CN1058</f>
        <v>868</v>
      </c>
      <c r="BY1058" s="3" t="n">
        <f aca="false">SUM(BU1058:BX1058)</f>
        <v>69147</v>
      </c>
      <c r="BZ1058" s="3" t="n">
        <f aca="false">AQ1058+AV1058+BA1058+BF1058+BK1058+BP1058</f>
        <v>0</v>
      </c>
      <c r="CA1058" s="3" t="n">
        <f aca="false">AR1058+AW1058+BB1058+BG1058+BL1058+BQ1058</f>
        <v>0</v>
      </c>
      <c r="CB1058" s="3" t="n">
        <f aca="false">AS1058+AX1058+BC1058+BH1058+BM1058+BR1058</f>
        <v>0</v>
      </c>
      <c r="CC1058" s="3" t="n">
        <f aca="false">AT1058+AY1058+BD1058+BI1058+BN1058+BS1058</f>
        <v>868</v>
      </c>
      <c r="CD1058" s="3" t="n">
        <f aca="false">SUM(BZ1058:CC1058)</f>
        <v>868</v>
      </c>
      <c r="CE1058" s="3" t="n">
        <v>8590</v>
      </c>
      <c r="CF1058" s="3" t="n">
        <v>10436</v>
      </c>
      <c r="CG1058" s="3" t="n">
        <v>2131</v>
      </c>
      <c r="CH1058" s="3" t="n">
        <v>65</v>
      </c>
      <c r="CI1058" s="3" t="n">
        <v>6275</v>
      </c>
      <c r="CJ1058" s="3" t="n">
        <f aca="false">SUM(CE1058:CI1058)</f>
        <v>27497</v>
      </c>
    </row>
    <row r="1059" customFormat="false" ht="12.75" hidden="false" customHeight="false" outlineLevel="0" collapsed="false">
      <c r="A1059" s="1" t="n">
        <v>2011</v>
      </c>
      <c r="B1059" s="2" t="s">
        <v>143</v>
      </c>
      <c r="C1059" s="0"/>
      <c r="D1059" s="0"/>
      <c r="E1059" s="0"/>
      <c r="F1059" s="0"/>
      <c r="G1059" s="3" t="n">
        <f aca="false">SUM(C1059:F1059)</f>
        <v>0</v>
      </c>
      <c r="H1059" s="0"/>
      <c r="I1059" s="0"/>
      <c r="J1059" s="0"/>
      <c r="K1059" s="0"/>
      <c r="L1059" s="3" t="n">
        <f aca="false">SUM(H1059:K1059)</f>
        <v>0</v>
      </c>
      <c r="M1059" s="0"/>
      <c r="N1059" s="0"/>
      <c r="O1059" s="0"/>
      <c r="P1059" s="0"/>
      <c r="Q1059" s="3" t="n">
        <f aca="false">SUM(M1059:P1059)</f>
        <v>0</v>
      </c>
      <c r="R1059" s="0"/>
      <c r="S1059" s="0"/>
      <c r="T1059" s="0"/>
      <c r="U1059" s="0"/>
      <c r="V1059" s="3" t="n">
        <f aca="false">SUM(R1059:U1059)</f>
        <v>0</v>
      </c>
      <c r="W1059" s="0"/>
      <c r="X1059" s="0"/>
      <c r="Y1059" s="0"/>
      <c r="Z1059" s="0"/>
      <c r="AA1059" s="3" t="n">
        <f aca="false">SUM(W1059:Z1059)</f>
        <v>0</v>
      </c>
      <c r="AB1059" s="0"/>
      <c r="AC1059" s="0"/>
      <c r="AD1059" s="0"/>
      <c r="AE1059" s="0"/>
      <c r="AF1059" s="3" t="n">
        <f aca="false">SUM(AB1059:AE1059)</f>
        <v>0</v>
      </c>
      <c r="AG1059" s="0"/>
      <c r="AH1059" s="0"/>
      <c r="AI1059" s="0"/>
      <c r="AJ1059" s="0"/>
      <c r="AK1059" s="3" t="n">
        <f aca="false">SUM(AG1059:AJ1059)</f>
        <v>0</v>
      </c>
      <c r="AL1059" s="0"/>
      <c r="AM1059" s="0"/>
      <c r="AN1059" s="0"/>
      <c r="AO1059" s="0"/>
      <c r="AP1059" s="3" t="n">
        <f aca="false">SUM(AL1059:AO1059)</f>
        <v>0</v>
      </c>
      <c r="AQ1059" s="0"/>
      <c r="AR1059" s="0"/>
      <c r="AS1059" s="0"/>
      <c r="AT1059" s="0"/>
      <c r="AU1059" s="3" t="n">
        <f aca="false">SUM(AQ1059:AT1059)</f>
        <v>0</v>
      </c>
      <c r="AV1059" s="0"/>
      <c r="AW1059" s="0"/>
      <c r="AX1059" s="0"/>
      <c r="AY1059" s="0"/>
      <c r="AZ1059" s="3" t="n">
        <f aca="false">SUM(AV1059:AY1059)</f>
        <v>0</v>
      </c>
      <c r="BA1059" s="0"/>
      <c r="BB1059" s="0"/>
      <c r="BC1059" s="0"/>
      <c r="BD1059" s="0"/>
      <c r="BE1059" s="3" t="n">
        <f aca="false">SUM(BA1059:BD1059)</f>
        <v>0</v>
      </c>
      <c r="BF1059" s="0"/>
      <c r="BG1059" s="0"/>
      <c r="BH1059" s="0"/>
      <c r="BI1059" s="0"/>
      <c r="BJ1059" s="3" t="n">
        <f aca="false">SUM(BF1059:BI1059)</f>
        <v>0</v>
      </c>
      <c r="BK1059" s="0"/>
      <c r="BL1059" s="0"/>
      <c r="BM1059" s="0"/>
      <c r="BN1059" s="0"/>
      <c r="BO1059" s="3" t="n">
        <f aca="false">SUM(BK1059:BN1059)</f>
        <v>0</v>
      </c>
      <c r="BP1059" s="0"/>
      <c r="BQ1059" s="0"/>
      <c r="BR1059" s="0"/>
      <c r="BS1059" s="0"/>
      <c r="BT1059" s="3" t="n">
        <f aca="false">SUM(BP1059:BS1059)</f>
        <v>0</v>
      </c>
      <c r="BU1059" s="3" t="n">
        <f aca="false">+C1059+H1059+M1059+R1059+W1059+AB1059+AG1059+AL1059+CK1059</f>
        <v>0</v>
      </c>
      <c r="BV1059" s="3" t="n">
        <f aca="false">+D1059+I1059+N1059+S1059+X1059+AC1059+AH1059+AM1059+CL1059</f>
        <v>0</v>
      </c>
      <c r="BW1059" s="3" t="n">
        <f aca="false">+E1059+J1059+O1059+T1059+Y1059+AD1059+AI1059+AN1059+CM1059</f>
        <v>0</v>
      </c>
      <c r="BX1059" s="3" t="n">
        <f aca="false">+F1059+K1059+P1059+U1059+Z1059+AE1059+AJ1059+AO1059+CN1059</f>
        <v>0</v>
      </c>
      <c r="BY1059" s="3" t="n">
        <f aca="false">SUM(BU1059:BX1059)</f>
        <v>0</v>
      </c>
      <c r="BZ1059" s="3" t="n">
        <f aca="false">AQ1059+AV1059+BA1059+BF1059+BK1059+BP1059</f>
        <v>0</v>
      </c>
      <c r="CA1059" s="3" t="n">
        <f aca="false">AR1059+AW1059+BB1059+BG1059+BL1059+BQ1059</f>
        <v>0</v>
      </c>
      <c r="CB1059" s="3" t="n">
        <f aca="false">AS1059+AX1059+BC1059+BH1059+BM1059+BR1059</f>
        <v>0</v>
      </c>
      <c r="CC1059" s="3" t="n">
        <f aca="false">AT1059+AY1059+BD1059+BI1059+BN1059+BS1059</f>
        <v>0</v>
      </c>
      <c r="CD1059" s="3" t="n">
        <f aca="false">SUM(BZ1059:CC1059)</f>
        <v>0</v>
      </c>
      <c r="CE1059" s="0"/>
      <c r="CF1059" s="0"/>
      <c r="CG1059" s="0"/>
      <c r="CH1059" s="0"/>
      <c r="CI1059" s="0"/>
      <c r="CJ1059" s="3" t="n">
        <f aca="false">SUM(CE1059:CI1059)</f>
        <v>0</v>
      </c>
    </row>
    <row r="1060" customFormat="false" ht="12.75" hidden="false" customHeight="false" outlineLevel="0" collapsed="false">
      <c r="A1060" s="1" t="n">
        <v>2011</v>
      </c>
      <c r="B1060" s="2" t="s">
        <v>131</v>
      </c>
      <c r="C1060" s="3" t="n">
        <v>846.1</v>
      </c>
      <c r="D1060" s="3" t="n">
        <v>259.9</v>
      </c>
      <c r="E1060" s="3" t="n">
        <v>22.5999999999999</v>
      </c>
      <c r="F1060" s="3" t="n">
        <v>4</v>
      </c>
      <c r="G1060" s="3" t="n">
        <f aca="false">SUM(C1060:F1060)</f>
        <v>1132.6</v>
      </c>
      <c r="H1060" s="3" t="n">
        <v>163.9</v>
      </c>
      <c r="I1060" s="3" t="n">
        <v>10.3</v>
      </c>
      <c r="J1060" s="3" t="n">
        <v>779</v>
      </c>
      <c r="K1060" s="3" t="n">
        <v>27</v>
      </c>
      <c r="L1060" s="3" t="n">
        <f aca="false">SUM(H1060:K1060)</f>
        <v>980.2</v>
      </c>
      <c r="M1060" s="3" t="n">
        <v>0</v>
      </c>
      <c r="N1060" s="3" t="n">
        <v>39</v>
      </c>
      <c r="O1060" s="3" t="n">
        <v>0</v>
      </c>
      <c r="P1060" s="3" t="n">
        <v>0</v>
      </c>
      <c r="Q1060" s="3" t="n">
        <f aca="false">SUM(M1060:P1060)</f>
        <v>39</v>
      </c>
      <c r="R1060" s="3" t="n">
        <v>32</v>
      </c>
      <c r="S1060" s="3" t="n">
        <v>39</v>
      </c>
      <c r="T1060" s="3" t="n">
        <v>0</v>
      </c>
      <c r="U1060" s="3" t="n">
        <v>0</v>
      </c>
      <c r="V1060" s="3" t="n">
        <f aca="false">SUM(R1060:U1060)</f>
        <v>71</v>
      </c>
      <c r="W1060" s="3" t="n">
        <v>813</v>
      </c>
      <c r="X1060" s="3" t="n">
        <v>1248</v>
      </c>
      <c r="Y1060" s="3" t="n">
        <v>9</v>
      </c>
      <c r="Z1060" s="3" t="n">
        <v>0</v>
      </c>
      <c r="AA1060" s="3" t="n">
        <f aca="false">SUM(W1060:Z1060)</f>
        <v>2070</v>
      </c>
      <c r="AB1060" s="3" t="n">
        <v>177.7</v>
      </c>
      <c r="AC1060" s="3" t="n">
        <v>2.8</v>
      </c>
      <c r="AD1060" s="3" t="n">
        <v>3</v>
      </c>
      <c r="AE1060" s="3" t="n">
        <v>0</v>
      </c>
      <c r="AF1060" s="3" t="n">
        <f aca="false">SUM(AB1060:AE1060)</f>
        <v>183.5</v>
      </c>
      <c r="AG1060" s="3" t="n">
        <v>0</v>
      </c>
      <c r="AH1060" s="3" t="n">
        <v>229.9</v>
      </c>
      <c r="AI1060" s="3" t="n">
        <v>107</v>
      </c>
      <c r="AJ1060" s="3" t="n">
        <v>158</v>
      </c>
      <c r="AK1060" s="3" t="n">
        <f aca="false">SUM(AG1060:AJ1060)</f>
        <v>494.9</v>
      </c>
      <c r="AL1060" s="3" t="n">
        <v>923.5</v>
      </c>
      <c r="AM1060" s="3" t="n">
        <v>919.9</v>
      </c>
      <c r="AN1060" s="3" t="n">
        <v>1094</v>
      </c>
      <c r="AO1060" s="3" t="n">
        <v>55</v>
      </c>
      <c r="AP1060" s="3" t="n">
        <f aca="false">SUM(AL1060:AO1060)</f>
        <v>2992.4</v>
      </c>
      <c r="AQ1060" s="3" t="n">
        <v>0</v>
      </c>
      <c r="AR1060" s="3" t="n">
        <v>159</v>
      </c>
      <c r="AS1060" s="3" t="n">
        <v>3</v>
      </c>
      <c r="AT1060" s="3" t="n">
        <v>158</v>
      </c>
      <c r="AU1060" s="3" t="n">
        <f aca="false">SUM(AQ1060:AT1060)</f>
        <v>320</v>
      </c>
      <c r="AV1060" s="3" t="n">
        <v>0</v>
      </c>
      <c r="AW1060" s="3" t="n">
        <v>0</v>
      </c>
      <c r="AX1060" s="3" t="n">
        <v>3</v>
      </c>
      <c r="AY1060" s="3" t="n">
        <v>0</v>
      </c>
      <c r="AZ1060" s="3" t="n">
        <f aca="false">SUM(AV1060:AY1060)</f>
        <v>3</v>
      </c>
      <c r="BA1060" s="3" t="n">
        <v>2</v>
      </c>
      <c r="BB1060" s="3" t="n">
        <v>7</v>
      </c>
      <c r="BC1060" s="3" t="n">
        <v>25</v>
      </c>
      <c r="BD1060" s="3" t="n">
        <v>27</v>
      </c>
      <c r="BE1060" s="3" t="n">
        <f aca="false">SUM(BA1060:BD1060)</f>
        <v>61</v>
      </c>
      <c r="BF1060" s="3" t="n">
        <v>0</v>
      </c>
      <c r="BG1060" s="3" t="n">
        <v>0</v>
      </c>
      <c r="BH1060" s="3" t="n">
        <v>0</v>
      </c>
      <c r="BI1060" s="3" t="n">
        <v>0</v>
      </c>
      <c r="BJ1060" s="3" t="n">
        <f aca="false">SUM(BF1060:BI1060)</f>
        <v>0</v>
      </c>
      <c r="BK1060" s="3" t="n">
        <v>0</v>
      </c>
      <c r="BL1060" s="3" t="n">
        <v>1</v>
      </c>
      <c r="BM1060" s="3" t="n">
        <v>2</v>
      </c>
      <c r="BN1060" s="3" t="n">
        <v>12</v>
      </c>
      <c r="BO1060" s="3" t="n">
        <f aca="false">SUM(BK1060:BN1060)</f>
        <v>15</v>
      </c>
      <c r="BP1060" s="3" t="n">
        <v>0</v>
      </c>
      <c r="BQ1060" s="3" t="n">
        <v>1</v>
      </c>
      <c r="BR1060" s="3" t="n">
        <v>29</v>
      </c>
      <c r="BS1060" s="3" t="n">
        <v>47</v>
      </c>
      <c r="BT1060" s="3" t="n">
        <f aca="false">SUM(BP1060:BS1060)</f>
        <v>77</v>
      </c>
      <c r="BU1060" s="3" t="n">
        <f aca="false">+C1060+H1060+M1060+R1060+W1060+AB1060+AG1060+AL1060+CK1060</f>
        <v>2956.2</v>
      </c>
      <c r="BV1060" s="3" t="n">
        <f aca="false">+D1060+I1060+N1060+S1060+X1060+AC1060+AH1060+AM1060+CL1060</f>
        <v>2748.8</v>
      </c>
      <c r="BW1060" s="3" t="n">
        <f aca="false">+E1060+J1060+O1060+T1060+Y1060+AD1060+AI1060+AN1060+CM1060</f>
        <v>2014.6</v>
      </c>
      <c r="BX1060" s="3" t="n">
        <f aca="false">+F1060+K1060+P1060+U1060+Z1060+AE1060+AJ1060+AO1060+CN1060</f>
        <v>244</v>
      </c>
      <c r="BY1060" s="3" t="n">
        <f aca="false">SUM(BU1060:BX1060)</f>
        <v>7963.6</v>
      </c>
      <c r="BZ1060" s="3" t="n">
        <f aca="false">AQ1060+AV1060+BA1060+BF1060+BK1060+BP1060</f>
        <v>2</v>
      </c>
      <c r="CA1060" s="3" t="n">
        <f aca="false">AR1060+AW1060+BB1060+BG1060+BL1060+BQ1060</f>
        <v>168</v>
      </c>
      <c r="CB1060" s="3" t="n">
        <f aca="false">AS1060+AX1060+BC1060+BH1060+BM1060+BR1060</f>
        <v>62</v>
      </c>
      <c r="CC1060" s="3" t="n">
        <f aca="false">AT1060+AY1060+BD1060+BI1060+BN1060+BS1060</f>
        <v>244</v>
      </c>
      <c r="CD1060" s="3" t="n">
        <f aca="false">SUM(BZ1060:CC1060)</f>
        <v>476</v>
      </c>
      <c r="CE1060" s="3" t="n">
        <v>813</v>
      </c>
      <c r="CF1060" s="3" t="n">
        <v>1021.3</v>
      </c>
      <c r="CG1060" s="3" t="n">
        <v>84.5</v>
      </c>
      <c r="CH1060" s="3" t="n">
        <v>1.3</v>
      </c>
      <c r="CI1060" s="3" t="n">
        <v>1163.6</v>
      </c>
      <c r="CJ1060" s="3" t="n">
        <f aca="false">SUM(CE1060:CI1060)</f>
        <v>3083.7</v>
      </c>
    </row>
    <row r="1061" customFormat="false" ht="12.75" hidden="false" customHeight="false" outlineLevel="0" collapsed="false">
      <c r="A1061" s="1" t="n">
        <v>2011</v>
      </c>
      <c r="B1061" s="2" t="s">
        <v>132</v>
      </c>
      <c r="C1061" s="3" t="n">
        <v>1908</v>
      </c>
      <c r="D1061" s="3" t="n">
        <v>1216</v>
      </c>
      <c r="E1061" s="3" t="n">
        <v>714</v>
      </c>
      <c r="F1061" s="3" t="n">
        <v>0</v>
      </c>
      <c r="G1061" s="3" t="n">
        <f aca="false">SUM(C1061:F1061)</f>
        <v>3838</v>
      </c>
      <c r="H1061" s="3" t="n">
        <v>593</v>
      </c>
      <c r="I1061" s="3" t="n">
        <v>886</v>
      </c>
      <c r="J1061" s="3" t="n">
        <v>3068</v>
      </c>
      <c r="K1061" s="3" t="n">
        <v>104</v>
      </c>
      <c r="L1061" s="3" t="n">
        <f aca="false">SUM(H1061:K1061)</f>
        <v>4651</v>
      </c>
      <c r="M1061" s="3" t="n">
        <v>6</v>
      </c>
      <c r="N1061" s="3" t="n">
        <v>0</v>
      </c>
      <c r="O1061" s="3" t="n">
        <v>0</v>
      </c>
      <c r="P1061" s="3" t="n">
        <v>0</v>
      </c>
      <c r="Q1061" s="3" t="n">
        <f aca="false">SUM(M1061:P1061)</f>
        <v>6</v>
      </c>
      <c r="R1061" s="3" t="n">
        <v>24</v>
      </c>
      <c r="S1061" s="3" t="n">
        <v>35</v>
      </c>
      <c r="T1061" s="3" t="n">
        <v>44</v>
      </c>
      <c r="U1061" s="3" t="n">
        <v>0</v>
      </c>
      <c r="V1061" s="3" t="n">
        <f aca="false">SUM(R1061:U1061)</f>
        <v>103</v>
      </c>
      <c r="W1061" s="3" t="n">
        <v>685</v>
      </c>
      <c r="X1061" s="3" t="n">
        <v>4248</v>
      </c>
      <c r="Y1061" s="3" t="n">
        <v>532</v>
      </c>
      <c r="Z1061" s="3" t="n">
        <v>0</v>
      </c>
      <c r="AA1061" s="3" t="n">
        <f aca="false">SUM(W1061:Z1061)</f>
        <v>5465</v>
      </c>
      <c r="AB1061" s="3" t="n">
        <v>402</v>
      </c>
      <c r="AC1061" s="3" t="n">
        <v>57</v>
      </c>
      <c r="AD1061" s="3" t="n">
        <v>99</v>
      </c>
      <c r="AE1061" s="3" t="n">
        <v>0</v>
      </c>
      <c r="AF1061" s="3" t="n">
        <f aca="false">SUM(AB1061:AE1061)</f>
        <v>558</v>
      </c>
      <c r="AG1061" s="3" t="n">
        <v>1</v>
      </c>
      <c r="AH1061" s="3" t="n">
        <v>676</v>
      </c>
      <c r="AI1061" s="3" t="n">
        <v>593</v>
      </c>
      <c r="AJ1061" s="3" t="n">
        <v>0</v>
      </c>
      <c r="AK1061" s="3" t="n">
        <f aca="false">SUM(AG1061:AJ1061)</f>
        <v>1270</v>
      </c>
      <c r="AL1061" s="3" t="n">
        <v>1656</v>
      </c>
      <c r="AM1061" s="3" t="n">
        <v>2703</v>
      </c>
      <c r="AN1061" s="3" t="n">
        <v>1938</v>
      </c>
      <c r="AO1061" s="3" t="n">
        <v>0</v>
      </c>
      <c r="AP1061" s="3" t="n">
        <f aca="false">SUM(AL1061:AO1061)</f>
        <v>6297</v>
      </c>
      <c r="AQ1061" s="3" t="n">
        <v>0</v>
      </c>
      <c r="AR1061" s="3" t="n">
        <v>0</v>
      </c>
      <c r="AS1061" s="3" t="n">
        <v>1</v>
      </c>
      <c r="AT1061" s="3" t="n">
        <v>0</v>
      </c>
      <c r="AU1061" s="3" t="n">
        <f aca="false">SUM(AQ1061:AT1061)</f>
        <v>1</v>
      </c>
      <c r="AV1061" s="3" t="n">
        <v>1</v>
      </c>
      <c r="AW1061" s="3" t="n">
        <v>0</v>
      </c>
      <c r="AX1061" s="3" t="n">
        <v>4</v>
      </c>
      <c r="AY1061" s="3" t="n">
        <v>0</v>
      </c>
      <c r="AZ1061" s="3" t="n">
        <f aca="false">SUM(AV1061:AY1061)</f>
        <v>5</v>
      </c>
      <c r="BA1061" s="3" t="n">
        <v>21</v>
      </c>
      <c r="BB1061" s="3" t="n">
        <v>18</v>
      </c>
      <c r="BC1061" s="3" t="n">
        <v>172</v>
      </c>
      <c r="BD1061" s="3" t="n">
        <v>104</v>
      </c>
      <c r="BE1061" s="3" t="n">
        <f aca="false">SUM(BA1061:BD1061)</f>
        <v>315</v>
      </c>
      <c r="BF1061" s="3" t="n">
        <v>0</v>
      </c>
      <c r="BG1061" s="3" t="n">
        <v>0</v>
      </c>
      <c r="BH1061" s="3" t="n">
        <v>0</v>
      </c>
      <c r="BI1061" s="3" t="n">
        <v>0</v>
      </c>
      <c r="BJ1061" s="3" t="n">
        <f aca="false">SUM(BF1061:BI1061)</f>
        <v>0</v>
      </c>
      <c r="BK1061" s="3" t="n">
        <v>1</v>
      </c>
      <c r="BL1061" s="3" t="n">
        <v>5</v>
      </c>
      <c r="BM1061" s="3" t="n">
        <v>3</v>
      </c>
      <c r="BN1061" s="3" t="n">
        <v>0</v>
      </c>
      <c r="BO1061" s="3" t="n">
        <f aca="false">SUM(BK1061:BN1061)</f>
        <v>9</v>
      </c>
      <c r="BP1061" s="3" t="n">
        <v>28</v>
      </c>
      <c r="BQ1061" s="3" t="n">
        <v>4</v>
      </c>
      <c r="BR1061" s="3" t="n">
        <v>19</v>
      </c>
      <c r="BS1061" s="3" t="n">
        <v>0</v>
      </c>
      <c r="BT1061" s="3" t="n">
        <f aca="false">SUM(BP1061:BS1061)</f>
        <v>51</v>
      </c>
      <c r="BU1061" s="3" t="n">
        <f aca="false">+C1061+H1061+M1061+R1061+W1061+AB1061+AG1061+AL1061+CK1061</f>
        <v>5275</v>
      </c>
      <c r="BV1061" s="3" t="n">
        <f aca="false">+D1061+I1061+N1061+S1061+X1061+AC1061+AH1061+AM1061+CL1061</f>
        <v>9821</v>
      </c>
      <c r="BW1061" s="3" t="n">
        <f aca="false">+E1061+J1061+O1061+T1061+Y1061+AD1061+AI1061+AN1061+CM1061</f>
        <v>6988</v>
      </c>
      <c r="BX1061" s="3" t="n">
        <f aca="false">+F1061+K1061+P1061+U1061+Z1061+AE1061+AJ1061+AO1061+CN1061</f>
        <v>104</v>
      </c>
      <c r="BY1061" s="3" t="n">
        <f aca="false">SUM(BU1061:BX1061)</f>
        <v>22188</v>
      </c>
      <c r="BZ1061" s="3" t="n">
        <f aca="false">AQ1061+AV1061+BA1061+BF1061+BK1061+BP1061</f>
        <v>51</v>
      </c>
      <c r="CA1061" s="3" t="n">
        <f aca="false">AR1061+AW1061+BB1061+BG1061+BL1061+BQ1061</f>
        <v>27</v>
      </c>
      <c r="CB1061" s="3" t="n">
        <f aca="false">AS1061+AX1061+BC1061+BH1061+BM1061+BR1061</f>
        <v>199</v>
      </c>
      <c r="CC1061" s="3" t="n">
        <f aca="false">AT1061+AY1061+BD1061+BI1061+BN1061+BS1061</f>
        <v>104</v>
      </c>
      <c r="CD1061" s="3" t="n">
        <f aca="false">SUM(BZ1061:CC1061)</f>
        <v>381</v>
      </c>
      <c r="CE1061" s="3" t="n">
        <v>2245</v>
      </c>
      <c r="CF1061" s="3" t="n">
        <v>2396</v>
      </c>
      <c r="CG1061" s="3" t="n">
        <v>183</v>
      </c>
      <c r="CH1061" s="3" t="n">
        <v>0</v>
      </c>
      <c r="CI1061" s="3" t="n">
        <v>809</v>
      </c>
      <c r="CJ1061" s="3" t="n">
        <f aca="false">SUM(CE1061:CI1061)</f>
        <v>5633</v>
      </c>
    </row>
    <row r="1062" customFormat="false" ht="12.75" hidden="false" customHeight="false" outlineLevel="0" collapsed="false">
      <c r="A1062" s="1" t="n">
        <v>2011</v>
      </c>
      <c r="B1062" s="2" t="s">
        <v>133</v>
      </c>
      <c r="C1062" s="3" t="n">
        <v>388</v>
      </c>
      <c r="D1062" s="3" t="n">
        <v>242</v>
      </c>
      <c r="E1062" s="3" t="n">
        <v>2</v>
      </c>
      <c r="F1062" s="3" t="n">
        <v>0</v>
      </c>
      <c r="G1062" s="3" t="n">
        <f aca="false">SUM(C1062:F1062)</f>
        <v>632</v>
      </c>
      <c r="H1062" s="3" t="n">
        <v>196</v>
      </c>
      <c r="I1062" s="3" t="n">
        <v>123</v>
      </c>
      <c r="J1062" s="3" t="n">
        <v>329</v>
      </c>
      <c r="K1062" s="3" t="n">
        <v>63</v>
      </c>
      <c r="L1062" s="3" t="n">
        <f aca="false">SUM(H1062:K1062)</f>
        <v>711</v>
      </c>
      <c r="M1062" s="3" t="n">
        <v>9</v>
      </c>
      <c r="N1062" s="3" t="n">
        <v>22</v>
      </c>
      <c r="O1062" s="3" t="n">
        <v>0</v>
      </c>
      <c r="P1062" s="3" t="n">
        <v>0</v>
      </c>
      <c r="Q1062" s="3" t="n">
        <f aca="false">SUM(M1062:P1062)</f>
        <v>31</v>
      </c>
      <c r="R1062" s="3" t="n">
        <v>0</v>
      </c>
      <c r="S1062" s="3" t="n">
        <v>0</v>
      </c>
      <c r="T1062" s="3" t="n">
        <v>0</v>
      </c>
      <c r="U1062" s="3" t="n">
        <v>0</v>
      </c>
      <c r="V1062" s="3" t="n">
        <f aca="false">SUM(R1062:U1062)</f>
        <v>0</v>
      </c>
      <c r="W1062" s="3" t="n">
        <v>233</v>
      </c>
      <c r="X1062" s="3" t="n">
        <v>567</v>
      </c>
      <c r="Y1062" s="3" t="n">
        <v>0</v>
      </c>
      <c r="Z1062" s="3" t="n">
        <v>0</v>
      </c>
      <c r="AA1062" s="3" t="n">
        <f aca="false">SUM(W1062:Z1062)</f>
        <v>800</v>
      </c>
      <c r="AB1062" s="3" t="n">
        <v>75</v>
      </c>
      <c r="AC1062" s="3" t="n">
        <v>20</v>
      </c>
      <c r="AD1062" s="3" t="n">
        <v>7</v>
      </c>
      <c r="AE1062" s="3" t="n">
        <v>0</v>
      </c>
      <c r="AF1062" s="3" t="n">
        <f aca="false">SUM(AB1062:AE1062)</f>
        <v>102</v>
      </c>
      <c r="AG1062" s="3" t="n">
        <v>0</v>
      </c>
      <c r="AH1062" s="3" t="n">
        <v>385</v>
      </c>
      <c r="AI1062" s="3" t="n">
        <v>197</v>
      </c>
      <c r="AJ1062" s="3" t="n">
        <v>0</v>
      </c>
      <c r="AK1062" s="3" t="n">
        <f aca="false">SUM(AG1062:AJ1062)</f>
        <v>582</v>
      </c>
      <c r="AL1062" s="3" t="n">
        <v>266</v>
      </c>
      <c r="AM1062" s="3" t="n">
        <v>320</v>
      </c>
      <c r="AN1062" s="3" t="n">
        <v>422</v>
      </c>
      <c r="AO1062" s="3" t="n">
        <v>4</v>
      </c>
      <c r="AP1062" s="3" t="n">
        <f aca="false">SUM(AL1062:AO1062)</f>
        <v>1012</v>
      </c>
      <c r="AQ1062" s="3" t="n">
        <v>0</v>
      </c>
      <c r="AR1062" s="3" t="n">
        <v>1</v>
      </c>
      <c r="AS1062" s="3" t="n">
        <v>21</v>
      </c>
      <c r="AT1062" s="3" t="n">
        <v>0</v>
      </c>
      <c r="AU1062" s="3" t="n">
        <f aca="false">SUM(AQ1062:AT1062)</f>
        <v>22</v>
      </c>
      <c r="AV1062" s="3" t="n">
        <v>1</v>
      </c>
      <c r="AW1062" s="3" t="n">
        <v>0</v>
      </c>
      <c r="AX1062" s="3" t="n">
        <v>1</v>
      </c>
      <c r="AY1062" s="3" t="n">
        <v>0</v>
      </c>
      <c r="AZ1062" s="3" t="n">
        <f aca="false">SUM(AV1062:AY1062)</f>
        <v>2</v>
      </c>
      <c r="BA1062" s="3" t="n">
        <v>0</v>
      </c>
      <c r="BB1062" s="3" t="n">
        <v>0</v>
      </c>
      <c r="BC1062" s="3" t="n">
        <v>0</v>
      </c>
      <c r="BD1062" s="3" t="n">
        <v>63</v>
      </c>
      <c r="BE1062" s="3" t="n">
        <f aca="false">SUM(BA1062:BD1062)</f>
        <v>63</v>
      </c>
      <c r="BF1062" s="3" t="n">
        <v>0</v>
      </c>
      <c r="BG1062" s="3" t="n">
        <v>0</v>
      </c>
      <c r="BH1062" s="3" t="n">
        <v>0</v>
      </c>
      <c r="BI1062" s="3" t="n">
        <v>0</v>
      </c>
      <c r="BJ1062" s="3" t="n">
        <f aca="false">SUM(BF1062:BI1062)</f>
        <v>0</v>
      </c>
      <c r="BK1062" s="3" t="n">
        <v>0</v>
      </c>
      <c r="BL1062" s="3" t="n">
        <v>0</v>
      </c>
      <c r="BM1062" s="3" t="n">
        <v>0</v>
      </c>
      <c r="BN1062" s="3" t="n">
        <v>0</v>
      </c>
      <c r="BO1062" s="3" t="n">
        <f aca="false">SUM(BK1062:BN1062)</f>
        <v>0</v>
      </c>
      <c r="BP1062" s="3" t="n">
        <v>11</v>
      </c>
      <c r="BQ1062" s="3" t="n">
        <v>6</v>
      </c>
      <c r="BR1062" s="3" t="n">
        <v>9</v>
      </c>
      <c r="BS1062" s="3" t="n">
        <v>4</v>
      </c>
      <c r="BT1062" s="3" t="n">
        <f aca="false">SUM(BP1062:BS1062)</f>
        <v>30</v>
      </c>
      <c r="BU1062" s="3" t="n">
        <f aca="false">+C1062+H1062+M1062+R1062+W1062+AB1062+AG1062+AL1062+CK1062</f>
        <v>1167</v>
      </c>
      <c r="BV1062" s="3" t="n">
        <f aca="false">+D1062+I1062+N1062+S1062+X1062+AC1062+AH1062+AM1062+CL1062</f>
        <v>1679</v>
      </c>
      <c r="BW1062" s="3" t="n">
        <f aca="false">+E1062+J1062+O1062+T1062+Y1062+AD1062+AI1062+AN1062+CM1062</f>
        <v>957</v>
      </c>
      <c r="BX1062" s="3" t="n">
        <f aca="false">+F1062+K1062+P1062+U1062+Z1062+AE1062+AJ1062+AO1062+CN1062</f>
        <v>67</v>
      </c>
      <c r="BY1062" s="3" t="n">
        <f aca="false">SUM(BU1062:BX1062)</f>
        <v>3870</v>
      </c>
      <c r="BZ1062" s="3" t="n">
        <f aca="false">AQ1062+AV1062+BA1062+BF1062+BK1062+BP1062</f>
        <v>12</v>
      </c>
      <c r="CA1062" s="3" t="n">
        <f aca="false">AR1062+AW1062+BB1062+BG1062+BL1062+BQ1062</f>
        <v>7</v>
      </c>
      <c r="CB1062" s="3" t="n">
        <f aca="false">AS1062+AX1062+BC1062+BH1062+BM1062+BR1062</f>
        <v>31</v>
      </c>
      <c r="CC1062" s="3" t="n">
        <f aca="false">AT1062+AY1062+BD1062+BI1062+BN1062+BS1062</f>
        <v>67</v>
      </c>
      <c r="CD1062" s="3" t="n">
        <f aca="false">SUM(BZ1062:CC1062)</f>
        <v>117</v>
      </c>
      <c r="CE1062" s="3" t="n">
        <v>710</v>
      </c>
      <c r="CF1062" s="3" t="n">
        <v>0</v>
      </c>
      <c r="CG1062" s="3" t="n">
        <v>0</v>
      </c>
      <c r="CH1062" s="3" t="n">
        <v>1</v>
      </c>
      <c r="CI1062" s="3" t="n">
        <v>437</v>
      </c>
      <c r="CJ1062" s="3" t="n">
        <f aca="false">SUM(CE1062:CI1062)</f>
        <v>1148</v>
      </c>
    </row>
    <row r="1063" customFormat="false" ht="12.75" hidden="false" customHeight="false" outlineLevel="0" collapsed="false">
      <c r="A1063" s="1" t="n">
        <v>2011</v>
      </c>
      <c r="B1063" s="2" t="s">
        <v>134</v>
      </c>
      <c r="C1063" s="3" t="n">
        <v>3600</v>
      </c>
      <c r="D1063" s="3" t="n">
        <v>1557</v>
      </c>
      <c r="E1063" s="3" t="n">
        <v>47</v>
      </c>
      <c r="F1063" s="3" t="n">
        <v>0</v>
      </c>
      <c r="G1063" s="3" t="n">
        <f aca="false">SUM(C1063:F1063)</f>
        <v>5204</v>
      </c>
      <c r="H1063" s="3" t="n">
        <v>1722</v>
      </c>
      <c r="I1063" s="3" t="n">
        <v>239</v>
      </c>
      <c r="J1063" s="3" t="n">
        <v>2024</v>
      </c>
      <c r="K1063" s="3" t="n">
        <v>10</v>
      </c>
      <c r="L1063" s="3" t="n">
        <f aca="false">SUM(H1063:K1063)</f>
        <v>3995</v>
      </c>
      <c r="M1063" s="3" t="n">
        <v>0</v>
      </c>
      <c r="N1063" s="3" t="n">
        <v>126</v>
      </c>
      <c r="O1063" s="3" t="n">
        <v>4</v>
      </c>
      <c r="P1063" s="3" t="n">
        <v>0</v>
      </c>
      <c r="Q1063" s="3" t="n">
        <f aca="false">SUM(M1063:P1063)</f>
        <v>130</v>
      </c>
      <c r="R1063" s="3" t="n">
        <v>0</v>
      </c>
      <c r="S1063" s="3" t="n">
        <v>0</v>
      </c>
      <c r="T1063" s="3" t="n">
        <v>0</v>
      </c>
      <c r="U1063" s="3" t="n">
        <v>0</v>
      </c>
      <c r="V1063" s="3" t="n">
        <f aca="false">SUM(R1063:U1063)</f>
        <v>0</v>
      </c>
      <c r="W1063" s="3" t="n">
        <v>1890</v>
      </c>
      <c r="X1063" s="3" t="n">
        <v>6391</v>
      </c>
      <c r="Y1063" s="3" t="n">
        <v>687</v>
      </c>
      <c r="Z1063" s="3" t="n">
        <v>0</v>
      </c>
      <c r="AA1063" s="3" t="n">
        <f aca="false">SUM(W1063:Z1063)</f>
        <v>8968</v>
      </c>
      <c r="AB1063" s="3" t="n">
        <v>720</v>
      </c>
      <c r="AC1063" s="3" t="n">
        <v>1</v>
      </c>
      <c r="AD1063" s="3" t="n">
        <v>49</v>
      </c>
      <c r="AE1063" s="3" t="n">
        <v>0</v>
      </c>
      <c r="AF1063" s="3" t="n">
        <f aca="false">SUM(AB1063:AE1063)</f>
        <v>770</v>
      </c>
      <c r="AG1063" s="3" t="n">
        <v>0</v>
      </c>
      <c r="AH1063" s="3" t="n">
        <v>941</v>
      </c>
      <c r="AI1063" s="3" t="n">
        <v>941</v>
      </c>
      <c r="AJ1063" s="3" t="n">
        <v>0</v>
      </c>
      <c r="AK1063" s="3" t="n">
        <f aca="false">SUM(AG1063:AJ1063)</f>
        <v>1882</v>
      </c>
      <c r="AL1063" s="3" t="n">
        <v>2629</v>
      </c>
      <c r="AM1063" s="3" t="n">
        <v>4323</v>
      </c>
      <c r="AN1063" s="3" t="n">
        <v>2218</v>
      </c>
      <c r="AO1063" s="3" t="n">
        <v>109</v>
      </c>
      <c r="AP1063" s="3" t="n">
        <f aca="false">SUM(AL1063:AO1063)</f>
        <v>9279</v>
      </c>
      <c r="AQ1063" s="3" t="n">
        <v>0</v>
      </c>
      <c r="AR1063" s="3" t="n">
        <v>941</v>
      </c>
      <c r="AS1063" s="3" t="n">
        <v>403</v>
      </c>
      <c r="AT1063" s="3" t="n">
        <v>0</v>
      </c>
      <c r="AU1063" s="3" t="n">
        <f aca="false">SUM(AQ1063:AT1063)</f>
        <v>1344</v>
      </c>
      <c r="AV1063" s="3" t="n">
        <v>0</v>
      </c>
      <c r="AW1063" s="3" t="n">
        <v>0</v>
      </c>
      <c r="AX1063" s="3" t="n">
        <v>32</v>
      </c>
      <c r="AY1063" s="3" t="n">
        <v>0</v>
      </c>
      <c r="AZ1063" s="3" t="n">
        <f aca="false">SUM(AV1063:AY1063)</f>
        <v>32</v>
      </c>
      <c r="BA1063" s="3" t="n">
        <v>69</v>
      </c>
      <c r="BB1063" s="3" t="n">
        <v>0</v>
      </c>
      <c r="BC1063" s="3" t="n">
        <v>0</v>
      </c>
      <c r="BD1063" s="3" t="n">
        <v>10</v>
      </c>
      <c r="BE1063" s="3" t="n">
        <f aca="false">SUM(BA1063:BD1063)</f>
        <v>79</v>
      </c>
      <c r="BF1063" s="3" t="n">
        <v>0</v>
      </c>
      <c r="BG1063" s="3" t="n">
        <v>0</v>
      </c>
      <c r="BH1063" s="3" t="n">
        <v>0</v>
      </c>
      <c r="BI1063" s="3" t="n">
        <v>0</v>
      </c>
      <c r="BJ1063" s="3" t="n">
        <f aca="false">SUM(BF1063:BI1063)</f>
        <v>0</v>
      </c>
      <c r="BK1063" s="3" t="n">
        <v>5</v>
      </c>
      <c r="BL1063" s="3" t="n">
        <v>0</v>
      </c>
      <c r="BM1063" s="3" t="n">
        <v>0</v>
      </c>
      <c r="BN1063" s="3" t="n">
        <v>0</v>
      </c>
      <c r="BO1063" s="3" t="n">
        <f aca="false">SUM(BK1063:BN1063)</f>
        <v>5</v>
      </c>
      <c r="BP1063" s="3" t="n">
        <v>87</v>
      </c>
      <c r="BQ1063" s="3" t="n">
        <v>5</v>
      </c>
      <c r="BR1063" s="3" t="n">
        <v>0</v>
      </c>
      <c r="BS1063" s="3" t="n">
        <v>109</v>
      </c>
      <c r="BT1063" s="3" t="n">
        <f aca="false">SUM(BP1063:BS1063)</f>
        <v>201</v>
      </c>
      <c r="BU1063" s="3" t="n">
        <f aca="false">+C1063+H1063+M1063+R1063+W1063+AB1063+AG1063+AL1063+CK1063</f>
        <v>10561</v>
      </c>
      <c r="BV1063" s="3" t="n">
        <f aca="false">+D1063+I1063+N1063+S1063+X1063+AC1063+AH1063+AM1063+CL1063</f>
        <v>13578</v>
      </c>
      <c r="BW1063" s="3" t="n">
        <f aca="false">+E1063+J1063+O1063+T1063+Y1063+AD1063+AI1063+AN1063+CM1063</f>
        <v>5970</v>
      </c>
      <c r="BX1063" s="3" t="n">
        <f aca="false">+F1063+K1063+P1063+U1063+Z1063+AE1063+AJ1063+AO1063+CN1063</f>
        <v>119</v>
      </c>
      <c r="BY1063" s="3" t="n">
        <f aca="false">SUM(BU1063:BX1063)</f>
        <v>30228</v>
      </c>
      <c r="BZ1063" s="3" t="n">
        <f aca="false">AQ1063+AV1063+BA1063+BF1063+BK1063+BP1063</f>
        <v>161</v>
      </c>
      <c r="CA1063" s="3" t="n">
        <f aca="false">AR1063+AW1063+BB1063+BG1063+BL1063+BQ1063</f>
        <v>946</v>
      </c>
      <c r="CB1063" s="3" t="n">
        <f aca="false">AS1063+AX1063+BC1063+BH1063+BM1063+BR1063</f>
        <v>435</v>
      </c>
      <c r="CC1063" s="3" t="n">
        <f aca="false">AT1063+AY1063+BD1063+BI1063+BN1063+BS1063</f>
        <v>119</v>
      </c>
      <c r="CD1063" s="3" t="n">
        <f aca="false">SUM(BZ1063:CC1063)</f>
        <v>1661</v>
      </c>
      <c r="CE1063" s="3" t="n">
        <v>6112</v>
      </c>
      <c r="CF1063" s="3" t="n">
        <v>123</v>
      </c>
      <c r="CG1063" s="3" t="n">
        <v>898</v>
      </c>
      <c r="CH1063" s="3" t="n">
        <v>0</v>
      </c>
      <c r="CI1063" s="3" t="n">
        <v>3112</v>
      </c>
      <c r="CJ1063" s="3" t="n">
        <f aca="false">SUM(CE1063:CI1063)</f>
        <v>10245</v>
      </c>
    </row>
    <row r="1064" customFormat="false" ht="12.75" hidden="false" customHeight="false" outlineLevel="0" collapsed="false">
      <c r="A1064" s="1" t="n">
        <v>2011</v>
      </c>
      <c r="B1064" s="2" t="s">
        <v>135</v>
      </c>
      <c r="C1064" s="3" t="n">
        <v>18201.224315</v>
      </c>
      <c r="D1064" s="3" t="n">
        <v>7316.135929</v>
      </c>
      <c r="E1064" s="3" t="n">
        <v>3063.255463</v>
      </c>
      <c r="F1064" s="3" t="n">
        <v>20.807992</v>
      </c>
      <c r="G1064" s="3" t="n">
        <f aca="false">SUM(C1064:F1064)</f>
        <v>28601.423699</v>
      </c>
      <c r="H1064" s="3" t="n">
        <v>6844</v>
      </c>
      <c r="I1064" s="3" t="n">
        <v>2742</v>
      </c>
      <c r="J1064" s="3" t="n">
        <v>5512</v>
      </c>
      <c r="K1064" s="3" t="n">
        <v>0</v>
      </c>
      <c r="L1064" s="3" t="n">
        <f aca="false">SUM(H1064:K1064)</f>
        <v>15098</v>
      </c>
      <c r="M1064" s="3" t="n">
        <v>65.701872</v>
      </c>
      <c r="N1064" s="3" t="n">
        <v>51.00624</v>
      </c>
      <c r="O1064" s="3" t="n">
        <v>0</v>
      </c>
      <c r="P1064" s="3" t="n">
        <v>0</v>
      </c>
      <c r="Q1064" s="3" t="n">
        <f aca="false">SUM(M1064:P1064)</f>
        <v>116.708112</v>
      </c>
      <c r="R1064" s="3" t="n">
        <v>0</v>
      </c>
      <c r="S1064" s="3" t="n">
        <v>0</v>
      </c>
      <c r="T1064" s="3" t="n">
        <v>0</v>
      </c>
      <c r="U1064" s="3" t="n">
        <v>0</v>
      </c>
      <c r="V1064" s="3" t="n">
        <f aca="false">SUM(R1064:U1064)</f>
        <v>0</v>
      </c>
      <c r="W1064" s="3" t="n">
        <v>7988.7711</v>
      </c>
      <c r="X1064" s="3" t="n">
        <v>18551.010201</v>
      </c>
      <c r="Y1064" s="3" t="n">
        <v>1645.713407</v>
      </c>
      <c r="Z1064" s="3" t="n">
        <v>0</v>
      </c>
      <c r="AA1064" s="3" t="n">
        <f aca="false">SUM(W1064:Z1064)</f>
        <v>28185.494708</v>
      </c>
      <c r="AB1064" s="3" t="n">
        <v>3250.6</v>
      </c>
      <c r="AC1064" s="3" t="n">
        <v>39</v>
      </c>
      <c r="AD1064" s="3" t="n">
        <v>76.8</v>
      </c>
      <c r="AE1064" s="3" t="n">
        <v>38</v>
      </c>
      <c r="AF1064" s="3" t="n">
        <f aca="false">SUM(AB1064:AE1064)</f>
        <v>3404.4</v>
      </c>
      <c r="AG1064" s="3" t="n">
        <v>27</v>
      </c>
      <c r="AH1064" s="3" t="n">
        <v>2915</v>
      </c>
      <c r="AI1064" s="3" t="n">
        <v>3217</v>
      </c>
      <c r="AJ1064" s="3" t="n">
        <v>1092</v>
      </c>
      <c r="AK1064" s="3" t="n">
        <f aca="false">SUM(AG1064:AJ1064)</f>
        <v>7251</v>
      </c>
      <c r="AL1064" s="3" t="n">
        <v>6307</v>
      </c>
      <c r="AM1064" s="3" t="n">
        <v>3992</v>
      </c>
      <c r="AN1064" s="3" t="n">
        <v>807</v>
      </c>
      <c r="AO1064" s="3" t="n">
        <v>356</v>
      </c>
      <c r="AP1064" s="3" t="n">
        <f aca="false">SUM(AL1064:AO1064)</f>
        <v>11462</v>
      </c>
      <c r="AQ1064" s="3" t="n">
        <v>0</v>
      </c>
      <c r="AR1064" s="3" t="n">
        <v>0</v>
      </c>
      <c r="AS1064" s="3" t="n">
        <v>95</v>
      </c>
      <c r="AT1064" s="3" t="n">
        <v>0</v>
      </c>
      <c r="AU1064" s="3" t="n">
        <f aca="false">SUM(AQ1064:AT1064)</f>
        <v>95</v>
      </c>
      <c r="AV1064" s="3" t="n">
        <v>10</v>
      </c>
      <c r="AW1064" s="3" t="n">
        <v>0</v>
      </c>
      <c r="AX1064" s="3" t="n">
        <v>0</v>
      </c>
      <c r="AY1064" s="3" t="n">
        <v>38</v>
      </c>
      <c r="AZ1064" s="3" t="n">
        <f aca="false">SUM(AV1064:AY1064)</f>
        <v>48</v>
      </c>
      <c r="BA1064" s="3" t="n">
        <v>114</v>
      </c>
      <c r="BB1064" s="3" t="n">
        <v>101</v>
      </c>
      <c r="BC1064" s="3" t="n">
        <v>2461</v>
      </c>
      <c r="BD1064" s="3" t="n">
        <v>0</v>
      </c>
      <c r="BE1064" s="3" t="n">
        <f aca="false">SUM(BA1064:BD1064)</f>
        <v>2676</v>
      </c>
      <c r="BF1064" s="3" t="n">
        <v>0</v>
      </c>
      <c r="BG1064" s="3" t="n">
        <v>493</v>
      </c>
      <c r="BH1064" s="3" t="n">
        <v>7</v>
      </c>
      <c r="BI1064" s="3" t="n">
        <v>90</v>
      </c>
      <c r="BJ1064" s="3" t="n">
        <f aca="false">SUM(BF1064:BI1064)</f>
        <v>590</v>
      </c>
      <c r="BK1064" s="3" t="n">
        <v>3</v>
      </c>
      <c r="BL1064" s="3" t="n">
        <v>1</v>
      </c>
      <c r="BM1064" s="3" t="n">
        <v>17</v>
      </c>
      <c r="BN1064" s="3" t="n">
        <v>0</v>
      </c>
      <c r="BO1064" s="3" t="n">
        <f aca="false">SUM(BK1064:BN1064)</f>
        <v>21</v>
      </c>
      <c r="BP1064" s="3" t="n">
        <v>169</v>
      </c>
      <c r="BQ1064" s="3" t="n">
        <v>155</v>
      </c>
      <c r="BR1064" s="3" t="n">
        <v>126</v>
      </c>
      <c r="BS1064" s="3" t="n">
        <v>4</v>
      </c>
      <c r="BT1064" s="3" t="n">
        <f aca="false">SUM(BP1064:BS1064)</f>
        <v>454</v>
      </c>
      <c r="BU1064" s="3" t="n">
        <f aca="false">+C1064+H1064+M1064+R1064+W1064+AB1064+AG1064+AL1064+CK1064</f>
        <v>42684.297287</v>
      </c>
      <c r="BV1064" s="3" t="n">
        <f aca="false">+D1064+I1064+N1064+S1064+X1064+AC1064+AH1064+AM1064+CL1064</f>
        <v>35606.15237</v>
      </c>
      <c r="BW1064" s="3" t="n">
        <f aca="false">+E1064+J1064+O1064+T1064+Y1064+AD1064+AI1064+AN1064+CM1064</f>
        <v>14321.76887</v>
      </c>
      <c r="BX1064" s="3" t="n">
        <f aca="false">+F1064+K1064+P1064+U1064+Z1064+AE1064+AJ1064+AO1064+CN1064</f>
        <v>1506.807992</v>
      </c>
      <c r="BY1064" s="3" t="n">
        <f aca="false">SUM(BU1064:BX1064)</f>
        <v>94119.026519</v>
      </c>
      <c r="BZ1064" s="3" t="n">
        <f aca="false">AQ1064+AV1064+BA1064+BF1064+BK1064+BP1064</f>
        <v>296</v>
      </c>
      <c r="CA1064" s="3" t="n">
        <f aca="false">AR1064+AW1064+BB1064+BG1064+BL1064+BQ1064</f>
        <v>750</v>
      </c>
      <c r="CB1064" s="3" t="n">
        <f aca="false">AS1064+AX1064+BC1064+BH1064+BM1064+BR1064</f>
        <v>2706</v>
      </c>
      <c r="CC1064" s="3" t="n">
        <f aca="false">AT1064+AY1064+BD1064+BI1064+BN1064+BS1064</f>
        <v>132</v>
      </c>
      <c r="CD1064" s="3" t="n">
        <f aca="false">SUM(BZ1064:CC1064)</f>
        <v>3884</v>
      </c>
      <c r="CE1064" s="3" t="n">
        <v>21401</v>
      </c>
      <c r="CF1064" s="3" t="n">
        <v>0</v>
      </c>
      <c r="CG1064" s="3" t="n">
        <v>0</v>
      </c>
      <c r="CH1064" s="3" t="n">
        <v>0</v>
      </c>
      <c r="CI1064" s="3" t="n">
        <v>18367</v>
      </c>
      <c r="CJ1064" s="3" t="n">
        <f aca="false">SUM(CE1064:CI1064)</f>
        <v>39768</v>
      </c>
    </row>
    <row r="1065" customFormat="false" ht="12.75" hidden="false" customHeight="false" outlineLevel="0" collapsed="false">
      <c r="A1065" s="1" t="n">
        <v>2011</v>
      </c>
      <c r="B1065" s="2" t="s">
        <v>136</v>
      </c>
      <c r="C1065" s="3" t="n">
        <v>2322</v>
      </c>
      <c r="D1065" s="3" t="n">
        <v>577</v>
      </c>
      <c r="E1065" s="3" t="n">
        <v>41</v>
      </c>
      <c r="F1065" s="3" t="n">
        <v>0</v>
      </c>
      <c r="G1065" s="3" t="n">
        <f aca="false">SUM(C1065:F1065)</f>
        <v>2940</v>
      </c>
      <c r="H1065" s="3" t="n">
        <v>812</v>
      </c>
      <c r="I1065" s="3" t="n">
        <v>47</v>
      </c>
      <c r="J1065" s="3" t="n">
        <v>596</v>
      </c>
      <c r="K1065" s="3" t="n">
        <v>0</v>
      </c>
      <c r="L1065" s="3" t="n">
        <f aca="false">SUM(H1065:K1065)</f>
        <v>1455</v>
      </c>
      <c r="M1065" s="3" t="n">
        <v>2</v>
      </c>
      <c r="N1065" s="3" t="n">
        <v>84</v>
      </c>
      <c r="O1065" s="3" t="n">
        <v>18</v>
      </c>
      <c r="P1065" s="3" t="n">
        <v>0</v>
      </c>
      <c r="Q1065" s="3" t="n">
        <f aca="false">SUM(M1065:P1065)</f>
        <v>104</v>
      </c>
      <c r="R1065" s="3" t="n">
        <v>4</v>
      </c>
      <c r="S1065" s="3" t="n">
        <v>0</v>
      </c>
      <c r="T1065" s="3" t="n">
        <v>0</v>
      </c>
      <c r="U1065" s="3" t="n">
        <v>0</v>
      </c>
      <c r="V1065" s="3" t="n">
        <f aca="false">SUM(R1065:U1065)</f>
        <v>4</v>
      </c>
      <c r="W1065" s="3" t="n">
        <v>263</v>
      </c>
      <c r="X1065" s="3" t="n">
        <v>1405</v>
      </c>
      <c r="Y1065" s="3" t="n">
        <v>305</v>
      </c>
      <c r="Z1065" s="3" t="n">
        <v>0</v>
      </c>
      <c r="AA1065" s="3" t="n">
        <f aca="false">SUM(W1065:Z1065)</f>
        <v>1973</v>
      </c>
      <c r="AB1065" s="3" t="n">
        <v>236</v>
      </c>
      <c r="AC1065" s="3" t="n">
        <v>1</v>
      </c>
      <c r="AD1065" s="3" t="n">
        <v>-5</v>
      </c>
      <c r="AE1065" s="3" t="n">
        <v>0</v>
      </c>
      <c r="AF1065" s="3" t="n">
        <f aca="false">SUM(AB1065:AE1065)</f>
        <v>232</v>
      </c>
      <c r="AG1065" s="3" t="n">
        <v>2</v>
      </c>
      <c r="AH1065" s="3" t="n">
        <v>293</v>
      </c>
      <c r="AI1065" s="3" t="n">
        <v>1154</v>
      </c>
      <c r="AJ1065" s="3" t="n">
        <v>0</v>
      </c>
      <c r="AK1065" s="3" t="n">
        <f aca="false">SUM(AG1065:AJ1065)</f>
        <v>1449</v>
      </c>
      <c r="AL1065" s="3" t="n">
        <v>987</v>
      </c>
      <c r="AM1065" s="3" t="n">
        <v>1172</v>
      </c>
      <c r="AN1065" s="3" t="n">
        <v>2006</v>
      </c>
      <c r="AO1065" s="3" t="n">
        <v>366</v>
      </c>
      <c r="AP1065" s="3" t="n">
        <f aca="false">SUM(AL1065:AO1065)</f>
        <v>4531</v>
      </c>
      <c r="AQ1065" s="3" t="n">
        <v>2</v>
      </c>
      <c r="AR1065" s="3" t="n">
        <v>266</v>
      </c>
      <c r="AS1065" s="3" t="n">
        <v>873</v>
      </c>
      <c r="AT1065" s="3" t="n">
        <v>0</v>
      </c>
      <c r="AU1065" s="3" t="n">
        <f aca="false">SUM(AQ1065:AT1065)</f>
        <v>1141</v>
      </c>
      <c r="AV1065" s="3" t="n">
        <v>0</v>
      </c>
      <c r="AW1065" s="3" t="n">
        <v>0</v>
      </c>
      <c r="AX1065" s="3" t="n">
        <v>0</v>
      </c>
      <c r="AY1065" s="3" t="n">
        <v>0</v>
      </c>
      <c r="AZ1065" s="3" t="n">
        <f aca="false">SUM(AV1065:AY1065)</f>
        <v>0</v>
      </c>
      <c r="BA1065" s="3" t="n">
        <v>109</v>
      </c>
      <c r="BB1065" s="3" t="n">
        <v>0</v>
      </c>
      <c r="BC1065" s="3" t="n">
        <v>0</v>
      </c>
      <c r="BD1065" s="3" t="n">
        <v>0</v>
      </c>
      <c r="BE1065" s="3" t="n">
        <f aca="false">SUM(BA1065:BD1065)</f>
        <v>109</v>
      </c>
      <c r="BF1065" s="3" t="n">
        <v>0</v>
      </c>
      <c r="BG1065" s="3" t="n">
        <v>0</v>
      </c>
      <c r="BH1065" s="3" t="n">
        <v>0</v>
      </c>
      <c r="BI1065" s="3" t="n">
        <v>0</v>
      </c>
      <c r="BJ1065" s="3" t="n">
        <f aca="false">SUM(BF1065:BI1065)</f>
        <v>0</v>
      </c>
      <c r="BK1065" s="3" t="n">
        <v>0</v>
      </c>
      <c r="BL1065" s="3" t="n">
        <v>0</v>
      </c>
      <c r="BM1065" s="3" t="n">
        <v>0</v>
      </c>
      <c r="BN1065" s="3" t="n">
        <v>0</v>
      </c>
      <c r="BO1065" s="3" t="n">
        <f aca="false">SUM(BK1065:BN1065)</f>
        <v>0</v>
      </c>
      <c r="BP1065" s="3" t="n">
        <v>70</v>
      </c>
      <c r="BQ1065" s="3" t="n">
        <v>4</v>
      </c>
      <c r="BR1065" s="3" t="n">
        <v>14</v>
      </c>
      <c r="BS1065" s="3" t="n">
        <v>366</v>
      </c>
      <c r="BT1065" s="3" t="n">
        <f aca="false">SUM(BP1065:BS1065)</f>
        <v>454</v>
      </c>
      <c r="BU1065" s="3" t="n">
        <f aca="false">+C1065+H1065+M1065+R1065+W1065+AB1065+AG1065+AL1065+CK1065</f>
        <v>4628</v>
      </c>
      <c r="BV1065" s="3" t="n">
        <f aca="false">+D1065+I1065+N1065+S1065+X1065+AC1065+AH1065+AM1065+CL1065</f>
        <v>3579</v>
      </c>
      <c r="BW1065" s="3" t="n">
        <f aca="false">+E1065+J1065+O1065+T1065+Y1065+AD1065+AI1065+AN1065+CM1065</f>
        <v>4115</v>
      </c>
      <c r="BX1065" s="3" t="n">
        <f aca="false">+F1065+K1065+P1065+U1065+Z1065+AE1065+AJ1065+AO1065+CN1065</f>
        <v>366</v>
      </c>
      <c r="BY1065" s="3" t="n">
        <f aca="false">SUM(BU1065:BX1065)</f>
        <v>12688</v>
      </c>
      <c r="BZ1065" s="3" t="n">
        <f aca="false">AQ1065+AV1065+BA1065+BF1065+BK1065+BP1065</f>
        <v>181</v>
      </c>
      <c r="CA1065" s="3" t="n">
        <f aca="false">AR1065+AW1065+BB1065+BG1065+BL1065+BQ1065</f>
        <v>270</v>
      </c>
      <c r="CB1065" s="3" t="n">
        <f aca="false">AS1065+AX1065+BC1065+BH1065+BM1065+BR1065</f>
        <v>887</v>
      </c>
      <c r="CC1065" s="3" t="n">
        <f aca="false">AT1065+AY1065+BD1065+BI1065+BN1065+BS1065</f>
        <v>366</v>
      </c>
      <c r="CD1065" s="3" t="n">
        <f aca="false">SUM(BZ1065:CC1065)</f>
        <v>1704</v>
      </c>
      <c r="CE1065" s="3" t="n">
        <v>1601</v>
      </c>
      <c r="CF1065" s="3" t="n">
        <v>2298</v>
      </c>
      <c r="CG1065" s="3" t="n">
        <v>261</v>
      </c>
      <c r="CH1065" s="3" t="n">
        <v>0</v>
      </c>
      <c r="CI1065" s="3" t="n">
        <v>499</v>
      </c>
      <c r="CJ1065" s="3" t="n">
        <f aca="false">SUM(CE1065:CI1065)</f>
        <v>4659</v>
      </c>
    </row>
    <row r="1066" customFormat="false" ht="12.75" hidden="false" customHeight="false" outlineLevel="0" collapsed="false">
      <c r="A1066" s="1" t="n">
        <v>2011</v>
      </c>
      <c r="B1066" s="2" t="s">
        <v>137</v>
      </c>
      <c r="C1066" s="3" t="n">
        <v>56</v>
      </c>
      <c r="D1066" s="3" t="n">
        <v>182</v>
      </c>
      <c r="E1066" s="3" t="n">
        <v>1306</v>
      </c>
      <c r="F1066" s="3" t="n">
        <v>7</v>
      </c>
      <c r="G1066" s="3" t="n">
        <f aca="false">SUM(C1066:F1066)</f>
        <v>1551</v>
      </c>
      <c r="H1066" s="3" t="n">
        <v>86</v>
      </c>
      <c r="I1066" s="3" t="n">
        <v>0</v>
      </c>
      <c r="J1066" s="3" t="n">
        <v>7</v>
      </c>
      <c r="K1066" s="3" t="n">
        <v>5</v>
      </c>
      <c r="L1066" s="3" t="n">
        <f aca="false">SUM(H1066:K1066)</f>
        <v>98</v>
      </c>
      <c r="M1066" s="3" t="n">
        <v>19</v>
      </c>
      <c r="N1066" s="3" t="n">
        <v>24</v>
      </c>
      <c r="O1066" s="3" t="n">
        <v>0</v>
      </c>
      <c r="P1066" s="3" t="n">
        <v>0</v>
      </c>
      <c r="Q1066" s="3" t="n">
        <f aca="false">SUM(M1066:P1066)</f>
        <v>43</v>
      </c>
      <c r="R1066" s="3" t="n">
        <v>11</v>
      </c>
      <c r="S1066" s="3" t="n">
        <v>53</v>
      </c>
      <c r="T1066" s="3" t="n">
        <v>0</v>
      </c>
      <c r="U1066" s="3" t="n">
        <v>0</v>
      </c>
      <c r="V1066" s="3" t="n">
        <f aca="false">SUM(R1066:U1066)</f>
        <v>64</v>
      </c>
      <c r="W1066" s="3" t="n">
        <v>164</v>
      </c>
      <c r="X1066" s="3" t="n">
        <v>825</v>
      </c>
      <c r="Y1066" s="3" t="n">
        <v>252</v>
      </c>
      <c r="Z1066" s="3" t="n">
        <v>0</v>
      </c>
      <c r="AA1066" s="3" t="n">
        <f aca="false">SUM(W1066:Z1066)</f>
        <v>1241</v>
      </c>
      <c r="AB1066" s="3" t="n">
        <v>133</v>
      </c>
      <c r="AC1066" s="3" t="n">
        <v>0</v>
      </c>
      <c r="AD1066" s="3" t="n">
        <v>8</v>
      </c>
      <c r="AE1066" s="3" t="n">
        <v>1</v>
      </c>
      <c r="AF1066" s="3" t="n">
        <f aca="false">SUM(AB1066:AE1066)</f>
        <v>142</v>
      </c>
      <c r="AG1066" s="3" t="n">
        <v>0</v>
      </c>
      <c r="AH1066" s="3" t="n">
        <v>312</v>
      </c>
      <c r="AI1066" s="3" t="n">
        <v>205</v>
      </c>
      <c r="AJ1066" s="3" t="n">
        <v>13</v>
      </c>
      <c r="AK1066" s="3" t="n">
        <f aca="false">SUM(AG1066:AJ1066)</f>
        <v>530</v>
      </c>
      <c r="AL1066" s="3" t="n">
        <v>275</v>
      </c>
      <c r="AM1066" s="3" t="n">
        <v>570</v>
      </c>
      <c r="AN1066" s="3" t="n">
        <v>294</v>
      </c>
      <c r="AO1066" s="3" t="n">
        <v>52</v>
      </c>
      <c r="AP1066" s="3" t="n">
        <f aca="false">SUM(AL1066:AO1066)</f>
        <v>1191</v>
      </c>
      <c r="AQ1066" s="3" t="n">
        <v>0</v>
      </c>
      <c r="AR1066" s="3" t="n">
        <v>220</v>
      </c>
      <c r="AS1066" s="3" t="n">
        <v>44</v>
      </c>
      <c r="AT1066" s="3" t="n">
        <v>13</v>
      </c>
      <c r="AU1066" s="3" t="n">
        <f aca="false">SUM(AQ1066:AT1066)</f>
        <v>277</v>
      </c>
      <c r="AV1066" s="3" t="n">
        <v>0</v>
      </c>
      <c r="AW1066" s="3" t="n">
        <v>0</v>
      </c>
      <c r="AX1066" s="3" t="n">
        <v>0</v>
      </c>
      <c r="AY1066" s="3" t="n">
        <v>1</v>
      </c>
      <c r="AZ1066" s="3" t="n">
        <f aca="false">SUM(AV1066:AY1066)</f>
        <v>1</v>
      </c>
      <c r="BA1066" s="3" t="n">
        <v>0</v>
      </c>
      <c r="BB1066" s="3" t="n">
        <v>0</v>
      </c>
      <c r="BC1066" s="3" t="n">
        <v>0</v>
      </c>
      <c r="BD1066" s="3" t="n">
        <v>5</v>
      </c>
      <c r="BE1066" s="3" t="n">
        <f aca="false">SUM(BA1066:BD1066)</f>
        <v>5</v>
      </c>
      <c r="BF1066" s="3" t="n">
        <v>0</v>
      </c>
      <c r="BG1066" s="3" t="n">
        <v>0</v>
      </c>
      <c r="BH1066" s="3" t="n">
        <v>0</v>
      </c>
      <c r="BI1066" s="3" t="n">
        <v>6</v>
      </c>
      <c r="BJ1066" s="3" t="n">
        <f aca="false">SUM(BF1066:BI1066)</f>
        <v>6</v>
      </c>
      <c r="BK1066" s="3" t="n">
        <v>0</v>
      </c>
      <c r="BL1066" s="3" t="n">
        <v>0</v>
      </c>
      <c r="BM1066" s="3" t="n">
        <v>0</v>
      </c>
      <c r="BN1066" s="3" t="n">
        <v>5</v>
      </c>
      <c r="BO1066" s="3" t="n">
        <f aca="false">SUM(BK1066:BN1066)</f>
        <v>5</v>
      </c>
      <c r="BP1066" s="3" t="n">
        <v>0</v>
      </c>
      <c r="BQ1066" s="3" t="n">
        <v>0</v>
      </c>
      <c r="BR1066" s="3" t="n">
        <v>0</v>
      </c>
      <c r="BS1066" s="3" t="n">
        <v>48</v>
      </c>
      <c r="BT1066" s="3" t="n">
        <f aca="false">SUM(BP1066:BS1066)</f>
        <v>48</v>
      </c>
      <c r="BU1066" s="3" t="n">
        <f aca="false">+C1066+H1066+M1066+R1066+W1066+AB1066+AG1066+AL1066+CK1066</f>
        <v>744</v>
      </c>
      <c r="BV1066" s="3" t="n">
        <f aca="false">+D1066+I1066+N1066+S1066+X1066+AC1066+AH1066+AM1066+CL1066</f>
        <v>1966</v>
      </c>
      <c r="BW1066" s="3" t="n">
        <f aca="false">+E1066+J1066+O1066+T1066+Y1066+AD1066+AI1066+AN1066+CM1066</f>
        <v>2072</v>
      </c>
      <c r="BX1066" s="3" t="n">
        <f aca="false">+F1066+K1066+P1066+U1066+Z1066+AE1066+AJ1066+AO1066+CN1066</f>
        <v>78</v>
      </c>
      <c r="BY1066" s="3" t="n">
        <f aca="false">SUM(BU1066:BX1066)</f>
        <v>4860</v>
      </c>
      <c r="BZ1066" s="3" t="n">
        <f aca="false">AQ1066+AV1066+BA1066+BF1066+BK1066+BP1066</f>
        <v>0</v>
      </c>
      <c r="CA1066" s="3" t="n">
        <f aca="false">AR1066+AW1066+BB1066+BG1066+BL1066+BQ1066</f>
        <v>220</v>
      </c>
      <c r="CB1066" s="3" t="n">
        <f aca="false">AS1066+AX1066+BC1066+BH1066+BM1066+BR1066</f>
        <v>44</v>
      </c>
      <c r="CC1066" s="3" t="n">
        <f aca="false">AT1066+AY1066+BD1066+BI1066+BN1066+BS1066</f>
        <v>78</v>
      </c>
      <c r="CD1066" s="3" t="n">
        <f aca="false">SUM(BZ1066:CC1066)</f>
        <v>342</v>
      </c>
      <c r="CE1066" s="3" t="n">
        <v>217</v>
      </c>
      <c r="CF1066" s="3" t="n">
        <v>551</v>
      </c>
      <c r="CG1066" s="3" t="n">
        <v>94</v>
      </c>
      <c r="CH1066" s="3" t="n">
        <v>0</v>
      </c>
      <c r="CI1066" s="3" t="n">
        <v>313</v>
      </c>
      <c r="CJ1066" s="3" t="n">
        <f aca="false">SUM(CE1066:CI1066)</f>
        <v>1175</v>
      </c>
    </row>
    <row r="1067" customFormat="false" ht="12.75" hidden="false" customHeight="false" outlineLevel="0" collapsed="false">
      <c r="A1067" s="1" t="n">
        <v>2011</v>
      </c>
      <c r="B1067" s="2" t="s">
        <v>138</v>
      </c>
      <c r="C1067" s="3" t="n">
        <v>4831.5</v>
      </c>
      <c r="D1067" s="3" t="n">
        <v>1288.1</v>
      </c>
      <c r="E1067" s="3" t="n">
        <v>579.3</v>
      </c>
      <c r="F1067" s="3" t="n">
        <v>0</v>
      </c>
      <c r="G1067" s="3" t="n">
        <f aca="false">SUM(C1067:F1067)</f>
        <v>6698.9</v>
      </c>
      <c r="H1067" s="3" t="n">
        <v>1765</v>
      </c>
      <c r="I1067" s="3" t="n">
        <v>1169.3</v>
      </c>
      <c r="J1067" s="3" t="n">
        <v>2697.3</v>
      </c>
      <c r="K1067" s="3" t="n">
        <v>855.3</v>
      </c>
      <c r="L1067" s="3" t="n">
        <f aca="false">SUM(H1067:K1067)</f>
        <v>6486.9</v>
      </c>
      <c r="M1067" s="3" t="n">
        <v>44.3</v>
      </c>
      <c r="N1067" s="3" t="n">
        <v>77.8</v>
      </c>
      <c r="O1067" s="3" t="n">
        <v>0</v>
      </c>
      <c r="P1067" s="3" t="n">
        <v>0</v>
      </c>
      <c r="Q1067" s="3" t="n">
        <f aca="false">SUM(M1067:P1067)</f>
        <v>122.1</v>
      </c>
      <c r="R1067" s="3" t="n">
        <v>2</v>
      </c>
      <c r="S1067" s="3" t="n">
        <v>60.4</v>
      </c>
      <c r="T1067" s="3" t="n">
        <v>0</v>
      </c>
      <c r="U1067" s="3" t="n">
        <v>0</v>
      </c>
      <c r="V1067" s="3" t="n">
        <f aca="false">SUM(R1067:U1067)</f>
        <v>62.4</v>
      </c>
      <c r="W1067" s="3" t="n">
        <v>2976.7</v>
      </c>
      <c r="X1067" s="3" t="n">
        <v>4197</v>
      </c>
      <c r="Y1067" s="3" t="n">
        <v>0</v>
      </c>
      <c r="Z1067" s="3" t="n">
        <v>0</v>
      </c>
      <c r="AA1067" s="3" t="n">
        <f aca="false">SUM(W1067:Z1067)</f>
        <v>7173.7</v>
      </c>
      <c r="AB1067" s="3" t="n">
        <v>1132.7</v>
      </c>
      <c r="AC1067" s="3" t="n">
        <v>18.8</v>
      </c>
      <c r="AD1067" s="3" t="n">
        <v>92</v>
      </c>
      <c r="AE1067" s="3" t="n">
        <v>25.1</v>
      </c>
      <c r="AF1067" s="3" t="n">
        <f aca="false">SUM(AB1067:AE1067)</f>
        <v>1268.6</v>
      </c>
      <c r="AG1067" s="3" t="n">
        <v>45.6</v>
      </c>
      <c r="AH1067" s="3" t="n">
        <v>1180.4</v>
      </c>
      <c r="AI1067" s="3" t="n">
        <v>3057.9</v>
      </c>
      <c r="AJ1067" s="3" t="n">
        <v>24.9</v>
      </c>
      <c r="AK1067" s="3" t="n">
        <f aca="false">SUM(AG1067:AJ1067)</f>
        <v>4308.8</v>
      </c>
      <c r="AL1067" s="3" t="n">
        <v>5637.1</v>
      </c>
      <c r="AM1067" s="3" t="n">
        <v>1840.6</v>
      </c>
      <c r="AN1067" s="3" t="n">
        <v>8412.2</v>
      </c>
      <c r="AO1067" s="3" t="n">
        <v>458.7</v>
      </c>
      <c r="AP1067" s="3" t="n">
        <f aca="false">SUM(AL1067:AO1067)</f>
        <v>16348.6</v>
      </c>
      <c r="AQ1067" s="3" t="n">
        <v>0</v>
      </c>
      <c r="AR1067" s="3" t="n">
        <v>0</v>
      </c>
      <c r="AS1067" s="3" t="n">
        <v>33.8</v>
      </c>
      <c r="AT1067" s="3" t="n">
        <v>15.8</v>
      </c>
      <c r="AU1067" s="3" t="n">
        <f aca="false">SUM(AQ1067:AT1067)</f>
        <v>49.6</v>
      </c>
      <c r="AV1067" s="3" t="n">
        <v>0</v>
      </c>
      <c r="AW1067" s="3" t="n">
        <v>0.9</v>
      </c>
      <c r="AX1067" s="3" t="n">
        <v>1.1</v>
      </c>
      <c r="AY1067" s="3" t="n">
        <v>25.1</v>
      </c>
      <c r="AZ1067" s="3" t="n">
        <f aca="false">SUM(AV1067:AY1067)</f>
        <v>27.1</v>
      </c>
      <c r="BA1067" s="3" t="n">
        <v>1</v>
      </c>
      <c r="BB1067" s="3" t="n">
        <v>0</v>
      </c>
      <c r="BC1067" s="3" t="n">
        <v>111.7</v>
      </c>
      <c r="BD1067" s="3" t="n">
        <v>827.2</v>
      </c>
      <c r="BE1067" s="3" t="n">
        <f aca="false">SUM(BA1067:BD1067)</f>
        <v>939.9</v>
      </c>
      <c r="BF1067" s="3" t="n">
        <v>0</v>
      </c>
      <c r="BG1067" s="3" t="n">
        <v>0</v>
      </c>
      <c r="BH1067" s="3" t="n">
        <v>0</v>
      </c>
      <c r="BI1067" s="3" t="n">
        <v>0</v>
      </c>
      <c r="BJ1067" s="3" t="n">
        <f aca="false">SUM(BF1067:BI1067)</f>
        <v>0</v>
      </c>
      <c r="BK1067" s="3" t="n">
        <v>0</v>
      </c>
      <c r="BL1067" s="3" t="n">
        <v>11.1</v>
      </c>
      <c r="BM1067" s="3" t="n">
        <v>5.4</v>
      </c>
      <c r="BN1067" s="3" t="n">
        <v>20.7</v>
      </c>
      <c r="BO1067" s="3" t="n">
        <f aca="false">SUM(BK1067:BN1067)</f>
        <v>37.2</v>
      </c>
      <c r="BP1067" s="3" t="n">
        <v>1.7</v>
      </c>
      <c r="BQ1067" s="3" t="n">
        <v>8.5</v>
      </c>
      <c r="BR1067" s="3" t="n">
        <v>13.5</v>
      </c>
      <c r="BS1067" s="3" t="n">
        <v>168</v>
      </c>
      <c r="BT1067" s="3" t="n">
        <f aca="false">SUM(BP1067:BS1067)</f>
        <v>191.7</v>
      </c>
      <c r="BU1067" s="3" t="n">
        <f aca="false">+C1067+H1067+M1067+R1067+W1067+AB1067+AG1067+AL1067+CK1067</f>
        <v>16434.9</v>
      </c>
      <c r="BV1067" s="3" t="n">
        <f aca="false">+D1067+I1067+N1067+S1067+X1067+AC1067+AH1067+AM1067+CL1067</f>
        <v>9832.4</v>
      </c>
      <c r="BW1067" s="3" t="n">
        <f aca="false">+E1067+J1067+O1067+T1067+Y1067+AD1067+AI1067+AN1067+CM1067</f>
        <v>14838.7</v>
      </c>
      <c r="BX1067" s="3" t="n">
        <f aca="false">+F1067+K1067+P1067+U1067+Z1067+AE1067+AJ1067+AO1067+CN1067</f>
        <v>1364</v>
      </c>
      <c r="BY1067" s="3" t="n">
        <f aca="false">SUM(BU1067:BX1067)</f>
        <v>42470</v>
      </c>
      <c r="BZ1067" s="3" t="n">
        <f aca="false">AQ1067+AV1067+BA1067+BF1067+BK1067+BP1067</f>
        <v>2.7</v>
      </c>
      <c r="CA1067" s="3" t="n">
        <f aca="false">AR1067+AW1067+BB1067+BG1067+BL1067+BQ1067</f>
        <v>20.5</v>
      </c>
      <c r="CB1067" s="3" t="n">
        <f aca="false">AS1067+AX1067+BC1067+BH1067+BM1067+BR1067</f>
        <v>165.5</v>
      </c>
      <c r="CC1067" s="3" t="n">
        <f aca="false">AT1067+AY1067+BD1067+BI1067+BN1067+BS1067</f>
        <v>1056.8</v>
      </c>
      <c r="CD1067" s="3" t="n">
        <f aca="false">SUM(BZ1067:CC1067)</f>
        <v>1245.5</v>
      </c>
      <c r="CE1067" s="3" t="n">
        <v>3012</v>
      </c>
      <c r="CF1067" s="3" t="n">
        <v>9944</v>
      </c>
      <c r="CG1067" s="3" t="n">
        <v>822</v>
      </c>
      <c r="CH1067" s="3" t="n">
        <v>0</v>
      </c>
      <c r="CI1067" s="3" t="n">
        <v>1261</v>
      </c>
      <c r="CJ1067" s="3" t="n">
        <f aca="false">SUM(CE1067:CI1067)</f>
        <v>15039</v>
      </c>
    </row>
    <row r="1068" customFormat="false" ht="12.75" hidden="false" customHeight="false" outlineLevel="0" collapsed="false">
      <c r="A1068" s="1" t="n">
        <v>2011</v>
      </c>
      <c r="B1068" s="2" t="s">
        <v>139</v>
      </c>
      <c r="C1068" s="3" t="n">
        <v>6305</v>
      </c>
      <c r="D1068" s="3" t="n">
        <v>1185</v>
      </c>
      <c r="E1068" s="3" t="n">
        <v>154</v>
      </c>
      <c r="F1068" s="3" t="n">
        <v>202</v>
      </c>
      <c r="G1068" s="3" t="n">
        <f aca="false">SUM(C1068:F1068)</f>
        <v>7846</v>
      </c>
      <c r="H1068" s="3" t="n">
        <v>1355</v>
      </c>
      <c r="I1068" s="3" t="n">
        <v>150</v>
      </c>
      <c r="J1068" s="3" t="n">
        <v>3014</v>
      </c>
      <c r="K1068" s="3" t="n">
        <v>270</v>
      </c>
      <c r="L1068" s="3" t="n">
        <f aca="false">SUM(H1068:K1068)</f>
        <v>4789</v>
      </c>
      <c r="M1068" s="3" t="n">
        <v>118</v>
      </c>
      <c r="N1068" s="3" t="n">
        <v>208</v>
      </c>
      <c r="O1068" s="3" t="n">
        <v>0</v>
      </c>
      <c r="P1068" s="3" t="n">
        <v>0</v>
      </c>
      <c r="Q1068" s="3" t="n">
        <f aca="false">SUM(M1068:P1068)</f>
        <v>326</v>
      </c>
      <c r="R1068" s="3" t="n">
        <v>142</v>
      </c>
      <c r="S1068" s="3" t="n">
        <v>2</v>
      </c>
      <c r="T1068" s="3" t="n">
        <v>0</v>
      </c>
      <c r="U1068" s="3" t="n">
        <v>0</v>
      </c>
      <c r="V1068" s="3" t="n">
        <f aca="false">SUM(R1068:U1068)</f>
        <v>144</v>
      </c>
      <c r="W1068" s="3" t="n">
        <v>3825</v>
      </c>
      <c r="X1068" s="3" t="n">
        <v>3943</v>
      </c>
      <c r="Y1068" s="3" t="n">
        <v>141</v>
      </c>
      <c r="Z1068" s="3" t="n">
        <v>0</v>
      </c>
      <c r="AA1068" s="3" t="n">
        <f aca="false">SUM(W1068:Z1068)</f>
        <v>7909</v>
      </c>
      <c r="AB1068" s="3" t="n">
        <v>875</v>
      </c>
      <c r="AC1068" s="3" t="n">
        <v>5</v>
      </c>
      <c r="AD1068" s="3" t="n">
        <v>70</v>
      </c>
      <c r="AE1068" s="3" t="n">
        <v>27</v>
      </c>
      <c r="AF1068" s="3" t="n">
        <f aca="false">SUM(AB1068:AE1068)</f>
        <v>977</v>
      </c>
      <c r="AG1068" s="3" t="n">
        <v>1</v>
      </c>
      <c r="AH1068" s="3" t="n">
        <v>529</v>
      </c>
      <c r="AI1068" s="3" t="n">
        <v>1176</v>
      </c>
      <c r="AJ1068" s="3" t="n">
        <v>1086</v>
      </c>
      <c r="AK1068" s="3" t="n">
        <f aca="false">SUM(AG1068:AJ1068)</f>
        <v>2792</v>
      </c>
      <c r="AL1068" s="3" t="n">
        <v>2202</v>
      </c>
      <c r="AM1068" s="3" t="n">
        <v>2967</v>
      </c>
      <c r="AN1068" s="3" t="n">
        <v>3229</v>
      </c>
      <c r="AO1068" s="3" t="n">
        <v>440</v>
      </c>
      <c r="AP1068" s="3" t="n">
        <f aca="false">SUM(AL1068:AO1068)</f>
        <v>8838</v>
      </c>
      <c r="AQ1068" s="3" t="n">
        <v>0</v>
      </c>
      <c r="AR1068" s="3" t="n">
        <v>500</v>
      </c>
      <c r="AS1068" s="3" t="n">
        <v>305</v>
      </c>
      <c r="AT1068" s="3" t="n">
        <v>1086</v>
      </c>
      <c r="AU1068" s="3" t="n">
        <f aca="false">SUM(AQ1068:AT1068)</f>
        <v>1891</v>
      </c>
      <c r="AV1068" s="3" t="n">
        <v>0</v>
      </c>
      <c r="AW1068" s="3" t="n">
        <v>0</v>
      </c>
      <c r="AX1068" s="3" t="n">
        <v>0</v>
      </c>
      <c r="AY1068" s="3" t="n">
        <v>27</v>
      </c>
      <c r="AZ1068" s="3" t="n">
        <f aca="false">SUM(AV1068:AY1068)</f>
        <v>27</v>
      </c>
      <c r="BA1068" s="3" t="n">
        <v>0</v>
      </c>
      <c r="BB1068" s="3" t="n">
        <v>0</v>
      </c>
      <c r="BC1068" s="3" t="n">
        <v>149</v>
      </c>
      <c r="BD1068" s="3" t="n">
        <v>270</v>
      </c>
      <c r="BE1068" s="3" t="n">
        <f aca="false">SUM(BA1068:BD1068)</f>
        <v>419</v>
      </c>
      <c r="BF1068" s="3" t="n">
        <v>0</v>
      </c>
      <c r="BG1068" s="3" t="n">
        <v>0</v>
      </c>
      <c r="BH1068" s="3" t="n">
        <v>11</v>
      </c>
      <c r="BI1068" s="3" t="n">
        <v>83</v>
      </c>
      <c r="BJ1068" s="3" t="n">
        <f aca="false">SUM(BF1068:BI1068)</f>
        <v>94</v>
      </c>
      <c r="BK1068" s="3" t="n">
        <v>0</v>
      </c>
      <c r="BL1068" s="3" t="n">
        <v>89</v>
      </c>
      <c r="BM1068" s="3" t="n">
        <v>126</v>
      </c>
      <c r="BN1068" s="3" t="n">
        <v>218</v>
      </c>
      <c r="BO1068" s="3" t="n">
        <f aca="false">SUM(BK1068:BN1068)</f>
        <v>433</v>
      </c>
      <c r="BP1068" s="3" t="n">
        <v>0</v>
      </c>
      <c r="BQ1068" s="3" t="n">
        <v>65</v>
      </c>
      <c r="BR1068" s="3" t="n">
        <v>239</v>
      </c>
      <c r="BS1068" s="3" t="n">
        <v>380</v>
      </c>
      <c r="BT1068" s="3" t="n">
        <f aca="false">SUM(BP1068:BS1068)</f>
        <v>684</v>
      </c>
      <c r="BU1068" s="3" t="n">
        <f aca="false">+C1068+H1068+M1068+R1068+W1068+AB1068+AG1068+AL1068+CK1068</f>
        <v>14823</v>
      </c>
      <c r="BV1068" s="3" t="n">
        <f aca="false">+D1068+I1068+N1068+S1068+X1068+AC1068+AH1068+AM1068+CL1068</f>
        <v>8989</v>
      </c>
      <c r="BW1068" s="3" t="n">
        <f aca="false">+E1068+J1068+O1068+T1068+Y1068+AD1068+AI1068+AN1068+CM1068</f>
        <v>7784</v>
      </c>
      <c r="BX1068" s="3" t="n">
        <f aca="false">+F1068+K1068+P1068+U1068+Z1068+AE1068+AJ1068+AO1068+CN1068</f>
        <v>2025</v>
      </c>
      <c r="BY1068" s="3" t="n">
        <f aca="false">SUM(BU1068:BX1068)</f>
        <v>33621</v>
      </c>
      <c r="BZ1068" s="3" t="n">
        <f aca="false">AQ1068+AV1068+BA1068+BF1068+BK1068+BP1068</f>
        <v>0</v>
      </c>
      <c r="CA1068" s="3" t="n">
        <f aca="false">AR1068+AW1068+BB1068+BG1068+BL1068+BQ1068</f>
        <v>654</v>
      </c>
      <c r="CB1068" s="3" t="n">
        <f aca="false">AS1068+AX1068+BC1068+BH1068+BM1068+BR1068</f>
        <v>830</v>
      </c>
      <c r="CC1068" s="3" t="n">
        <f aca="false">AT1068+AY1068+BD1068+BI1068+BN1068+BS1068</f>
        <v>2064</v>
      </c>
      <c r="CD1068" s="3" t="n">
        <f aca="false">SUM(BZ1068:CC1068)</f>
        <v>3548</v>
      </c>
      <c r="CE1068" s="3" t="n">
        <v>7154</v>
      </c>
      <c r="CF1068" s="3" t="n">
        <v>0</v>
      </c>
      <c r="CG1068" s="3" t="n">
        <v>0</v>
      </c>
      <c r="CH1068" s="3" t="n">
        <v>0</v>
      </c>
      <c r="CI1068" s="3" t="n">
        <v>7494</v>
      </c>
      <c r="CJ1068" s="3" t="n">
        <f aca="false">SUM(CE1068:CI1068)</f>
        <v>14648</v>
      </c>
    </row>
    <row r="1069" customFormat="false" ht="12.75" hidden="false" customHeight="false" outlineLevel="0" collapsed="false">
      <c r="A1069" s="1" t="n">
        <v>2011</v>
      </c>
      <c r="B1069" s="2" t="s">
        <v>140</v>
      </c>
      <c r="C1069" s="3" t="n">
        <v>1786</v>
      </c>
      <c r="D1069" s="3" t="n">
        <v>377</v>
      </c>
      <c r="E1069" s="3" t="n">
        <v>15</v>
      </c>
      <c r="F1069" s="3" t="n">
        <v>23</v>
      </c>
      <c r="G1069" s="3" t="n">
        <f aca="false">SUM(C1069:F1069)</f>
        <v>2201</v>
      </c>
      <c r="H1069" s="3" t="n">
        <v>512</v>
      </c>
      <c r="I1069" s="3" t="n">
        <v>333</v>
      </c>
      <c r="J1069" s="3" t="n">
        <v>1844</v>
      </c>
      <c r="K1069" s="3" t="n">
        <v>19</v>
      </c>
      <c r="L1069" s="3" t="n">
        <f aca="false">SUM(H1069:K1069)</f>
        <v>2708</v>
      </c>
      <c r="M1069" s="3" t="n">
        <v>30</v>
      </c>
      <c r="N1069" s="3" t="n">
        <v>166</v>
      </c>
      <c r="O1069" s="3" t="n">
        <v>0</v>
      </c>
      <c r="P1069" s="3" t="n">
        <v>0</v>
      </c>
      <c r="Q1069" s="3" t="n">
        <f aca="false">SUM(M1069:P1069)</f>
        <v>196</v>
      </c>
      <c r="R1069" s="3" t="n">
        <v>6</v>
      </c>
      <c r="S1069" s="3" t="n">
        <v>0</v>
      </c>
      <c r="T1069" s="3" t="n">
        <v>0</v>
      </c>
      <c r="U1069" s="3" t="n">
        <v>0</v>
      </c>
      <c r="V1069" s="3" t="n">
        <f aca="false">SUM(R1069:U1069)</f>
        <v>6</v>
      </c>
      <c r="W1069" s="3" t="n">
        <v>334</v>
      </c>
      <c r="X1069" s="3" t="n">
        <v>2187</v>
      </c>
      <c r="Y1069" s="3" t="n">
        <v>210</v>
      </c>
      <c r="Z1069" s="3" t="n">
        <v>0</v>
      </c>
      <c r="AA1069" s="3" t="n">
        <f aca="false">SUM(W1069:Z1069)</f>
        <v>2731</v>
      </c>
      <c r="AB1069" s="3" t="n">
        <v>207</v>
      </c>
      <c r="AC1069" s="3" t="n">
        <v>0</v>
      </c>
      <c r="AD1069" s="3" t="n">
        <v>1</v>
      </c>
      <c r="AE1069" s="3" t="n">
        <v>0</v>
      </c>
      <c r="AF1069" s="3" t="n">
        <f aca="false">SUM(AB1069:AE1069)</f>
        <v>208</v>
      </c>
      <c r="AG1069" s="3" t="n">
        <v>6</v>
      </c>
      <c r="AH1069" s="3" t="n">
        <v>525</v>
      </c>
      <c r="AI1069" s="3" t="n">
        <v>716</v>
      </c>
      <c r="AJ1069" s="3" t="n">
        <v>20</v>
      </c>
      <c r="AK1069" s="3" t="n">
        <f aca="false">SUM(AG1069:AJ1069)</f>
        <v>1267</v>
      </c>
      <c r="AL1069" s="3" t="n">
        <v>889</v>
      </c>
      <c r="AM1069" s="3" t="n">
        <v>872</v>
      </c>
      <c r="AN1069" s="3" t="n">
        <v>10120</v>
      </c>
      <c r="AO1069" s="3" t="n">
        <v>0</v>
      </c>
      <c r="AP1069" s="3" t="n">
        <f aca="false">SUM(AL1069:AO1069)</f>
        <v>11881</v>
      </c>
      <c r="AQ1069" s="3" t="n">
        <v>3</v>
      </c>
      <c r="AR1069" s="3" t="n">
        <v>513</v>
      </c>
      <c r="AS1069" s="3" t="n">
        <v>223</v>
      </c>
      <c r="AT1069" s="3" t="n">
        <v>20</v>
      </c>
      <c r="AU1069" s="3" t="n">
        <f aca="false">SUM(AQ1069:AT1069)</f>
        <v>759</v>
      </c>
      <c r="AV1069" s="3" t="n">
        <v>2</v>
      </c>
      <c r="AW1069" s="3" t="n">
        <v>0</v>
      </c>
      <c r="AX1069" s="3" t="n">
        <v>3</v>
      </c>
      <c r="AY1069" s="3" t="n">
        <v>0</v>
      </c>
      <c r="AZ1069" s="3" t="n">
        <f aca="false">SUM(AV1069:AY1069)</f>
        <v>5</v>
      </c>
      <c r="BA1069" s="3" t="n">
        <v>0</v>
      </c>
      <c r="BB1069" s="3" t="n">
        <v>0</v>
      </c>
      <c r="BC1069" s="3" t="n">
        <v>312</v>
      </c>
      <c r="BD1069" s="3" t="n">
        <v>19</v>
      </c>
      <c r="BE1069" s="3" t="n">
        <f aca="false">SUM(BA1069:BD1069)</f>
        <v>331</v>
      </c>
      <c r="BF1069" s="3" t="n">
        <v>0</v>
      </c>
      <c r="BG1069" s="3" t="n">
        <v>0</v>
      </c>
      <c r="BH1069" s="3" t="n">
        <v>0</v>
      </c>
      <c r="BI1069" s="3" t="n">
        <v>0</v>
      </c>
      <c r="BJ1069" s="3" t="n">
        <f aca="false">SUM(BF1069:BI1069)</f>
        <v>0</v>
      </c>
      <c r="BK1069" s="3" t="n">
        <v>0</v>
      </c>
      <c r="BL1069" s="3" t="n">
        <v>20</v>
      </c>
      <c r="BM1069" s="3" t="n">
        <v>13</v>
      </c>
      <c r="BN1069" s="3" t="n">
        <v>0</v>
      </c>
      <c r="BO1069" s="3" t="n">
        <f aca="false">SUM(BK1069:BN1069)</f>
        <v>33</v>
      </c>
      <c r="BP1069" s="3" t="n">
        <v>19</v>
      </c>
      <c r="BQ1069" s="3" t="n">
        <v>59</v>
      </c>
      <c r="BR1069" s="3" t="n">
        <v>52</v>
      </c>
      <c r="BS1069" s="3" t="n">
        <v>0</v>
      </c>
      <c r="BT1069" s="3" t="n">
        <f aca="false">SUM(BP1069:BS1069)</f>
        <v>130</v>
      </c>
      <c r="BU1069" s="3" t="n">
        <f aca="false">+C1069+H1069+M1069+R1069+W1069+AB1069+AG1069+AL1069+CK1069</f>
        <v>3770</v>
      </c>
      <c r="BV1069" s="3" t="n">
        <f aca="false">+D1069+I1069+N1069+S1069+X1069+AC1069+AH1069+AM1069+CL1069</f>
        <v>4460</v>
      </c>
      <c r="BW1069" s="3" t="n">
        <f aca="false">+E1069+J1069+O1069+T1069+Y1069+AD1069+AI1069+AN1069+CM1069</f>
        <v>12906</v>
      </c>
      <c r="BX1069" s="3" t="n">
        <f aca="false">+F1069+K1069+P1069+U1069+Z1069+AE1069+AJ1069+AO1069+CN1069</f>
        <v>62</v>
      </c>
      <c r="BY1069" s="3" t="n">
        <f aca="false">SUM(BU1069:BX1069)</f>
        <v>21198</v>
      </c>
      <c r="BZ1069" s="3" t="n">
        <f aca="false">AQ1069+AV1069+BA1069+BF1069+BK1069+BP1069</f>
        <v>24</v>
      </c>
      <c r="CA1069" s="3" t="n">
        <f aca="false">AR1069+AW1069+BB1069+BG1069+BL1069+BQ1069</f>
        <v>592</v>
      </c>
      <c r="CB1069" s="3" t="n">
        <f aca="false">AS1069+AX1069+BC1069+BH1069+BM1069+BR1069</f>
        <v>603</v>
      </c>
      <c r="CC1069" s="3" t="n">
        <f aca="false">AT1069+AY1069+BD1069+BI1069+BN1069+BS1069</f>
        <v>39</v>
      </c>
      <c r="CD1069" s="3" t="n">
        <f aca="false">SUM(BZ1069:CC1069)</f>
        <v>1258</v>
      </c>
      <c r="CE1069" s="3" t="n">
        <v>1148</v>
      </c>
      <c r="CF1069" s="3" t="n">
        <v>1593</v>
      </c>
      <c r="CG1069" s="3" t="n">
        <v>303</v>
      </c>
      <c r="CH1069" s="3" t="n">
        <v>0</v>
      </c>
      <c r="CI1069" s="3" t="n">
        <v>1020</v>
      </c>
      <c r="CJ1069" s="3" t="n">
        <f aca="false">SUM(CE1069:CI1069)</f>
        <v>4064</v>
      </c>
    </row>
    <row r="1070" customFormat="false" ht="12.75" hidden="false" customHeight="false" outlineLevel="0" collapsed="false">
      <c r="A1070" s="1" t="n">
        <v>2011</v>
      </c>
      <c r="B1070" s="2" t="s">
        <v>141</v>
      </c>
      <c r="C1070" s="3" t="n">
        <v>6249</v>
      </c>
      <c r="D1070" s="3" t="n">
        <v>926.28</v>
      </c>
      <c r="E1070" s="3" t="n">
        <v>232.85</v>
      </c>
      <c r="F1070" s="3" t="n">
        <v>0</v>
      </c>
      <c r="G1070" s="3" t="n">
        <f aca="false">SUM(C1070:F1070)</f>
        <v>7408.13</v>
      </c>
      <c r="H1070" s="3" t="n">
        <v>1395.33</v>
      </c>
      <c r="I1070" s="3" t="n">
        <v>1850.9</v>
      </c>
      <c r="J1070" s="3" t="n">
        <v>2633.53</v>
      </c>
      <c r="K1070" s="3" t="n">
        <v>0</v>
      </c>
      <c r="L1070" s="3" t="n">
        <f aca="false">SUM(H1070:K1070)</f>
        <v>5879.76</v>
      </c>
      <c r="M1070" s="3" t="n">
        <v>59.8</v>
      </c>
      <c r="N1070" s="3" t="n">
        <v>21.3</v>
      </c>
      <c r="O1070" s="3" t="n">
        <v>7.7</v>
      </c>
      <c r="P1070" s="3" t="n">
        <v>0</v>
      </c>
      <c r="Q1070" s="3" t="n">
        <f aca="false">SUM(M1070:P1070)</f>
        <v>88.8</v>
      </c>
      <c r="R1070" s="3" t="n">
        <v>3.9</v>
      </c>
      <c r="S1070" s="3" t="n">
        <v>52.4</v>
      </c>
      <c r="T1070" s="3" t="n">
        <v>1.5</v>
      </c>
      <c r="U1070" s="3" t="n">
        <v>0</v>
      </c>
      <c r="V1070" s="3" t="n">
        <f aca="false">SUM(R1070:U1070)</f>
        <v>57.8</v>
      </c>
      <c r="W1070" s="3" t="n">
        <v>1550.4</v>
      </c>
      <c r="X1070" s="3" t="n">
        <v>5043.83</v>
      </c>
      <c r="Y1070" s="3" t="n">
        <v>818.56</v>
      </c>
      <c r="Z1070" s="3" t="n">
        <v>0</v>
      </c>
      <c r="AA1070" s="3" t="n">
        <f aca="false">SUM(W1070:Z1070)</f>
        <v>7412.79</v>
      </c>
      <c r="AB1070" s="3" t="n">
        <v>1138.47</v>
      </c>
      <c r="AC1070" s="3" t="n">
        <v>2.977</v>
      </c>
      <c r="AD1070" s="3" t="n">
        <v>129.18</v>
      </c>
      <c r="AE1070" s="3" t="n">
        <v>0</v>
      </c>
      <c r="AF1070" s="3" t="n">
        <f aca="false">SUM(AB1070:AE1070)</f>
        <v>1270.627</v>
      </c>
      <c r="AG1070" s="3" t="n">
        <v>26.15</v>
      </c>
      <c r="AH1070" s="3" t="n">
        <v>951.95</v>
      </c>
      <c r="AI1070" s="3" t="n">
        <v>1783.28</v>
      </c>
      <c r="AJ1070" s="3" t="n">
        <v>0</v>
      </c>
      <c r="AK1070" s="3" t="n">
        <f aca="false">SUM(AG1070:AJ1070)</f>
        <v>2761.38</v>
      </c>
      <c r="AL1070" s="3" t="n">
        <v>3141.47</v>
      </c>
      <c r="AM1070" s="3" t="n">
        <v>3386.363</v>
      </c>
      <c r="AN1070" s="3" t="n">
        <v>11436.67</v>
      </c>
      <c r="AO1070" s="3" t="n">
        <v>0</v>
      </c>
      <c r="AP1070" s="3" t="n">
        <f aca="false">SUM(AL1070:AO1070)</f>
        <v>17964.503</v>
      </c>
      <c r="AQ1070" s="3" t="n">
        <v>0</v>
      </c>
      <c r="AR1070" s="3" t="n">
        <v>0</v>
      </c>
      <c r="AS1070" s="3" t="n">
        <v>0</v>
      </c>
      <c r="AT1070" s="3" t="n">
        <v>0</v>
      </c>
      <c r="AU1070" s="3" t="n">
        <f aca="false">SUM(AQ1070:AT1070)</f>
        <v>0</v>
      </c>
      <c r="AV1070" s="3" t="n">
        <v>0</v>
      </c>
      <c r="AW1070" s="3" t="n">
        <v>0</v>
      </c>
      <c r="AX1070" s="3" t="n">
        <v>0</v>
      </c>
      <c r="AY1070" s="3" t="n">
        <v>0</v>
      </c>
      <c r="AZ1070" s="3" t="n">
        <f aca="false">SUM(AV1070:AY1070)</f>
        <v>0</v>
      </c>
      <c r="BA1070" s="3" t="n">
        <v>0</v>
      </c>
      <c r="BB1070" s="3" t="n">
        <v>0</v>
      </c>
      <c r="BC1070" s="3" t="n">
        <v>0</v>
      </c>
      <c r="BD1070" s="3" t="n">
        <v>0</v>
      </c>
      <c r="BE1070" s="3" t="n">
        <f aca="false">SUM(BA1070:BD1070)</f>
        <v>0</v>
      </c>
      <c r="BF1070" s="3" t="n">
        <v>0</v>
      </c>
      <c r="BG1070" s="3" t="n">
        <v>0</v>
      </c>
      <c r="BH1070" s="3" t="n">
        <v>0</v>
      </c>
      <c r="BI1070" s="3" t="n">
        <v>0</v>
      </c>
      <c r="BJ1070" s="3" t="n">
        <f aca="false">SUM(BF1070:BI1070)</f>
        <v>0</v>
      </c>
      <c r="BK1070" s="3" t="n">
        <v>0</v>
      </c>
      <c r="BL1070" s="3" t="n">
        <v>0</v>
      </c>
      <c r="BM1070" s="3" t="n">
        <v>0</v>
      </c>
      <c r="BN1070" s="3" t="n">
        <v>0</v>
      </c>
      <c r="BO1070" s="3" t="n">
        <f aca="false">SUM(BK1070:BN1070)</f>
        <v>0</v>
      </c>
      <c r="BP1070" s="3" t="n">
        <v>0</v>
      </c>
      <c r="BQ1070" s="3" t="n">
        <v>0</v>
      </c>
      <c r="BR1070" s="3" t="n">
        <v>0</v>
      </c>
      <c r="BS1070" s="3" t="n">
        <v>0</v>
      </c>
      <c r="BT1070" s="3" t="n">
        <f aca="false">SUM(BP1070:BS1070)</f>
        <v>0</v>
      </c>
      <c r="BU1070" s="3" t="n">
        <f aca="false">+C1070+H1070+M1070+R1070+W1070+AB1070+AG1070+AL1070+CK1070</f>
        <v>13564.52</v>
      </c>
      <c r="BV1070" s="3" t="n">
        <f aca="false">+D1070+I1070+N1070+S1070+X1070+AC1070+AH1070+AM1070+CL1070</f>
        <v>12236</v>
      </c>
      <c r="BW1070" s="3" t="n">
        <f aca="false">+E1070+J1070+O1070+T1070+Y1070+AD1070+AI1070+AN1070+CM1070</f>
        <v>17043.27</v>
      </c>
      <c r="BX1070" s="3" t="n">
        <f aca="false">+F1070+K1070+P1070+U1070+Z1070+AE1070+AJ1070+AO1070+CN1070</f>
        <v>0</v>
      </c>
      <c r="BY1070" s="3" t="n">
        <f aca="false">SUM(BU1070:BX1070)</f>
        <v>42843.79</v>
      </c>
      <c r="BZ1070" s="3" t="n">
        <f aca="false">AQ1070+AV1070+BA1070+BF1070+BK1070+BP1070</f>
        <v>0</v>
      </c>
      <c r="CA1070" s="3" t="n">
        <f aca="false">AR1070+AW1070+BB1070+BG1070+BL1070+BQ1070</f>
        <v>0</v>
      </c>
      <c r="CB1070" s="3" t="n">
        <f aca="false">AS1070+AX1070+BC1070+BH1070+BM1070+BR1070</f>
        <v>0</v>
      </c>
      <c r="CC1070" s="3" t="n">
        <f aca="false">AT1070+AY1070+BD1070+BI1070+BN1070+BS1070</f>
        <v>0</v>
      </c>
      <c r="CD1070" s="3" t="n">
        <f aca="false">SUM(BZ1070:CC1070)</f>
        <v>0</v>
      </c>
      <c r="CE1070" s="3" t="n">
        <v>4109</v>
      </c>
      <c r="CF1070" s="3" t="n">
        <v>6701</v>
      </c>
      <c r="CG1070" s="3" t="n">
        <v>853</v>
      </c>
      <c r="CH1070" s="3" t="n">
        <v>0</v>
      </c>
      <c r="CI1070" s="3" t="n">
        <v>1249</v>
      </c>
      <c r="CJ1070" s="3" t="n">
        <f aca="false">SUM(CE1070:CI1070)</f>
        <v>12912</v>
      </c>
    </row>
    <row r="1071" customFormat="false" ht="12.75" hidden="false" customHeight="false" outlineLevel="0" collapsed="false">
      <c r="A1071" s="1" t="n">
        <v>2011</v>
      </c>
      <c r="B1071" s="2" t="s">
        <v>142</v>
      </c>
      <c r="C1071" s="3" t="n">
        <v>7</v>
      </c>
      <c r="D1071" s="3" t="n">
        <v>98</v>
      </c>
      <c r="E1071" s="3" t="n">
        <v>130</v>
      </c>
      <c r="F1071" s="3" t="n">
        <v>0</v>
      </c>
      <c r="G1071" s="3" t="n">
        <f aca="false">SUM(C1071:F1071)</f>
        <v>235</v>
      </c>
      <c r="H1071" s="3" t="n">
        <v>246</v>
      </c>
      <c r="I1071" s="3" t="n">
        <v>28</v>
      </c>
      <c r="J1071" s="3" t="n">
        <v>58</v>
      </c>
      <c r="K1071" s="3" t="n">
        <v>0</v>
      </c>
      <c r="L1071" s="3" t="n">
        <f aca="false">SUM(H1071:K1071)</f>
        <v>332</v>
      </c>
      <c r="M1071" s="3" t="n">
        <v>0</v>
      </c>
      <c r="N1071" s="3" t="n">
        <v>0</v>
      </c>
      <c r="O1071" s="3" t="n">
        <v>0</v>
      </c>
      <c r="P1071" s="3" t="n">
        <v>0</v>
      </c>
      <c r="Q1071" s="3" t="n">
        <f aca="false">SUM(M1071:P1071)</f>
        <v>0</v>
      </c>
      <c r="R1071" s="3" t="n">
        <v>0</v>
      </c>
      <c r="S1071" s="3" t="n">
        <v>0</v>
      </c>
      <c r="T1071" s="3" t="n">
        <v>0</v>
      </c>
      <c r="U1071" s="3" t="n">
        <v>0</v>
      </c>
      <c r="V1071" s="3" t="n">
        <f aca="false">SUM(R1071:U1071)</f>
        <v>0</v>
      </c>
      <c r="W1071" s="3" t="n">
        <v>210</v>
      </c>
      <c r="X1071" s="3" t="n">
        <v>336</v>
      </c>
      <c r="Y1071" s="3" t="n">
        <v>7</v>
      </c>
      <c r="Z1071" s="3" t="n">
        <v>0</v>
      </c>
      <c r="AA1071" s="3" t="n">
        <f aca="false">SUM(W1071:Z1071)</f>
        <v>553</v>
      </c>
      <c r="AB1071" s="3" t="n">
        <v>125</v>
      </c>
      <c r="AC1071" s="3" t="n">
        <v>143</v>
      </c>
      <c r="AD1071" s="3" t="n">
        <v>9</v>
      </c>
      <c r="AE1071" s="3" t="n">
        <v>0</v>
      </c>
      <c r="AF1071" s="3" t="n">
        <f aca="false">SUM(AB1071:AE1071)</f>
        <v>277</v>
      </c>
      <c r="AG1071" s="3" t="n">
        <v>91</v>
      </c>
      <c r="AH1071" s="3" t="n">
        <v>114</v>
      </c>
      <c r="AI1071" s="3" t="n">
        <v>369</v>
      </c>
      <c r="AJ1071" s="3" t="n">
        <v>0</v>
      </c>
      <c r="AK1071" s="3" t="n">
        <f aca="false">SUM(AG1071:AJ1071)</f>
        <v>574</v>
      </c>
      <c r="AL1071" s="3" t="n">
        <v>2047</v>
      </c>
      <c r="AM1071" s="3" t="n">
        <v>828</v>
      </c>
      <c r="AN1071" s="3" t="n">
        <v>1187</v>
      </c>
      <c r="AO1071" s="3" t="n">
        <v>0</v>
      </c>
      <c r="AP1071" s="3" t="n">
        <f aca="false">SUM(AL1071:AO1071)</f>
        <v>4062</v>
      </c>
      <c r="AQ1071" s="3" t="n">
        <v>75</v>
      </c>
      <c r="AR1071" s="3" t="n">
        <v>45</v>
      </c>
      <c r="AS1071" s="3" t="n">
        <v>146</v>
      </c>
      <c r="AT1071" s="3" t="n">
        <v>0</v>
      </c>
      <c r="AU1071" s="3" t="n">
        <f aca="false">SUM(AQ1071:AT1071)</f>
        <v>266</v>
      </c>
      <c r="AV1071" s="3" t="n">
        <v>0</v>
      </c>
      <c r="AW1071" s="3" t="n">
        <v>0</v>
      </c>
      <c r="AX1071" s="3" t="n">
        <v>0</v>
      </c>
      <c r="AY1071" s="3" t="n">
        <v>0</v>
      </c>
      <c r="AZ1071" s="3" t="n">
        <f aca="false">SUM(AV1071:AY1071)</f>
        <v>0</v>
      </c>
      <c r="BA1071" s="3" t="n">
        <v>1</v>
      </c>
      <c r="BB1071" s="3" t="n">
        <v>0</v>
      </c>
      <c r="BC1071" s="3" t="n">
        <v>0</v>
      </c>
      <c r="BD1071" s="3" t="n">
        <v>0</v>
      </c>
      <c r="BE1071" s="3" t="n">
        <f aca="false">SUM(BA1071:BD1071)</f>
        <v>1</v>
      </c>
      <c r="BF1071" s="3" t="n">
        <v>0</v>
      </c>
      <c r="BG1071" s="3" t="n">
        <v>0</v>
      </c>
      <c r="BH1071" s="3" t="n">
        <v>0</v>
      </c>
      <c r="BI1071" s="3" t="n">
        <v>0</v>
      </c>
      <c r="BJ1071" s="3" t="n">
        <f aca="false">SUM(BF1071:BI1071)</f>
        <v>0</v>
      </c>
      <c r="BK1071" s="3" t="n">
        <v>0</v>
      </c>
      <c r="BL1071" s="3" t="n">
        <v>0</v>
      </c>
      <c r="BM1071" s="3" t="n">
        <v>0</v>
      </c>
      <c r="BN1071" s="3" t="n">
        <v>0</v>
      </c>
      <c r="BO1071" s="3" t="n">
        <f aca="false">SUM(BK1071:BN1071)</f>
        <v>0</v>
      </c>
      <c r="BP1071" s="3" t="n">
        <v>12</v>
      </c>
      <c r="BQ1071" s="3" t="n">
        <v>6</v>
      </c>
      <c r="BR1071" s="3" t="n">
        <v>7</v>
      </c>
      <c r="BS1071" s="3" t="n">
        <v>0</v>
      </c>
      <c r="BT1071" s="3" t="n">
        <f aca="false">SUM(BP1071:BS1071)</f>
        <v>25</v>
      </c>
      <c r="BU1071" s="3" t="n">
        <f aca="false">+C1071+H1071+M1071+R1071+W1071+AB1071+AG1071+AL1071+CK1071</f>
        <v>2726</v>
      </c>
      <c r="BV1071" s="3" t="n">
        <f aca="false">+D1071+I1071+N1071+S1071+X1071+AC1071+AH1071+AM1071+CL1071</f>
        <v>1547</v>
      </c>
      <c r="BW1071" s="3" t="n">
        <f aca="false">+E1071+J1071+O1071+T1071+Y1071+AD1071+AI1071+AN1071+CM1071</f>
        <v>1760</v>
      </c>
      <c r="BX1071" s="3" t="n">
        <f aca="false">+F1071+K1071+P1071+U1071+Z1071+AE1071+AJ1071+AO1071+CN1071</f>
        <v>0</v>
      </c>
      <c r="BY1071" s="3" t="n">
        <f aca="false">SUM(BU1071:BX1071)</f>
        <v>6033</v>
      </c>
      <c r="BZ1071" s="3" t="n">
        <f aca="false">AQ1071+AV1071+BA1071+BF1071+BK1071+BP1071</f>
        <v>88</v>
      </c>
      <c r="CA1071" s="3" t="n">
        <f aca="false">AR1071+AW1071+BB1071+BG1071+BL1071+BQ1071</f>
        <v>51</v>
      </c>
      <c r="CB1071" s="3" t="n">
        <f aca="false">AS1071+AX1071+BC1071+BH1071+BM1071+BR1071</f>
        <v>153</v>
      </c>
      <c r="CC1071" s="3" t="n">
        <f aca="false">AT1071+AY1071+BD1071+BI1071+BN1071+BS1071</f>
        <v>0</v>
      </c>
      <c r="CD1071" s="3" t="n">
        <f aca="false">SUM(BZ1071:CC1071)</f>
        <v>292</v>
      </c>
      <c r="CE1071" s="3" t="n">
        <v>471</v>
      </c>
      <c r="CF1071" s="3" t="n">
        <v>0</v>
      </c>
      <c r="CG1071" s="3" t="n">
        <v>0</v>
      </c>
      <c r="CH1071" s="3" t="n">
        <v>0</v>
      </c>
      <c r="CI1071" s="3" t="n">
        <v>704</v>
      </c>
      <c r="CJ1071" s="3" t="n">
        <f aca="false">SUM(CE1071:CI1071)</f>
        <v>1175</v>
      </c>
    </row>
    <row r="1072" customFormat="false" ht="12.75" hidden="false" customHeight="false" outlineLevel="0" collapsed="false">
      <c r="A1072" s="1" t="n">
        <v>2012</v>
      </c>
      <c r="B1072" s="2" t="s">
        <v>93</v>
      </c>
      <c r="C1072" s="3" t="n">
        <v>3909</v>
      </c>
      <c r="D1072" s="3" t="n">
        <v>969</v>
      </c>
      <c r="E1072" s="3" t="n">
        <v>183</v>
      </c>
      <c r="F1072" s="3" t="n">
        <v>0</v>
      </c>
      <c r="G1072" s="3" t="n">
        <f aca="false">SUM(C1072:F1072)</f>
        <v>5061</v>
      </c>
      <c r="H1072" s="3" t="n">
        <v>1493</v>
      </c>
      <c r="I1072" s="3" t="n">
        <v>1257</v>
      </c>
      <c r="J1072" s="3" t="n">
        <v>2107</v>
      </c>
      <c r="K1072" s="3" t="n">
        <v>0</v>
      </c>
      <c r="L1072" s="3" t="n">
        <f aca="false">SUM(H1072:K1072)</f>
        <v>4857</v>
      </c>
      <c r="M1072" s="3" t="n">
        <v>1</v>
      </c>
      <c r="N1072" s="3" t="n">
        <v>48</v>
      </c>
      <c r="O1072" s="3" t="n">
        <v>1</v>
      </c>
      <c r="P1072" s="3" t="n">
        <v>0</v>
      </c>
      <c r="Q1072" s="3" t="n">
        <f aca="false">SUM(M1072:P1072)</f>
        <v>50</v>
      </c>
      <c r="R1072" s="3" t="n">
        <v>0</v>
      </c>
      <c r="S1072" s="3" t="n">
        <v>0</v>
      </c>
      <c r="T1072" s="3" t="n">
        <v>0</v>
      </c>
      <c r="U1072" s="3" t="n">
        <v>0</v>
      </c>
      <c r="V1072" s="3" t="n">
        <f aca="false">SUM(R1072:U1072)</f>
        <v>0</v>
      </c>
      <c r="W1072" s="3" t="n">
        <v>575</v>
      </c>
      <c r="X1072" s="3" t="n">
        <v>3795</v>
      </c>
      <c r="Y1072" s="3" t="n">
        <v>1257</v>
      </c>
      <c r="Z1072" s="3" t="n">
        <v>0</v>
      </c>
      <c r="AA1072" s="3" t="n">
        <f aca="false">SUM(W1072:Z1072)</f>
        <v>5627</v>
      </c>
      <c r="AB1072" s="3" t="n">
        <v>470</v>
      </c>
      <c r="AC1072" s="3" t="n">
        <v>26</v>
      </c>
      <c r="AD1072" s="3" t="n">
        <v>101</v>
      </c>
      <c r="AE1072" s="3" t="n">
        <v>0</v>
      </c>
      <c r="AF1072" s="3" t="n">
        <f aca="false">SUM(AB1072:AE1072)</f>
        <v>597</v>
      </c>
      <c r="AG1072" s="3" t="n">
        <v>0</v>
      </c>
      <c r="AH1072" s="3" t="n">
        <v>855</v>
      </c>
      <c r="AI1072" s="3" t="n">
        <v>612</v>
      </c>
      <c r="AJ1072" s="3" t="n">
        <v>0</v>
      </c>
      <c r="AK1072" s="3" t="n">
        <f aca="false">SUM(AG1072:AJ1072)</f>
        <v>1467</v>
      </c>
      <c r="AL1072" s="3" t="n">
        <v>932</v>
      </c>
      <c r="AM1072" s="3" t="n">
        <v>2489</v>
      </c>
      <c r="AN1072" s="3" t="n">
        <v>3194</v>
      </c>
      <c r="AO1072" s="3" t="n">
        <v>324</v>
      </c>
      <c r="AP1072" s="3" t="n">
        <f aca="false">SUM(AL1072:AO1072)</f>
        <v>6939</v>
      </c>
      <c r="AQ1072" s="3" t="n">
        <v>0</v>
      </c>
      <c r="AR1072" s="3" t="n">
        <v>428</v>
      </c>
      <c r="AS1072" s="3" t="n">
        <v>170</v>
      </c>
      <c r="AT1072" s="3" t="n">
        <v>0</v>
      </c>
      <c r="AU1072" s="3" t="n">
        <f aca="false">SUM(AQ1072:AT1072)</f>
        <v>598</v>
      </c>
      <c r="AV1072" s="3" t="n">
        <v>0</v>
      </c>
      <c r="AW1072" s="3" t="n">
        <v>8</v>
      </c>
      <c r="AX1072" s="3" t="n">
        <v>2</v>
      </c>
      <c r="AY1072" s="3" t="n">
        <v>0</v>
      </c>
      <c r="AZ1072" s="3" t="n">
        <f aca="false">SUM(AV1072:AY1072)</f>
        <v>10</v>
      </c>
      <c r="BA1072" s="3" t="n">
        <v>0</v>
      </c>
      <c r="BB1072" s="3" t="n">
        <v>0</v>
      </c>
      <c r="BC1072" s="3" t="n">
        <v>0</v>
      </c>
      <c r="BD1072" s="3" t="n">
        <v>0</v>
      </c>
      <c r="BE1072" s="3" t="n">
        <f aca="false">SUM(BA1072:BD1072)</f>
        <v>0</v>
      </c>
      <c r="BF1072" s="3" t="n">
        <v>0</v>
      </c>
      <c r="BG1072" s="3" t="n">
        <v>0</v>
      </c>
      <c r="BH1072" s="3" t="n">
        <v>0</v>
      </c>
      <c r="BI1072" s="3" t="n">
        <v>0</v>
      </c>
      <c r="BJ1072" s="3" t="n">
        <f aca="false">SUM(BF1072:BI1072)</f>
        <v>0</v>
      </c>
      <c r="BK1072" s="3" t="n">
        <v>0</v>
      </c>
      <c r="BL1072" s="3" t="n">
        <v>0</v>
      </c>
      <c r="BM1072" s="3" t="n">
        <v>40</v>
      </c>
      <c r="BN1072" s="3" t="n">
        <v>0</v>
      </c>
      <c r="BO1072" s="3" t="n">
        <f aca="false">SUM(BK1072:BN1072)</f>
        <v>40</v>
      </c>
      <c r="BP1072" s="3" t="n">
        <v>7</v>
      </c>
      <c r="BQ1072" s="3" t="n">
        <v>0</v>
      </c>
      <c r="BR1072" s="3" t="n">
        <v>77</v>
      </c>
      <c r="BS1072" s="3" t="n">
        <v>323</v>
      </c>
      <c r="BT1072" s="3" t="n">
        <f aca="false">SUM(BP1072:BS1072)</f>
        <v>407</v>
      </c>
      <c r="BU1072" s="3" t="n">
        <f aca="false">+C1072+H1072+M1072+R1072+W1072+AB1072+AG1072+AL1072+CK1072</f>
        <v>7380</v>
      </c>
      <c r="BV1072" s="3" t="n">
        <f aca="false">+D1072+I1072+N1072+S1072+X1072+AC1072+AH1072+AM1072+CL1072</f>
        <v>9439</v>
      </c>
      <c r="BW1072" s="3" t="n">
        <f aca="false">+E1072+J1072+O1072+T1072+Y1072+AD1072+AI1072+AN1072+CM1072</f>
        <v>7455</v>
      </c>
      <c r="BX1072" s="3" t="n">
        <f aca="false">+F1072+K1072+P1072+U1072+Z1072+AE1072+AJ1072+AO1072+CN1072</f>
        <v>324</v>
      </c>
      <c r="BY1072" s="3" t="n">
        <f aca="false">SUM(BU1072:BX1072)</f>
        <v>24598</v>
      </c>
      <c r="BZ1072" s="3" t="n">
        <f aca="false">AQ1072+AV1072+BA1072+BF1072+BK1072+BP1072</f>
        <v>7</v>
      </c>
      <c r="CA1072" s="3" t="n">
        <f aca="false">AR1072+AW1072+BB1072+BG1072+BL1072+BQ1072</f>
        <v>436</v>
      </c>
      <c r="CB1072" s="3" t="n">
        <f aca="false">AS1072+AX1072+BC1072+BH1072+BM1072+BR1072</f>
        <v>289</v>
      </c>
      <c r="CC1072" s="3" t="n">
        <f aca="false">AT1072+AY1072+BD1072+BI1072+BN1072+BS1072</f>
        <v>323</v>
      </c>
      <c r="CD1072" s="3" t="n">
        <f aca="false">SUM(BZ1072:CC1072)</f>
        <v>1055</v>
      </c>
      <c r="CE1072" s="3" t="n">
        <v>2028</v>
      </c>
      <c r="CF1072" s="3" t="n">
        <v>2919</v>
      </c>
      <c r="CG1072" s="3" t="n">
        <v>379</v>
      </c>
      <c r="CH1072" s="3" t="n">
        <v>2</v>
      </c>
      <c r="CI1072" s="3" t="n">
        <v>2060</v>
      </c>
      <c r="CJ1072" s="3" t="n">
        <f aca="false">SUM(CE1072:CI1072)</f>
        <v>7388</v>
      </c>
    </row>
    <row r="1073" customFormat="false" ht="12.75" hidden="false" customHeight="false" outlineLevel="0" collapsed="false">
      <c r="A1073" s="1" t="n">
        <v>2012</v>
      </c>
      <c r="B1073" s="2" t="s">
        <v>94</v>
      </c>
      <c r="C1073" s="3" t="n">
        <v>1292</v>
      </c>
      <c r="D1073" s="3" t="n">
        <v>233</v>
      </c>
      <c r="E1073" s="3" t="n">
        <v>54</v>
      </c>
      <c r="F1073" s="3" t="n">
        <v>0</v>
      </c>
      <c r="G1073" s="3" t="n">
        <f aca="false">SUM(C1073:F1073)</f>
        <v>1579</v>
      </c>
      <c r="H1073" s="3" t="n">
        <v>444</v>
      </c>
      <c r="I1073" s="3" t="n">
        <v>159</v>
      </c>
      <c r="J1073" s="3" t="n">
        <v>428</v>
      </c>
      <c r="K1073" s="3" t="n">
        <v>50</v>
      </c>
      <c r="L1073" s="3" t="n">
        <f aca="false">SUM(H1073:K1073)</f>
        <v>1081</v>
      </c>
      <c r="M1073" s="3" t="n">
        <v>16</v>
      </c>
      <c r="N1073" s="3" t="n">
        <v>11</v>
      </c>
      <c r="O1073" s="3" t="n">
        <v>2</v>
      </c>
      <c r="P1073" s="3" t="n">
        <v>0</v>
      </c>
      <c r="Q1073" s="3" t="n">
        <f aca="false">SUM(M1073:P1073)</f>
        <v>29</v>
      </c>
      <c r="R1073" s="3" t="n">
        <v>78</v>
      </c>
      <c r="S1073" s="3" t="n">
        <v>1</v>
      </c>
      <c r="T1073" s="3" t="n">
        <v>20</v>
      </c>
      <c r="U1073" s="3" t="n">
        <v>0</v>
      </c>
      <c r="V1073" s="3" t="n">
        <f aca="false">SUM(R1073:U1073)</f>
        <v>99</v>
      </c>
      <c r="W1073" s="3" t="n">
        <v>566</v>
      </c>
      <c r="X1073" s="3" t="n">
        <v>798</v>
      </c>
      <c r="Y1073" s="3" t="n">
        <v>5</v>
      </c>
      <c r="Z1073" s="3" t="n">
        <v>0</v>
      </c>
      <c r="AA1073" s="3" t="n">
        <f aca="false">SUM(W1073:Z1073)</f>
        <v>1369</v>
      </c>
      <c r="AB1073" s="3" t="n">
        <v>315</v>
      </c>
      <c r="AC1073" s="3" t="n">
        <v>5</v>
      </c>
      <c r="AD1073" s="3" t="n">
        <v>38</v>
      </c>
      <c r="AE1073" s="3" t="n">
        <v>0</v>
      </c>
      <c r="AF1073" s="3" t="n">
        <f aca="false">SUM(AB1073:AE1073)</f>
        <v>358</v>
      </c>
      <c r="AG1073" s="3" t="n">
        <v>684</v>
      </c>
      <c r="AH1073" s="3" t="n">
        <v>869</v>
      </c>
      <c r="AI1073" s="3" t="n">
        <v>423</v>
      </c>
      <c r="AJ1073" s="3" t="n">
        <v>0</v>
      </c>
      <c r="AK1073" s="3" t="n">
        <f aca="false">SUM(AG1073:AJ1073)</f>
        <v>1976</v>
      </c>
      <c r="AL1073" s="3" t="n">
        <v>4005</v>
      </c>
      <c r="AM1073" s="3" t="n">
        <v>941</v>
      </c>
      <c r="AN1073" s="3" t="n">
        <v>352</v>
      </c>
      <c r="AO1073" s="3" t="n">
        <v>0</v>
      </c>
      <c r="AP1073" s="3" t="n">
        <f aca="false">SUM(AL1073:AO1073)</f>
        <v>5298</v>
      </c>
      <c r="AQ1073" s="3" t="n">
        <v>392</v>
      </c>
      <c r="AR1073" s="3" t="n">
        <v>867</v>
      </c>
      <c r="AS1073" s="3" t="n">
        <v>81</v>
      </c>
      <c r="AT1073" s="3" t="n">
        <v>0</v>
      </c>
      <c r="AU1073" s="3" t="n">
        <f aca="false">SUM(AQ1073:AT1073)</f>
        <v>1340</v>
      </c>
      <c r="AV1073" s="3" t="n">
        <v>14</v>
      </c>
      <c r="AW1073" s="3" t="n">
        <v>0</v>
      </c>
      <c r="AX1073" s="3" t="n">
        <v>0</v>
      </c>
      <c r="AY1073" s="3" t="n">
        <v>0</v>
      </c>
      <c r="AZ1073" s="3" t="n">
        <f aca="false">SUM(AV1073:AY1073)</f>
        <v>14</v>
      </c>
      <c r="BA1073" s="3" t="n">
        <v>80</v>
      </c>
      <c r="BB1073" s="3" t="n">
        <v>30</v>
      </c>
      <c r="BC1073" s="3" t="n">
        <v>0</v>
      </c>
      <c r="BD1073" s="3" t="n">
        <v>50</v>
      </c>
      <c r="BE1073" s="3" t="n">
        <f aca="false">SUM(BA1073:BD1073)</f>
        <v>160</v>
      </c>
      <c r="BF1073" s="3" t="n">
        <v>138</v>
      </c>
      <c r="BG1073" s="3" t="n">
        <v>14</v>
      </c>
      <c r="BH1073" s="3" t="n">
        <v>1</v>
      </c>
      <c r="BI1073" s="3" t="n">
        <v>0</v>
      </c>
      <c r="BJ1073" s="3" t="n">
        <f aca="false">SUM(BF1073:BI1073)</f>
        <v>153</v>
      </c>
      <c r="BK1073" s="3" t="n">
        <v>31</v>
      </c>
      <c r="BL1073" s="3" t="n">
        <v>42</v>
      </c>
      <c r="BM1073" s="3" t="n">
        <v>7</v>
      </c>
      <c r="BN1073" s="3" t="n">
        <v>0</v>
      </c>
      <c r="BO1073" s="3" t="n">
        <f aca="false">SUM(BK1073:BN1073)</f>
        <v>80</v>
      </c>
      <c r="BP1073" s="3" t="n">
        <v>1006</v>
      </c>
      <c r="BQ1073" s="3" t="n">
        <v>143</v>
      </c>
      <c r="BR1073" s="3" t="n">
        <v>69</v>
      </c>
      <c r="BS1073" s="3" t="n">
        <v>0</v>
      </c>
      <c r="BT1073" s="3" t="n">
        <f aca="false">SUM(BP1073:BS1073)</f>
        <v>1218</v>
      </c>
      <c r="BU1073" s="3" t="n">
        <f aca="false">+C1073+H1073+M1073+R1073+W1073+AB1073+AG1073+AL1073+CK1073</f>
        <v>7400</v>
      </c>
      <c r="BV1073" s="3" t="n">
        <f aca="false">+D1073+I1073+N1073+S1073+X1073+AC1073+AH1073+AM1073+CL1073</f>
        <v>3017</v>
      </c>
      <c r="BW1073" s="3" t="n">
        <f aca="false">+E1073+J1073+O1073+T1073+Y1073+AD1073+AI1073+AN1073+CM1073</f>
        <v>1322</v>
      </c>
      <c r="BX1073" s="3" t="n">
        <f aca="false">+F1073+K1073+P1073+U1073+Z1073+AE1073+AJ1073+AO1073+CN1073</f>
        <v>50</v>
      </c>
      <c r="BY1073" s="3" t="n">
        <f aca="false">SUM(BU1073:BX1073)</f>
        <v>11789</v>
      </c>
      <c r="BZ1073" s="3" t="n">
        <f aca="false">AQ1073+AV1073+BA1073+BF1073+BK1073+BP1073</f>
        <v>1661</v>
      </c>
      <c r="CA1073" s="3" t="n">
        <f aca="false">AR1073+AW1073+BB1073+BG1073+BL1073+BQ1073</f>
        <v>1096</v>
      </c>
      <c r="CB1073" s="3" t="n">
        <f aca="false">AS1073+AX1073+BC1073+BH1073+BM1073+BR1073</f>
        <v>158</v>
      </c>
      <c r="CC1073" s="3" t="n">
        <f aca="false">AT1073+AY1073+BD1073+BI1073+BN1073+BS1073</f>
        <v>50</v>
      </c>
      <c r="CD1073" s="3" t="n">
        <f aca="false">SUM(BZ1073:CC1073)</f>
        <v>2965</v>
      </c>
      <c r="CE1073" s="3" t="n">
        <v>0</v>
      </c>
      <c r="CF1073" s="3" t="n">
        <v>0</v>
      </c>
      <c r="CG1073" s="3" t="n">
        <v>667</v>
      </c>
      <c r="CH1073" s="3" t="n">
        <v>8</v>
      </c>
      <c r="CI1073" s="3" t="n">
        <v>8810</v>
      </c>
      <c r="CJ1073" s="3" t="n">
        <f aca="false">SUM(CE1073:CI1073)</f>
        <v>9485</v>
      </c>
    </row>
    <row r="1074" customFormat="false" ht="12.75" hidden="false" customHeight="false" outlineLevel="0" collapsed="false">
      <c r="A1074" s="1" t="n">
        <v>2012</v>
      </c>
      <c r="B1074" s="2" t="s">
        <v>95</v>
      </c>
      <c r="C1074" s="3" t="n">
        <v>3375</v>
      </c>
      <c r="D1074" s="3" t="n">
        <v>1169</v>
      </c>
      <c r="E1074" s="3" t="n">
        <v>533</v>
      </c>
      <c r="F1074" s="3" t="n">
        <v>89</v>
      </c>
      <c r="G1074" s="3" t="n">
        <f aca="false">SUM(C1074:F1074)</f>
        <v>5166</v>
      </c>
      <c r="H1074" s="3" t="n">
        <v>762</v>
      </c>
      <c r="I1074" s="3" t="n">
        <v>785</v>
      </c>
      <c r="J1074" s="3" t="n">
        <v>2028</v>
      </c>
      <c r="K1074" s="3" t="n">
        <v>333</v>
      </c>
      <c r="L1074" s="3" t="n">
        <f aca="false">SUM(H1074:K1074)</f>
        <v>3908</v>
      </c>
      <c r="M1074" s="3" t="n">
        <v>65</v>
      </c>
      <c r="N1074" s="3" t="n">
        <v>216</v>
      </c>
      <c r="O1074" s="3" t="n">
        <v>0</v>
      </c>
      <c r="P1074" s="3" t="n">
        <v>0</v>
      </c>
      <c r="Q1074" s="3" t="n">
        <f aca="false">SUM(M1074:P1074)</f>
        <v>281</v>
      </c>
      <c r="R1074" s="3" t="n">
        <v>0</v>
      </c>
      <c r="S1074" s="3" t="n">
        <v>0</v>
      </c>
      <c r="T1074" s="3" t="n">
        <v>0</v>
      </c>
      <c r="U1074" s="3" t="n">
        <v>0</v>
      </c>
      <c r="V1074" s="3" t="n">
        <f aca="false">SUM(R1074:U1074)</f>
        <v>0</v>
      </c>
      <c r="W1074" s="3" t="n">
        <v>2077.706383</v>
      </c>
      <c r="X1074" s="3" t="n">
        <v>5781.728999</v>
      </c>
      <c r="Y1074" s="3" t="n">
        <v>576.1555</v>
      </c>
      <c r="Z1074" s="3" t="n">
        <v>0</v>
      </c>
      <c r="AA1074" s="3" t="n">
        <f aca="false">SUM(W1074:Z1074)</f>
        <v>8435.590882</v>
      </c>
      <c r="AB1074" s="3" t="n">
        <v>963</v>
      </c>
      <c r="AC1074" s="3" t="n">
        <v>18</v>
      </c>
      <c r="AD1074" s="3" t="n">
        <v>50</v>
      </c>
      <c r="AE1074" s="3" t="n">
        <v>0</v>
      </c>
      <c r="AF1074" s="3" t="n">
        <f aca="false">SUM(AB1074:AE1074)</f>
        <v>1031</v>
      </c>
      <c r="AG1074" s="3" t="n">
        <v>0.05</v>
      </c>
      <c r="AH1074" s="3" t="n">
        <v>804.8</v>
      </c>
      <c r="AI1074" s="3" t="n">
        <v>641</v>
      </c>
      <c r="AJ1074" s="3" t="n">
        <v>163.2</v>
      </c>
      <c r="AK1074" s="3" t="n">
        <f aca="false">SUM(AG1074:AJ1074)</f>
        <v>1609.05</v>
      </c>
      <c r="AL1074" s="3" t="n">
        <v>1171</v>
      </c>
      <c r="AM1074" s="3" t="n">
        <v>3524</v>
      </c>
      <c r="AN1074" s="3" t="n">
        <v>2955</v>
      </c>
      <c r="AO1074" s="3" t="n">
        <v>0</v>
      </c>
      <c r="AP1074" s="3" t="n">
        <f aca="false">SUM(AL1074:AO1074)</f>
        <v>7650</v>
      </c>
      <c r="AQ1074" s="3" t="n">
        <v>0</v>
      </c>
      <c r="AR1074" s="3" t="n">
        <v>730.5</v>
      </c>
      <c r="AS1074" s="3" t="n">
        <v>136.1</v>
      </c>
      <c r="AT1074" s="3" t="n">
        <v>160.6</v>
      </c>
      <c r="AU1074" s="3" t="n">
        <f aca="false">SUM(AQ1074:AT1074)</f>
        <v>1027.2</v>
      </c>
      <c r="AV1074" s="3" t="n">
        <v>0</v>
      </c>
      <c r="AW1074" s="3" t="n">
        <v>0</v>
      </c>
      <c r="AX1074" s="3" t="n">
        <v>3</v>
      </c>
      <c r="AY1074" s="3" t="n">
        <v>0</v>
      </c>
      <c r="AZ1074" s="3" t="n">
        <f aca="false">SUM(AV1074:AY1074)</f>
        <v>3</v>
      </c>
      <c r="BA1074" s="3" t="n">
        <v>0</v>
      </c>
      <c r="BB1074" s="3" t="n">
        <v>0</v>
      </c>
      <c r="BC1074" s="3" t="n">
        <v>0</v>
      </c>
      <c r="BD1074" s="3" t="n">
        <v>0</v>
      </c>
      <c r="BE1074" s="3" t="n">
        <f aca="false">SUM(BA1074:BD1074)</f>
        <v>0</v>
      </c>
      <c r="BF1074" s="3" t="n">
        <v>0</v>
      </c>
      <c r="BG1074" s="3" t="n">
        <v>0</v>
      </c>
      <c r="BH1074" s="3" t="n">
        <v>0</v>
      </c>
      <c r="BI1074" s="3" t="n">
        <v>0</v>
      </c>
      <c r="BJ1074" s="3" t="n">
        <f aca="false">SUM(BF1074:BI1074)</f>
        <v>0</v>
      </c>
      <c r="BK1074" s="3" t="n">
        <v>0</v>
      </c>
      <c r="BL1074" s="3" t="n">
        <v>0</v>
      </c>
      <c r="BM1074" s="3" t="n">
        <v>0</v>
      </c>
      <c r="BN1074" s="3" t="n">
        <v>0</v>
      </c>
      <c r="BO1074" s="3" t="n">
        <f aca="false">SUM(BK1074:BN1074)</f>
        <v>0</v>
      </c>
      <c r="BP1074" s="3" t="n">
        <v>0</v>
      </c>
      <c r="BQ1074" s="3" t="n">
        <v>0</v>
      </c>
      <c r="BR1074" s="3" t="n">
        <v>0</v>
      </c>
      <c r="BS1074" s="3" t="n">
        <v>0</v>
      </c>
      <c r="BT1074" s="3" t="n">
        <f aca="false">SUM(BP1074:BS1074)</f>
        <v>0</v>
      </c>
      <c r="BU1074" s="3" t="n">
        <f aca="false">+C1074+H1074+M1074+R1074+W1074+AB1074+AG1074+AL1074+CK1074</f>
        <v>8413.756383</v>
      </c>
      <c r="BV1074" s="3" t="n">
        <f aca="false">+D1074+I1074+N1074+S1074+X1074+AC1074+AH1074+AM1074+CL1074</f>
        <v>12298.528999</v>
      </c>
      <c r="BW1074" s="3" t="n">
        <f aca="false">+E1074+J1074+O1074+T1074+Y1074+AD1074+AI1074+AN1074+CM1074</f>
        <v>6783.1555</v>
      </c>
      <c r="BX1074" s="3" t="n">
        <f aca="false">+F1074+K1074+P1074+U1074+Z1074+AE1074+AJ1074+AO1074+CN1074</f>
        <v>585.2</v>
      </c>
      <c r="BY1074" s="3" t="n">
        <f aca="false">SUM(BU1074:BX1074)</f>
        <v>28080.640882</v>
      </c>
      <c r="BZ1074" s="3" t="n">
        <f aca="false">AQ1074+AV1074+BA1074+BF1074+BK1074+BP1074</f>
        <v>0</v>
      </c>
      <c r="CA1074" s="3" t="n">
        <f aca="false">AR1074+AW1074+BB1074+BG1074+BL1074+BQ1074</f>
        <v>730.5</v>
      </c>
      <c r="CB1074" s="3" t="n">
        <f aca="false">AS1074+AX1074+BC1074+BH1074+BM1074+BR1074</f>
        <v>139.1</v>
      </c>
      <c r="CC1074" s="3" t="n">
        <f aca="false">AT1074+AY1074+BD1074+BI1074+BN1074+BS1074</f>
        <v>160.6</v>
      </c>
      <c r="CD1074" s="3" t="n">
        <f aca="false">SUM(BZ1074:CC1074)</f>
        <v>1030.2</v>
      </c>
      <c r="CE1074" s="3" t="n">
        <v>3655</v>
      </c>
      <c r="CF1074" s="3" t="n">
        <v>3092</v>
      </c>
      <c r="CG1074" s="3" t="n">
        <v>648</v>
      </c>
      <c r="CH1074" s="3" t="n">
        <v>0</v>
      </c>
      <c r="CI1074" s="3" t="n">
        <v>833</v>
      </c>
      <c r="CJ1074" s="3" t="n">
        <f aca="false">SUM(CE1074:CI1074)</f>
        <v>8228</v>
      </c>
    </row>
    <row r="1075" customFormat="false" ht="12.75" hidden="false" customHeight="false" outlineLevel="0" collapsed="false">
      <c r="A1075" s="1" t="n">
        <v>2012</v>
      </c>
      <c r="B1075" s="2" t="s">
        <v>96</v>
      </c>
      <c r="C1075" s="3" t="n">
        <v>2000</v>
      </c>
      <c r="D1075" s="3" t="n">
        <v>615</v>
      </c>
      <c r="E1075" s="3" t="n">
        <v>765</v>
      </c>
      <c r="F1075" s="3" t="n">
        <v>0</v>
      </c>
      <c r="G1075" s="3" t="n">
        <f aca="false">SUM(C1075:F1075)</f>
        <v>3380</v>
      </c>
      <c r="H1075" s="3" t="n">
        <v>772</v>
      </c>
      <c r="I1075" s="3" t="n">
        <v>26</v>
      </c>
      <c r="J1075" s="3" t="n">
        <v>2551</v>
      </c>
      <c r="K1075" s="3" t="n">
        <v>0</v>
      </c>
      <c r="L1075" s="3" t="n">
        <f aca="false">SUM(H1075:K1075)</f>
        <v>3349</v>
      </c>
      <c r="M1075" s="3" t="n">
        <v>14</v>
      </c>
      <c r="N1075" s="3" t="n">
        <v>60</v>
      </c>
      <c r="O1075" s="3" t="n">
        <v>1</v>
      </c>
      <c r="P1075" s="3" t="n">
        <v>0</v>
      </c>
      <c r="Q1075" s="3" t="n">
        <f aca="false">SUM(M1075:P1075)</f>
        <v>75</v>
      </c>
      <c r="R1075" s="3" t="n">
        <v>140</v>
      </c>
      <c r="S1075" s="3" t="n">
        <v>204</v>
      </c>
      <c r="T1075" s="3" t="n">
        <v>16</v>
      </c>
      <c r="U1075" s="3" t="n">
        <v>0</v>
      </c>
      <c r="V1075" s="3" t="n">
        <f aca="false">SUM(R1075:U1075)</f>
        <v>360</v>
      </c>
      <c r="W1075" s="3" t="n">
        <v>630</v>
      </c>
      <c r="X1075" s="3" t="n">
        <v>3142</v>
      </c>
      <c r="Y1075" s="3" t="n">
        <v>652</v>
      </c>
      <c r="Z1075" s="3" t="n">
        <v>0</v>
      </c>
      <c r="AA1075" s="3" t="n">
        <f aca="false">SUM(W1075:Z1075)</f>
        <v>4424</v>
      </c>
      <c r="AB1075" s="3" t="n">
        <v>391</v>
      </c>
      <c r="AC1075" s="3" t="n">
        <v>1</v>
      </c>
      <c r="AD1075" s="3" t="n">
        <v>63</v>
      </c>
      <c r="AE1075" s="3" t="n">
        <v>0</v>
      </c>
      <c r="AF1075" s="3" t="n">
        <f aca="false">SUM(AB1075:AE1075)</f>
        <v>455</v>
      </c>
      <c r="AG1075" s="3" t="n">
        <v>3</v>
      </c>
      <c r="AH1075" s="3" t="n">
        <v>576</v>
      </c>
      <c r="AI1075" s="3" t="n">
        <v>534</v>
      </c>
      <c r="AJ1075" s="3" t="n">
        <v>81</v>
      </c>
      <c r="AK1075" s="3" t="n">
        <f aca="false">SUM(AG1075:AJ1075)</f>
        <v>1194</v>
      </c>
      <c r="AL1075" s="3" t="n">
        <v>632</v>
      </c>
      <c r="AM1075" s="3" t="n">
        <v>1654</v>
      </c>
      <c r="AN1075" s="3" t="n">
        <v>5111</v>
      </c>
      <c r="AO1075" s="3" t="n">
        <v>54</v>
      </c>
      <c r="AP1075" s="3" t="n">
        <f aca="false">SUM(AL1075:AO1075)</f>
        <v>7451</v>
      </c>
      <c r="AQ1075" s="3" t="n">
        <v>0</v>
      </c>
      <c r="AR1075" s="3" t="n">
        <v>283</v>
      </c>
      <c r="AS1075" s="3" t="n">
        <v>305</v>
      </c>
      <c r="AT1075" s="3" t="n">
        <v>40</v>
      </c>
      <c r="AU1075" s="3" t="n">
        <f aca="false">SUM(AQ1075:AT1075)</f>
        <v>628</v>
      </c>
      <c r="AV1075" s="3" t="n">
        <v>0</v>
      </c>
      <c r="AW1075" s="3" t="n">
        <v>0</v>
      </c>
      <c r="AX1075" s="3" t="n">
        <v>2</v>
      </c>
      <c r="AY1075" s="3" t="n">
        <v>0</v>
      </c>
      <c r="AZ1075" s="3" t="n">
        <f aca="false">SUM(AV1075:AY1075)</f>
        <v>2</v>
      </c>
      <c r="BA1075" s="3" t="n">
        <v>0</v>
      </c>
      <c r="BB1075" s="3" t="n">
        <v>0</v>
      </c>
      <c r="BC1075" s="3" t="n">
        <v>16</v>
      </c>
      <c r="BD1075" s="3" t="n">
        <v>0</v>
      </c>
      <c r="BE1075" s="3" t="n">
        <f aca="false">SUM(BA1075:BD1075)</f>
        <v>16</v>
      </c>
      <c r="BF1075" s="3" t="n">
        <v>0</v>
      </c>
      <c r="BG1075" s="3" t="n">
        <v>0</v>
      </c>
      <c r="BH1075" s="3" t="n">
        <v>0</v>
      </c>
      <c r="BI1075" s="3" t="n">
        <v>0</v>
      </c>
      <c r="BJ1075" s="3" t="n">
        <f aca="false">SUM(BF1075:BI1075)</f>
        <v>0</v>
      </c>
      <c r="BK1075" s="3" t="n">
        <v>0</v>
      </c>
      <c r="BL1075" s="3" t="n">
        <v>0</v>
      </c>
      <c r="BM1075" s="3" t="n">
        <v>0</v>
      </c>
      <c r="BN1075" s="3" t="n">
        <v>0</v>
      </c>
      <c r="BO1075" s="3" t="n">
        <f aca="false">SUM(BK1075:BN1075)</f>
        <v>0</v>
      </c>
      <c r="BP1075" s="3" t="n">
        <v>0</v>
      </c>
      <c r="BQ1075" s="3" t="n">
        <v>23</v>
      </c>
      <c r="BR1075" s="3" t="n">
        <v>38</v>
      </c>
      <c r="BS1075" s="3" t="n">
        <v>14</v>
      </c>
      <c r="BT1075" s="3" t="n">
        <f aca="false">SUM(BP1075:BS1075)</f>
        <v>75</v>
      </c>
      <c r="BU1075" s="3" t="n">
        <f aca="false">+C1075+H1075+M1075+R1075+W1075+AB1075+AG1075+AL1075+CK1075</f>
        <v>4582</v>
      </c>
      <c r="BV1075" s="3" t="n">
        <f aca="false">+D1075+I1075+N1075+S1075+X1075+AC1075+AH1075+AM1075+CL1075</f>
        <v>6278</v>
      </c>
      <c r="BW1075" s="3" t="n">
        <f aca="false">+E1075+J1075+O1075+T1075+Y1075+AD1075+AI1075+AN1075+CM1075</f>
        <v>9693</v>
      </c>
      <c r="BX1075" s="3" t="n">
        <f aca="false">+F1075+K1075+P1075+U1075+Z1075+AE1075+AJ1075+AO1075+CN1075</f>
        <v>135</v>
      </c>
      <c r="BY1075" s="3" t="n">
        <f aca="false">SUM(BU1075:BX1075)</f>
        <v>20688</v>
      </c>
      <c r="BZ1075" s="3" t="n">
        <f aca="false">AQ1075+AV1075+BA1075+BF1075+BK1075+BP1075</f>
        <v>0</v>
      </c>
      <c r="CA1075" s="3" t="n">
        <f aca="false">AR1075+AW1075+BB1075+BG1075+BL1075+BQ1075</f>
        <v>306</v>
      </c>
      <c r="CB1075" s="3" t="n">
        <f aca="false">AS1075+AX1075+BC1075+BH1075+BM1075+BR1075</f>
        <v>361</v>
      </c>
      <c r="CC1075" s="3" t="n">
        <f aca="false">AT1075+AY1075+BD1075+BI1075+BN1075+BS1075</f>
        <v>54</v>
      </c>
      <c r="CD1075" s="3" t="n">
        <f aca="false">SUM(BZ1075:CC1075)</f>
        <v>721</v>
      </c>
      <c r="CE1075" s="3" t="n">
        <v>2111</v>
      </c>
      <c r="CF1075" s="3" t="n">
        <v>2895</v>
      </c>
      <c r="CG1075" s="3" t="n">
        <v>435</v>
      </c>
      <c r="CH1075" s="3" t="n">
        <v>31</v>
      </c>
      <c r="CI1075" s="3" t="n">
        <v>451</v>
      </c>
      <c r="CJ1075" s="3" t="n">
        <f aca="false">SUM(CE1075:CI1075)</f>
        <v>5923</v>
      </c>
    </row>
    <row r="1076" customFormat="false" ht="12.75" hidden="false" customHeight="false" outlineLevel="0" collapsed="false">
      <c r="A1076" s="1" t="n">
        <v>2012</v>
      </c>
      <c r="B1076" s="2" t="s">
        <v>97</v>
      </c>
      <c r="C1076" s="3" t="n">
        <v>32102</v>
      </c>
      <c r="D1076" s="3" t="n">
        <v>6261</v>
      </c>
      <c r="E1076" s="3" t="n">
        <v>122</v>
      </c>
      <c r="F1076" s="3" t="n">
        <v>1216</v>
      </c>
      <c r="G1076" s="3" t="n">
        <f aca="false">SUM(C1076:F1076)</f>
        <v>39701</v>
      </c>
      <c r="H1076" s="3" t="n">
        <v>8815</v>
      </c>
      <c r="I1076" s="3" t="n">
        <v>4908</v>
      </c>
      <c r="J1076" s="3" t="n">
        <v>70</v>
      </c>
      <c r="K1076" s="3" t="n">
        <v>201</v>
      </c>
      <c r="L1076" s="3" t="n">
        <f aca="false">SUM(H1076:K1076)</f>
        <v>13994</v>
      </c>
      <c r="M1076" s="3" t="n">
        <v>1156.9</v>
      </c>
      <c r="N1076" s="3" t="n">
        <v>3093.7</v>
      </c>
      <c r="O1076" s="3" t="n">
        <v>0</v>
      </c>
      <c r="P1076" s="3" t="n">
        <v>0</v>
      </c>
      <c r="Q1076" s="3" t="n">
        <f aca="false">SUM(M1076:P1076)</f>
        <v>4250.6</v>
      </c>
      <c r="R1076" s="3" t="n">
        <v>2730.3</v>
      </c>
      <c r="S1076" s="3" t="n">
        <v>635.7</v>
      </c>
      <c r="T1076" s="3" t="n">
        <v>0</v>
      </c>
      <c r="U1076" s="3" t="n">
        <v>0</v>
      </c>
      <c r="V1076" s="3" t="n">
        <f aca="false">SUM(R1076:U1076)</f>
        <v>3366</v>
      </c>
      <c r="W1076" s="3" t="n">
        <v>15228</v>
      </c>
      <c r="X1076" s="3" t="n">
        <v>26446</v>
      </c>
      <c r="Y1076" s="3" t="n">
        <v>1378</v>
      </c>
      <c r="Z1076" s="3" t="n">
        <v>0</v>
      </c>
      <c r="AA1076" s="3" t="n">
        <f aca="false">SUM(W1076:Z1076)</f>
        <v>43052</v>
      </c>
      <c r="AB1076" s="3" t="n">
        <v>7723</v>
      </c>
      <c r="AC1076" s="3" t="n">
        <v>79</v>
      </c>
      <c r="AD1076" s="3" t="n">
        <v>2874</v>
      </c>
      <c r="AE1076" s="3" t="n">
        <v>0</v>
      </c>
      <c r="AF1076" s="3" t="n">
        <f aca="false">SUM(AB1076:AE1076)</f>
        <v>10676</v>
      </c>
      <c r="AG1076" s="3" t="n">
        <v>83.42</v>
      </c>
      <c r="AH1076" s="3" t="n">
        <v>4859.28</v>
      </c>
      <c r="AI1076" s="3" t="n">
        <v>5051</v>
      </c>
      <c r="AJ1076" s="3" t="n">
        <v>2594.96</v>
      </c>
      <c r="AK1076" s="3" t="n">
        <f aca="false">SUM(AG1076:AJ1076)</f>
        <v>12588.66</v>
      </c>
      <c r="AL1076" s="3" t="n">
        <v>18566</v>
      </c>
      <c r="AM1076" s="3" t="n">
        <v>26780</v>
      </c>
      <c r="AN1076" s="3" t="n">
        <v>24358</v>
      </c>
      <c r="AO1076" s="3" t="n">
        <v>2092</v>
      </c>
      <c r="AP1076" s="3" t="n">
        <f aca="false">SUM(AL1076:AO1076)</f>
        <v>71796</v>
      </c>
      <c r="AQ1076" s="3" t="n">
        <v>0</v>
      </c>
      <c r="AR1076" s="3" t="n">
        <v>2222.93</v>
      </c>
      <c r="AS1076" s="3" t="n">
        <v>550</v>
      </c>
      <c r="AT1076" s="3" t="n">
        <v>1265</v>
      </c>
      <c r="AU1076" s="3" t="n">
        <f aca="false">SUM(AQ1076:AT1076)</f>
        <v>4037.93</v>
      </c>
      <c r="AV1076" s="3" t="n">
        <v>12</v>
      </c>
      <c r="AW1076" s="3" t="n">
        <v>0</v>
      </c>
      <c r="AX1076" s="3" t="n">
        <v>0</v>
      </c>
      <c r="AY1076" s="3" t="n">
        <v>0</v>
      </c>
      <c r="AZ1076" s="3" t="n">
        <f aca="false">SUM(AV1076:AY1076)</f>
        <v>12</v>
      </c>
      <c r="BA1076" s="3" t="n">
        <v>0</v>
      </c>
      <c r="BB1076" s="3" t="n">
        <v>0</v>
      </c>
      <c r="BC1076" s="3" t="n">
        <v>0</v>
      </c>
      <c r="BD1076" s="3" t="n">
        <v>199</v>
      </c>
      <c r="BE1076" s="3" t="n">
        <f aca="false">SUM(BA1076:BD1076)</f>
        <v>199</v>
      </c>
      <c r="BF1076" s="3" t="n">
        <v>0</v>
      </c>
      <c r="BG1076" s="3" t="n">
        <v>0</v>
      </c>
      <c r="BH1076" s="3" t="n">
        <v>0</v>
      </c>
      <c r="BI1076" s="3" t="n">
        <v>0</v>
      </c>
      <c r="BJ1076" s="3" t="n">
        <f aca="false">SUM(BF1076:BI1076)</f>
        <v>0</v>
      </c>
      <c r="BK1076" s="3" t="n">
        <v>3</v>
      </c>
      <c r="BL1076" s="3" t="n">
        <v>20</v>
      </c>
      <c r="BM1076" s="3" t="n">
        <v>6</v>
      </c>
      <c r="BN1076" s="3" t="n">
        <v>126</v>
      </c>
      <c r="BO1076" s="3" t="n">
        <f aca="false">SUM(BK1076:BN1076)</f>
        <v>155</v>
      </c>
      <c r="BP1076" s="3" t="n">
        <v>12</v>
      </c>
      <c r="BQ1076" s="3" t="n">
        <v>101</v>
      </c>
      <c r="BR1076" s="3" t="n">
        <v>106</v>
      </c>
      <c r="BS1076" s="3" t="n">
        <v>0</v>
      </c>
      <c r="BT1076" s="3" t="n">
        <f aca="false">SUM(BP1076:BS1076)</f>
        <v>219</v>
      </c>
      <c r="BU1076" s="3" t="n">
        <f aca="false">+C1076+H1076+M1076+R1076+W1076+AB1076+AG1076+AL1076+CK1076</f>
        <v>86404.62</v>
      </c>
      <c r="BV1076" s="3" t="n">
        <f aca="false">+D1076+I1076+N1076+S1076+X1076+AC1076+AH1076+AM1076+CL1076</f>
        <v>73062.68</v>
      </c>
      <c r="BW1076" s="3" t="n">
        <f aca="false">+E1076+J1076+O1076+T1076+Y1076+AD1076+AI1076+AN1076+CM1076</f>
        <v>33853</v>
      </c>
      <c r="BX1076" s="3" t="n">
        <f aca="false">+F1076+K1076+P1076+U1076+Z1076+AE1076+AJ1076+AO1076+CN1076</f>
        <v>6103.96</v>
      </c>
      <c r="BY1076" s="3" t="n">
        <f aca="false">SUM(BU1076:BX1076)</f>
        <v>199424.26</v>
      </c>
      <c r="BZ1076" s="3" t="n">
        <f aca="false">AQ1076+AV1076+BA1076+BF1076+BK1076+BP1076</f>
        <v>27</v>
      </c>
      <c r="CA1076" s="3" t="n">
        <f aca="false">AR1076+AW1076+BB1076+BG1076+BL1076+BQ1076</f>
        <v>2343.93</v>
      </c>
      <c r="CB1076" s="3" t="n">
        <f aca="false">AS1076+AX1076+BC1076+BH1076+BM1076+BR1076</f>
        <v>662</v>
      </c>
      <c r="CC1076" s="3" t="n">
        <f aca="false">AT1076+AY1076+BD1076+BI1076+BN1076+BS1076</f>
        <v>1590</v>
      </c>
      <c r="CD1076" s="3" t="n">
        <f aca="false">SUM(BZ1076:CC1076)</f>
        <v>4622.93</v>
      </c>
      <c r="CE1076" s="3" t="n">
        <v>18658</v>
      </c>
      <c r="CF1076" s="3" t="n">
        <v>54261</v>
      </c>
      <c r="CG1076" s="3" t="n">
        <v>7233</v>
      </c>
      <c r="CH1076" s="3" t="n">
        <v>1</v>
      </c>
      <c r="CI1076" s="3" t="n">
        <v>6633</v>
      </c>
      <c r="CJ1076" s="3" t="n">
        <f aca="false">SUM(CE1076:CI1076)</f>
        <v>86786</v>
      </c>
    </row>
    <row r="1077" customFormat="false" ht="12.75" hidden="false" customHeight="false" outlineLevel="0" collapsed="false">
      <c r="A1077" s="1" t="n">
        <v>2012</v>
      </c>
      <c r="B1077" s="2" t="s">
        <v>98</v>
      </c>
      <c r="C1077" s="3" t="n">
        <v>2833.288</v>
      </c>
      <c r="D1077" s="3" t="n">
        <v>656.101</v>
      </c>
      <c r="E1077" s="3" t="n">
        <v>3781.105</v>
      </c>
      <c r="F1077" s="3" t="n">
        <v>0</v>
      </c>
      <c r="G1077" s="3" t="n">
        <f aca="false">SUM(C1077:F1077)</f>
        <v>7270.494</v>
      </c>
      <c r="H1077" s="3" t="n">
        <v>634.588</v>
      </c>
      <c r="I1077" s="3" t="n">
        <v>446.478</v>
      </c>
      <c r="J1077" s="3" t="n">
        <v>1510.273</v>
      </c>
      <c r="K1077" s="3" t="n">
        <v>0</v>
      </c>
      <c r="L1077" s="3" t="n">
        <f aca="false">SUM(H1077:K1077)</f>
        <v>2591.339</v>
      </c>
      <c r="M1077" s="3" t="n">
        <v>0</v>
      </c>
      <c r="N1077" s="3" t="n">
        <v>0</v>
      </c>
      <c r="O1077" s="3" t="n">
        <v>0</v>
      </c>
      <c r="P1077" s="3" t="n">
        <v>0</v>
      </c>
      <c r="Q1077" s="3" t="n">
        <f aca="false">SUM(M1077:P1077)</f>
        <v>0</v>
      </c>
      <c r="R1077" s="3" t="n">
        <v>0</v>
      </c>
      <c r="S1077" s="3" t="n">
        <v>0</v>
      </c>
      <c r="T1077" s="3" t="n">
        <v>0</v>
      </c>
      <c r="U1077" s="3" t="n">
        <v>0</v>
      </c>
      <c r="V1077" s="3" t="n">
        <f aca="false">SUM(R1077:U1077)</f>
        <v>0</v>
      </c>
      <c r="W1077" s="3" t="n">
        <v>1693.373</v>
      </c>
      <c r="X1077" s="3" t="n">
        <v>2591.373</v>
      </c>
      <c r="Y1077" s="3" t="n">
        <v>1686.051</v>
      </c>
      <c r="Z1077" s="3" t="n">
        <v>0</v>
      </c>
      <c r="AA1077" s="3" t="n">
        <f aca="false">SUM(W1077:Z1077)</f>
        <v>5970.797</v>
      </c>
      <c r="AB1077" s="3" t="n">
        <v>668.47</v>
      </c>
      <c r="AC1077" s="3" t="n">
        <v>7.387</v>
      </c>
      <c r="AD1077" s="3" t="n">
        <v>97.861</v>
      </c>
      <c r="AE1077" s="3" t="n">
        <v>0</v>
      </c>
      <c r="AF1077" s="3" t="n">
        <f aca="false">SUM(AB1077:AE1077)</f>
        <v>773.718</v>
      </c>
      <c r="AG1077" s="3" t="n">
        <v>0.5</v>
      </c>
      <c r="AH1077" s="3" t="n">
        <v>616.463</v>
      </c>
      <c r="AI1077" s="3" t="n">
        <v>925.78</v>
      </c>
      <c r="AJ1077" s="3" t="n">
        <v>0</v>
      </c>
      <c r="AK1077" s="3" t="n">
        <f aca="false">SUM(AG1077:AJ1077)</f>
        <v>1542.743</v>
      </c>
      <c r="AL1077" s="3" t="n">
        <v>1480.546</v>
      </c>
      <c r="AM1077" s="3" t="n">
        <v>3373.443</v>
      </c>
      <c r="AN1077" s="3" t="n">
        <v>5773.758</v>
      </c>
      <c r="AO1077" s="3" t="n">
        <v>0</v>
      </c>
      <c r="AP1077" s="3" t="n">
        <f aca="false">SUM(AL1077:AO1077)</f>
        <v>10627.747</v>
      </c>
      <c r="AQ1077" s="3" t="n">
        <v>0.5</v>
      </c>
      <c r="AR1077" s="3" t="n">
        <v>0</v>
      </c>
      <c r="AS1077" s="3" t="n">
        <v>0.5</v>
      </c>
      <c r="AT1077" s="3" t="n">
        <v>0</v>
      </c>
      <c r="AU1077" s="3" t="n">
        <f aca="false">SUM(AQ1077:AT1077)</f>
        <v>1</v>
      </c>
      <c r="AV1077" s="3" t="n">
        <v>20.274</v>
      </c>
      <c r="AW1077" s="3" t="n">
        <v>0</v>
      </c>
      <c r="AX1077" s="3" t="n">
        <v>4.215</v>
      </c>
      <c r="AY1077" s="3" t="n">
        <v>0</v>
      </c>
      <c r="AZ1077" s="3" t="n">
        <f aca="false">SUM(AV1077:AY1077)</f>
        <v>24.489</v>
      </c>
      <c r="BA1077" s="3" t="n">
        <v>10.708</v>
      </c>
      <c r="BB1077" s="3" t="n">
        <v>0</v>
      </c>
      <c r="BC1077" s="3" t="n">
        <v>176.556</v>
      </c>
      <c r="BD1077" s="3" t="n">
        <v>0</v>
      </c>
      <c r="BE1077" s="3" t="n">
        <f aca="false">SUM(BA1077:BD1077)</f>
        <v>187.264</v>
      </c>
      <c r="BF1077" s="3" t="n">
        <v>0</v>
      </c>
      <c r="BG1077" s="3" t="n">
        <v>0</v>
      </c>
      <c r="BH1077" s="3" t="n">
        <v>0</v>
      </c>
      <c r="BI1077" s="3" t="n">
        <v>0</v>
      </c>
      <c r="BJ1077" s="3" t="n">
        <f aca="false">SUM(BF1077:BI1077)</f>
        <v>0</v>
      </c>
      <c r="BK1077" s="3" t="n">
        <v>0</v>
      </c>
      <c r="BL1077" s="3" t="n">
        <v>0</v>
      </c>
      <c r="BM1077" s="3" t="n">
        <v>0</v>
      </c>
      <c r="BN1077" s="3" t="n">
        <v>0</v>
      </c>
      <c r="BO1077" s="3" t="n">
        <f aca="false">SUM(BK1077:BN1077)</f>
        <v>0</v>
      </c>
      <c r="BP1077" s="3" t="n">
        <v>72.732</v>
      </c>
      <c r="BQ1077" s="3" t="n">
        <v>0</v>
      </c>
      <c r="BR1077" s="3" t="n">
        <v>227.444</v>
      </c>
      <c r="BS1077" s="3" t="n">
        <v>0</v>
      </c>
      <c r="BT1077" s="3" t="n">
        <f aca="false">SUM(BP1077:BS1077)</f>
        <v>300.176</v>
      </c>
      <c r="BU1077" s="3" t="n">
        <f aca="false">+C1077+H1077+M1077+R1077+W1077+AB1077+AG1077+AL1077+CK1077</f>
        <v>7310.765</v>
      </c>
      <c r="BV1077" s="3" t="n">
        <f aca="false">+D1077+I1077+N1077+S1077+X1077+AC1077+AH1077+AM1077+CL1077</f>
        <v>7691.245</v>
      </c>
      <c r="BW1077" s="3" t="n">
        <f aca="false">+E1077+J1077+O1077+T1077+Y1077+AD1077+AI1077+AN1077+CM1077</f>
        <v>13774.828</v>
      </c>
      <c r="BX1077" s="3" t="n">
        <f aca="false">+F1077+K1077+P1077+U1077+Z1077+AE1077+AJ1077+AO1077+CN1077</f>
        <v>0</v>
      </c>
      <c r="BY1077" s="3" t="n">
        <f aca="false">SUM(BU1077:BX1077)</f>
        <v>28776.838</v>
      </c>
      <c r="BZ1077" s="3" t="n">
        <f aca="false">AQ1077+AV1077+BA1077+BF1077+BK1077+BP1077</f>
        <v>104.214</v>
      </c>
      <c r="CA1077" s="3" t="n">
        <f aca="false">AR1077+AW1077+BB1077+BG1077+BL1077+BQ1077</f>
        <v>0</v>
      </c>
      <c r="CB1077" s="3" t="n">
        <f aca="false">AS1077+AX1077+BC1077+BH1077+BM1077+BR1077</f>
        <v>408.715</v>
      </c>
      <c r="CC1077" s="3" t="n">
        <f aca="false">AT1077+AY1077+BD1077+BI1077+BN1077+BS1077</f>
        <v>0</v>
      </c>
      <c r="CD1077" s="3" t="n">
        <f aca="false">SUM(BZ1077:CC1077)</f>
        <v>512.929</v>
      </c>
      <c r="CE1077" s="3" t="n">
        <v>2093.2</v>
      </c>
      <c r="CF1077" s="3" t="n">
        <v>5011.6</v>
      </c>
      <c r="CG1077" s="3" t="n">
        <v>486.5</v>
      </c>
      <c r="CH1077" s="3" t="n">
        <v>20.3</v>
      </c>
      <c r="CI1077" s="3" t="n">
        <v>124.4</v>
      </c>
      <c r="CJ1077" s="3" t="n">
        <f aca="false">SUM(CE1077:CI1077)</f>
        <v>7736</v>
      </c>
    </row>
    <row r="1078" customFormat="false" ht="12.75" hidden="false" customHeight="false" outlineLevel="0" collapsed="false">
      <c r="A1078" s="1" t="n">
        <v>2012</v>
      </c>
      <c r="B1078" s="2" t="s">
        <v>99</v>
      </c>
      <c r="C1078" s="3" t="n">
        <v>2769</v>
      </c>
      <c r="D1078" s="3" t="n">
        <v>556</v>
      </c>
      <c r="E1078" s="3" t="n">
        <v>3</v>
      </c>
      <c r="F1078" s="3" t="n">
        <v>505.67</v>
      </c>
      <c r="G1078" s="3" t="n">
        <f aca="false">SUM(C1078:F1078)</f>
        <v>3833.67</v>
      </c>
      <c r="H1078" s="3" t="n">
        <v>661</v>
      </c>
      <c r="I1078" s="3" t="n">
        <v>362</v>
      </c>
      <c r="J1078" s="3" t="n">
        <v>1485</v>
      </c>
      <c r="K1078" s="3" t="n">
        <v>317.2</v>
      </c>
      <c r="L1078" s="3" t="n">
        <f aca="false">SUM(H1078:K1078)</f>
        <v>2825.2</v>
      </c>
      <c r="M1078" s="3" t="n">
        <v>268</v>
      </c>
      <c r="N1078" s="3" t="n">
        <v>0</v>
      </c>
      <c r="O1078" s="3" t="n">
        <v>0</v>
      </c>
      <c r="P1078" s="3" t="n">
        <v>0</v>
      </c>
      <c r="Q1078" s="3" t="n">
        <f aca="false">SUM(M1078:P1078)</f>
        <v>268</v>
      </c>
      <c r="R1078" s="3" t="n">
        <v>112</v>
      </c>
      <c r="S1078" s="3" t="n">
        <v>0</v>
      </c>
      <c r="T1078" s="3" t="n">
        <v>0</v>
      </c>
      <c r="U1078" s="3" t="n">
        <v>0</v>
      </c>
      <c r="V1078" s="3" t="n">
        <f aca="false">SUM(R1078:U1078)</f>
        <v>112</v>
      </c>
      <c r="W1078" s="3" t="n">
        <v>5887</v>
      </c>
      <c r="X1078" s="3" t="n">
        <v>0</v>
      </c>
      <c r="Y1078" s="3" t="n">
        <v>0</v>
      </c>
      <c r="Z1078" s="3" t="n">
        <v>0</v>
      </c>
      <c r="AA1078" s="3" t="n">
        <f aca="false">SUM(W1078:Z1078)</f>
        <v>5887</v>
      </c>
      <c r="AB1078" s="3" t="n">
        <v>671</v>
      </c>
      <c r="AC1078" s="3" t="n">
        <v>4</v>
      </c>
      <c r="AD1078" s="3" t="n">
        <v>0</v>
      </c>
      <c r="AE1078" s="3" t="n">
        <v>19</v>
      </c>
      <c r="AF1078" s="3" t="n">
        <f aca="false">SUM(AB1078:AE1078)</f>
        <v>694</v>
      </c>
      <c r="AG1078" s="3" t="n">
        <v>0</v>
      </c>
      <c r="AH1078" s="3" t="n">
        <v>741</v>
      </c>
      <c r="AI1078" s="3" t="n">
        <v>1276</v>
      </c>
      <c r="AJ1078" s="3" t="n">
        <v>687</v>
      </c>
      <c r="AK1078" s="3" t="n">
        <f aca="false">SUM(AG1078:AJ1078)</f>
        <v>2704</v>
      </c>
      <c r="AL1078" s="3" t="n">
        <v>8414</v>
      </c>
      <c r="AM1078" s="3" t="n">
        <v>968</v>
      </c>
      <c r="AN1078" s="3" t="n">
        <v>675</v>
      </c>
      <c r="AO1078" s="3" t="n">
        <v>1127</v>
      </c>
      <c r="AP1078" s="3" t="n">
        <f aca="false">SUM(AL1078:AO1078)</f>
        <v>11184</v>
      </c>
      <c r="AQ1078" s="3" t="n">
        <v>0</v>
      </c>
      <c r="AR1078" s="3" t="n">
        <v>524</v>
      </c>
      <c r="AS1078" s="3" t="n">
        <v>29</v>
      </c>
      <c r="AT1078" s="3" t="n">
        <v>687</v>
      </c>
      <c r="AU1078" s="3" t="n">
        <f aca="false">SUM(AQ1078:AT1078)</f>
        <v>1240</v>
      </c>
      <c r="AV1078" s="3" t="n">
        <v>0</v>
      </c>
      <c r="AW1078" s="3" t="n">
        <v>0</v>
      </c>
      <c r="AX1078" s="3" t="n">
        <v>0</v>
      </c>
      <c r="AY1078" s="3" t="n">
        <v>19</v>
      </c>
      <c r="AZ1078" s="3" t="n">
        <f aca="false">SUM(AV1078:AY1078)</f>
        <v>19</v>
      </c>
      <c r="BA1078" s="3" t="n">
        <v>0</v>
      </c>
      <c r="BB1078" s="3" t="n">
        <v>0</v>
      </c>
      <c r="BC1078" s="3" t="n">
        <v>0</v>
      </c>
      <c r="BD1078" s="3" t="n">
        <v>317.2</v>
      </c>
      <c r="BE1078" s="3" t="n">
        <f aca="false">SUM(BA1078:BD1078)</f>
        <v>317.2</v>
      </c>
      <c r="BF1078" s="3" t="n">
        <v>0</v>
      </c>
      <c r="BG1078" s="3" t="n">
        <v>0</v>
      </c>
      <c r="BH1078" s="3" t="n">
        <v>0</v>
      </c>
      <c r="BI1078" s="3" t="n">
        <v>88</v>
      </c>
      <c r="BJ1078" s="3" t="n">
        <f aca="false">SUM(BF1078:BI1078)</f>
        <v>88</v>
      </c>
      <c r="BK1078" s="3" t="n">
        <v>0</v>
      </c>
      <c r="BL1078" s="3" t="n">
        <v>0</v>
      </c>
      <c r="BM1078" s="3" t="n">
        <v>0</v>
      </c>
      <c r="BN1078" s="3" t="n">
        <v>374</v>
      </c>
      <c r="BO1078" s="3" t="n">
        <f aca="false">SUM(BK1078:BN1078)</f>
        <v>374</v>
      </c>
      <c r="BP1078" s="3" t="n">
        <v>0</v>
      </c>
      <c r="BQ1078" s="3" t="n">
        <v>0</v>
      </c>
      <c r="BR1078" s="3" t="n">
        <v>0</v>
      </c>
      <c r="BS1078" s="3" t="n">
        <v>1127</v>
      </c>
      <c r="BT1078" s="3" t="n">
        <f aca="false">SUM(BP1078:BS1078)</f>
        <v>1127</v>
      </c>
      <c r="BU1078" s="3" t="n">
        <f aca="false">+C1078+H1078+M1078+R1078+W1078+AB1078+AG1078+AL1078+CK1078</f>
        <v>18782</v>
      </c>
      <c r="BV1078" s="3" t="n">
        <f aca="false">+D1078+I1078+N1078+S1078+X1078+AC1078+AH1078+AM1078+CL1078</f>
        <v>2631</v>
      </c>
      <c r="BW1078" s="3" t="n">
        <f aca="false">+E1078+J1078+O1078+T1078+Y1078+AD1078+AI1078+AN1078+CM1078</f>
        <v>3439</v>
      </c>
      <c r="BX1078" s="3" t="n">
        <f aca="false">+F1078+K1078+P1078+U1078+Z1078+AE1078+AJ1078+AO1078+CN1078</f>
        <v>2655.87</v>
      </c>
      <c r="BY1078" s="3" t="n">
        <f aca="false">SUM(BU1078:BX1078)</f>
        <v>27507.87</v>
      </c>
      <c r="BZ1078" s="3" t="n">
        <f aca="false">AQ1078+AV1078+BA1078+BF1078+BK1078+BP1078</f>
        <v>0</v>
      </c>
      <c r="CA1078" s="3" t="n">
        <f aca="false">AR1078+AW1078+BB1078+BG1078+BL1078+BQ1078</f>
        <v>524</v>
      </c>
      <c r="CB1078" s="3" t="n">
        <f aca="false">AS1078+AX1078+BC1078+BH1078+BM1078+BR1078</f>
        <v>29</v>
      </c>
      <c r="CC1078" s="3" t="n">
        <f aca="false">AT1078+AY1078+BD1078+BI1078+BN1078+BS1078</f>
        <v>2612.2</v>
      </c>
      <c r="CD1078" s="3" t="n">
        <f aca="false">SUM(BZ1078:CC1078)</f>
        <v>3165.2</v>
      </c>
      <c r="CE1078" s="3" t="n">
        <v>3830.116798</v>
      </c>
      <c r="CF1078" s="3" t="n">
        <v>8310.82045</v>
      </c>
      <c r="CG1078" s="3" t="n">
        <v>716.521891</v>
      </c>
      <c r="CH1078" s="3" t="n">
        <v>658.402062</v>
      </c>
      <c r="CI1078" s="3" t="n">
        <v>5045.771885</v>
      </c>
      <c r="CJ1078" s="3" t="n">
        <f aca="false">SUM(CE1078:CI1078)</f>
        <v>18561.633086</v>
      </c>
    </row>
    <row r="1079" customFormat="false" ht="12.75" hidden="false" customHeight="false" outlineLevel="0" collapsed="false">
      <c r="A1079" s="1" t="n">
        <v>2012</v>
      </c>
      <c r="B1079" s="2" t="s">
        <v>100</v>
      </c>
      <c r="C1079" s="3" t="n">
        <v>1156</v>
      </c>
      <c r="D1079" s="3" t="n">
        <v>244</v>
      </c>
      <c r="E1079" s="3" t="n">
        <v>659</v>
      </c>
      <c r="F1079" s="3" t="n">
        <v>138</v>
      </c>
      <c r="G1079" s="3" t="n">
        <f aca="false">SUM(C1079:F1079)</f>
        <v>2197</v>
      </c>
      <c r="H1079" s="3" t="n">
        <v>223</v>
      </c>
      <c r="I1079" s="3" t="n">
        <v>73</v>
      </c>
      <c r="J1079" s="3" t="n">
        <v>95</v>
      </c>
      <c r="K1079" s="3" t="n">
        <v>9</v>
      </c>
      <c r="L1079" s="3" t="n">
        <f aca="false">SUM(H1079:K1079)</f>
        <v>400</v>
      </c>
      <c r="M1079" s="3" t="n">
        <v>20</v>
      </c>
      <c r="N1079" s="3" t="n">
        <v>0</v>
      </c>
      <c r="O1079" s="3" t="n">
        <v>1</v>
      </c>
      <c r="P1079" s="3" t="n">
        <v>0</v>
      </c>
      <c r="Q1079" s="3" t="n">
        <f aca="false">SUM(M1079:P1079)</f>
        <v>21</v>
      </c>
      <c r="R1079" s="3" t="n">
        <v>4</v>
      </c>
      <c r="S1079" s="3" t="n">
        <v>0</v>
      </c>
      <c r="T1079" s="3" t="n">
        <v>0</v>
      </c>
      <c r="U1079" s="3" t="n">
        <v>0</v>
      </c>
      <c r="V1079" s="3" t="n">
        <f aca="false">SUM(R1079:U1079)</f>
        <v>4</v>
      </c>
      <c r="W1079" s="3" t="n">
        <v>637</v>
      </c>
      <c r="X1079" s="3" t="n">
        <v>784</v>
      </c>
      <c r="Y1079" s="3" t="n">
        <v>0</v>
      </c>
      <c r="Z1079" s="3" t="n">
        <v>0</v>
      </c>
      <c r="AA1079" s="3" t="n">
        <f aca="false">SUM(W1079:Z1079)</f>
        <v>1421</v>
      </c>
      <c r="AB1079" s="3" t="n">
        <v>262</v>
      </c>
      <c r="AC1079" s="3" t="n">
        <v>1</v>
      </c>
      <c r="AD1079" s="3" t="n">
        <v>6</v>
      </c>
      <c r="AE1079" s="3" t="n">
        <v>0</v>
      </c>
      <c r="AF1079" s="3" t="n">
        <f aca="false">SUM(AB1079:AE1079)</f>
        <v>269</v>
      </c>
      <c r="AG1079" s="3" t="n">
        <v>0</v>
      </c>
      <c r="AH1079" s="3" t="n">
        <v>209</v>
      </c>
      <c r="AI1079" s="3" t="n">
        <v>585</v>
      </c>
      <c r="AJ1079" s="3" t="n">
        <v>0</v>
      </c>
      <c r="AK1079" s="3" t="n">
        <f aca="false">SUM(AG1079:AJ1079)</f>
        <v>794</v>
      </c>
      <c r="AL1079" s="3" t="n">
        <v>1290</v>
      </c>
      <c r="AM1079" s="3" t="n">
        <v>466</v>
      </c>
      <c r="AN1079" s="3" t="n">
        <v>2042</v>
      </c>
      <c r="AO1079" s="3" t="n">
        <v>38</v>
      </c>
      <c r="AP1079" s="3" t="n">
        <f aca="false">SUM(AL1079:AO1079)</f>
        <v>3836</v>
      </c>
      <c r="AQ1079" s="3" t="n">
        <v>0</v>
      </c>
      <c r="AR1079" s="3" t="n">
        <v>209</v>
      </c>
      <c r="AS1079" s="3" t="n">
        <v>227</v>
      </c>
      <c r="AT1079" s="3" t="n">
        <v>0</v>
      </c>
      <c r="AU1079" s="3" t="n">
        <f aca="false">SUM(AQ1079:AT1079)</f>
        <v>436</v>
      </c>
      <c r="AV1079" s="3" t="n">
        <v>0</v>
      </c>
      <c r="AW1079" s="3" t="n">
        <v>0</v>
      </c>
      <c r="AX1079" s="3" t="n">
        <v>0</v>
      </c>
      <c r="AY1079" s="3" t="n">
        <v>0</v>
      </c>
      <c r="AZ1079" s="3" t="n">
        <f aca="false">SUM(AV1079:AY1079)</f>
        <v>0</v>
      </c>
      <c r="BA1079" s="3" t="n">
        <v>0</v>
      </c>
      <c r="BB1079" s="3" t="n">
        <v>0</v>
      </c>
      <c r="BC1079" s="3" t="n">
        <v>0</v>
      </c>
      <c r="BD1079" s="3" t="n">
        <v>9</v>
      </c>
      <c r="BE1079" s="3" t="n">
        <f aca="false">SUM(BA1079:BD1079)</f>
        <v>9</v>
      </c>
      <c r="BF1079" s="3" t="n">
        <v>0</v>
      </c>
      <c r="BG1079" s="3" t="n">
        <v>0</v>
      </c>
      <c r="BH1079" s="3" t="n">
        <v>0</v>
      </c>
      <c r="BI1079" s="3" t="n">
        <v>3</v>
      </c>
      <c r="BJ1079" s="3" t="n">
        <f aca="false">SUM(BF1079:BI1079)</f>
        <v>3</v>
      </c>
      <c r="BK1079" s="3" t="n">
        <v>0</v>
      </c>
      <c r="BL1079" s="3" t="n">
        <v>0</v>
      </c>
      <c r="BM1079" s="3" t="n">
        <v>0</v>
      </c>
      <c r="BN1079" s="3" t="n">
        <v>1</v>
      </c>
      <c r="BO1079" s="3" t="n">
        <f aca="false">SUM(BK1079:BN1079)</f>
        <v>1</v>
      </c>
      <c r="BP1079" s="3" t="n">
        <v>0</v>
      </c>
      <c r="BQ1079" s="3" t="n">
        <v>0</v>
      </c>
      <c r="BR1079" s="3" t="n">
        <v>0</v>
      </c>
      <c r="BS1079" s="3" t="n">
        <v>172</v>
      </c>
      <c r="BT1079" s="3" t="n">
        <f aca="false">SUM(BP1079:BS1079)</f>
        <v>172</v>
      </c>
      <c r="BU1079" s="3" t="n">
        <f aca="false">+C1079+H1079+M1079+R1079+W1079+AB1079+AG1079+AL1079+CK1079</f>
        <v>3592</v>
      </c>
      <c r="BV1079" s="3" t="n">
        <f aca="false">+D1079+I1079+N1079+S1079+X1079+AC1079+AH1079+AM1079+CL1079</f>
        <v>1777</v>
      </c>
      <c r="BW1079" s="3" t="n">
        <f aca="false">+E1079+J1079+O1079+T1079+Y1079+AD1079+AI1079+AN1079+CM1079</f>
        <v>3388</v>
      </c>
      <c r="BX1079" s="3" t="n">
        <f aca="false">+F1079+K1079+P1079+U1079+Z1079+AE1079+AJ1079+AO1079+CN1079</f>
        <v>185</v>
      </c>
      <c r="BY1079" s="3" t="n">
        <f aca="false">SUM(BU1079:BX1079)</f>
        <v>8942</v>
      </c>
      <c r="BZ1079" s="3" t="n">
        <f aca="false">AQ1079+AV1079+BA1079+BF1079+BK1079+BP1079</f>
        <v>0</v>
      </c>
      <c r="CA1079" s="3" t="n">
        <f aca="false">AR1079+AW1079+BB1079+BG1079+BL1079+BQ1079</f>
        <v>209</v>
      </c>
      <c r="CB1079" s="3" t="n">
        <f aca="false">AS1079+AX1079+BC1079+BH1079+BM1079+BR1079</f>
        <v>227</v>
      </c>
      <c r="CC1079" s="3" t="n">
        <f aca="false">AT1079+AY1079+BD1079+BI1079+BN1079+BS1079</f>
        <v>185</v>
      </c>
      <c r="CD1079" s="3" t="n">
        <f aca="false">SUM(BZ1079:CC1079)</f>
        <v>621</v>
      </c>
      <c r="CE1079" s="3" t="n">
        <v>0</v>
      </c>
      <c r="CF1079" s="3" t="n">
        <v>1042</v>
      </c>
      <c r="CG1079" s="3" t="n">
        <v>119</v>
      </c>
      <c r="CH1079" s="3" t="n">
        <v>0</v>
      </c>
      <c r="CI1079" s="3" t="n">
        <v>2198</v>
      </c>
      <c r="CJ1079" s="3" t="n">
        <f aca="false">SUM(CE1079:CI1079)</f>
        <v>3359</v>
      </c>
    </row>
    <row r="1080" customFormat="false" ht="12.75" hidden="false" customHeight="false" outlineLevel="0" collapsed="false">
      <c r="A1080" s="1" t="n">
        <v>2012</v>
      </c>
      <c r="B1080" s="2" t="s">
        <v>101</v>
      </c>
      <c r="C1080" s="3" t="n">
        <v>8264</v>
      </c>
      <c r="D1080" s="3" t="n">
        <v>2204</v>
      </c>
      <c r="E1080" s="3" t="n">
        <v>767</v>
      </c>
      <c r="F1080" s="3" t="n">
        <v>20</v>
      </c>
      <c r="G1080" s="3" t="n">
        <f aca="false">SUM(C1080:F1080)</f>
        <v>11255</v>
      </c>
      <c r="H1080" s="3" t="n">
        <v>3196</v>
      </c>
      <c r="I1080" s="3" t="n">
        <v>123</v>
      </c>
      <c r="J1080" s="3" t="n">
        <v>893</v>
      </c>
      <c r="K1080" s="3" t="n">
        <v>339</v>
      </c>
      <c r="L1080" s="3" t="n">
        <f aca="false">SUM(H1080:K1080)</f>
        <v>4551</v>
      </c>
      <c r="M1080" s="3" t="n">
        <v>135</v>
      </c>
      <c r="N1080" s="3" t="n">
        <v>32</v>
      </c>
      <c r="O1080" s="3" t="n">
        <v>0</v>
      </c>
      <c r="P1080" s="3" t="n">
        <v>0</v>
      </c>
      <c r="Q1080" s="3" t="n">
        <f aca="false">SUM(M1080:P1080)</f>
        <v>167</v>
      </c>
      <c r="R1080" s="3" t="n">
        <v>19</v>
      </c>
      <c r="S1080" s="3" t="n">
        <v>12</v>
      </c>
      <c r="T1080" s="3" t="n">
        <v>0</v>
      </c>
      <c r="U1080" s="3" t="n">
        <v>0</v>
      </c>
      <c r="V1080" s="3" t="n">
        <f aca="false">SUM(R1080:U1080)</f>
        <v>31</v>
      </c>
      <c r="W1080" s="3" t="n">
        <v>4010</v>
      </c>
      <c r="X1080" s="3" t="n">
        <v>10929</v>
      </c>
      <c r="Y1080" s="3" t="n">
        <v>4330</v>
      </c>
      <c r="Z1080" s="3" t="n">
        <v>0</v>
      </c>
      <c r="AA1080" s="3" t="n">
        <f aca="false">SUM(W1080:Z1080)</f>
        <v>19269</v>
      </c>
      <c r="AB1080" s="3" t="n">
        <v>2375</v>
      </c>
      <c r="AC1080" s="3" t="n">
        <v>77</v>
      </c>
      <c r="AD1080" s="3" t="n">
        <v>118</v>
      </c>
      <c r="AE1080" s="3" t="n">
        <v>60</v>
      </c>
      <c r="AF1080" s="3" t="n">
        <f aca="false">SUM(AB1080:AE1080)</f>
        <v>2630</v>
      </c>
      <c r="AG1080" s="3" t="n">
        <v>0</v>
      </c>
      <c r="AH1080" s="3" t="n">
        <v>2071</v>
      </c>
      <c r="AI1080" s="3" t="n">
        <v>4701</v>
      </c>
      <c r="AJ1080" s="3" t="n">
        <v>164</v>
      </c>
      <c r="AK1080" s="3" t="n">
        <f aca="false">SUM(AG1080:AJ1080)</f>
        <v>6936</v>
      </c>
      <c r="AL1080" s="3" t="n">
        <v>5055</v>
      </c>
      <c r="AM1080" s="3" t="n">
        <v>9122</v>
      </c>
      <c r="AN1080" s="3" t="n">
        <v>3162</v>
      </c>
      <c r="AO1080" s="3" t="n">
        <v>812</v>
      </c>
      <c r="AP1080" s="3" t="n">
        <f aca="false">SUM(AL1080:AO1080)</f>
        <v>18151</v>
      </c>
      <c r="AQ1080" s="3" t="n">
        <v>0</v>
      </c>
      <c r="AR1080" s="3" t="n">
        <v>2071</v>
      </c>
      <c r="AS1080" s="3" t="n">
        <v>3962</v>
      </c>
      <c r="AT1080" s="3" t="n">
        <v>164</v>
      </c>
      <c r="AU1080" s="3" t="n">
        <f aca="false">SUM(AQ1080:AT1080)</f>
        <v>6197</v>
      </c>
      <c r="AV1080" s="3" t="n">
        <v>1</v>
      </c>
      <c r="AW1080" s="3" t="n">
        <v>0</v>
      </c>
      <c r="AX1080" s="3" t="n">
        <v>0</v>
      </c>
      <c r="AY1080" s="3" t="n">
        <v>60</v>
      </c>
      <c r="AZ1080" s="3" t="n">
        <f aca="false">SUM(AV1080:AY1080)</f>
        <v>61</v>
      </c>
      <c r="BA1080" s="3" t="n">
        <v>23</v>
      </c>
      <c r="BB1080" s="3" t="n">
        <v>0</v>
      </c>
      <c r="BC1080" s="3" t="n">
        <v>84</v>
      </c>
      <c r="BD1080" s="3" t="n">
        <v>339</v>
      </c>
      <c r="BE1080" s="3" t="n">
        <f aca="false">SUM(BA1080:BD1080)</f>
        <v>446</v>
      </c>
      <c r="BF1080" s="3" t="n">
        <v>0</v>
      </c>
      <c r="BG1080" s="3" t="n">
        <v>0</v>
      </c>
      <c r="BH1080" s="3" t="n">
        <v>0</v>
      </c>
      <c r="BI1080" s="3" t="n">
        <v>0</v>
      </c>
      <c r="BJ1080" s="3" t="n">
        <f aca="false">SUM(BF1080:BI1080)</f>
        <v>0</v>
      </c>
      <c r="BK1080" s="3" t="n">
        <v>44</v>
      </c>
      <c r="BL1080" s="3" t="n">
        <v>292</v>
      </c>
      <c r="BM1080" s="3" t="n">
        <v>307</v>
      </c>
      <c r="BN1080" s="3" t="n">
        <v>435</v>
      </c>
      <c r="BO1080" s="3" t="n">
        <f aca="false">SUM(BK1080:BN1080)</f>
        <v>1078</v>
      </c>
      <c r="BP1080" s="3" t="n">
        <v>93</v>
      </c>
      <c r="BQ1080" s="3" t="n">
        <v>0</v>
      </c>
      <c r="BR1080" s="3" t="n">
        <v>893</v>
      </c>
      <c r="BS1080" s="3" t="n">
        <v>397</v>
      </c>
      <c r="BT1080" s="3" t="n">
        <f aca="false">SUM(BP1080:BS1080)</f>
        <v>1383</v>
      </c>
      <c r="BU1080" s="3" t="n">
        <f aca="false">+C1080+H1080+M1080+R1080+W1080+AB1080+AG1080+AL1080+CK1080</f>
        <v>23054</v>
      </c>
      <c r="BV1080" s="3" t="n">
        <f aca="false">+D1080+I1080+N1080+S1080+X1080+AC1080+AH1080+AM1080+CL1080</f>
        <v>24570</v>
      </c>
      <c r="BW1080" s="3" t="n">
        <f aca="false">+E1080+J1080+O1080+T1080+Y1080+AD1080+AI1080+AN1080+CM1080</f>
        <v>13971</v>
      </c>
      <c r="BX1080" s="3" t="n">
        <f aca="false">+F1080+K1080+P1080+U1080+Z1080+AE1080+AJ1080+AO1080+CN1080</f>
        <v>1395</v>
      </c>
      <c r="BY1080" s="3" t="n">
        <f aca="false">SUM(BU1080:BX1080)</f>
        <v>62990</v>
      </c>
      <c r="BZ1080" s="3" t="n">
        <f aca="false">AQ1080+AV1080+BA1080+BF1080+BK1080+BP1080</f>
        <v>161</v>
      </c>
      <c r="CA1080" s="3" t="n">
        <f aca="false">AR1080+AW1080+BB1080+BG1080+BL1080+BQ1080</f>
        <v>2363</v>
      </c>
      <c r="CB1080" s="3" t="n">
        <f aca="false">AS1080+AX1080+BC1080+BH1080+BM1080+BR1080</f>
        <v>5246</v>
      </c>
      <c r="CC1080" s="3" t="n">
        <f aca="false">AT1080+AY1080+BD1080+BI1080+BN1080+BS1080</f>
        <v>1395</v>
      </c>
      <c r="CD1080" s="3" t="n">
        <f aca="false">SUM(BZ1080:CC1080)</f>
        <v>9165</v>
      </c>
      <c r="CE1080" s="3" t="n">
        <v>17422</v>
      </c>
      <c r="CF1080" s="3" t="n">
        <v>0</v>
      </c>
      <c r="CG1080" s="3" t="n">
        <v>2010.8</v>
      </c>
      <c r="CH1080" s="3" t="n">
        <v>170.8</v>
      </c>
      <c r="CI1080" s="3" t="n">
        <v>4015.2</v>
      </c>
      <c r="CJ1080" s="3" t="n">
        <f aca="false">SUM(CE1080:CI1080)</f>
        <v>23618.8</v>
      </c>
    </row>
    <row r="1081" customFormat="false" ht="12.75" hidden="false" customHeight="false" outlineLevel="0" collapsed="false">
      <c r="A1081" s="1" t="n">
        <v>2012</v>
      </c>
      <c r="B1081" s="2" t="s">
        <v>102</v>
      </c>
      <c r="C1081" s="3" t="n">
        <v>7061</v>
      </c>
      <c r="D1081" s="3" t="n">
        <v>2240.8</v>
      </c>
      <c r="E1081" s="3" t="n">
        <v>331.25</v>
      </c>
      <c r="F1081" s="3" t="n">
        <v>231.9</v>
      </c>
      <c r="G1081" s="3" t="n">
        <f aca="false">SUM(C1081:F1081)</f>
        <v>9864.95</v>
      </c>
      <c r="H1081" s="3" t="n">
        <v>2054.7</v>
      </c>
      <c r="I1081" s="3" t="n">
        <v>62.1</v>
      </c>
      <c r="J1081" s="3" t="n">
        <v>5385.9</v>
      </c>
      <c r="K1081" s="3" t="n">
        <v>188.1</v>
      </c>
      <c r="L1081" s="3" t="n">
        <f aca="false">SUM(H1081:K1081)</f>
        <v>7690.8</v>
      </c>
      <c r="M1081" s="3" t="n">
        <v>0.1</v>
      </c>
      <c r="N1081" s="3" t="n">
        <v>49.1</v>
      </c>
      <c r="O1081" s="3" t="n">
        <v>0</v>
      </c>
      <c r="P1081" s="3" t="n">
        <v>0</v>
      </c>
      <c r="Q1081" s="3" t="n">
        <f aca="false">SUM(M1081:P1081)</f>
        <v>49.2</v>
      </c>
      <c r="R1081" s="3" t="n">
        <v>0</v>
      </c>
      <c r="S1081" s="3" t="n">
        <v>0</v>
      </c>
      <c r="T1081" s="3" t="n">
        <v>0</v>
      </c>
      <c r="U1081" s="3" t="n">
        <v>0</v>
      </c>
      <c r="V1081" s="3" t="n">
        <f aca="false">SUM(R1081:U1081)</f>
        <v>0</v>
      </c>
      <c r="W1081" s="3" t="n">
        <v>2641</v>
      </c>
      <c r="X1081" s="3" t="n">
        <v>5599</v>
      </c>
      <c r="Y1081" s="3" t="n">
        <v>335</v>
      </c>
      <c r="Z1081" s="3" t="n">
        <v>0</v>
      </c>
      <c r="AA1081" s="3" t="n">
        <f aca="false">SUM(W1081:Z1081)</f>
        <v>8575</v>
      </c>
      <c r="AB1081" s="3" t="n">
        <v>1414.4</v>
      </c>
      <c r="AC1081" s="3" t="n">
        <v>8.5</v>
      </c>
      <c r="AD1081" s="3" t="n">
        <v>60.1</v>
      </c>
      <c r="AE1081" s="3" t="n">
        <v>26.6</v>
      </c>
      <c r="AF1081" s="3" t="n">
        <f aca="false">SUM(AB1081:AE1081)</f>
        <v>1509.6</v>
      </c>
      <c r="AG1081" s="3" t="n">
        <v>713.4</v>
      </c>
      <c r="AH1081" s="3" t="n">
        <v>1291.1</v>
      </c>
      <c r="AI1081" s="3" t="n">
        <v>141.4</v>
      </c>
      <c r="AJ1081" s="3" t="n">
        <v>6</v>
      </c>
      <c r="AK1081" s="3" t="n">
        <f aca="false">SUM(AG1081:AJ1081)</f>
        <v>2151.9</v>
      </c>
      <c r="AL1081" s="3" t="n">
        <v>3355.5</v>
      </c>
      <c r="AM1081" s="3" t="n">
        <v>3218.6</v>
      </c>
      <c r="AN1081" s="3" t="n">
        <v>4548.55</v>
      </c>
      <c r="AO1081" s="3" t="n">
        <v>179.8</v>
      </c>
      <c r="AP1081" s="3" t="n">
        <f aca="false">SUM(AL1081:AO1081)</f>
        <v>11302.45</v>
      </c>
      <c r="AQ1081" s="3" t="n">
        <v>340</v>
      </c>
      <c r="AR1081" s="3" t="n">
        <v>866</v>
      </c>
      <c r="AS1081" s="3" t="n">
        <v>23</v>
      </c>
      <c r="AT1081" s="3" t="n">
        <v>6</v>
      </c>
      <c r="AU1081" s="3" t="n">
        <f aca="false">SUM(AQ1081:AT1081)</f>
        <v>1235</v>
      </c>
      <c r="AV1081" s="3" t="n">
        <v>0</v>
      </c>
      <c r="AW1081" s="3" t="n">
        <v>0</v>
      </c>
      <c r="AX1081" s="3" t="n">
        <v>0</v>
      </c>
      <c r="AY1081" s="3" t="n">
        <v>26.6</v>
      </c>
      <c r="AZ1081" s="3" t="n">
        <f aca="false">SUM(AV1081:AY1081)</f>
        <v>26.6</v>
      </c>
      <c r="BA1081" s="3" t="n">
        <v>0</v>
      </c>
      <c r="BB1081" s="3" t="n">
        <v>0</v>
      </c>
      <c r="BC1081" s="3" t="n">
        <v>0</v>
      </c>
      <c r="BD1081" s="3" t="n">
        <v>188.1</v>
      </c>
      <c r="BE1081" s="3" t="n">
        <f aca="false">SUM(BA1081:BD1081)</f>
        <v>188.1</v>
      </c>
      <c r="BF1081" s="3" t="n">
        <v>0</v>
      </c>
      <c r="BG1081" s="3" t="n">
        <v>0</v>
      </c>
      <c r="BH1081" s="3" t="n">
        <v>0</v>
      </c>
      <c r="BI1081" s="3" t="n">
        <v>0</v>
      </c>
      <c r="BJ1081" s="3" t="n">
        <f aca="false">SUM(BF1081:BI1081)</f>
        <v>0</v>
      </c>
      <c r="BK1081" s="3" t="n">
        <v>0</v>
      </c>
      <c r="BL1081" s="3" t="n">
        <v>0</v>
      </c>
      <c r="BM1081" s="3" t="n">
        <v>0</v>
      </c>
      <c r="BN1081" s="3" t="n">
        <v>55.75</v>
      </c>
      <c r="BO1081" s="3" t="n">
        <f aca="false">SUM(BK1081:BN1081)</f>
        <v>55.75</v>
      </c>
      <c r="BP1081" s="3" t="n">
        <v>0</v>
      </c>
      <c r="BQ1081" s="3" t="n">
        <v>0</v>
      </c>
      <c r="BR1081" s="3" t="n">
        <v>0</v>
      </c>
      <c r="BS1081" s="3" t="n">
        <v>355.95</v>
      </c>
      <c r="BT1081" s="3" t="n">
        <f aca="false">SUM(BP1081:BS1081)</f>
        <v>355.95</v>
      </c>
      <c r="BU1081" s="3" t="n">
        <f aca="false">+C1081+H1081+M1081+R1081+W1081+AB1081+AG1081+AL1081+CK1081</f>
        <v>17240.1</v>
      </c>
      <c r="BV1081" s="3" t="n">
        <f aca="false">+D1081+I1081+N1081+S1081+X1081+AC1081+AH1081+AM1081+CL1081</f>
        <v>12469.2</v>
      </c>
      <c r="BW1081" s="3" t="n">
        <f aca="false">+E1081+J1081+O1081+T1081+Y1081+AD1081+AI1081+AN1081+CM1081</f>
        <v>10802.2</v>
      </c>
      <c r="BX1081" s="3" t="n">
        <f aca="false">+F1081+K1081+P1081+U1081+Z1081+AE1081+AJ1081+AO1081+CN1081</f>
        <v>632.4</v>
      </c>
      <c r="BY1081" s="3" t="n">
        <f aca="false">SUM(BU1081:BX1081)</f>
        <v>41143.9</v>
      </c>
      <c r="BZ1081" s="3" t="n">
        <f aca="false">AQ1081+AV1081+BA1081+BF1081+BK1081+BP1081</f>
        <v>340</v>
      </c>
      <c r="CA1081" s="3" t="n">
        <f aca="false">AR1081+AW1081+BB1081+BG1081+BL1081+BQ1081</f>
        <v>866</v>
      </c>
      <c r="CB1081" s="3" t="n">
        <f aca="false">AS1081+AX1081+BC1081+BH1081+BM1081+BR1081</f>
        <v>23</v>
      </c>
      <c r="CC1081" s="3" t="n">
        <f aca="false">AT1081+AY1081+BD1081+BI1081+BN1081+BS1081</f>
        <v>632.4</v>
      </c>
      <c r="CD1081" s="3" t="n">
        <f aca="false">SUM(BZ1081:CC1081)</f>
        <v>1861.4</v>
      </c>
      <c r="CE1081" s="3" t="n">
        <v>5303.5</v>
      </c>
      <c r="CF1081" s="3" t="n">
        <v>8142.4</v>
      </c>
      <c r="CG1081" s="3" t="n">
        <v>590.7</v>
      </c>
      <c r="CH1081" s="3" t="n">
        <v>0</v>
      </c>
      <c r="CI1081" s="3" t="n">
        <v>3233.4</v>
      </c>
      <c r="CJ1081" s="3" t="n">
        <f aca="false">SUM(CE1081:CI1081)</f>
        <v>17270</v>
      </c>
    </row>
    <row r="1082" customFormat="false" ht="12.75" hidden="false" customHeight="false" outlineLevel="0" collapsed="false">
      <c r="A1082" s="1" t="n">
        <v>2012</v>
      </c>
      <c r="B1082" s="2" t="s">
        <v>103</v>
      </c>
      <c r="C1082" s="3" t="n">
        <v>1458</v>
      </c>
      <c r="D1082" s="3" t="n">
        <v>284</v>
      </c>
      <c r="E1082" s="3" t="n">
        <v>56</v>
      </c>
      <c r="F1082" s="3" t="n">
        <v>0</v>
      </c>
      <c r="G1082" s="3" t="n">
        <f aca="false">SUM(C1082:F1082)</f>
        <v>1798</v>
      </c>
      <c r="H1082" s="3" t="n">
        <v>384</v>
      </c>
      <c r="I1082" s="3" t="n">
        <v>27</v>
      </c>
      <c r="J1082" s="3" t="n">
        <v>567</v>
      </c>
      <c r="K1082" s="3" t="n">
        <v>316</v>
      </c>
      <c r="L1082" s="3" t="n">
        <f aca="false">SUM(H1082:K1082)</f>
        <v>1294</v>
      </c>
      <c r="M1082" s="3" t="n">
        <v>29</v>
      </c>
      <c r="N1082" s="3" t="n">
        <v>40</v>
      </c>
      <c r="O1082" s="3" t="n">
        <v>0</v>
      </c>
      <c r="P1082" s="3" t="n">
        <v>0</v>
      </c>
      <c r="Q1082" s="3" t="n">
        <f aca="false">SUM(M1082:P1082)</f>
        <v>69</v>
      </c>
      <c r="R1082" s="3" t="n">
        <v>29</v>
      </c>
      <c r="S1082" s="3" t="n">
        <v>0</v>
      </c>
      <c r="T1082" s="3" t="n">
        <v>0</v>
      </c>
      <c r="U1082" s="3" t="n">
        <v>0</v>
      </c>
      <c r="V1082" s="3" t="n">
        <f aca="false">SUM(R1082:U1082)</f>
        <v>29</v>
      </c>
      <c r="W1082" s="3" t="n">
        <v>606</v>
      </c>
      <c r="X1082" s="3" t="n">
        <v>807</v>
      </c>
      <c r="Y1082" s="3" t="n">
        <v>0</v>
      </c>
      <c r="Z1082" s="3" t="n">
        <v>0</v>
      </c>
      <c r="AA1082" s="3" t="n">
        <f aca="false">SUM(W1082:Z1082)</f>
        <v>1413</v>
      </c>
      <c r="AB1082" s="3" t="n">
        <v>218</v>
      </c>
      <c r="AC1082" s="3" t="n">
        <v>2</v>
      </c>
      <c r="AD1082" s="3" t="n">
        <v>10</v>
      </c>
      <c r="AE1082" s="3" t="n">
        <v>0</v>
      </c>
      <c r="AF1082" s="3" t="n">
        <f aca="false">SUM(AB1082:AE1082)</f>
        <v>230</v>
      </c>
      <c r="AG1082" s="3" t="n">
        <v>0</v>
      </c>
      <c r="AH1082" s="3" t="n">
        <v>211</v>
      </c>
      <c r="AI1082" s="3" t="n">
        <v>848</v>
      </c>
      <c r="AJ1082" s="3" t="n">
        <v>90</v>
      </c>
      <c r="AK1082" s="3" t="n">
        <f aca="false">SUM(AG1082:AJ1082)</f>
        <v>1149</v>
      </c>
      <c r="AL1082" s="3" t="n">
        <v>2787</v>
      </c>
      <c r="AM1082" s="3" t="n">
        <v>561</v>
      </c>
      <c r="AN1082" s="3" t="n">
        <v>1804</v>
      </c>
      <c r="AO1082" s="3" t="n">
        <v>360</v>
      </c>
      <c r="AP1082" s="3" t="n">
        <f aca="false">SUM(AL1082:AO1082)</f>
        <v>5512</v>
      </c>
      <c r="AQ1082" s="3" t="n">
        <v>0</v>
      </c>
      <c r="AR1082" s="3" t="n">
        <v>190</v>
      </c>
      <c r="AS1082" s="3" t="n">
        <v>81</v>
      </c>
      <c r="AT1082" s="3" t="n">
        <v>90</v>
      </c>
      <c r="AU1082" s="3" t="n">
        <f aca="false">SUM(AQ1082:AT1082)</f>
        <v>361</v>
      </c>
      <c r="AV1082" s="3" t="n">
        <v>0</v>
      </c>
      <c r="AW1082" s="3" t="n">
        <v>0</v>
      </c>
      <c r="AX1082" s="3" t="n">
        <v>0</v>
      </c>
      <c r="AY1082" s="3" t="n">
        <v>0</v>
      </c>
      <c r="AZ1082" s="3" t="n">
        <f aca="false">SUM(AV1082:AY1082)</f>
        <v>0</v>
      </c>
      <c r="BA1082" s="3" t="n">
        <v>0</v>
      </c>
      <c r="BB1082" s="3" t="n">
        <v>0</v>
      </c>
      <c r="BC1082" s="3" t="n">
        <v>0</v>
      </c>
      <c r="BD1082" s="3" t="n">
        <v>316</v>
      </c>
      <c r="BE1082" s="3" t="n">
        <f aca="false">SUM(BA1082:BD1082)</f>
        <v>316</v>
      </c>
      <c r="BF1082" s="3" t="n">
        <v>0</v>
      </c>
      <c r="BG1082" s="3" t="n">
        <v>0</v>
      </c>
      <c r="BH1082" s="3" t="n">
        <v>0</v>
      </c>
      <c r="BI1082" s="3" t="n">
        <v>0</v>
      </c>
      <c r="BJ1082" s="3" t="n">
        <f aca="false">SUM(BF1082:BI1082)</f>
        <v>0</v>
      </c>
      <c r="BK1082" s="3" t="n">
        <v>0</v>
      </c>
      <c r="BL1082" s="3" t="n">
        <v>0</v>
      </c>
      <c r="BM1082" s="3" t="n">
        <v>0</v>
      </c>
      <c r="BN1082" s="3" t="n">
        <v>11</v>
      </c>
      <c r="BO1082" s="3" t="n">
        <f aca="false">SUM(BK1082:BN1082)</f>
        <v>11</v>
      </c>
      <c r="BP1082" s="3" t="n">
        <v>0</v>
      </c>
      <c r="BQ1082" s="3" t="n">
        <v>13</v>
      </c>
      <c r="BR1082" s="3" t="n">
        <v>192</v>
      </c>
      <c r="BS1082" s="3" t="n">
        <v>349</v>
      </c>
      <c r="BT1082" s="3" t="n">
        <f aca="false">SUM(BP1082:BS1082)</f>
        <v>554</v>
      </c>
      <c r="BU1082" s="3" t="n">
        <f aca="false">+C1082+H1082+M1082+R1082+W1082+AB1082+AG1082+AL1082+CK1082</f>
        <v>5511</v>
      </c>
      <c r="BV1082" s="3" t="n">
        <f aca="false">+D1082+I1082+N1082+S1082+X1082+AC1082+AH1082+AM1082+CL1082</f>
        <v>1932</v>
      </c>
      <c r="BW1082" s="3" t="n">
        <f aca="false">+E1082+J1082+O1082+T1082+Y1082+AD1082+AI1082+AN1082+CM1082</f>
        <v>3285</v>
      </c>
      <c r="BX1082" s="3" t="n">
        <f aca="false">+F1082+K1082+P1082+U1082+Z1082+AE1082+AJ1082+AO1082+CN1082</f>
        <v>766</v>
      </c>
      <c r="BY1082" s="3" t="n">
        <f aca="false">SUM(BU1082:BX1082)</f>
        <v>11494</v>
      </c>
      <c r="BZ1082" s="3" t="n">
        <f aca="false">AQ1082+AV1082+BA1082+BF1082+BK1082+BP1082</f>
        <v>0</v>
      </c>
      <c r="CA1082" s="3" t="n">
        <f aca="false">AR1082+AW1082+BB1082+BG1082+BL1082+BQ1082</f>
        <v>203</v>
      </c>
      <c r="CB1082" s="3" t="n">
        <f aca="false">AS1082+AX1082+BC1082+BH1082+BM1082+BR1082</f>
        <v>273</v>
      </c>
      <c r="CC1082" s="3" t="n">
        <f aca="false">AT1082+AY1082+BD1082+BI1082+BN1082+BS1082</f>
        <v>766</v>
      </c>
      <c r="CD1082" s="3" t="n">
        <f aca="false">SUM(BZ1082:CC1082)</f>
        <v>1242</v>
      </c>
      <c r="CE1082" s="3" t="n">
        <v>2698</v>
      </c>
      <c r="CF1082" s="3" t="n">
        <v>1541</v>
      </c>
      <c r="CG1082" s="3" t="n">
        <v>73</v>
      </c>
      <c r="CH1082" s="3" t="n">
        <v>0</v>
      </c>
      <c r="CI1082" s="3" t="n">
        <v>1349</v>
      </c>
      <c r="CJ1082" s="3" t="n">
        <f aca="false">SUM(CE1082:CI1082)</f>
        <v>5661</v>
      </c>
    </row>
    <row r="1083" customFormat="false" ht="12.75" hidden="false" customHeight="false" outlineLevel="0" collapsed="false">
      <c r="A1083" s="1" t="n">
        <v>2012</v>
      </c>
      <c r="B1083" s="2" t="s">
        <v>104</v>
      </c>
      <c r="C1083" s="3" t="n">
        <v>1241</v>
      </c>
      <c r="D1083" s="3" t="n">
        <v>293</v>
      </c>
      <c r="E1083" s="3" t="n">
        <v>77</v>
      </c>
      <c r="F1083" s="3" t="n">
        <v>0</v>
      </c>
      <c r="G1083" s="3" t="n">
        <f aca="false">SUM(C1083:F1083)</f>
        <v>1611</v>
      </c>
      <c r="H1083" s="3" t="n">
        <v>287</v>
      </c>
      <c r="I1083" s="3" t="n">
        <v>5</v>
      </c>
      <c r="J1083" s="3" t="n">
        <v>211</v>
      </c>
      <c r="K1083" s="3" t="n">
        <v>6</v>
      </c>
      <c r="L1083" s="3" t="n">
        <f aca="false">SUM(H1083:K1083)</f>
        <v>509</v>
      </c>
      <c r="M1083" s="3" t="n">
        <v>0</v>
      </c>
      <c r="N1083" s="3" t="n">
        <v>7</v>
      </c>
      <c r="O1083" s="3" t="n">
        <v>0</v>
      </c>
      <c r="P1083" s="3" t="n">
        <v>0</v>
      </c>
      <c r="Q1083" s="3" t="n">
        <f aca="false">SUM(M1083:P1083)</f>
        <v>7</v>
      </c>
      <c r="R1083" s="3" t="n">
        <v>9</v>
      </c>
      <c r="S1083" s="3" t="n">
        <v>0</v>
      </c>
      <c r="T1083" s="3" t="n">
        <v>0</v>
      </c>
      <c r="U1083" s="3" t="n">
        <v>0</v>
      </c>
      <c r="V1083" s="3" t="n">
        <f aca="false">SUM(R1083:U1083)</f>
        <v>9</v>
      </c>
      <c r="W1083" s="3" t="n">
        <v>399</v>
      </c>
      <c r="X1083" s="3" t="n">
        <v>1063</v>
      </c>
      <c r="Y1083" s="3" t="n">
        <v>242</v>
      </c>
      <c r="Z1083" s="3" t="n">
        <v>0</v>
      </c>
      <c r="AA1083" s="3" t="n">
        <f aca="false">SUM(W1083:Z1083)</f>
        <v>1704</v>
      </c>
      <c r="AB1083" s="3" t="n">
        <v>191</v>
      </c>
      <c r="AC1083" s="3" t="n">
        <v>4.7</v>
      </c>
      <c r="AD1083" s="3" t="n">
        <v>34</v>
      </c>
      <c r="AE1083" s="3" t="n">
        <v>0</v>
      </c>
      <c r="AF1083" s="3" t="n">
        <f aca="false">SUM(AB1083:AE1083)</f>
        <v>229.7</v>
      </c>
      <c r="AG1083" s="3" t="n">
        <v>0</v>
      </c>
      <c r="AH1083" s="3" t="n">
        <v>294</v>
      </c>
      <c r="AI1083" s="3" t="n">
        <v>386</v>
      </c>
      <c r="AJ1083" s="3" t="n">
        <v>0</v>
      </c>
      <c r="AK1083" s="3" t="n">
        <f aca="false">SUM(AG1083:AJ1083)</f>
        <v>680</v>
      </c>
      <c r="AL1083" s="3" t="n">
        <v>377</v>
      </c>
      <c r="AM1083" s="3" t="n">
        <v>716</v>
      </c>
      <c r="AN1083" s="3" t="n">
        <v>399</v>
      </c>
      <c r="AO1083" s="3" t="n">
        <v>27</v>
      </c>
      <c r="AP1083" s="3" t="n">
        <f aca="false">SUM(AL1083:AO1083)</f>
        <v>1519</v>
      </c>
      <c r="AQ1083" s="3" t="n">
        <v>0</v>
      </c>
      <c r="AR1083" s="3" t="n">
        <v>263</v>
      </c>
      <c r="AS1083" s="3" t="n">
        <v>48</v>
      </c>
      <c r="AT1083" s="3" t="n">
        <v>0</v>
      </c>
      <c r="AU1083" s="3" t="n">
        <f aca="false">SUM(AQ1083:AT1083)</f>
        <v>311</v>
      </c>
      <c r="AV1083" s="3" t="n">
        <v>2</v>
      </c>
      <c r="AW1083" s="3" t="n">
        <v>0</v>
      </c>
      <c r="AX1083" s="3" t="n">
        <v>1</v>
      </c>
      <c r="AY1083" s="3" t="n">
        <v>0.2</v>
      </c>
      <c r="AZ1083" s="3" t="n">
        <f aca="false">SUM(AV1083:AY1083)</f>
        <v>3.2</v>
      </c>
      <c r="BA1083" s="3" t="n">
        <v>11</v>
      </c>
      <c r="BB1083" s="3" t="n">
        <v>0</v>
      </c>
      <c r="BC1083" s="3" t="n">
        <v>7</v>
      </c>
      <c r="BD1083" s="3" t="n">
        <v>6</v>
      </c>
      <c r="BE1083" s="3" t="n">
        <f aca="false">SUM(BA1083:BD1083)</f>
        <v>24</v>
      </c>
      <c r="BF1083" s="3" t="n">
        <v>0</v>
      </c>
      <c r="BG1083" s="3" t="n">
        <v>0</v>
      </c>
      <c r="BH1083" s="3" t="n">
        <v>0</v>
      </c>
      <c r="BI1083" s="3" t="n">
        <v>0</v>
      </c>
      <c r="BJ1083" s="3" t="n">
        <f aca="false">SUM(BF1083:BI1083)</f>
        <v>0</v>
      </c>
      <c r="BK1083" s="3" t="n">
        <v>0</v>
      </c>
      <c r="BL1083" s="3" t="n">
        <v>0</v>
      </c>
      <c r="BM1083" s="3" t="n">
        <v>0</v>
      </c>
      <c r="BN1083" s="3" t="n">
        <v>0</v>
      </c>
      <c r="BO1083" s="3" t="n">
        <f aca="false">SUM(BK1083:BN1083)</f>
        <v>0</v>
      </c>
      <c r="BP1083" s="3" t="n">
        <v>0</v>
      </c>
      <c r="BQ1083" s="3" t="n">
        <v>0</v>
      </c>
      <c r="BR1083" s="3" t="n">
        <v>31</v>
      </c>
      <c r="BS1083" s="3" t="n">
        <v>27</v>
      </c>
      <c r="BT1083" s="3" t="n">
        <f aca="false">SUM(BP1083:BS1083)</f>
        <v>58</v>
      </c>
      <c r="BU1083" s="3" t="n">
        <f aca="false">+C1083+H1083+M1083+R1083+W1083+AB1083+AG1083+AL1083+CK1083</f>
        <v>2504</v>
      </c>
      <c r="BV1083" s="3" t="n">
        <f aca="false">+D1083+I1083+N1083+S1083+X1083+AC1083+AH1083+AM1083+CL1083</f>
        <v>2382.7</v>
      </c>
      <c r="BW1083" s="3" t="n">
        <f aca="false">+E1083+J1083+O1083+T1083+Y1083+AD1083+AI1083+AN1083+CM1083</f>
        <v>1349</v>
      </c>
      <c r="BX1083" s="3" t="n">
        <f aca="false">+F1083+K1083+P1083+U1083+Z1083+AE1083+AJ1083+AO1083+CN1083</f>
        <v>33</v>
      </c>
      <c r="BY1083" s="3" t="n">
        <f aca="false">SUM(BU1083:BX1083)</f>
        <v>6268.7</v>
      </c>
      <c r="BZ1083" s="3" t="n">
        <f aca="false">AQ1083+AV1083+BA1083+BF1083+BK1083+BP1083</f>
        <v>13</v>
      </c>
      <c r="CA1083" s="3" t="n">
        <f aca="false">AR1083+AW1083+BB1083+BG1083+BL1083+BQ1083</f>
        <v>263</v>
      </c>
      <c r="CB1083" s="3" t="n">
        <f aca="false">AS1083+AX1083+BC1083+BH1083+BM1083+BR1083</f>
        <v>87</v>
      </c>
      <c r="CC1083" s="3" t="n">
        <f aca="false">AT1083+AY1083+BD1083+BI1083+BN1083+BS1083</f>
        <v>33.2</v>
      </c>
      <c r="CD1083" s="3" t="n">
        <f aca="false">SUM(BZ1083:CC1083)</f>
        <v>396.2</v>
      </c>
      <c r="CE1083" s="3" t="n">
        <v>1027</v>
      </c>
      <c r="CF1083" s="3" t="n">
        <v>1206</v>
      </c>
      <c r="CG1083" s="3" t="n">
        <v>187</v>
      </c>
      <c r="CH1083" s="3" t="n">
        <v>0</v>
      </c>
      <c r="CI1083" s="3" t="n">
        <v>167</v>
      </c>
      <c r="CJ1083" s="3" t="n">
        <f aca="false">SUM(CE1083:CI1083)</f>
        <v>2587</v>
      </c>
    </row>
    <row r="1084" customFormat="false" ht="12.75" hidden="false" customHeight="false" outlineLevel="0" collapsed="false">
      <c r="A1084" s="1" t="n">
        <v>2012</v>
      </c>
      <c r="B1084" s="2" t="s">
        <v>105</v>
      </c>
      <c r="C1084" s="3" t="n">
        <v>6739.049823</v>
      </c>
      <c r="D1084" s="3" t="n">
        <v>2028.73697</v>
      </c>
      <c r="E1084" s="3" t="n">
        <v>35.02134</v>
      </c>
      <c r="F1084" s="3" t="n">
        <v>0</v>
      </c>
      <c r="G1084" s="3" t="n">
        <f aca="false">SUM(C1084:F1084)</f>
        <v>8802.808133</v>
      </c>
      <c r="H1084" s="3" t="n">
        <v>2088</v>
      </c>
      <c r="I1084" s="3" t="n">
        <v>285.6</v>
      </c>
      <c r="J1084" s="3" t="n">
        <v>52</v>
      </c>
      <c r="K1084" s="3" t="n">
        <v>227</v>
      </c>
      <c r="L1084" s="3" t="n">
        <f aca="false">SUM(H1084:K1084)</f>
        <v>2652.6</v>
      </c>
      <c r="M1084" s="3" t="n">
        <v>93</v>
      </c>
      <c r="N1084" s="3" t="n">
        <v>1</v>
      </c>
      <c r="O1084" s="3" t="n">
        <v>0</v>
      </c>
      <c r="P1084" s="3" t="n">
        <v>0</v>
      </c>
      <c r="Q1084" s="3" t="n">
        <f aca="false">SUM(M1084:P1084)</f>
        <v>94</v>
      </c>
      <c r="R1084" s="3" t="n">
        <v>0</v>
      </c>
      <c r="S1084" s="3" t="n">
        <v>0</v>
      </c>
      <c r="T1084" s="3" t="n">
        <v>0</v>
      </c>
      <c r="U1084" s="3" t="n">
        <v>0</v>
      </c>
      <c r="V1084" s="3" t="n">
        <f aca="false">SUM(R1084:U1084)</f>
        <v>0</v>
      </c>
      <c r="W1084" s="3" t="n">
        <v>4371.7099</v>
      </c>
      <c r="X1084" s="3" t="n">
        <v>6188.70217</v>
      </c>
      <c r="Y1084" s="3" t="n">
        <v>2390.20110463</v>
      </c>
      <c r="Z1084" s="3" t="n">
        <v>0</v>
      </c>
      <c r="AA1084" s="3" t="n">
        <f aca="false">SUM(W1084:Z1084)</f>
        <v>12950.61317463</v>
      </c>
      <c r="AB1084" s="3" t="n">
        <v>1326.46</v>
      </c>
      <c r="AC1084" s="3" t="n">
        <v>0</v>
      </c>
      <c r="AD1084" s="3" t="n">
        <v>80.9</v>
      </c>
      <c r="AE1084" s="3" t="n">
        <v>7</v>
      </c>
      <c r="AF1084" s="3" t="n">
        <f aca="false">SUM(AB1084:AE1084)</f>
        <v>1414.36</v>
      </c>
      <c r="AG1084" s="3" t="n">
        <v>21.339</v>
      </c>
      <c r="AH1084" s="3" t="n">
        <v>136.339</v>
      </c>
      <c r="AI1084" s="3" t="n">
        <v>4308.064</v>
      </c>
      <c r="AJ1084" s="3" t="n">
        <v>1170</v>
      </c>
      <c r="AK1084" s="3" t="n">
        <f aca="false">SUM(AG1084:AJ1084)</f>
        <v>5635.742</v>
      </c>
      <c r="AL1084" s="3" t="n">
        <v>14651.841277</v>
      </c>
      <c r="AM1084" s="3" t="n">
        <v>5366.3</v>
      </c>
      <c r="AN1084" s="3" t="n">
        <v>7560</v>
      </c>
      <c r="AO1084" s="3" t="n">
        <v>718</v>
      </c>
      <c r="AP1084" s="3" t="n">
        <f aca="false">SUM(AL1084:AO1084)</f>
        <v>28296.141277</v>
      </c>
      <c r="AQ1084" s="3" t="n">
        <v>0</v>
      </c>
      <c r="AR1084" s="3" t="n">
        <v>115</v>
      </c>
      <c r="AS1084" s="3" t="n">
        <v>2183</v>
      </c>
      <c r="AT1084" s="3" t="n">
        <v>1170</v>
      </c>
      <c r="AU1084" s="3" t="n">
        <f aca="false">SUM(AQ1084:AT1084)</f>
        <v>3468</v>
      </c>
      <c r="AV1084" s="3" t="n">
        <v>0</v>
      </c>
      <c r="AW1084" s="3" t="n">
        <v>0</v>
      </c>
      <c r="AX1084" s="3" t="n">
        <v>0</v>
      </c>
      <c r="AY1084" s="3" t="n">
        <v>7</v>
      </c>
      <c r="AZ1084" s="3" t="n">
        <f aca="false">SUM(AV1084:AY1084)</f>
        <v>7</v>
      </c>
      <c r="BA1084" s="3" t="n">
        <v>0</v>
      </c>
      <c r="BB1084" s="3" t="n">
        <v>0</v>
      </c>
      <c r="BC1084" s="3" t="n">
        <v>0</v>
      </c>
      <c r="BD1084" s="3" t="n">
        <v>227</v>
      </c>
      <c r="BE1084" s="3" t="n">
        <f aca="false">SUM(BA1084:BD1084)</f>
        <v>227</v>
      </c>
      <c r="BF1084" s="3" t="n">
        <v>0</v>
      </c>
      <c r="BG1084" s="3" t="n">
        <v>0</v>
      </c>
      <c r="BH1084" s="3" t="n">
        <v>0</v>
      </c>
      <c r="BI1084" s="3" t="n">
        <v>34</v>
      </c>
      <c r="BJ1084" s="3" t="n">
        <f aca="false">SUM(BF1084:BI1084)</f>
        <v>34</v>
      </c>
      <c r="BK1084" s="3" t="n">
        <v>0</v>
      </c>
      <c r="BL1084" s="3" t="n">
        <v>9</v>
      </c>
      <c r="BM1084" s="3" t="n">
        <v>423</v>
      </c>
      <c r="BN1084" s="3" t="n">
        <v>62</v>
      </c>
      <c r="BO1084" s="3" t="n">
        <f aca="false">SUM(BK1084:BN1084)</f>
        <v>494</v>
      </c>
      <c r="BP1084" s="3" t="n">
        <v>0</v>
      </c>
      <c r="BQ1084" s="3" t="n">
        <v>0</v>
      </c>
      <c r="BR1084" s="3" t="n">
        <v>2</v>
      </c>
      <c r="BS1084" s="3" t="n">
        <v>622</v>
      </c>
      <c r="BT1084" s="3" t="n">
        <f aca="false">SUM(BP1084:BS1084)</f>
        <v>624</v>
      </c>
      <c r="BU1084" s="3" t="n">
        <f aca="false">+C1084+H1084+M1084+R1084+W1084+AB1084+AG1084+AL1084+CK1084</f>
        <v>29291.4</v>
      </c>
      <c r="BV1084" s="3" t="n">
        <f aca="false">+D1084+I1084+N1084+S1084+X1084+AC1084+AH1084+AM1084+CL1084</f>
        <v>14006.67814</v>
      </c>
      <c r="BW1084" s="3" t="n">
        <f aca="false">+E1084+J1084+O1084+T1084+Y1084+AD1084+AI1084+AN1084+CM1084</f>
        <v>14426.18644463</v>
      </c>
      <c r="BX1084" s="3" t="n">
        <f aca="false">+F1084+K1084+P1084+U1084+Z1084+AE1084+AJ1084+AO1084+CN1084</f>
        <v>2122</v>
      </c>
      <c r="BY1084" s="3" t="n">
        <f aca="false">SUM(BU1084:BX1084)</f>
        <v>59846.26458463</v>
      </c>
      <c r="BZ1084" s="3" t="n">
        <f aca="false">AQ1084+AV1084+BA1084+BF1084+BK1084+BP1084</f>
        <v>0</v>
      </c>
      <c r="CA1084" s="3" t="n">
        <f aca="false">AR1084+AW1084+BB1084+BG1084+BL1084+BQ1084</f>
        <v>124</v>
      </c>
      <c r="CB1084" s="3" t="n">
        <f aca="false">AS1084+AX1084+BC1084+BH1084+BM1084+BR1084</f>
        <v>2608</v>
      </c>
      <c r="CC1084" s="3" t="n">
        <f aca="false">AT1084+AY1084+BD1084+BI1084+BN1084+BS1084</f>
        <v>2122</v>
      </c>
      <c r="CD1084" s="3" t="n">
        <f aca="false">SUM(BZ1084:CC1084)</f>
        <v>4854</v>
      </c>
      <c r="CE1084" s="3" t="n">
        <v>7226</v>
      </c>
      <c r="CF1084" s="3" t="n">
        <v>15512</v>
      </c>
      <c r="CG1084" s="3" t="n">
        <v>2461</v>
      </c>
      <c r="CH1084" s="3" t="n">
        <v>340</v>
      </c>
      <c r="CI1084" s="3" t="n">
        <v>8258</v>
      </c>
      <c r="CJ1084" s="3" t="n">
        <f aca="false">SUM(CE1084:CI1084)</f>
        <v>33797</v>
      </c>
    </row>
    <row r="1085" customFormat="false" ht="12.75" hidden="false" customHeight="false" outlineLevel="0" collapsed="false">
      <c r="A1085" s="1" t="n">
        <v>2012</v>
      </c>
      <c r="B1085" s="2" t="s">
        <v>106</v>
      </c>
      <c r="C1085" s="3" t="n">
        <v>7277</v>
      </c>
      <c r="D1085" s="3" t="n">
        <v>1231</v>
      </c>
      <c r="E1085" s="3" t="n">
        <v>135</v>
      </c>
      <c r="F1085" s="3" t="n">
        <v>0</v>
      </c>
      <c r="G1085" s="3" t="n">
        <f aca="false">SUM(C1085:F1085)</f>
        <v>8643</v>
      </c>
      <c r="H1085" s="3" t="n">
        <v>1691</v>
      </c>
      <c r="I1085" s="3" t="n">
        <v>13</v>
      </c>
      <c r="J1085" s="3" t="n">
        <v>8</v>
      </c>
      <c r="K1085" s="3" t="n">
        <v>0</v>
      </c>
      <c r="L1085" s="3" t="n">
        <f aca="false">SUM(H1085:K1085)</f>
        <v>1712</v>
      </c>
      <c r="M1085" s="3" t="n">
        <v>29</v>
      </c>
      <c r="N1085" s="3" t="n">
        <v>168</v>
      </c>
      <c r="O1085" s="3" t="n">
        <v>0</v>
      </c>
      <c r="P1085" s="3" t="n">
        <v>0</v>
      </c>
      <c r="Q1085" s="3" t="n">
        <f aca="false">SUM(M1085:P1085)</f>
        <v>197</v>
      </c>
      <c r="R1085" s="3" t="n">
        <v>37</v>
      </c>
      <c r="S1085" s="3" t="n">
        <v>152</v>
      </c>
      <c r="T1085" s="3" t="n">
        <v>0</v>
      </c>
      <c r="U1085" s="3" t="n">
        <v>0</v>
      </c>
      <c r="V1085" s="3" t="n">
        <f aca="false">SUM(R1085:U1085)</f>
        <v>189</v>
      </c>
      <c r="W1085" s="3" t="n">
        <v>1717</v>
      </c>
      <c r="X1085" s="3" t="n">
        <v>4716</v>
      </c>
      <c r="Y1085" s="3" t="n">
        <v>745</v>
      </c>
      <c r="Z1085" s="3" t="n">
        <v>0</v>
      </c>
      <c r="AA1085" s="3" t="n">
        <f aca="false">SUM(W1085:Z1085)</f>
        <v>7178</v>
      </c>
      <c r="AB1085" s="3" t="n">
        <v>694</v>
      </c>
      <c r="AC1085" s="3" t="n">
        <v>5</v>
      </c>
      <c r="AD1085" s="3" t="n">
        <v>53</v>
      </c>
      <c r="AE1085" s="3" t="n">
        <v>0</v>
      </c>
      <c r="AF1085" s="3" t="n">
        <f aca="false">SUM(AB1085:AE1085)</f>
        <v>752</v>
      </c>
      <c r="AG1085" s="3" t="n">
        <v>41</v>
      </c>
      <c r="AH1085" s="3" t="n">
        <v>1048</v>
      </c>
      <c r="AI1085" s="3" t="n">
        <v>1369</v>
      </c>
      <c r="AJ1085" s="3" t="n">
        <v>0</v>
      </c>
      <c r="AK1085" s="3" t="n">
        <f aca="false">SUM(AG1085:AJ1085)</f>
        <v>2458</v>
      </c>
      <c r="AL1085" s="3" t="n">
        <v>2093</v>
      </c>
      <c r="AM1085" s="3" t="n">
        <v>1939</v>
      </c>
      <c r="AN1085" s="3" t="n">
        <v>1034</v>
      </c>
      <c r="AO1085" s="3" t="n">
        <v>0</v>
      </c>
      <c r="AP1085" s="3" t="n">
        <f aca="false">SUM(AL1085:AO1085)</f>
        <v>5066</v>
      </c>
      <c r="AQ1085" s="3" t="n">
        <v>0</v>
      </c>
      <c r="AR1085" s="3" t="n">
        <v>0</v>
      </c>
      <c r="AS1085" s="3" t="n">
        <v>14</v>
      </c>
      <c r="AT1085" s="3" t="n">
        <v>0</v>
      </c>
      <c r="AU1085" s="3" t="n">
        <f aca="false">SUM(AQ1085:AT1085)</f>
        <v>14</v>
      </c>
      <c r="AV1085" s="3" t="n">
        <v>56</v>
      </c>
      <c r="AW1085" s="3" t="n">
        <v>0</v>
      </c>
      <c r="AX1085" s="3" t="n">
        <v>13</v>
      </c>
      <c r="AY1085" s="3" t="n">
        <v>0</v>
      </c>
      <c r="AZ1085" s="3" t="n">
        <f aca="false">SUM(AV1085:AY1085)</f>
        <v>69</v>
      </c>
      <c r="BA1085" s="3" t="n">
        <v>0</v>
      </c>
      <c r="BB1085" s="3" t="n">
        <v>0</v>
      </c>
      <c r="BC1085" s="3" t="n">
        <v>0</v>
      </c>
      <c r="BD1085" s="3" t="n">
        <v>0</v>
      </c>
      <c r="BE1085" s="3" t="n">
        <f aca="false">SUM(BA1085:BD1085)</f>
        <v>0</v>
      </c>
      <c r="BF1085" s="3" t="n">
        <v>0</v>
      </c>
      <c r="BG1085" s="3" t="n">
        <v>0</v>
      </c>
      <c r="BH1085" s="3" t="n">
        <v>0</v>
      </c>
      <c r="BI1085" s="3" t="n">
        <v>0</v>
      </c>
      <c r="BJ1085" s="3" t="n">
        <f aca="false">SUM(BF1085:BI1085)</f>
        <v>0</v>
      </c>
      <c r="BK1085" s="3" t="n">
        <v>18</v>
      </c>
      <c r="BL1085" s="3" t="n">
        <v>0</v>
      </c>
      <c r="BM1085" s="3" t="n">
        <v>2</v>
      </c>
      <c r="BN1085" s="3" t="n">
        <v>0</v>
      </c>
      <c r="BO1085" s="3" t="n">
        <f aca="false">SUM(BK1085:BN1085)</f>
        <v>20</v>
      </c>
      <c r="BP1085" s="3" t="n">
        <v>84</v>
      </c>
      <c r="BQ1085" s="3" t="n">
        <v>0</v>
      </c>
      <c r="BR1085" s="3" t="n">
        <v>22</v>
      </c>
      <c r="BS1085" s="3" t="n">
        <v>0</v>
      </c>
      <c r="BT1085" s="3" t="n">
        <f aca="false">SUM(BP1085:BS1085)</f>
        <v>106</v>
      </c>
      <c r="BU1085" s="3" t="n">
        <f aca="false">+C1085+H1085+M1085+R1085+W1085+AB1085+AG1085+AL1085+CK1085</f>
        <v>13579</v>
      </c>
      <c r="BV1085" s="3" t="n">
        <f aca="false">+D1085+I1085+N1085+S1085+X1085+AC1085+AH1085+AM1085+CL1085</f>
        <v>9272</v>
      </c>
      <c r="BW1085" s="3" t="n">
        <f aca="false">+E1085+J1085+O1085+T1085+Y1085+AD1085+AI1085+AN1085+CM1085</f>
        <v>3344</v>
      </c>
      <c r="BX1085" s="3" t="n">
        <f aca="false">+F1085+K1085+P1085+U1085+Z1085+AE1085+AJ1085+AO1085+CN1085</f>
        <v>0</v>
      </c>
      <c r="BY1085" s="3" t="n">
        <f aca="false">SUM(BU1085:BX1085)</f>
        <v>26195</v>
      </c>
      <c r="BZ1085" s="3" t="n">
        <f aca="false">AQ1085+AV1085+BA1085+BF1085+BK1085+BP1085</f>
        <v>158</v>
      </c>
      <c r="CA1085" s="3" t="n">
        <f aca="false">AR1085+AW1085+BB1085+BG1085+BL1085+BQ1085</f>
        <v>0</v>
      </c>
      <c r="CB1085" s="3" t="n">
        <f aca="false">AS1085+AX1085+BC1085+BH1085+BM1085+BR1085</f>
        <v>51</v>
      </c>
      <c r="CC1085" s="3" t="n">
        <f aca="false">AT1085+AY1085+BD1085+BI1085+BN1085+BS1085</f>
        <v>0</v>
      </c>
      <c r="CD1085" s="3" t="n">
        <f aca="false">SUM(BZ1085:CC1085)</f>
        <v>209</v>
      </c>
      <c r="CE1085" s="3" t="n">
        <v>6622</v>
      </c>
      <c r="CF1085" s="3" t="n">
        <v>4766</v>
      </c>
      <c r="CG1085" s="3" t="n">
        <v>959</v>
      </c>
      <c r="CH1085" s="3" t="n">
        <v>614</v>
      </c>
      <c r="CI1085" s="3" t="n">
        <v>1164</v>
      </c>
      <c r="CJ1085" s="3" t="n">
        <f aca="false">SUM(CE1085:CI1085)</f>
        <v>14125</v>
      </c>
    </row>
    <row r="1086" customFormat="false" ht="12.75" hidden="false" customHeight="false" outlineLevel="0" collapsed="false">
      <c r="A1086" s="1" t="n">
        <v>2012</v>
      </c>
      <c r="B1086" s="2" t="s">
        <v>107</v>
      </c>
      <c r="C1086" s="3" t="n">
        <v>2694</v>
      </c>
      <c r="D1086" s="3" t="n">
        <v>435</v>
      </c>
      <c r="E1086" s="3" t="n">
        <v>44</v>
      </c>
      <c r="F1086" s="3" t="n">
        <v>0</v>
      </c>
      <c r="G1086" s="3" t="n">
        <f aca="false">SUM(C1086:F1086)</f>
        <v>3173</v>
      </c>
      <c r="H1086" s="3" t="n">
        <v>751</v>
      </c>
      <c r="I1086" s="3" t="n">
        <v>568</v>
      </c>
      <c r="J1086" s="3" t="n">
        <v>3412</v>
      </c>
      <c r="K1086" s="3" t="n">
        <v>31</v>
      </c>
      <c r="L1086" s="3" t="n">
        <f aca="false">SUM(H1086:K1086)</f>
        <v>4762</v>
      </c>
      <c r="M1086" s="3" t="n">
        <v>50</v>
      </c>
      <c r="N1086" s="3" t="n">
        <v>36</v>
      </c>
      <c r="O1086" s="3" t="n">
        <v>12</v>
      </c>
      <c r="P1086" s="3" t="n">
        <v>0</v>
      </c>
      <c r="Q1086" s="3" t="n">
        <f aca="false">SUM(M1086:P1086)</f>
        <v>98</v>
      </c>
      <c r="R1086" s="3" t="n">
        <v>17</v>
      </c>
      <c r="S1086" s="3" t="n">
        <v>0</v>
      </c>
      <c r="T1086" s="3" t="n">
        <v>0</v>
      </c>
      <c r="U1086" s="3" t="n">
        <v>0</v>
      </c>
      <c r="V1086" s="3" t="n">
        <f aca="false">SUM(R1086:U1086)</f>
        <v>17</v>
      </c>
      <c r="W1086" s="3" t="n">
        <v>903</v>
      </c>
      <c r="X1086" s="3" t="n">
        <v>2068</v>
      </c>
      <c r="Y1086" s="3" t="n">
        <v>733</v>
      </c>
      <c r="Z1086" s="3" t="n">
        <v>0</v>
      </c>
      <c r="AA1086" s="3" t="n">
        <f aca="false">SUM(W1086:Z1086)</f>
        <v>3704</v>
      </c>
      <c r="AB1086" s="3" t="n">
        <v>354</v>
      </c>
      <c r="AC1086" s="3" t="n">
        <v>4</v>
      </c>
      <c r="AD1086" s="3" t="n">
        <v>53</v>
      </c>
      <c r="AE1086" s="3" t="n">
        <v>1</v>
      </c>
      <c r="AF1086" s="3" t="n">
        <f aca="false">SUM(AB1086:AE1086)</f>
        <v>412</v>
      </c>
      <c r="AG1086" s="3" t="n">
        <v>0</v>
      </c>
      <c r="AH1086" s="3" t="n">
        <v>602</v>
      </c>
      <c r="AI1086" s="3" t="n">
        <v>786</v>
      </c>
      <c r="AJ1086" s="3" t="n">
        <v>0</v>
      </c>
      <c r="AK1086" s="3" t="n">
        <f aca="false">SUM(AG1086:AJ1086)</f>
        <v>1388</v>
      </c>
      <c r="AL1086" s="3" t="n">
        <v>1241</v>
      </c>
      <c r="AM1086" s="3" t="n">
        <v>2838</v>
      </c>
      <c r="AN1086" s="3" t="n">
        <v>1032</v>
      </c>
      <c r="AO1086" s="3" t="n">
        <v>197</v>
      </c>
      <c r="AP1086" s="3" t="n">
        <f aca="false">SUM(AL1086:AO1086)</f>
        <v>5308</v>
      </c>
      <c r="AQ1086" s="3" t="n">
        <v>0</v>
      </c>
      <c r="AR1086" s="3" t="n">
        <v>468</v>
      </c>
      <c r="AS1086" s="3" t="n">
        <v>256</v>
      </c>
      <c r="AT1086" s="3" t="n">
        <v>24</v>
      </c>
      <c r="AU1086" s="3" t="n">
        <f aca="false">SUM(AQ1086:AT1086)</f>
        <v>748</v>
      </c>
      <c r="AV1086" s="3" t="n">
        <v>0</v>
      </c>
      <c r="AW1086" s="3" t="n">
        <v>0</v>
      </c>
      <c r="AX1086" s="3" t="n">
        <v>4</v>
      </c>
      <c r="AY1086" s="3" t="n">
        <v>106</v>
      </c>
      <c r="AZ1086" s="3" t="n">
        <f aca="false">SUM(AV1086:AY1086)</f>
        <v>110</v>
      </c>
      <c r="BA1086" s="3" t="n">
        <v>0</v>
      </c>
      <c r="BB1086" s="3" t="n">
        <v>0</v>
      </c>
      <c r="BC1086" s="3" t="n">
        <v>6</v>
      </c>
      <c r="BD1086" s="3" t="n">
        <v>10</v>
      </c>
      <c r="BE1086" s="3" t="n">
        <f aca="false">SUM(BA1086:BD1086)</f>
        <v>16</v>
      </c>
      <c r="BF1086" s="3" t="n">
        <v>0</v>
      </c>
      <c r="BG1086" s="3" t="n">
        <v>0</v>
      </c>
      <c r="BH1086" s="3" t="n">
        <v>0</v>
      </c>
      <c r="BI1086" s="3" t="n">
        <v>0</v>
      </c>
      <c r="BJ1086" s="3" t="n">
        <f aca="false">SUM(BF1086:BI1086)</f>
        <v>0</v>
      </c>
      <c r="BK1086" s="3" t="n">
        <v>0</v>
      </c>
      <c r="BL1086" s="3" t="n">
        <v>0</v>
      </c>
      <c r="BM1086" s="3" t="n">
        <v>4</v>
      </c>
      <c r="BN1086" s="3" t="n">
        <v>12</v>
      </c>
      <c r="BO1086" s="3" t="n">
        <f aca="false">SUM(BK1086:BN1086)</f>
        <v>16</v>
      </c>
      <c r="BP1086" s="3" t="n">
        <v>0</v>
      </c>
      <c r="BQ1086" s="3" t="n">
        <v>0</v>
      </c>
      <c r="BR1086" s="3" t="n">
        <v>32</v>
      </c>
      <c r="BS1086" s="3" t="n">
        <v>25</v>
      </c>
      <c r="BT1086" s="3" t="n">
        <f aca="false">SUM(BP1086:BS1086)</f>
        <v>57</v>
      </c>
      <c r="BU1086" s="3" t="n">
        <f aca="false">+C1086+H1086+M1086+R1086+W1086+AB1086+AG1086+AL1086+CK1086</f>
        <v>6010</v>
      </c>
      <c r="BV1086" s="3" t="n">
        <f aca="false">+D1086+I1086+N1086+S1086+X1086+AC1086+AH1086+AM1086+CL1086</f>
        <v>6551</v>
      </c>
      <c r="BW1086" s="3" t="n">
        <f aca="false">+E1086+J1086+O1086+T1086+Y1086+AD1086+AI1086+AN1086+CM1086</f>
        <v>6072</v>
      </c>
      <c r="BX1086" s="3" t="n">
        <f aca="false">+F1086+K1086+P1086+U1086+Z1086+AE1086+AJ1086+AO1086+CN1086</f>
        <v>229</v>
      </c>
      <c r="BY1086" s="3" t="n">
        <f aca="false">SUM(BU1086:BX1086)</f>
        <v>18862</v>
      </c>
      <c r="BZ1086" s="3" t="n">
        <f aca="false">AQ1086+AV1086+BA1086+BF1086+BK1086+BP1086</f>
        <v>0</v>
      </c>
      <c r="CA1086" s="3" t="n">
        <f aca="false">AR1086+AW1086+BB1086+BG1086+BL1086+BQ1086</f>
        <v>468</v>
      </c>
      <c r="CB1086" s="3" t="n">
        <f aca="false">AS1086+AX1086+BC1086+BH1086+BM1086+BR1086</f>
        <v>302</v>
      </c>
      <c r="CC1086" s="3" t="n">
        <f aca="false">AT1086+AY1086+BD1086+BI1086+BN1086+BS1086</f>
        <v>177</v>
      </c>
      <c r="CD1086" s="3" t="n">
        <f aca="false">SUM(BZ1086:CC1086)</f>
        <v>947</v>
      </c>
      <c r="CE1086" s="3" t="n">
        <v>2052</v>
      </c>
      <c r="CF1086" s="3" t="n">
        <v>3030</v>
      </c>
      <c r="CG1086" s="3" t="n">
        <v>426</v>
      </c>
      <c r="CH1086" s="3" t="n">
        <v>142</v>
      </c>
      <c r="CI1086" s="3" t="n">
        <v>661</v>
      </c>
      <c r="CJ1086" s="3" t="n">
        <f aca="false">SUM(CE1086:CI1086)</f>
        <v>6311</v>
      </c>
    </row>
    <row r="1087" customFormat="false" ht="12.75" hidden="false" customHeight="false" outlineLevel="0" collapsed="false">
      <c r="A1087" s="1" t="n">
        <v>2012</v>
      </c>
      <c r="B1087" s="2" t="s">
        <v>108</v>
      </c>
      <c r="C1087" s="3" t="n">
        <v>3077</v>
      </c>
      <c r="D1087" s="3" t="n">
        <v>471</v>
      </c>
      <c r="E1087" s="3" t="n">
        <v>166</v>
      </c>
      <c r="F1087" s="3" t="n">
        <v>0</v>
      </c>
      <c r="G1087" s="3" t="n">
        <f aca="false">SUM(C1087:F1087)</f>
        <v>3714</v>
      </c>
      <c r="H1087" s="3" t="n">
        <v>739</v>
      </c>
      <c r="I1087" s="3" t="n">
        <v>673</v>
      </c>
      <c r="J1087" s="3" t="n">
        <v>952</v>
      </c>
      <c r="K1087" s="3" t="n">
        <v>64</v>
      </c>
      <c r="L1087" s="3" t="n">
        <f aca="false">SUM(H1087:K1087)</f>
        <v>2428</v>
      </c>
      <c r="M1087" s="3" t="n">
        <v>20</v>
      </c>
      <c r="N1087" s="3" t="n">
        <v>22</v>
      </c>
      <c r="O1087" s="3" t="n">
        <v>0</v>
      </c>
      <c r="P1087" s="3" t="n">
        <v>0</v>
      </c>
      <c r="Q1087" s="3" t="n">
        <f aca="false">SUM(M1087:P1087)</f>
        <v>42</v>
      </c>
      <c r="R1087" s="3" t="n">
        <v>0</v>
      </c>
      <c r="S1087" s="3" t="n">
        <v>0</v>
      </c>
      <c r="T1087" s="3" t="n">
        <v>0</v>
      </c>
      <c r="U1087" s="3" t="n">
        <v>0</v>
      </c>
      <c r="V1087" s="3" t="n">
        <f aca="false">SUM(R1087:U1087)</f>
        <v>0</v>
      </c>
      <c r="W1087" s="3" t="n">
        <v>1122</v>
      </c>
      <c r="X1087" s="3" t="n">
        <v>1510</v>
      </c>
      <c r="Y1087" s="3" t="n">
        <v>51</v>
      </c>
      <c r="Z1087" s="3" t="n">
        <v>0</v>
      </c>
      <c r="AA1087" s="3" t="n">
        <f aca="false">SUM(W1087:Z1087)</f>
        <v>2683</v>
      </c>
      <c r="AB1087" s="3" t="n">
        <v>332</v>
      </c>
      <c r="AC1087" s="3" t="n">
        <v>8</v>
      </c>
      <c r="AD1087" s="3" t="n">
        <v>18</v>
      </c>
      <c r="AE1087" s="3" t="n">
        <v>9</v>
      </c>
      <c r="AF1087" s="3" t="n">
        <f aca="false">SUM(AB1087:AE1087)</f>
        <v>367</v>
      </c>
      <c r="AG1087" s="3" t="n">
        <v>16</v>
      </c>
      <c r="AH1087" s="3" t="n">
        <v>464</v>
      </c>
      <c r="AI1087" s="3" t="n">
        <v>575</v>
      </c>
      <c r="AJ1087" s="3" t="n">
        <v>208</v>
      </c>
      <c r="AK1087" s="3" t="n">
        <f aca="false">SUM(AG1087:AJ1087)</f>
        <v>1263</v>
      </c>
      <c r="AL1087" s="3" t="n">
        <v>792</v>
      </c>
      <c r="AM1087" s="3" t="n">
        <v>1005</v>
      </c>
      <c r="AN1087" s="3" t="n">
        <v>1975</v>
      </c>
      <c r="AO1087" s="3" t="n">
        <v>127</v>
      </c>
      <c r="AP1087" s="3" t="n">
        <f aca="false">SUM(AL1087:AO1087)</f>
        <v>3899</v>
      </c>
      <c r="AQ1087" s="3" t="n">
        <v>16</v>
      </c>
      <c r="AR1087" s="3" t="n">
        <v>464</v>
      </c>
      <c r="AS1087" s="3" t="n">
        <v>181</v>
      </c>
      <c r="AT1087" s="3" t="n">
        <v>110</v>
      </c>
      <c r="AU1087" s="3" t="n">
        <f aca="false">SUM(AQ1087:AT1087)</f>
        <v>771</v>
      </c>
      <c r="AV1087" s="3" t="n">
        <v>2</v>
      </c>
      <c r="AW1087" s="3" t="n">
        <v>0</v>
      </c>
      <c r="AX1087" s="3" t="n">
        <v>4</v>
      </c>
      <c r="AY1087" s="3" t="n">
        <v>6</v>
      </c>
      <c r="AZ1087" s="3" t="n">
        <f aca="false">SUM(AV1087:AY1087)</f>
        <v>12</v>
      </c>
      <c r="BA1087" s="3" t="n">
        <v>1</v>
      </c>
      <c r="BB1087" s="3" t="n">
        <v>22</v>
      </c>
      <c r="BC1087" s="3" t="n">
        <v>79</v>
      </c>
      <c r="BD1087" s="3" t="n">
        <v>22</v>
      </c>
      <c r="BE1087" s="3" t="n">
        <f aca="false">SUM(BA1087:BD1087)</f>
        <v>124</v>
      </c>
      <c r="BF1087" s="3" t="n">
        <v>0</v>
      </c>
      <c r="BG1087" s="3" t="n">
        <v>0</v>
      </c>
      <c r="BH1087" s="3" t="n">
        <v>0</v>
      </c>
      <c r="BI1087" s="3" t="n">
        <v>0</v>
      </c>
      <c r="BJ1087" s="3" t="n">
        <f aca="false">SUM(BF1087:BI1087)</f>
        <v>0</v>
      </c>
      <c r="BK1087" s="3" t="n">
        <v>0</v>
      </c>
      <c r="BL1087" s="3" t="n">
        <v>0</v>
      </c>
      <c r="BM1087" s="3" t="n">
        <v>0</v>
      </c>
      <c r="BN1087" s="3" t="n">
        <v>0</v>
      </c>
      <c r="BO1087" s="3" t="n">
        <f aca="false">SUM(BK1087:BN1087)</f>
        <v>0</v>
      </c>
      <c r="BP1087" s="3" t="n">
        <v>28</v>
      </c>
      <c r="BQ1087" s="3" t="n">
        <v>47</v>
      </c>
      <c r="BR1087" s="3" t="n">
        <v>294</v>
      </c>
      <c r="BS1087" s="3" t="n">
        <v>24</v>
      </c>
      <c r="BT1087" s="3" t="n">
        <f aca="false">SUM(BP1087:BS1087)</f>
        <v>393</v>
      </c>
      <c r="BU1087" s="3" t="n">
        <f aca="false">+C1087+H1087+M1087+R1087+W1087+AB1087+AG1087+AL1087+CK1087</f>
        <v>6098</v>
      </c>
      <c r="BV1087" s="3" t="n">
        <f aca="false">+D1087+I1087+N1087+S1087+X1087+AC1087+AH1087+AM1087+CL1087</f>
        <v>4153</v>
      </c>
      <c r="BW1087" s="3" t="n">
        <f aca="false">+E1087+J1087+O1087+T1087+Y1087+AD1087+AI1087+AN1087+CM1087</f>
        <v>3737</v>
      </c>
      <c r="BX1087" s="3" t="n">
        <f aca="false">+F1087+K1087+P1087+U1087+Z1087+AE1087+AJ1087+AO1087+CN1087</f>
        <v>408</v>
      </c>
      <c r="BY1087" s="3" t="n">
        <f aca="false">SUM(BU1087:BX1087)</f>
        <v>14396</v>
      </c>
      <c r="BZ1087" s="3" t="n">
        <f aca="false">AQ1087+AV1087+BA1087+BF1087+BK1087+BP1087</f>
        <v>47</v>
      </c>
      <c r="CA1087" s="3" t="n">
        <f aca="false">AR1087+AW1087+BB1087+BG1087+BL1087+BQ1087</f>
        <v>533</v>
      </c>
      <c r="CB1087" s="3" t="n">
        <f aca="false">AS1087+AX1087+BC1087+BH1087+BM1087+BR1087</f>
        <v>558</v>
      </c>
      <c r="CC1087" s="3" t="n">
        <f aca="false">AT1087+AY1087+BD1087+BI1087+BN1087+BS1087</f>
        <v>162</v>
      </c>
      <c r="CD1087" s="3" t="n">
        <f aca="false">SUM(BZ1087:CC1087)</f>
        <v>1300</v>
      </c>
      <c r="CE1087" s="3" t="n">
        <v>2462</v>
      </c>
      <c r="CF1087" s="3" t="n">
        <v>2908</v>
      </c>
      <c r="CG1087" s="3" t="n">
        <v>284</v>
      </c>
      <c r="CH1087" s="3" t="n">
        <v>0</v>
      </c>
      <c r="CI1087" s="3" t="n">
        <v>759</v>
      </c>
      <c r="CJ1087" s="3" t="n">
        <f aca="false">SUM(CE1087:CI1087)</f>
        <v>6413</v>
      </c>
    </row>
    <row r="1088" customFormat="false" ht="12.75" hidden="false" customHeight="false" outlineLevel="0" collapsed="false">
      <c r="A1088" s="1" t="n">
        <v>2012</v>
      </c>
      <c r="B1088" s="2" t="s">
        <v>109</v>
      </c>
      <c r="C1088" s="3" t="n">
        <v>4129</v>
      </c>
      <c r="D1088" s="3" t="n">
        <v>919</v>
      </c>
      <c r="E1088" s="3" t="n">
        <v>32</v>
      </c>
      <c r="F1088" s="3" t="n">
        <v>0</v>
      </c>
      <c r="G1088" s="3" t="n">
        <f aca="false">SUM(C1088:F1088)</f>
        <v>5080</v>
      </c>
      <c r="H1088" s="3" t="n">
        <v>1225</v>
      </c>
      <c r="I1088" s="3" t="n">
        <v>920</v>
      </c>
      <c r="J1088" s="3" t="n">
        <v>4457</v>
      </c>
      <c r="K1088" s="3" t="n">
        <v>0</v>
      </c>
      <c r="L1088" s="3" t="n">
        <f aca="false">SUM(H1088:K1088)</f>
        <v>6602</v>
      </c>
      <c r="M1088" s="3" t="n">
        <v>72</v>
      </c>
      <c r="N1088" s="3" t="n">
        <v>154</v>
      </c>
      <c r="O1088" s="3" t="n">
        <v>0</v>
      </c>
      <c r="P1088" s="3" t="n">
        <v>0</v>
      </c>
      <c r="Q1088" s="3" t="n">
        <f aca="false">SUM(M1088:P1088)</f>
        <v>226</v>
      </c>
      <c r="R1088" s="3" t="n">
        <v>0</v>
      </c>
      <c r="S1088" s="3" t="n">
        <v>0</v>
      </c>
      <c r="T1088" s="3" t="n">
        <v>0</v>
      </c>
      <c r="U1088" s="3" t="n">
        <v>0</v>
      </c>
      <c r="V1088" s="3" t="n">
        <f aca="false">SUM(R1088:U1088)</f>
        <v>0</v>
      </c>
      <c r="W1088" s="3" t="n">
        <v>1319</v>
      </c>
      <c r="X1088" s="3" t="n">
        <v>4090</v>
      </c>
      <c r="Y1088" s="3" t="n">
        <v>373</v>
      </c>
      <c r="Z1088" s="3" t="n">
        <v>0</v>
      </c>
      <c r="AA1088" s="3" t="n">
        <f aca="false">SUM(W1088:Z1088)</f>
        <v>5782</v>
      </c>
      <c r="AB1088" s="3" t="n">
        <v>533</v>
      </c>
      <c r="AC1088" s="3" t="n">
        <v>14</v>
      </c>
      <c r="AD1088" s="3" t="n">
        <v>58</v>
      </c>
      <c r="AE1088" s="3" t="n">
        <v>0</v>
      </c>
      <c r="AF1088" s="3" t="n">
        <f aca="false">SUM(AB1088:AE1088)</f>
        <v>605</v>
      </c>
      <c r="AG1088" s="3" t="n">
        <v>5</v>
      </c>
      <c r="AH1088" s="3" t="n">
        <v>827</v>
      </c>
      <c r="AI1088" s="3" t="n">
        <v>1456</v>
      </c>
      <c r="AJ1088" s="3" t="n">
        <v>0</v>
      </c>
      <c r="AK1088" s="3" t="n">
        <f aca="false">SUM(AG1088:AJ1088)</f>
        <v>2288</v>
      </c>
      <c r="AL1088" s="3" t="n">
        <v>2051</v>
      </c>
      <c r="AM1088" s="3" t="n">
        <v>1763</v>
      </c>
      <c r="AN1088" s="3" t="n">
        <v>1252</v>
      </c>
      <c r="AO1088" s="3" t="n">
        <v>0</v>
      </c>
      <c r="AP1088" s="3" t="n">
        <f aca="false">SUM(AL1088:AO1088)</f>
        <v>5066</v>
      </c>
      <c r="AQ1088" s="3" t="n">
        <v>0</v>
      </c>
      <c r="AR1088" s="3" t="n">
        <v>0</v>
      </c>
      <c r="AS1088" s="3" t="n">
        <v>18</v>
      </c>
      <c r="AT1088" s="3" t="n">
        <v>0</v>
      </c>
      <c r="AU1088" s="3" t="n">
        <f aca="false">SUM(AQ1088:AT1088)</f>
        <v>18</v>
      </c>
      <c r="AV1088" s="3" t="n">
        <v>0</v>
      </c>
      <c r="AW1088" s="3" t="n">
        <v>0</v>
      </c>
      <c r="AX1088" s="3" t="n">
        <v>27</v>
      </c>
      <c r="AY1088" s="3" t="n">
        <v>0</v>
      </c>
      <c r="AZ1088" s="3" t="n">
        <f aca="false">SUM(AV1088:AY1088)</f>
        <v>27</v>
      </c>
      <c r="BA1088" s="3" t="n">
        <v>0</v>
      </c>
      <c r="BB1088" s="3" t="n">
        <v>0</v>
      </c>
      <c r="BC1088" s="3" t="n">
        <v>329</v>
      </c>
      <c r="BD1088" s="3" t="n">
        <v>0</v>
      </c>
      <c r="BE1088" s="3" t="n">
        <f aca="false">SUM(BA1088:BD1088)</f>
        <v>329</v>
      </c>
      <c r="BF1088" s="3" t="n">
        <v>0</v>
      </c>
      <c r="BG1088" s="3" t="n">
        <v>0</v>
      </c>
      <c r="BH1088" s="3" t="n">
        <v>0</v>
      </c>
      <c r="BI1088" s="3" t="n">
        <v>0</v>
      </c>
      <c r="BJ1088" s="3" t="n">
        <f aca="false">SUM(BF1088:BI1088)</f>
        <v>0</v>
      </c>
      <c r="BK1088" s="3" t="n">
        <v>0</v>
      </c>
      <c r="BL1088" s="3" t="n">
        <v>0</v>
      </c>
      <c r="BM1088" s="3" t="n">
        <v>41</v>
      </c>
      <c r="BN1088" s="3" t="n">
        <v>0</v>
      </c>
      <c r="BO1088" s="3" t="n">
        <f aca="false">SUM(BK1088:BN1088)</f>
        <v>41</v>
      </c>
      <c r="BP1088" s="3" t="n">
        <v>0</v>
      </c>
      <c r="BQ1088" s="3" t="n">
        <v>0</v>
      </c>
      <c r="BR1088" s="3" t="n">
        <v>461</v>
      </c>
      <c r="BS1088" s="3" t="n">
        <v>0</v>
      </c>
      <c r="BT1088" s="3" t="n">
        <f aca="false">SUM(BP1088:BS1088)</f>
        <v>461</v>
      </c>
      <c r="BU1088" s="3" t="n">
        <f aca="false">+C1088+H1088+M1088+R1088+W1088+AB1088+AG1088+AL1088+CK1088</f>
        <v>9334</v>
      </c>
      <c r="BV1088" s="3" t="n">
        <f aca="false">+D1088+I1088+N1088+S1088+X1088+AC1088+AH1088+AM1088+CL1088</f>
        <v>8687</v>
      </c>
      <c r="BW1088" s="3" t="n">
        <f aca="false">+E1088+J1088+O1088+T1088+Y1088+AD1088+AI1088+AN1088+CM1088</f>
        <v>7628</v>
      </c>
      <c r="BX1088" s="3" t="n">
        <f aca="false">+F1088+K1088+P1088+U1088+Z1088+AE1088+AJ1088+AO1088+CN1088</f>
        <v>0</v>
      </c>
      <c r="BY1088" s="3" t="n">
        <f aca="false">SUM(BU1088:BX1088)</f>
        <v>25649</v>
      </c>
      <c r="BZ1088" s="3" t="n">
        <f aca="false">AQ1088+AV1088+BA1088+BF1088+BK1088+BP1088</f>
        <v>0</v>
      </c>
      <c r="CA1088" s="3" t="n">
        <f aca="false">AR1088+AW1088+BB1088+BG1088+BL1088+BQ1088</f>
        <v>0</v>
      </c>
      <c r="CB1088" s="3" t="n">
        <f aca="false">AS1088+AX1088+BC1088+BH1088+BM1088+BR1088</f>
        <v>876</v>
      </c>
      <c r="CC1088" s="3" t="n">
        <f aca="false">AT1088+AY1088+BD1088+BI1088+BN1088+BS1088</f>
        <v>0</v>
      </c>
      <c r="CD1088" s="3" t="n">
        <f aca="false">SUM(BZ1088:CC1088)</f>
        <v>876</v>
      </c>
      <c r="CE1088" s="3" t="n">
        <v>3052.2</v>
      </c>
      <c r="CF1088" s="3" t="n">
        <v>3512</v>
      </c>
      <c r="CG1088" s="3" t="n">
        <v>374</v>
      </c>
      <c r="CH1088" s="3" t="n">
        <v>0</v>
      </c>
      <c r="CI1088" s="3" t="n">
        <v>2153</v>
      </c>
      <c r="CJ1088" s="3" t="n">
        <f aca="false">SUM(CE1088:CI1088)</f>
        <v>9091.2</v>
      </c>
    </row>
    <row r="1089" customFormat="false" ht="12.75" hidden="false" customHeight="false" outlineLevel="0" collapsed="false">
      <c r="A1089" s="1" t="n">
        <v>2012</v>
      </c>
      <c r="B1089" s="2" t="s">
        <v>110</v>
      </c>
      <c r="C1089" s="3" t="n">
        <v>3341</v>
      </c>
      <c r="D1089" s="3" t="n">
        <v>1104</v>
      </c>
      <c r="E1089" s="3" t="n">
        <v>863</v>
      </c>
      <c r="F1089" s="3" t="n">
        <v>0</v>
      </c>
      <c r="G1089" s="3" t="n">
        <f aca="false">SUM(C1089:F1089)</f>
        <v>5308</v>
      </c>
      <c r="H1089" s="3" t="n">
        <v>984</v>
      </c>
      <c r="I1089" s="3" t="n">
        <v>172</v>
      </c>
      <c r="J1089" s="3" t="n">
        <v>1507</v>
      </c>
      <c r="K1089" s="3" t="n">
        <v>30</v>
      </c>
      <c r="L1089" s="3" t="n">
        <f aca="false">SUM(H1089:K1089)</f>
        <v>2693</v>
      </c>
      <c r="M1089" s="3" t="n">
        <v>0</v>
      </c>
      <c r="N1089" s="3" t="n">
        <v>168</v>
      </c>
      <c r="O1089" s="3" t="n">
        <v>0</v>
      </c>
      <c r="P1089" s="3" t="n">
        <v>0</v>
      </c>
      <c r="Q1089" s="3" t="n">
        <f aca="false">SUM(M1089:P1089)</f>
        <v>168</v>
      </c>
      <c r="R1089" s="3" t="n">
        <v>0</v>
      </c>
      <c r="S1089" s="3" t="n">
        <v>0</v>
      </c>
      <c r="T1089" s="3" t="n">
        <v>0</v>
      </c>
      <c r="U1089" s="3" t="n">
        <v>0</v>
      </c>
      <c r="V1089" s="3" t="n">
        <f aca="false">SUM(R1089:U1089)</f>
        <v>0</v>
      </c>
      <c r="W1089" s="3" t="n">
        <v>1289</v>
      </c>
      <c r="X1089" s="3" t="n">
        <v>4474</v>
      </c>
      <c r="Y1089" s="3" t="n">
        <v>588</v>
      </c>
      <c r="Z1089" s="3" t="n">
        <v>0</v>
      </c>
      <c r="AA1089" s="3" t="n">
        <f aca="false">SUM(W1089:Z1089)</f>
        <v>6351</v>
      </c>
      <c r="AB1089" s="3" t="n">
        <v>709.44</v>
      </c>
      <c r="AC1089" s="3" t="n">
        <v>1.6</v>
      </c>
      <c r="AD1089" s="3" t="n">
        <v>79.822</v>
      </c>
      <c r="AE1089" s="3" t="n">
        <v>1.4</v>
      </c>
      <c r="AF1089" s="3" t="n">
        <f aca="false">SUM(AB1089:AE1089)</f>
        <v>792.262</v>
      </c>
      <c r="AG1089" s="3" t="n">
        <v>0</v>
      </c>
      <c r="AH1089" s="3" t="n">
        <v>951</v>
      </c>
      <c r="AI1089" s="3" t="n">
        <v>839</v>
      </c>
      <c r="AJ1089" s="3" t="n">
        <v>127</v>
      </c>
      <c r="AK1089" s="3" t="n">
        <f aca="false">SUM(AG1089:AJ1089)</f>
        <v>1917</v>
      </c>
      <c r="AL1089" s="3" t="n">
        <v>2035.56</v>
      </c>
      <c r="AM1089" s="3" t="n">
        <v>3745.4</v>
      </c>
      <c r="AN1089" s="3" t="n">
        <v>3916.178</v>
      </c>
      <c r="AO1089" s="3" t="n">
        <v>162</v>
      </c>
      <c r="AP1089" s="3" t="n">
        <f aca="false">SUM(AL1089:AO1089)</f>
        <v>9859.138</v>
      </c>
      <c r="AQ1089" s="3" t="n">
        <v>0</v>
      </c>
      <c r="AR1089" s="3" t="n">
        <v>807</v>
      </c>
      <c r="AS1089" s="3" t="n">
        <v>447</v>
      </c>
      <c r="AT1089" s="3" t="n">
        <v>127</v>
      </c>
      <c r="AU1089" s="3" t="n">
        <f aca="false">SUM(AQ1089:AT1089)</f>
        <v>1381</v>
      </c>
      <c r="AV1089" s="3" t="n">
        <v>0</v>
      </c>
      <c r="AW1089" s="3" t="n">
        <v>0</v>
      </c>
      <c r="AX1089" s="3" t="n">
        <v>0.123</v>
      </c>
      <c r="AY1089" s="3" t="n">
        <v>1.4</v>
      </c>
      <c r="AZ1089" s="3" t="n">
        <f aca="false">SUM(AV1089:AY1089)</f>
        <v>1.523</v>
      </c>
      <c r="BA1089" s="3" t="n">
        <v>46</v>
      </c>
      <c r="BB1089" s="3" t="n">
        <v>43</v>
      </c>
      <c r="BC1089" s="3" t="n">
        <v>99</v>
      </c>
      <c r="BD1089" s="3" t="n">
        <v>30</v>
      </c>
      <c r="BE1089" s="3" t="n">
        <f aca="false">SUM(BA1089:BD1089)</f>
        <v>218</v>
      </c>
      <c r="BF1089" s="3" t="n">
        <v>0</v>
      </c>
      <c r="BG1089" s="3" t="n">
        <v>0</v>
      </c>
      <c r="BH1089" s="3" t="n">
        <v>0</v>
      </c>
      <c r="BI1089" s="3" t="n">
        <v>0</v>
      </c>
      <c r="BJ1089" s="3" t="n">
        <f aca="false">SUM(BF1089:BI1089)</f>
        <v>0</v>
      </c>
      <c r="BK1089" s="3" t="n">
        <v>0</v>
      </c>
      <c r="BL1089" s="3" t="n">
        <v>0</v>
      </c>
      <c r="BM1089" s="3" t="n">
        <v>0</v>
      </c>
      <c r="BN1089" s="3" t="n">
        <v>0</v>
      </c>
      <c r="BO1089" s="3" t="n">
        <f aca="false">SUM(BK1089:BN1089)</f>
        <v>0</v>
      </c>
      <c r="BP1089" s="3" t="n">
        <v>79</v>
      </c>
      <c r="BQ1089" s="3" t="n">
        <v>21</v>
      </c>
      <c r="BR1089" s="3" t="n">
        <v>152</v>
      </c>
      <c r="BS1089" s="3" t="n">
        <v>162</v>
      </c>
      <c r="BT1089" s="3" t="n">
        <f aca="false">SUM(BP1089:BS1089)</f>
        <v>414</v>
      </c>
      <c r="BU1089" s="3" t="n">
        <f aca="false">+C1089+H1089+M1089+R1089+W1089+AB1089+AG1089+AL1089+CK1089</f>
        <v>8359</v>
      </c>
      <c r="BV1089" s="3" t="n">
        <f aca="false">+D1089+I1089+N1089+S1089+X1089+AC1089+AH1089+AM1089+CL1089</f>
        <v>10616</v>
      </c>
      <c r="BW1089" s="3" t="n">
        <f aca="false">+E1089+J1089+O1089+T1089+Y1089+AD1089+AI1089+AN1089+CM1089</f>
        <v>7793</v>
      </c>
      <c r="BX1089" s="3" t="n">
        <f aca="false">+F1089+K1089+P1089+U1089+Z1089+AE1089+AJ1089+AO1089+CN1089</f>
        <v>320.4</v>
      </c>
      <c r="BY1089" s="3" t="n">
        <f aca="false">SUM(BU1089:BX1089)</f>
        <v>27088.4</v>
      </c>
      <c r="BZ1089" s="3" t="n">
        <f aca="false">AQ1089+AV1089+BA1089+BF1089+BK1089+BP1089</f>
        <v>125</v>
      </c>
      <c r="CA1089" s="3" t="n">
        <f aca="false">AR1089+AW1089+BB1089+BG1089+BL1089+BQ1089</f>
        <v>871</v>
      </c>
      <c r="CB1089" s="3" t="n">
        <f aca="false">AS1089+AX1089+BC1089+BH1089+BM1089+BR1089</f>
        <v>698.123</v>
      </c>
      <c r="CC1089" s="3" t="n">
        <f aca="false">AT1089+AY1089+BD1089+BI1089+BN1089+BS1089</f>
        <v>320.4</v>
      </c>
      <c r="CD1089" s="3" t="n">
        <f aca="false">SUM(BZ1089:CC1089)</f>
        <v>2014.523</v>
      </c>
      <c r="CE1089" s="3" t="n">
        <v>2839.93105975</v>
      </c>
      <c r="CF1089" s="3" t="n">
        <v>2486.09754034</v>
      </c>
      <c r="CG1089" s="3" t="n">
        <v>373.98451435</v>
      </c>
      <c r="CH1089" s="3" t="n">
        <v>387.0635170742</v>
      </c>
      <c r="CI1089" s="3" t="n">
        <v>1978.4443774</v>
      </c>
      <c r="CJ1089" s="3" t="n">
        <f aca="false">SUM(CE1089:CI1089)</f>
        <v>8065.5210089142</v>
      </c>
    </row>
    <row r="1090" customFormat="false" ht="12.75" hidden="false" customHeight="false" outlineLevel="0" collapsed="false">
      <c r="A1090" s="1" t="n">
        <v>2012</v>
      </c>
      <c r="B1090" s="2" t="s">
        <v>111</v>
      </c>
      <c r="C1090" s="3" t="n">
        <v>1046</v>
      </c>
      <c r="D1090" s="3" t="n">
        <v>16</v>
      </c>
      <c r="E1090" s="3" t="n">
        <v>0</v>
      </c>
      <c r="F1090" s="3" t="n">
        <v>0</v>
      </c>
      <c r="G1090" s="3" t="n">
        <f aca="false">SUM(C1090:F1090)</f>
        <v>1062</v>
      </c>
      <c r="H1090" s="3" t="n">
        <v>259</v>
      </c>
      <c r="I1090" s="3" t="n">
        <v>2</v>
      </c>
      <c r="J1090" s="3" t="n">
        <v>3</v>
      </c>
      <c r="K1090" s="3" t="n">
        <v>10</v>
      </c>
      <c r="L1090" s="3" t="n">
        <f aca="false">SUM(H1090:K1090)</f>
        <v>274</v>
      </c>
      <c r="M1090" s="3" t="n">
        <v>22</v>
      </c>
      <c r="N1090" s="3" t="n">
        <v>51</v>
      </c>
      <c r="O1090" s="3" t="n">
        <v>89</v>
      </c>
      <c r="P1090" s="3" t="n">
        <v>0</v>
      </c>
      <c r="Q1090" s="3" t="n">
        <f aca="false">SUM(M1090:P1090)</f>
        <v>162</v>
      </c>
      <c r="R1090" s="3" t="n">
        <v>24</v>
      </c>
      <c r="S1090" s="3" t="n">
        <v>20</v>
      </c>
      <c r="T1090" s="3" t="n">
        <v>1</v>
      </c>
      <c r="U1090" s="3" t="n">
        <v>0</v>
      </c>
      <c r="V1090" s="3" t="n">
        <f aca="false">SUM(R1090:U1090)</f>
        <v>45</v>
      </c>
      <c r="W1090" s="3" t="n">
        <v>661</v>
      </c>
      <c r="X1090" s="3" t="n">
        <v>1443</v>
      </c>
      <c r="Y1090" s="3" t="n">
        <v>230</v>
      </c>
      <c r="Z1090" s="3" t="n">
        <v>0</v>
      </c>
      <c r="AA1090" s="3" t="n">
        <f aca="false">SUM(W1090:Z1090)</f>
        <v>2334</v>
      </c>
      <c r="AB1090" s="3" t="n">
        <v>133</v>
      </c>
      <c r="AC1090" s="3" t="n">
        <v>1.2</v>
      </c>
      <c r="AD1090" s="3" t="n">
        <v>7</v>
      </c>
      <c r="AE1090" s="3" t="n">
        <v>0</v>
      </c>
      <c r="AF1090" s="3" t="n">
        <f aca="false">SUM(AB1090:AE1090)</f>
        <v>141.2</v>
      </c>
      <c r="AG1090" s="3" t="n">
        <v>0</v>
      </c>
      <c r="AH1090" s="3" t="n">
        <v>239</v>
      </c>
      <c r="AI1090" s="3" t="n">
        <v>435</v>
      </c>
      <c r="AJ1090" s="3" t="n">
        <v>25</v>
      </c>
      <c r="AK1090" s="3" t="n">
        <f aca="false">SUM(AG1090:AJ1090)</f>
        <v>699</v>
      </c>
      <c r="AL1090" s="3" t="n">
        <v>942</v>
      </c>
      <c r="AM1090" s="3" t="n">
        <v>877</v>
      </c>
      <c r="AN1090" s="3" t="n">
        <v>1544</v>
      </c>
      <c r="AO1090" s="3" t="n">
        <v>26</v>
      </c>
      <c r="AP1090" s="3" t="n">
        <f aca="false">SUM(AL1090:AO1090)</f>
        <v>3389</v>
      </c>
      <c r="AQ1090" s="3" t="n">
        <v>0</v>
      </c>
      <c r="AR1090" s="3" t="n">
        <v>161.3</v>
      </c>
      <c r="AS1090" s="3" t="n">
        <v>121.7</v>
      </c>
      <c r="AT1090" s="3" t="n">
        <v>22</v>
      </c>
      <c r="AU1090" s="3" t="n">
        <f aca="false">SUM(AQ1090:AT1090)</f>
        <v>305</v>
      </c>
      <c r="AV1090" s="3" t="n">
        <v>0</v>
      </c>
      <c r="AW1090" s="3" t="n">
        <v>0</v>
      </c>
      <c r="AX1090" s="3" t="n">
        <v>0</v>
      </c>
      <c r="AY1090" s="3" t="n">
        <v>0</v>
      </c>
      <c r="AZ1090" s="3" t="n">
        <f aca="false">SUM(AV1090:AY1090)</f>
        <v>0</v>
      </c>
      <c r="BA1090" s="3" t="n">
        <v>0</v>
      </c>
      <c r="BB1090" s="3" t="n">
        <v>0</v>
      </c>
      <c r="BC1090" s="3" t="n">
        <v>0</v>
      </c>
      <c r="BD1090" s="3" t="n">
        <v>0</v>
      </c>
      <c r="BE1090" s="3" t="n">
        <f aca="false">SUM(BA1090:BD1090)</f>
        <v>0</v>
      </c>
      <c r="BF1090" s="3" t="n">
        <v>0</v>
      </c>
      <c r="BG1090" s="3" t="n">
        <v>0</v>
      </c>
      <c r="BH1090" s="3" t="n">
        <v>0</v>
      </c>
      <c r="BI1090" s="3" t="n">
        <v>0</v>
      </c>
      <c r="BJ1090" s="3" t="n">
        <f aca="false">SUM(BF1090:BI1090)</f>
        <v>0</v>
      </c>
      <c r="BK1090" s="3" t="n">
        <v>0</v>
      </c>
      <c r="BL1090" s="3" t="n">
        <v>0</v>
      </c>
      <c r="BM1090" s="3" t="n">
        <v>0</v>
      </c>
      <c r="BN1090" s="3" t="n">
        <v>0</v>
      </c>
      <c r="BO1090" s="3" t="n">
        <f aca="false">SUM(BK1090:BN1090)</f>
        <v>0</v>
      </c>
      <c r="BP1090" s="3" t="n">
        <v>0</v>
      </c>
      <c r="BQ1090" s="3" t="n">
        <v>10.1</v>
      </c>
      <c r="BR1090" s="3" t="n">
        <v>8</v>
      </c>
      <c r="BS1090" s="3" t="n">
        <v>3.6</v>
      </c>
      <c r="BT1090" s="3" t="n">
        <f aca="false">SUM(BP1090:BS1090)</f>
        <v>21.7</v>
      </c>
      <c r="BU1090" s="3" t="n">
        <f aca="false">+C1090+H1090+M1090+R1090+W1090+AB1090+AG1090+AL1090+CK1090</f>
        <v>3087</v>
      </c>
      <c r="BV1090" s="3" t="n">
        <f aca="false">+D1090+I1090+N1090+S1090+X1090+AC1090+AH1090+AM1090+CL1090</f>
        <v>2649.2</v>
      </c>
      <c r="BW1090" s="3" t="n">
        <f aca="false">+E1090+J1090+O1090+T1090+Y1090+AD1090+AI1090+AN1090+CM1090</f>
        <v>2309</v>
      </c>
      <c r="BX1090" s="3" t="n">
        <f aca="false">+F1090+K1090+P1090+U1090+Z1090+AE1090+AJ1090+AO1090+CN1090</f>
        <v>61</v>
      </c>
      <c r="BY1090" s="3" t="n">
        <f aca="false">SUM(BU1090:BX1090)</f>
        <v>8106.2</v>
      </c>
      <c r="BZ1090" s="3" t="n">
        <f aca="false">AQ1090+AV1090+BA1090+BF1090+BK1090+BP1090</f>
        <v>0</v>
      </c>
      <c r="CA1090" s="3" t="n">
        <f aca="false">AR1090+AW1090+BB1090+BG1090+BL1090+BQ1090</f>
        <v>171.4</v>
      </c>
      <c r="CB1090" s="3" t="n">
        <f aca="false">AS1090+AX1090+BC1090+BH1090+BM1090+BR1090</f>
        <v>129.7</v>
      </c>
      <c r="CC1090" s="3" t="n">
        <f aca="false">AT1090+AY1090+BD1090+BI1090+BN1090+BS1090</f>
        <v>25.6</v>
      </c>
      <c r="CD1090" s="3" t="n">
        <f aca="false">SUM(BZ1090:CC1090)</f>
        <v>326.7</v>
      </c>
      <c r="CE1090" s="3" t="n">
        <v>1029.5</v>
      </c>
      <c r="CF1090" s="3" t="n">
        <v>1434.2</v>
      </c>
      <c r="CG1090" s="3" t="n">
        <v>232</v>
      </c>
      <c r="CH1090" s="3" t="n">
        <v>0</v>
      </c>
      <c r="CI1090" s="3" t="n">
        <v>319.8</v>
      </c>
      <c r="CJ1090" s="3" t="n">
        <f aca="false">SUM(CE1090:CI1090)</f>
        <v>3015.5</v>
      </c>
    </row>
    <row r="1091" customFormat="false" ht="12.75" hidden="false" customHeight="false" outlineLevel="0" collapsed="false">
      <c r="A1091" s="1" t="n">
        <v>2012</v>
      </c>
      <c r="B1091" s="2" t="s">
        <v>112</v>
      </c>
      <c r="C1091" s="3" t="n">
        <v>5709</v>
      </c>
      <c r="D1091" s="3" t="n">
        <v>980</v>
      </c>
      <c r="E1091" s="3" t="n">
        <v>121</v>
      </c>
      <c r="F1091" s="3" t="n">
        <v>0</v>
      </c>
      <c r="G1091" s="3" t="n">
        <f aca="false">SUM(C1091:F1091)</f>
        <v>6810</v>
      </c>
      <c r="H1091" s="3" t="n">
        <v>1615</v>
      </c>
      <c r="I1091" s="3" t="n">
        <v>350</v>
      </c>
      <c r="J1091" s="3" t="n">
        <v>2895</v>
      </c>
      <c r="K1091" s="3" t="n">
        <v>206</v>
      </c>
      <c r="L1091" s="3" t="n">
        <f aca="false">SUM(H1091:K1091)</f>
        <v>5066</v>
      </c>
      <c r="M1091" s="3" t="n">
        <v>25</v>
      </c>
      <c r="N1091" s="3" t="n">
        <v>120</v>
      </c>
      <c r="O1091" s="3" t="n">
        <v>14</v>
      </c>
      <c r="P1091" s="3" t="n">
        <v>0</v>
      </c>
      <c r="Q1091" s="3" t="n">
        <f aca="false">SUM(M1091:P1091)</f>
        <v>159</v>
      </c>
      <c r="R1091" s="3" t="n">
        <v>45</v>
      </c>
      <c r="S1091" s="3" t="n">
        <v>1087</v>
      </c>
      <c r="T1091" s="3" t="n">
        <v>10</v>
      </c>
      <c r="U1091" s="3" t="n">
        <v>0</v>
      </c>
      <c r="V1091" s="3" t="n">
        <f aca="false">SUM(R1091:U1091)</f>
        <v>1142</v>
      </c>
      <c r="W1091" s="3" t="n">
        <v>2740</v>
      </c>
      <c r="X1091" s="3" t="n">
        <v>3616.599739</v>
      </c>
      <c r="Y1091" s="3" t="n">
        <v>826</v>
      </c>
      <c r="Z1091" s="3" t="n">
        <v>0</v>
      </c>
      <c r="AA1091" s="3" t="n">
        <f aca="false">SUM(W1091:Z1091)</f>
        <v>7182.599739</v>
      </c>
      <c r="AB1091" s="3" t="n">
        <v>1293.749</v>
      </c>
      <c r="AC1091" s="3" t="n">
        <v>40</v>
      </c>
      <c r="AD1091" s="3" t="n">
        <v>102</v>
      </c>
      <c r="AE1091" s="3" t="n">
        <v>17</v>
      </c>
      <c r="AF1091" s="3" t="n">
        <f aca="false">SUM(AB1091:AE1091)</f>
        <v>1452.749</v>
      </c>
      <c r="AG1091" s="3" t="n">
        <v>0</v>
      </c>
      <c r="AH1091" s="3" t="n">
        <v>921</v>
      </c>
      <c r="AI1091" s="3" t="n">
        <v>2535</v>
      </c>
      <c r="AJ1091" s="3" t="n">
        <v>0</v>
      </c>
      <c r="AK1091" s="3" t="n">
        <f aca="false">SUM(AG1091:AJ1091)</f>
        <v>3456</v>
      </c>
      <c r="AL1091" s="3" t="n">
        <v>3523.251</v>
      </c>
      <c r="AM1091" s="3" t="n">
        <v>1943.400261</v>
      </c>
      <c r="AN1091" s="3" t="n">
        <v>3403</v>
      </c>
      <c r="AO1091" s="3" t="n">
        <v>734</v>
      </c>
      <c r="AP1091" s="3" t="n">
        <f aca="false">SUM(AL1091:AO1091)</f>
        <v>9603.651261</v>
      </c>
      <c r="AQ1091" s="3" t="n">
        <v>0</v>
      </c>
      <c r="AR1091" s="3" t="n">
        <v>829</v>
      </c>
      <c r="AS1091" s="3" t="n">
        <v>909</v>
      </c>
      <c r="AT1091" s="3" t="n">
        <v>0</v>
      </c>
      <c r="AU1091" s="3" t="n">
        <f aca="false">SUM(AQ1091:AT1091)</f>
        <v>1738</v>
      </c>
      <c r="AV1091" s="3" t="n">
        <v>0</v>
      </c>
      <c r="AW1091" s="3" t="n">
        <v>0</v>
      </c>
      <c r="AX1091" s="3" t="n">
        <v>0</v>
      </c>
      <c r="AY1091" s="3" t="n">
        <v>17</v>
      </c>
      <c r="AZ1091" s="3" t="n">
        <f aca="false">SUM(AV1091:AY1091)</f>
        <v>17</v>
      </c>
      <c r="BA1091" s="3" t="n">
        <v>0</v>
      </c>
      <c r="BB1091" s="3" t="n">
        <v>0</v>
      </c>
      <c r="BC1091" s="3" t="n">
        <v>27</v>
      </c>
      <c r="BD1091" s="3" t="n">
        <v>206</v>
      </c>
      <c r="BE1091" s="3" t="n">
        <f aca="false">SUM(BA1091:BD1091)</f>
        <v>233</v>
      </c>
      <c r="BF1091" s="3" t="n">
        <v>0</v>
      </c>
      <c r="BG1091" s="3" t="n">
        <v>27</v>
      </c>
      <c r="BH1091" s="3" t="n">
        <v>20</v>
      </c>
      <c r="BI1091" s="3" t="n">
        <v>29</v>
      </c>
      <c r="BJ1091" s="3" t="n">
        <f aca="false">SUM(BF1091:BI1091)</f>
        <v>76</v>
      </c>
      <c r="BK1091" s="3" t="n">
        <v>0</v>
      </c>
      <c r="BL1091" s="3" t="n">
        <v>59</v>
      </c>
      <c r="BM1091" s="3" t="n">
        <v>288</v>
      </c>
      <c r="BN1091" s="3" t="n">
        <v>260</v>
      </c>
      <c r="BO1091" s="3" t="n">
        <f aca="false">SUM(BK1091:BN1091)</f>
        <v>607</v>
      </c>
      <c r="BP1091" s="3" t="n">
        <v>48</v>
      </c>
      <c r="BQ1091" s="3" t="n">
        <v>72</v>
      </c>
      <c r="BR1091" s="3" t="n">
        <v>0</v>
      </c>
      <c r="BS1091" s="3" t="n">
        <v>445</v>
      </c>
      <c r="BT1091" s="3" t="n">
        <f aca="false">SUM(BP1091:BS1091)</f>
        <v>565</v>
      </c>
      <c r="BU1091" s="3" t="n">
        <f aca="false">+C1091+H1091+M1091+R1091+W1091+AB1091+AG1091+AL1091+CK1091</f>
        <v>14951</v>
      </c>
      <c r="BV1091" s="3" t="n">
        <f aca="false">+D1091+I1091+N1091+S1091+X1091+AC1091+AH1091+AM1091+CL1091</f>
        <v>9058</v>
      </c>
      <c r="BW1091" s="3" t="n">
        <f aca="false">+E1091+J1091+O1091+T1091+Y1091+AD1091+AI1091+AN1091+CM1091</f>
        <v>9906</v>
      </c>
      <c r="BX1091" s="3" t="n">
        <f aca="false">+F1091+K1091+P1091+U1091+Z1091+AE1091+AJ1091+AO1091+CN1091</f>
        <v>957</v>
      </c>
      <c r="BY1091" s="3" t="n">
        <f aca="false">SUM(BU1091:BX1091)</f>
        <v>34872</v>
      </c>
      <c r="BZ1091" s="3" t="n">
        <f aca="false">AQ1091+AV1091+BA1091+BF1091+BK1091+BP1091</f>
        <v>48</v>
      </c>
      <c r="CA1091" s="3" t="n">
        <f aca="false">AR1091+AW1091+BB1091+BG1091+BL1091+BQ1091</f>
        <v>987</v>
      </c>
      <c r="CB1091" s="3" t="n">
        <f aca="false">AS1091+AX1091+BC1091+BH1091+BM1091+BR1091</f>
        <v>1244</v>
      </c>
      <c r="CC1091" s="3" t="n">
        <f aca="false">AT1091+AY1091+BD1091+BI1091+BN1091+BS1091</f>
        <v>957</v>
      </c>
      <c r="CD1091" s="3" t="n">
        <f aca="false">SUM(BZ1091:CC1091)</f>
        <v>3236</v>
      </c>
      <c r="CE1091" s="3" t="n">
        <v>4039</v>
      </c>
      <c r="CF1091" s="3" t="n">
        <v>7115</v>
      </c>
      <c r="CG1091" s="3" t="n">
        <v>646</v>
      </c>
      <c r="CH1091" s="3" t="n">
        <v>0</v>
      </c>
      <c r="CI1091" s="3" t="n">
        <v>2457</v>
      </c>
      <c r="CJ1091" s="3" t="n">
        <f aca="false">SUM(CE1091:CI1091)</f>
        <v>14257</v>
      </c>
    </row>
    <row r="1092" customFormat="false" ht="12.75" hidden="false" customHeight="false" outlineLevel="0" collapsed="false">
      <c r="A1092" s="1" t="n">
        <v>2012</v>
      </c>
      <c r="B1092" s="2" t="s">
        <v>113</v>
      </c>
      <c r="C1092" s="3" t="n">
        <v>5160.5</v>
      </c>
      <c r="D1092" s="3" t="n">
        <v>1173</v>
      </c>
      <c r="E1092" s="3" t="n">
        <v>3.5</v>
      </c>
      <c r="F1092" s="3" t="n">
        <v>0</v>
      </c>
      <c r="G1092" s="3" t="n">
        <f aca="false">SUM(C1092:F1092)</f>
        <v>6337</v>
      </c>
      <c r="H1092" s="3" t="n">
        <v>933</v>
      </c>
      <c r="I1092" s="3" t="n">
        <v>4</v>
      </c>
      <c r="J1092" s="3" t="n">
        <v>4304</v>
      </c>
      <c r="K1092" s="3" t="n">
        <v>267</v>
      </c>
      <c r="L1092" s="3" t="n">
        <f aca="false">SUM(H1092:K1092)</f>
        <v>5508</v>
      </c>
      <c r="M1092" s="3" t="n">
        <v>392</v>
      </c>
      <c r="N1092" s="3" t="n">
        <v>274</v>
      </c>
      <c r="O1092" s="3" t="n">
        <v>0</v>
      </c>
      <c r="P1092" s="3" t="n">
        <v>0</v>
      </c>
      <c r="Q1092" s="3" t="n">
        <f aca="false">SUM(M1092:P1092)</f>
        <v>666</v>
      </c>
      <c r="R1092" s="3" t="n">
        <v>822</v>
      </c>
      <c r="S1092" s="3" t="n">
        <v>0</v>
      </c>
      <c r="T1092" s="3" t="n">
        <v>0</v>
      </c>
      <c r="U1092" s="3" t="n">
        <v>0</v>
      </c>
      <c r="V1092" s="3" t="n">
        <f aca="false">SUM(R1092:U1092)</f>
        <v>822</v>
      </c>
      <c r="W1092" s="3" t="n">
        <v>3679</v>
      </c>
      <c r="X1092" s="3" t="n">
        <v>6752</v>
      </c>
      <c r="Y1092" s="3" t="n">
        <v>0</v>
      </c>
      <c r="Z1092" s="3" t="n">
        <v>0</v>
      </c>
      <c r="AA1092" s="3" t="n">
        <f aca="false">SUM(W1092:Z1092)</f>
        <v>10431</v>
      </c>
      <c r="AB1092" s="3" t="n">
        <v>1225</v>
      </c>
      <c r="AC1092" s="3" t="n">
        <v>5</v>
      </c>
      <c r="AD1092" s="3" t="n">
        <v>3</v>
      </c>
      <c r="AE1092" s="3" t="n">
        <v>21</v>
      </c>
      <c r="AF1092" s="3" t="n">
        <f aca="false">SUM(AB1092:AE1092)</f>
        <v>1254</v>
      </c>
      <c r="AG1092" s="3" t="n">
        <v>1143</v>
      </c>
      <c r="AH1092" s="3" t="n">
        <v>771</v>
      </c>
      <c r="AI1092" s="3" t="n">
        <v>652</v>
      </c>
      <c r="AJ1092" s="3" t="n">
        <v>1045</v>
      </c>
      <c r="AK1092" s="3" t="n">
        <f aca="false">SUM(AG1092:AJ1092)</f>
        <v>3611</v>
      </c>
      <c r="AL1092" s="3" t="n">
        <v>12471</v>
      </c>
      <c r="AM1092" s="3" t="n">
        <v>7178</v>
      </c>
      <c r="AN1092" s="3" t="n">
        <v>8340</v>
      </c>
      <c r="AO1092" s="3" t="n">
        <v>494</v>
      </c>
      <c r="AP1092" s="3" t="n">
        <f aca="false">SUM(AL1092:AO1092)</f>
        <v>28483</v>
      </c>
      <c r="AQ1092" s="3" t="n">
        <v>0</v>
      </c>
      <c r="AR1092" s="3" t="n">
        <v>671.4</v>
      </c>
      <c r="AS1092" s="3" t="n">
        <v>26</v>
      </c>
      <c r="AT1092" s="3" t="n">
        <v>1045</v>
      </c>
      <c r="AU1092" s="3" t="n">
        <f aca="false">SUM(AQ1092:AT1092)</f>
        <v>1742.4</v>
      </c>
      <c r="AV1092" s="3" t="n">
        <v>0</v>
      </c>
      <c r="AW1092" s="3" t="n">
        <v>0</v>
      </c>
      <c r="AX1092" s="3" t="n">
        <v>0</v>
      </c>
      <c r="AY1092" s="3" t="n">
        <v>21</v>
      </c>
      <c r="AZ1092" s="3" t="n">
        <f aca="false">SUM(AV1092:AY1092)</f>
        <v>21</v>
      </c>
      <c r="BA1092" s="3" t="n">
        <v>0</v>
      </c>
      <c r="BB1092" s="3" t="n">
        <v>0</v>
      </c>
      <c r="BC1092" s="3" t="n">
        <v>0</v>
      </c>
      <c r="BD1092" s="3" t="n">
        <v>267</v>
      </c>
      <c r="BE1092" s="3" t="n">
        <f aca="false">SUM(BA1092:BD1092)</f>
        <v>267</v>
      </c>
      <c r="BF1092" s="3" t="n">
        <v>0</v>
      </c>
      <c r="BG1092" s="3" t="n">
        <v>0</v>
      </c>
      <c r="BH1092" s="3" t="n">
        <v>0</v>
      </c>
      <c r="BI1092" s="3" t="n">
        <v>185</v>
      </c>
      <c r="BJ1092" s="3" t="n">
        <f aca="false">SUM(BF1092:BI1092)</f>
        <v>185</v>
      </c>
      <c r="BK1092" s="3" t="n">
        <v>0</v>
      </c>
      <c r="BL1092" s="3" t="n">
        <v>0</v>
      </c>
      <c r="BM1092" s="3" t="n">
        <v>0</v>
      </c>
      <c r="BN1092" s="3" t="n">
        <v>155</v>
      </c>
      <c r="BO1092" s="3" t="n">
        <f aca="false">SUM(BK1092:BN1092)</f>
        <v>155</v>
      </c>
      <c r="BP1092" s="3" t="n">
        <v>0</v>
      </c>
      <c r="BQ1092" s="3" t="n">
        <v>0</v>
      </c>
      <c r="BR1092" s="3" t="n">
        <v>0</v>
      </c>
      <c r="BS1092" s="3" t="n">
        <v>494</v>
      </c>
      <c r="BT1092" s="3" t="n">
        <f aca="false">SUM(BP1092:BS1092)</f>
        <v>494</v>
      </c>
      <c r="BU1092" s="3" t="n">
        <f aca="false">+C1092+H1092+M1092+R1092+W1092+AB1092+AG1092+AL1092+CK1092</f>
        <v>25825.5</v>
      </c>
      <c r="BV1092" s="3" t="n">
        <f aca="false">+D1092+I1092+N1092+S1092+X1092+AC1092+AH1092+AM1092+CL1092</f>
        <v>16157</v>
      </c>
      <c r="BW1092" s="3" t="n">
        <f aca="false">+E1092+J1092+O1092+T1092+Y1092+AD1092+AI1092+AN1092+CM1092</f>
        <v>13302.5</v>
      </c>
      <c r="BX1092" s="3" t="n">
        <f aca="false">+F1092+K1092+P1092+U1092+Z1092+AE1092+AJ1092+AO1092+CN1092</f>
        <v>1827</v>
      </c>
      <c r="BY1092" s="3" t="n">
        <f aca="false">SUM(BU1092:BX1092)</f>
        <v>57112</v>
      </c>
      <c r="BZ1092" s="3" t="n">
        <f aca="false">AQ1092+AV1092+BA1092+BF1092+BK1092+BP1092</f>
        <v>0</v>
      </c>
      <c r="CA1092" s="3" t="n">
        <f aca="false">AR1092+AW1092+BB1092+BG1092+BL1092+BQ1092</f>
        <v>671.4</v>
      </c>
      <c r="CB1092" s="3" t="n">
        <f aca="false">AS1092+AX1092+BC1092+BH1092+BM1092+BR1092</f>
        <v>26</v>
      </c>
      <c r="CC1092" s="3" t="n">
        <f aca="false">AT1092+AY1092+BD1092+BI1092+BN1092+BS1092</f>
        <v>2167</v>
      </c>
      <c r="CD1092" s="3" t="n">
        <f aca="false">SUM(BZ1092:CC1092)</f>
        <v>2864.4</v>
      </c>
      <c r="CE1092" s="3" t="n">
        <v>5059.3</v>
      </c>
      <c r="CF1092" s="3" t="n">
        <v>11911.4</v>
      </c>
      <c r="CG1092" s="3" t="n">
        <v>1771.1</v>
      </c>
      <c r="CH1092" s="3" t="n">
        <v>0</v>
      </c>
      <c r="CI1092" s="3" t="n">
        <v>14552</v>
      </c>
      <c r="CJ1092" s="3" t="n">
        <f aca="false">SUM(CE1092:CI1092)</f>
        <v>33293.8</v>
      </c>
    </row>
    <row r="1093" customFormat="false" ht="12.75" hidden="false" customHeight="false" outlineLevel="0" collapsed="false">
      <c r="A1093" s="1" t="n">
        <v>2012</v>
      </c>
      <c r="B1093" s="2" t="s">
        <v>114</v>
      </c>
      <c r="C1093" s="3" t="n">
        <v>102.2</v>
      </c>
      <c r="D1093" s="3" t="n">
        <v>1906.8</v>
      </c>
      <c r="E1093" s="3" t="n">
        <v>10383</v>
      </c>
      <c r="F1093" s="3" t="n">
        <v>0</v>
      </c>
      <c r="G1093" s="3" t="n">
        <f aca="false">SUM(C1093:F1093)</f>
        <v>12392</v>
      </c>
      <c r="H1093" s="3" t="n">
        <v>1231.1</v>
      </c>
      <c r="I1093" s="3" t="n">
        <v>116.2</v>
      </c>
      <c r="J1093" s="3" t="n">
        <v>459.9</v>
      </c>
      <c r="K1093" s="3" t="n">
        <v>145.7</v>
      </c>
      <c r="L1093" s="3" t="n">
        <f aca="false">SUM(H1093:K1093)</f>
        <v>1952.9</v>
      </c>
      <c r="M1093" s="3" t="n">
        <v>83</v>
      </c>
      <c r="N1093" s="3" t="n">
        <v>161</v>
      </c>
      <c r="O1093" s="3" t="n">
        <v>56</v>
      </c>
      <c r="P1093" s="3" t="n">
        <v>0</v>
      </c>
      <c r="Q1093" s="3" t="n">
        <f aca="false">SUM(M1093:P1093)</f>
        <v>300</v>
      </c>
      <c r="R1093" s="3" t="n">
        <v>98</v>
      </c>
      <c r="S1093" s="3" t="n">
        <v>15</v>
      </c>
      <c r="T1093" s="3" t="n">
        <v>9</v>
      </c>
      <c r="U1093" s="3" t="n">
        <v>0</v>
      </c>
      <c r="V1093" s="3" t="n">
        <f aca="false">SUM(R1093:U1093)</f>
        <v>122</v>
      </c>
      <c r="W1093" s="3" t="n">
        <v>2323.7</v>
      </c>
      <c r="X1093" s="3" t="n">
        <v>8198.1</v>
      </c>
      <c r="Y1093" s="3" t="n">
        <v>2015.6</v>
      </c>
      <c r="Z1093" s="3" t="n">
        <v>0</v>
      </c>
      <c r="AA1093" s="3" t="n">
        <f aca="false">SUM(W1093:Z1093)</f>
        <v>12537.4</v>
      </c>
      <c r="AB1093" s="3" t="n">
        <v>2033.8</v>
      </c>
      <c r="AC1093" s="3" t="n">
        <v>106.8</v>
      </c>
      <c r="AD1093" s="3" t="n">
        <v>69.8</v>
      </c>
      <c r="AE1093" s="3" t="n">
        <v>1.6</v>
      </c>
      <c r="AF1093" s="3" t="n">
        <f aca="false">SUM(AB1093:AE1093)</f>
        <v>2212</v>
      </c>
      <c r="AG1093" s="3" t="n">
        <v>0</v>
      </c>
      <c r="AH1093" s="3" t="n">
        <v>1273</v>
      </c>
      <c r="AI1093" s="3" t="n">
        <v>1889</v>
      </c>
      <c r="AJ1093" s="3" t="n">
        <v>83</v>
      </c>
      <c r="AK1093" s="3" t="n">
        <f aca="false">SUM(AG1093:AJ1093)</f>
        <v>3245</v>
      </c>
      <c r="AL1093" s="3" t="n">
        <v>2747</v>
      </c>
      <c r="AM1093" s="3" t="n">
        <v>5772.5</v>
      </c>
      <c r="AN1093" s="3" t="n">
        <v>5961.3</v>
      </c>
      <c r="AO1093" s="3" t="n">
        <v>44.4</v>
      </c>
      <c r="AP1093" s="3" t="n">
        <f aca="false">SUM(AL1093:AO1093)</f>
        <v>14525.2</v>
      </c>
      <c r="AQ1093" s="3" t="n">
        <v>0</v>
      </c>
      <c r="AR1093" s="3" t="n">
        <v>1202</v>
      </c>
      <c r="AS1093" s="3" t="n">
        <v>628</v>
      </c>
      <c r="AT1093" s="3" t="n">
        <v>59</v>
      </c>
      <c r="AU1093" s="3" t="n">
        <f aca="false">SUM(AQ1093:AT1093)</f>
        <v>1889</v>
      </c>
      <c r="AV1093" s="3" t="n">
        <v>37</v>
      </c>
      <c r="AW1093" s="3" t="n">
        <v>0</v>
      </c>
      <c r="AX1093" s="3" t="n">
        <v>0</v>
      </c>
      <c r="AY1093" s="3" t="n">
        <v>2</v>
      </c>
      <c r="AZ1093" s="3" t="n">
        <f aca="false">SUM(AV1093:AY1093)</f>
        <v>39</v>
      </c>
      <c r="BA1093" s="3" t="n">
        <v>134.9</v>
      </c>
      <c r="BB1093" s="3" t="n">
        <v>0</v>
      </c>
      <c r="BC1093" s="3" t="n">
        <v>0</v>
      </c>
      <c r="BD1093" s="3" t="n">
        <v>145.7</v>
      </c>
      <c r="BE1093" s="3" t="n">
        <f aca="false">SUM(BA1093:BD1093)</f>
        <v>280.6</v>
      </c>
      <c r="BF1093" s="3" t="n">
        <v>0</v>
      </c>
      <c r="BG1093" s="3" t="n">
        <v>381.7</v>
      </c>
      <c r="BH1093" s="3" t="n">
        <v>79.6</v>
      </c>
      <c r="BI1093" s="3" t="n">
        <v>10.7</v>
      </c>
      <c r="BJ1093" s="3" t="n">
        <f aca="false">SUM(BF1093:BI1093)</f>
        <v>472</v>
      </c>
      <c r="BK1093" s="3" t="n">
        <v>2</v>
      </c>
      <c r="BL1093" s="3" t="n">
        <v>12.9</v>
      </c>
      <c r="BM1093" s="3" t="n">
        <v>45.3</v>
      </c>
      <c r="BN1093" s="3" t="n">
        <v>29.6</v>
      </c>
      <c r="BO1093" s="3" t="n">
        <f aca="false">SUM(BK1093:BN1093)</f>
        <v>89.8</v>
      </c>
      <c r="BP1093" s="3" t="n">
        <v>66.9</v>
      </c>
      <c r="BQ1093" s="3" t="n">
        <v>2.7</v>
      </c>
      <c r="BR1093" s="3" t="n">
        <v>12.5</v>
      </c>
      <c r="BS1093" s="3" t="n">
        <v>4.1</v>
      </c>
      <c r="BT1093" s="3" t="n">
        <f aca="false">SUM(BP1093:BS1093)</f>
        <v>86.2</v>
      </c>
      <c r="BU1093" s="3" t="n">
        <f aca="false">+C1093+H1093+M1093+R1093+W1093+AB1093+AG1093+AL1093+CK1093</f>
        <v>8618.8</v>
      </c>
      <c r="BV1093" s="3" t="n">
        <f aca="false">+D1093+I1093+N1093+S1093+X1093+AC1093+AH1093+AM1093+CL1093</f>
        <v>17549.4</v>
      </c>
      <c r="BW1093" s="3" t="n">
        <f aca="false">+E1093+J1093+O1093+T1093+Y1093+AD1093+AI1093+AN1093+CM1093</f>
        <v>20843.6</v>
      </c>
      <c r="BX1093" s="3" t="n">
        <f aca="false">+F1093+K1093+P1093+U1093+Z1093+AE1093+AJ1093+AO1093+CN1093</f>
        <v>274.7</v>
      </c>
      <c r="BY1093" s="3" t="n">
        <f aca="false">SUM(BU1093:BX1093)</f>
        <v>47286.5</v>
      </c>
      <c r="BZ1093" s="3" t="n">
        <f aca="false">AQ1093+AV1093+BA1093+BF1093+BK1093+BP1093</f>
        <v>240.8</v>
      </c>
      <c r="CA1093" s="3" t="n">
        <f aca="false">AR1093+AW1093+BB1093+BG1093+BL1093+BQ1093</f>
        <v>1599.3</v>
      </c>
      <c r="CB1093" s="3" t="n">
        <f aca="false">AS1093+AX1093+BC1093+BH1093+BM1093+BR1093</f>
        <v>765.4</v>
      </c>
      <c r="CC1093" s="3" t="n">
        <f aca="false">AT1093+AY1093+BD1093+BI1093+BN1093+BS1093</f>
        <v>251.1</v>
      </c>
      <c r="CD1093" s="3" t="n">
        <f aca="false">SUM(BZ1093:CC1093)</f>
        <v>2856.6</v>
      </c>
      <c r="CE1093" s="3" t="n">
        <v>1875</v>
      </c>
      <c r="CF1093" s="3" t="n">
        <v>4817</v>
      </c>
      <c r="CG1093" s="3" t="n">
        <v>1263</v>
      </c>
      <c r="CH1093" s="3" t="n">
        <v>0</v>
      </c>
      <c r="CI1093" s="3" t="n">
        <v>1292</v>
      </c>
      <c r="CJ1093" s="3" t="n">
        <f aca="false">SUM(CE1093:CI1093)</f>
        <v>9247</v>
      </c>
    </row>
    <row r="1094" customFormat="false" ht="12.75" hidden="false" customHeight="false" outlineLevel="0" collapsed="false">
      <c r="A1094" s="1" t="n">
        <v>2012</v>
      </c>
      <c r="B1094" s="2" t="s">
        <v>115</v>
      </c>
      <c r="C1094" s="3" t="n">
        <v>6616</v>
      </c>
      <c r="D1094" s="3" t="n">
        <v>779</v>
      </c>
      <c r="E1094" s="3" t="n">
        <v>44</v>
      </c>
      <c r="F1094" s="3" t="n">
        <v>1</v>
      </c>
      <c r="G1094" s="3" t="n">
        <f aca="false">SUM(C1094:F1094)</f>
        <v>7440</v>
      </c>
      <c r="H1094" s="3" t="n">
        <v>1275</v>
      </c>
      <c r="I1094" s="3" t="n">
        <v>5</v>
      </c>
      <c r="J1094" s="3" t="n">
        <v>25</v>
      </c>
      <c r="K1094" s="3" t="n">
        <v>114</v>
      </c>
      <c r="L1094" s="3" t="n">
        <f aca="false">SUM(H1094:K1094)</f>
        <v>1419</v>
      </c>
      <c r="M1094" s="3" t="n">
        <v>86</v>
      </c>
      <c r="N1094" s="3" t="n">
        <v>263</v>
      </c>
      <c r="O1094" s="3" t="n">
        <v>0</v>
      </c>
      <c r="P1094" s="3" t="n">
        <v>0</v>
      </c>
      <c r="Q1094" s="3" t="n">
        <f aca="false">SUM(M1094:P1094)</f>
        <v>349</v>
      </c>
      <c r="R1094" s="3" t="n">
        <v>86</v>
      </c>
      <c r="S1094" s="3" t="n">
        <v>0</v>
      </c>
      <c r="T1094" s="3" t="n">
        <v>0</v>
      </c>
      <c r="U1094" s="3" t="n">
        <v>0</v>
      </c>
      <c r="V1094" s="3" t="n">
        <f aca="false">SUM(R1094:U1094)</f>
        <v>86</v>
      </c>
      <c r="W1094" s="3" t="n">
        <v>4163</v>
      </c>
      <c r="X1094" s="3" t="n">
        <v>4422</v>
      </c>
      <c r="Y1094" s="3" t="n">
        <v>68</v>
      </c>
      <c r="Z1094" s="3" t="n">
        <v>0</v>
      </c>
      <c r="AA1094" s="3" t="n">
        <f aca="false">SUM(W1094:Z1094)</f>
        <v>8653</v>
      </c>
      <c r="AB1094" s="3" t="n">
        <v>444</v>
      </c>
      <c r="AC1094" s="3" t="n">
        <v>6</v>
      </c>
      <c r="AD1094" s="3" t="n">
        <v>17</v>
      </c>
      <c r="AE1094" s="3" t="n">
        <v>14</v>
      </c>
      <c r="AF1094" s="3" t="n">
        <f aca="false">SUM(AB1094:AE1094)</f>
        <v>481</v>
      </c>
      <c r="AG1094" s="3" t="n">
        <v>62</v>
      </c>
      <c r="AH1094" s="3" t="n">
        <v>346</v>
      </c>
      <c r="AI1094" s="3" t="n">
        <v>2137</v>
      </c>
      <c r="AJ1094" s="3" t="n">
        <v>259</v>
      </c>
      <c r="AK1094" s="3" t="n">
        <f aca="false">SUM(AG1094:AJ1094)</f>
        <v>2804</v>
      </c>
      <c r="AL1094" s="3" t="n">
        <v>3848</v>
      </c>
      <c r="AM1094" s="3" t="n">
        <v>2349</v>
      </c>
      <c r="AN1094" s="3" t="n">
        <v>2564</v>
      </c>
      <c r="AO1094" s="3" t="n">
        <v>221</v>
      </c>
      <c r="AP1094" s="3" t="n">
        <f aca="false">SUM(AL1094:AO1094)</f>
        <v>8982</v>
      </c>
      <c r="AQ1094" s="3" t="n">
        <v>0</v>
      </c>
      <c r="AR1094" s="3" t="n">
        <v>9</v>
      </c>
      <c r="AS1094" s="3" t="n">
        <v>608</v>
      </c>
      <c r="AT1094" s="3" t="n">
        <v>259</v>
      </c>
      <c r="AU1094" s="3" t="n">
        <f aca="false">SUM(AQ1094:AT1094)</f>
        <v>876</v>
      </c>
      <c r="AV1094" s="3" t="n">
        <v>2</v>
      </c>
      <c r="AW1094" s="3" t="n">
        <v>0</v>
      </c>
      <c r="AX1094" s="3" t="n">
        <v>3</v>
      </c>
      <c r="AY1094" s="3" t="n">
        <v>14</v>
      </c>
      <c r="AZ1094" s="3" t="n">
        <f aca="false">SUM(AV1094:AY1094)</f>
        <v>19</v>
      </c>
      <c r="BA1094" s="3" t="n">
        <v>0</v>
      </c>
      <c r="BB1094" s="3" t="n">
        <v>0</v>
      </c>
      <c r="BC1094" s="3" t="n">
        <v>0</v>
      </c>
      <c r="BD1094" s="3" t="n">
        <v>114</v>
      </c>
      <c r="BE1094" s="3" t="n">
        <f aca="false">SUM(BA1094:BD1094)</f>
        <v>114</v>
      </c>
      <c r="BF1094" s="3" t="n">
        <v>0</v>
      </c>
      <c r="BG1094" s="3" t="n">
        <v>0</v>
      </c>
      <c r="BH1094" s="3" t="n">
        <v>0</v>
      </c>
      <c r="BI1094" s="3" t="n">
        <v>0</v>
      </c>
      <c r="BJ1094" s="3" t="n">
        <f aca="false">SUM(BF1094:BI1094)</f>
        <v>0</v>
      </c>
      <c r="BK1094" s="3" t="n">
        <v>0</v>
      </c>
      <c r="BL1094" s="3" t="n">
        <v>3</v>
      </c>
      <c r="BM1094" s="3" t="n">
        <v>35</v>
      </c>
      <c r="BN1094" s="3" t="n">
        <v>23</v>
      </c>
      <c r="BO1094" s="3" t="n">
        <f aca="false">SUM(BK1094:BN1094)</f>
        <v>61</v>
      </c>
      <c r="BP1094" s="3" t="n">
        <v>2</v>
      </c>
      <c r="BQ1094" s="3" t="n">
        <v>25</v>
      </c>
      <c r="BR1094" s="3" t="n">
        <v>3</v>
      </c>
      <c r="BS1094" s="3" t="n">
        <v>199</v>
      </c>
      <c r="BT1094" s="3" t="n">
        <f aca="false">SUM(BP1094:BS1094)</f>
        <v>229</v>
      </c>
      <c r="BU1094" s="3" t="n">
        <f aca="false">+C1094+H1094+M1094+R1094+W1094+AB1094+AG1094+AL1094+CK1094</f>
        <v>16580</v>
      </c>
      <c r="BV1094" s="3" t="n">
        <f aca="false">+D1094+I1094+N1094+S1094+X1094+AC1094+AH1094+AM1094+CL1094</f>
        <v>8170</v>
      </c>
      <c r="BW1094" s="3" t="n">
        <f aca="false">+E1094+J1094+O1094+T1094+Y1094+AD1094+AI1094+AN1094+CM1094</f>
        <v>4855</v>
      </c>
      <c r="BX1094" s="3" t="n">
        <f aca="false">+F1094+K1094+P1094+U1094+Z1094+AE1094+AJ1094+AO1094+CN1094</f>
        <v>609</v>
      </c>
      <c r="BY1094" s="3" t="n">
        <f aca="false">SUM(BU1094:BX1094)</f>
        <v>30214</v>
      </c>
      <c r="BZ1094" s="3" t="n">
        <f aca="false">AQ1094+AV1094+BA1094+BF1094+BK1094+BP1094</f>
        <v>4</v>
      </c>
      <c r="CA1094" s="3" t="n">
        <f aca="false">AR1094+AW1094+BB1094+BG1094+BL1094+BQ1094</f>
        <v>37</v>
      </c>
      <c r="CB1094" s="3" t="n">
        <f aca="false">AS1094+AX1094+BC1094+BH1094+BM1094+BR1094</f>
        <v>649</v>
      </c>
      <c r="CC1094" s="3" t="n">
        <f aca="false">AT1094+AY1094+BD1094+BI1094+BN1094+BS1094</f>
        <v>609</v>
      </c>
      <c r="CD1094" s="3" t="n">
        <f aca="false">SUM(BZ1094:CC1094)</f>
        <v>1299</v>
      </c>
      <c r="CE1094" s="3" t="n">
        <v>4669</v>
      </c>
      <c r="CF1094" s="3" t="n">
        <v>7972</v>
      </c>
      <c r="CG1094" s="3" t="n">
        <v>1044</v>
      </c>
      <c r="CH1094" s="3" t="n">
        <v>41</v>
      </c>
      <c r="CI1094" s="3" t="n">
        <v>2700</v>
      </c>
      <c r="CJ1094" s="3" t="n">
        <f aca="false">SUM(CE1094:CI1094)</f>
        <v>16426</v>
      </c>
    </row>
    <row r="1095" customFormat="false" ht="12.75" hidden="false" customHeight="false" outlineLevel="0" collapsed="false">
      <c r="A1095" s="1" t="n">
        <v>2012</v>
      </c>
      <c r="B1095" s="2" t="s">
        <v>116</v>
      </c>
      <c r="C1095" s="3" t="n">
        <v>1993.3</v>
      </c>
      <c r="D1095" s="3" t="n">
        <v>794.5</v>
      </c>
      <c r="E1095" s="3" t="n">
        <v>327.6</v>
      </c>
      <c r="F1095" s="3" t="n">
        <v>0</v>
      </c>
      <c r="G1095" s="3" t="n">
        <f aca="false">SUM(C1095:F1095)</f>
        <v>3115.4</v>
      </c>
      <c r="H1095" s="3" t="n">
        <v>841.5</v>
      </c>
      <c r="I1095" s="3" t="n">
        <v>182.7</v>
      </c>
      <c r="J1095" s="3" t="n">
        <v>2052.2</v>
      </c>
      <c r="K1095" s="3" t="n">
        <v>8.6</v>
      </c>
      <c r="L1095" s="3" t="n">
        <f aca="false">SUM(H1095:K1095)</f>
        <v>3085</v>
      </c>
      <c r="M1095" s="3" t="n">
        <v>34.4</v>
      </c>
      <c r="N1095" s="3" t="n">
        <v>1026.2</v>
      </c>
      <c r="O1095" s="3" t="n">
        <v>4</v>
      </c>
      <c r="P1095" s="3" t="n">
        <v>0</v>
      </c>
      <c r="Q1095" s="3" t="n">
        <f aca="false">SUM(M1095:P1095)</f>
        <v>1064.6</v>
      </c>
      <c r="R1095" s="3" t="n">
        <v>0</v>
      </c>
      <c r="S1095" s="3" t="n">
        <v>0</v>
      </c>
      <c r="T1095" s="3" t="n">
        <v>0</v>
      </c>
      <c r="U1095" s="3" t="n">
        <v>0</v>
      </c>
      <c r="V1095" s="3" t="n">
        <f aca="false">SUM(R1095:U1095)</f>
        <v>0</v>
      </c>
      <c r="W1095" s="3" t="n">
        <v>73.4</v>
      </c>
      <c r="X1095" s="3" t="n">
        <v>3181.6</v>
      </c>
      <c r="Y1095" s="3" t="n">
        <v>1049.9</v>
      </c>
      <c r="Z1095" s="3" t="n">
        <v>0</v>
      </c>
      <c r="AA1095" s="3" t="n">
        <f aca="false">SUM(W1095:Z1095)</f>
        <v>4304.9</v>
      </c>
      <c r="AB1095" s="3" t="n">
        <v>310.9</v>
      </c>
      <c r="AC1095" s="3" t="n">
        <v>1.7</v>
      </c>
      <c r="AD1095" s="3" t="n">
        <v>25.6</v>
      </c>
      <c r="AE1095" s="3" t="n">
        <v>0</v>
      </c>
      <c r="AF1095" s="3" t="n">
        <f aca="false">SUM(AB1095:AE1095)</f>
        <v>338.2</v>
      </c>
      <c r="AG1095" s="3" t="n">
        <v>0</v>
      </c>
      <c r="AH1095" s="3" t="n">
        <v>677.9</v>
      </c>
      <c r="AI1095" s="3" t="n">
        <v>658.7</v>
      </c>
      <c r="AJ1095" s="3" t="n">
        <v>42.3</v>
      </c>
      <c r="AK1095" s="3" t="n">
        <f aca="false">SUM(AG1095:AJ1095)</f>
        <v>1378.9</v>
      </c>
      <c r="AL1095" s="3" t="n">
        <v>1272.4</v>
      </c>
      <c r="AM1095" s="3" t="n">
        <v>1725</v>
      </c>
      <c r="AN1095" s="3" t="n">
        <v>1447.6</v>
      </c>
      <c r="AO1095" s="3" t="n">
        <v>301.8</v>
      </c>
      <c r="AP1095" s="3" t="n">
        <f aca="false">SUM(AL1095:AO1095)</f>
        <v>4746.8</v>
      </c>
      <c r="AQ1095" s="3" t="n">
        <v>0</v>
      </c>
      <c r="AR1095" s="3" t="n">
        <v>464.5</v>
      </c>
      <c r="AS1095" s="3" t="n">
        <v>253.2</v>
      </c>
      <c r="AT1095" s="3" t="n">
        <v>42.3</v>
      </c>
      <c r="AU1095" s="3" t="n">
        <f aca="false">SUM(AQ1095:AT1095)</f>
        <v>760</v>
      </c>
      <c r="AV1095" s="3" t="n">
        <v>0.7</v>
      </c>
      <c r="AW1095" s="3" t="n">
        <v>0</v>
      </c>
      <c r="AX1095" s="3" t="n">
        <v>0.7</v>
      </c>
      <c r="AY1095" s="3" t="n">
        <v>0</v>
      </c>
      <c r="AZ1095" s="3" t="n">
        <f aca="false">SUM(AV1095:AY1095)</f>
        <v>1.4</v>
      </c>
      <c r="BA1095" s="3" t="n">
        <v>26.2</v>
      </c>
      <c r="BB1095" s="3" t="n">
        <v>3.2</v>
      </c>
      <c r="BC1095" s="3" t="n">
        <v>121.8</v>
      </c>
      <c r="BD1095" s="3" t="n">
        <v>8.6</v>
      </c>
      <c r="BE1095" s="3" t="n">
        <f aca="false">SUM(BA1095:BD1095)</f>
        <v>159.8</v>
      </c>
      <c r="BF1095" s="3" t="n">
        <v>0</v>
      </c>
      <c r="BG1095" s="3" t="n">
        <v>0</v>
      </c>
      <c r="BH1095" s="3" t="n">
        <v>0</v>
      </c>
      <c r="BI1095" s="3" t="n">
        <v>1</v>
      </c>
      <c r="BJ1095" s="3" t="n">
        <f aca="false">SUM(BF1095:BI1095)</f>
        <v>1</v>
      </c>
      <c r="BK1095" s="3" t="n">
        <v>0</v>
      </c>
      <c r="BL1095" s="3" t="n">
        <v>5.8</v>
      </c>
      <c r="BM1095" s="3" t="n">
        <v>9</v>
      </c>
      <c r="BN1095" s="3" t="n">
        <v>2.3</v>
      </c>
      <c r="BO1095" s="3" t="n">
        <f aca="false">SUM(BK1095:BN1095)</f>
        <v>17.1</v>
      </c>
      <c r="BP1095" s="3" t="n">
        <v>8.9</v>
      </c>
      <c r="BQ1095" s="3" t="n">
        <v>22.8</v>
      </c>
      <c r="BR1095" s="3" t="n">
        <v>37</v>
      </c>
      <c r="BS1095" s="3" t="n">
        <v>299.5</v>
      </c>
      <c r="BT1095" s="3" t="n">
        <f aca="false">SUM(BP1095:BS1095)</f>
        <v>368.2</v>
      </c>
      <c r="BU1095" s="3" t="n">
        <f aca="false">+C1095+H1095+M1095+R1095+W1095+AB1095+AG1095+AL1095+CK1095</f>
        <v>4525.9</v>
      </c>
      <c r="BV1095" s="3" t="n">
        <f aca="false">+D1095+I1095+N1095+S1095+X1095+AC1095+AH1095+AM1095+CL1095</f>
        <v>7589.6</v>
      </c>
      <c r="BW1095" s="3" t="n">
        <f aca="false">+E1095+J1095+O1095+T1095+Y1095+AD1095+AI1095+AN1095+CM1095</f>
        <v>5565.6</v>
      </c>
      <c r="BX1095" s="3" t="n">
        <f aca="false">+F1095+K1095+P1095+U1095+Z1095+AE1095+AJ1095+AO1095+CN1095</f>
        <v>352.7</v>
      </c>
      <c r="BY1095" s="3" t="n">
        <f aca="false">SUM(BU1095:BX1095)</f>
        <v>18033.8</v>
      </c>
      <c r="BZ1095" s="3" t="n">
        <f aca="false">AQ1095+AV1095+BA1095+BF1095+BK1095+BP1095</f>
        <v>35.8</v>
      </c>
      <c r="CA1095" s="3" t="n">
        <f aca="false">AR1095+AW1095+BB1095+BG1095+BL1095+BQ1095</f>
        <v>496.3</v>
      </c>
      <c r="CB1095" s="3" t="n">
        <f aca="false">AS1095+AX1095+BC1095+BH1095+BM1095+BR1095</f>
        <v>421.7</v>
      </c>
      <c r="CC1095" s="3" t="n">
        <f aca="false">AT1095+AY1095+BD1095+BI1095+BN1095+BS1095</f>
        <v>353.7</v>
      </c>
      <c r="CD1095" s="3" t="n">
        <f aca="false">SUM(BZ1095:CC1095)</f>
        <v>1307.5</v>
      </c>
      <c r="CE1095" s="3" t="n">
        <v>2071</v>
      </c>
      <c r="CF1095" s="3" t="n">
        <v>1489</v>
      </c>
      <c r="CG1095" s="3" t="n">
        <v>505</v>
      </c>
      <c r="CH1095" s="3" t="n">
        <v>152</v>
      </c>
      <c r="CI1095" s="3" t="n">
        <v>552</v>
      </c>
      <c r="CJ1095" s="3" t="n">
        <f aca="false">SUM(CE1095:CI1095)</f>
        <v>4769</v>
      </c>
    </row>
    <row r="1096" customFormat="false" ht="12.75" hidden="false" customHeight="false" outlineLevel="0" collapsed="false">
      <c r="A1096" s="1" t="n">
        <v>2012</v>
      </c>
      <c r="B1096" s="2" t="s">
        <v>117</v>
      </c>
      <c r="C1096" s="3" t="n">
        <v>2770</v>
      </c>
      <c r="D1096" s="3" t="n">
        <v>1086</v>
      </c>
      <c r="E1096" s="3" t="n">
        <v>1425</v>
      </c>
      <c r="F1096" s="3" t="n">
        <v>0</v>
      </c>
      <c r="G1096" s="3" t="n">
        <f aca="false">SUM(C1096:F1096)</f>
        <v>5281</v>
      </c>
      <c r="H1096" s="3" t="n">
        <v>790</v>
      </c>
      <c r="I1096" s="3" t="n">
        <v>3</v>
      </c>
      <c r="J1096" s="3" t="n">
        <v>299</v>
      </c>
      <c r="K1096" s="3" t="n">
        <v>0</v>
      </c>
      <c r="L1096" s="3" t="n">
        <f aca="false">SUM(H1096:K1096)</f>
        <v>1092</v>
      </c>
      <c r="M1096" s="3" t="n">
        <v>8</v>
      </c>
      <c r="N1096" s="3" t="n">
        <v>110</v>
      </c>
      <c r="O1096" s="3" t="n">
        <v>0</v>
      </c>
      <c r="P1096" s="3" t="n">
        <v>0</v>
      </c>
      <c r="Q1096" s="3" t="n">
        <f aca="false">SUM(M1096:P1096)</f>
        <v>118</v>
      </c>
      <c r="R1096" s="3" t="n">
        <v>25</v>
      </c>
      <c r="S1096" s="3" t="n">
        <v>0</v>
      </c>
      <c r="T1096" s="3" t="n">
        <v>32</v>
      </c>
      <c r="U1096" s="3" t="n">
        <v>0</v>
      </c>
      <c r="V1096" s="3" t="n">
        <f aca="false">SUM(R1096:U1096)</f>
        <v>57</v>
      </c>
      <c r="W1096" s="3" t="n">
        <v>1719</v>
      </c>
      <c r="X1096" s="3" t="n">
        <v>4245</v>
      </c>
      <c r="Y1096" s="3" t="n">
        <v>2224</v>
      </c>
      <c r="Z1096" s="3" t="n">
        <v>0</v>
      </c>
      <c r="AA1096" s="3" t="n">
        <f aca="false">SUM(W1096:Z1096)</f>
        <v>8188</v>
      </c>
      <c r="AB1096" s="3" t="n">
        <v>577</v>
      </c>
      <c r="AC1096" s="3" t="n">
        <v>6</v>
      </c>
      <c r="AD1096" s="3" t="n">
        <v>35</v>
      </c>
      <c r="AE1096" s="3" t="n">
        <v>0</v>
      </c>
      <c r="AF1096" s="3" t="n">
        <f aca="false">SUM(AB1096:AE1096)</f>
        <v>618</v>
      </c>
      <c r="AG1096" s="3" t="n">
        <v>9</v>
      </c>
      <c r="AH1096" s="3" t="n">
        <v>163</v>
      </c>
      <c r="AI1096" s="3" t="n">
        <v>2249</v>
      </c>
      <c r="AJ1096" s="3" t="n">
        <v>0</v>
      </c>
      <c r="AK1096" s="3" t="n">
        <f aca="false">SUM(AG1096:AJ1096)</f>
        <v>2421</v>
      </c>
      <c r="AL1096" s="3" t="n">
        <v>2040</v>
      </c>
      <c r="AM1096" s="3" t="n">
        <v>1926</v>
      </c>
      <c r="AN1096" s="3" t="n">
        <v>1623</v>
      </c>
      <c r="AO1096" s="3" t="n">
        <v>0</v>
      </c>
      <c r="AP1096" s="3" t="n">
        <f aca="false">SUM(AL1096:AO1096)</f>
        <v>5589</v>
      </c>
      <c r="AQ1096" s="3" t="n">
        <v>0</v>
      </c>
      <c r="AR1096" s="3" t="n">
        <v>0</v>
      </c>
      <c r="AS1096" s="3" t="n">
        <v>0</v>
      </c>
      <c r="AT1096" s="3" t="n">
        <v>0</v>
      </c>
      <c r="AU1096" s="3" t="n">
        <f aca="false">SUM(AQ1096:AT1096)</f>
        <v>0</v>
      </c>
      <c r="AV1096" s="3" t="n">
        <v>0</v>
      </c>
      <c r="AW1096" s="3" t="n">
        <v>0</v>
      </c>
      <c r="AX1096" s="3" t="n">
        <v>1</v>
      </c>
      <c r="AY1096" s="3" t="n">
        <v>0</v>
      </c>
      <c r="AZ1096" s="3" t="n">
        <f aca="false">SUM(AV1096:AY1096)</f>
        <v>1</v>
      </c>
      <c r="BA1096" s="3" t="n">
        <v>0</v>
      </c>
      <c r="BB1096" s="3" t="n">
        <v>0</v>
      </c>
      <c r="BC1096" s="3" t="n">
        <v>2</v>
      </c>
      <c r="BD1096" s="3" t="n">
        <v>0</v>
      </c>
      <c r="BE1096" s="3" t="n">
        <f aca="false">SUM(BA1096:BD1096)</f>
        <v>2</v>
      </c>
      <c r="BF1096" s="3" t="n">
        <v>0</v>
      </c>
      <c r="BG1096" s="3" t="n">
        <v>0</v>
      </c>
      <c r="BH1096" s="3" t="n">
        <v>0</v>
      </c>
      <c r="BI1096" s="3" t="n">
        <v>0</v>
      </c>
      <c r="BJ1096" s="3" t="n">
        <f aca="false">SUM(BF1096:BI1096)</f>
        <v>0</v>
      </c>
      <c r="BK1096" s="3" t="n">
        <v>0</v>
      </c>
      <c r="BL1096" s="3" t="n">
        <v>0</v>
      </c>
      <c r="BM1096" s="3" t="n">
        <v>0</v>
      </c>
      <c r="BN1096" s="3" t="n">
        <v>0</v>
      </c>
      <c r="BO1096" s="3" t="n">
        <f aca="false">SUM(BK1096:BN1096)</f>
        <v>0</v>
      </c>
      <c r="BP1096" s="3" t="n">
        <v>88</v>
      </c>
      <c r="BQ1096" s="3" t="n">
        <v>11</v>
      </c>
      <c r="BR1096" s="3" t="n">
        <v>30</v>
      </c>
      <c r="BS1096" s="3" t="n">
        <v>0</v>
      </c>
      <c r="BT1096" s="3" t="n">
        <f aca="false">SUM(BP1096:BS1096)</f>
        <v>129</v>
      </c>
      <c r="BU1096" s="3" t="n">
        <f aca="false">+C1096+H1096+M1096+R1096+W1096+AB1096+AG1096+AL1096+CK1096</f>
        <v>7938</v>
      </c>
      <c r="BV1096" s="3" t="n">
        <f aca="false">+D1096+I1096+N1096+S1096+X1096+AC1096+AH1096+AM1096+CL1096</f>
        <v>7539</v>
      </c>
      <c r="BW1096" s="3" t="n">
        <f aca="false">+E1096+J1096+O1096+T1096+Y1096+AD1096+AI1096+AN1096+CM1096</f>
        <v>7887</v>
      </c>
      <c r="BX1096" s="3" t="n">
        <f aca="false">+F1096+K1096+P1096+U1096+Z1096+AE1096+AJ1096+AO1096+CN1096</f>
        <v>0</v>
      </c>
      <c r="BY1096" s="3" t="n">
        <f aca="false">SUM(BU1096:BX1096)</f>
        <v>23364</v>
      </c>
      <c r="BZ1096" s="3" t="n">
        <f aca="false">AQ1096+AV1096+BA1096+BF1096+BK1096+BP1096</f>
        <v>88</v>
      </c>
      <c r="CA1096" s="3" t="n">
        <f aca="false">AR1096+AW1096+BB1096+BG1096+BL1096+BQ1096</f>
        <v>11</v>
      </c>
      <c r="CB1096" s="3" t="n">
        <f aca="false">AS1096+AX1096+BC1096+BH1096+BM1096+BR1096</f>
        <v>33</v>
      </c>
      <c r="CC1096" s="3" t="n">
        <f aca="false">AT1096+AY1096+BD1096+BI1096+BN1096+BS1096</f>
        <v>0</v>
      </c>
      <c r="CD1096" s="3" t="n">
        <f aca="false">SUM(BZ1096:CC1096)</f>
        <v>132</v>
      </c>
      <c r="CE1096" s="3" t="n">
        <v>1845</v>
      </c>
      <c r="CF1096" s="3" t="n">
        <v>4914</v>
      </c>
      <c r="CG1096" s="3" t="n">
        <v>341</v>
      </c>
      <c r="CH1096" s="3" t="n">
        <v>0</v>
      </c>
      <c r="CI1096" s="3" t="n">
        <v>241</v>
      </c>
      <c r="CJ1096" s="3" t="n">
        <f aca="false">SUM(CE1096:CI1096)</f>
        <v>7341</v>
      </c>
    </row>
    <row r="1097" customFormat="false" ht="12.75" hidden="false" customHeight="false" outlineLevel="0" collapsed="false">
      <c r="A1097" s="1" t="n">
        <v>2012</v>
      </c>
      <c r="B1097" s="2" t="s">
        <v>118</v>
      </c>
      <c r="C1097" s="3" t="n">
        <v>629</v>
      </c>
      <c r="D1097" s="3" t="n">
        <v>173</v>
      </c>
      <c r="E1097" s="3" t="n">
        <v>115</v>
      </c>
      <c r="F1097" s="3" t="n">
        <v>0</v>
      </c>
      <c r="G1097" s="3" t="n">
        <f aca="false">SUM(C1097:F1097)</f>
        <v>917</v>
      </c>
      <c r="H1097" s="3" t="n">
        <v>188</v>
      </c>
      <c r="I1097" s="3" t="n">
        <v>47</v>
      </c>
      <c r="J1097" s="3" t="n">
        <v>347</v>
      </c>
      <c r="K1097" s="3" t="n">
        <v>0</v>
      </c>
      <c r="L1097" s="3" t="n">
        <f aca="false">SUM(H1097:K1097)</f>
        <v>582</v>
      </c>
      <c r="M1097" s="3" t="n">
        <v>12</v>
      </c>
      <c r="N1097" s="3" t="n">
        <v>20</v>
      </c>
      <c r="O1097" s="3" t="n">
        <v>0</v>
      </c>
      <c r="P1097" s="3" t="n">
        <v>0</v>
      </c>
      <c r="Q1097" s="3" t="n">
        <f aca="false">SUM(M1097:P1097)</f>
        <v>32</v>
      </c>
      <c r="R1097" s="3" t="n">
        <v>0</v>
      </c>
      <c r="S1097" s="3" t="n">
        <v>0</v>
      </c>
      <c r="T1097" s="3" t="n">
        <v>0</v>
      </c>
      <c r="U1097" s="3" t="n">
        <v>0</v>
      </c>
      <c r="V1097" s="3" t="n">
        <f aca="false">SUM(R1097:U1097)</f>
        <v>0</v>
      </c>
      <c r="W1097" s="3" t="n">
        <v>230</v>
      </c>
      <c r="X1097" s="3" t="n">
        <v>675</v>
      </c>
      <c r="Y1097" s="3" t="n">
        <v>91</v>
      </c>
      <c r="Z1097" s="3" t="n">
        <v>0</v>
      </c>
      <c r="AA1097" s="3" t="n">
        <f aca="false">SUM(W1097:Z1097)</f>
        <v>996</v>
      </c>
      <c r="AB1097" s="3" t="n">
        <v>170</v>
      </c>
      <c r="AC1097" s="3" t="n">
        <v>1</v>
      </c>
      <c r="AD1097" s="3" t="n">
        <v>12</v>
      </c>
      <c r="AE1097" s="3" t="n">
        <v>0</v>
      </c>
      <c r="AF1097" s="3" t="n">
        <f aca="false">SUM(AB1097:AE1097)</f>
        <v>183</v>
      </c>
      <c r="AG1097" s="3" t="n">
        <v>8</v>
      </c>
      <c r="AH1097" s="3" t="n">
        <v>457</v>
      </c>
      <c r="AI1097" s="3" t="n">
        <v>286</v>
      </c>
      <c r="AJ1097" s="3" t="n">
        <v>0</v>
      </c>
      <c r="AK1097" s="3" t="n">
        <f aca="false">SUM(AG1097:AJ1097)</f>
        <v>751</v>
      </c>
      <c r="AL1097" s="3" t="n">
        <v>527</v>
      </c>
      <c r="AM1097" s="3" t="n">
        <v>758</v>
      </c>
      <c r="AN1097" s="3" t="n">
        <v>1173</v>
      </c>
      <c r="AO1097" s="3" t="n">
        <v>0</v>
      </c>
      <c r="AP1097" s="3" t="n">
        <f aca="false">SUM(AL1097:AO1097)</f>
        <v>2458</v>
      </c>
      <c r="AQ1097" s="3" t="n">
        <v>0</v>
      </c>
      <c r="AR1097" s="3" t="n">
        <v>0</v>
      </c>
      <c r="AS1097" s="3" t="n">
        <v>0</v>
      </c>
      <c r="AT1097" s="3" t="n">
        <v>0</v>
      </c>
      <c r="AU1097" s="3" t="n">
        <f aca="false">SUM(AQ1097:AT1097)</f>
        <v>0</v>
      </c>
      <c r="AV1097" s="3" t="n">
        <v>0</v>
      </c>
      <c r="AW1097" s="3" t="n">
        <v>0</v>
      </c>
      <c r="AX1097" s="3" t="n">
        <v>0</v>
      </c>
      <c r="AY1097" s="3" t="n">
        <v>0</v>
      </c>
      <c r="AZ1097" s="3" t="n">
        <f aca="false">SUM(AV1097:AY1097)</f>
        <v>0</v>
      </c>
      <c r="BA1097" s="3" t="n">
        <v>0</v>
      </c>
      <c r="BB1097" s="3" t="n">
        <v>0</v>
      </c>
      <c r="BC1097" s="3" t="n">
        <v>0</v>
      </c>
      <c r="BD1097" s="3" t="n">
        <v>0</v>
      </c>
      <c r="BE1097" s="3" t="n">
        <f aca="false">SUM(BA1097:BD1097)</f>
        <v>0</v>
      </c>
      <c r="BF1097" s="3" t="n">
        <v>0</v>
      </c>
      <c r="BG1097" s="3" t="n">
        <v>0</v>
      </c>
      <c r="BH1097" s="3" t="n">
        <v>0</v>
      </c>
      <c r="BI1097" s="3" t="n">
        <v>0</v>
      </c>
      <c r="BJ1097" s="3" t="n">
        <f aca="false">SUM(BF1097:BI1097)</f>
        <v>0</v>
      </c>
      <c r="BK1097" s="3" t="n">
        <v>0</v>
      </c>
      <c r="BL1097" s="3" t="n">
        <v>0</v>
      </c>
      <c r="BM1097" s="3" t="n">
        <v>0</v>
      </c>
      <c r="BN1097" s="3" t="n">
        <v>0</v>
      </c>
      <c r="BO1097" s="3" t="n">
        <f aca="false">SUM(BK1097:BN1097)</f>
        <v>0</v>
      </c>
      <c r="BP1097" s="3" t="n">
        <v>0</v>
      </c>
      <c r="BQ1097" s="3" t="n">
        <v>0</v>
      </c>
      <c r="BR1097" s="3" t="n">
        <v>0</v>
      </c>
      <c r="BS1097" s="3" t="n">
        <v>0</v>
      </c>
      <c r="BT1097" s="3" t="n">
        <f aca="false">SUM(BP1097:BS1097)</f>
        <v>0</v>
      </c>
      <c r="BU1097" s="3" t="n">
        <f aca="false">+C1097+H1097+M1097+R1097+W1097+AB1097+AG1097+AL1097+CK1097</f>
        <v>1764</v>
      </c>
      <c r="BV1097" s="3" t="n">
        <f aca="false">+D1097+I1097+N1097+S1097+X1097+AC1097+AH1097+AM1097+CL1097</f>
        <v>2131</v>
      </c>
      <c r="BW1097" s="3" t="n">
        <f aca="false">+E1097+J1097+O1097+T1097+Y1097+AD1097+AI1097+AN1097+CM1097</f>
        <v>2024</v>
      </c>
      <c r="BX1097" s="3" t="n">
        <f aca="false">+F1097+K1097+P1097+U1097+Z1097+AE1097+AJ1097+AO1097+CN1097</f>
        <v>0</v>
      </c>
      <c r="BY1097" s="3" t="n">
        <f aca="false">SUM(BU1097:BX1097)</f>
        <v>5919</v>
      </c>
      <c r="BZ1097" s="3" t="n">
        <f aca="false">AQ1097+AV1097+BA1097+BF1097+BK1097+BP1097</f>
        <v>0</v>
      </c>
      <c r="CA1097" s="3" t="n">
        <f aca="false">AR1097+AW1097+BB1097+BG1097+BL1097+BQ1097</f>
        <v>0</v>
      </c>
      <c r="CB1097" s="3" t="n">
        <f aca="false">AS1097+AX1097+BC1097+BH1097+BM1097+BR1097</f>
        <v>0</v>
      </c>
      <c r="CC1097" s="3" t="n">
        <f aca="false">AT1097+AY1097+BD1097+BI1097+BN1097+BS1097</f>
        <v>0</v>
      </c>
      <c r="CD1097" s="3" t="n">
        <f aca="false">SUM(BZ1097:CC1097)</f>
        <v>0</v>
      </c>
      <c r="CE1097" s="3" t="n">
        <v>62</v>
      </c>
      <c r="CF1097" s="3" t="n">
        <v>899</v>
      </c>
      <c r="CG1097" s="3" t="n">
        <v>128</v>
      </c>
      <c r="CH1097" s="3" t="n">
        <v>54</v>
      </c>
      <c r="CI1097" s="3" t="n">
        <v>728</v>
      </c>
      <c r="CJ1097" s="3" t="n">
        <f aca="false">SUM(CE1097:CI1097)</f>
        <v>1871</v>
      </c>
    </row>
    <row r="1098" customFormat="false" ht="12.75" hidden="false" customHeight="false" outlineLevel="0" collapsed="false">
      <c r="A1098" s="1" t="n">
        <v>2012</v>
      </c>
      <c r="B1098" s="2" t="s">
        <v>119</v>
      </c>
      <c r="C1098" s="3" t="n">
        <v>1046.6</v>
      </c>
      <c r="D1098" s="3" t="n">
        <v>394.9</v>
      </c>
      <c r="E1098" s="3" t="n">
        <v>66.4</v>
      </c>
      <c r="F1098" s="3" t="n">
        <v>0</v>
      </c>
      <c r="G1098" s="3" t="n">
        <f aca="false">SUM(C1098:F1098)</f>
        <v>1507.9</v>
      </c>
      <c r="H1098" s="3" t="n">
        <v>639.5</v>
      </c>
      <c r="I1098" s="3" t="n">
        <v>383</v>
      </c>
      <c r="J1098" s="3" t="n">
        <v>1297</v>
      </c>
      <c r="K1098" s="3" t="n">
        <v>0</v>
      </c>
      <c r="L1098" s="3" t="n">
        <f aca="false">SUM(H1098:K1098)</f>
        <v>2319.5</v>
      </c>
      <c r="M1098" s="3" t="n">
        <v>10.6</v>
      </c>
      <c r="N1098" s="3" t="n">
        <v>32.6</v>
      </c>
      <c r="O1098" s="3" t="n">
        <v>0</v>
      </c>
      <c r="P1098" s="3" t="n">
        <v>0</v>
      </c>
      <c r="Q1098" s="3" t="n">
        <f aca="false">SUM(M1098:P1098)</f>
        <v>43.2</v>
      </c>
      <c r="R1098" s="3" t="n">
        <v>6.7</v>
      </c>
      <c r="S1098" s="3" t="n">
        <v>1.9</v>
      </c>
      <c r="T1098" s="3" t="n">
        <v>0</v>
      </c>
      <c r="U1098" s="3" t="n">
        <v>0</v>
      </c>
      <c r="V1098" s="3" t="n">
        <f aca="false">SUM(R1098:U1098)</f>
        <v>8.6</v>
      </c>
      <c r="W1098" s="3" t="n">
        <v>682.7</v>
      </c>
      <c r="X1098" s="3" t="n">
        <v>934.5</v>
      </c>
      <c r="Y1098" s="3" t="n">
        <v>30.6</v>
      </c>
      <c r="Z1098" s="3" t="n">
        <v>0</v>
      </c>
      <c r="AA1098" s="3" t="n">
        <f aca="false">SUM(W1098:Z1098)</f>
        <v>1647.8</v>
      </c>
      <c r="AB1098" s="3" t="n">
        <v>196.7</v>
      </c>
      <c r="AC1098" s="3" t="n">
        <v>2</v>
      </c>
      <c r="AD1098" s="3" t="n">
        <v>25</v>
      </c>
      <c r="AE1098" s="3" t="n">
        <v>0</v>
      </c>
      <c r="AF1098" s="3" t="n">
        <f aca="false">SUM(AB1098:AE1098)</f>
        <v>223.7</v>
      </c>
      <c r="AG1098" s="3" t="n">
        <v>0.1</v>
      </c>
      <c r="AH1098" s="3" t="n">
        <v>302.7</v>
      </c>
      <c r="AI1098" s="3" t="n">
        <v>435.6</v>
      </c>
      <c r="AJ1098" s="3" t="n">
        <v>0</v>
      </c>
      <c r="AK1098" s="3" t="n">
        <f aca="false">SUM(AG1098:AJ1098)</f>
        <v>738.4</v>
      </c>
      <c r="AL1098" s="3" t="n">
        <v>862.4</v>
      </c>
      <c r="AM1098" s="3" t="n">
        <v>936.7</v>
      </c>
      <c r="AN1098" s="3" t="n">
        <v>1588.5</v>
      </c>
      <c r="AO1098" s="3" t="n">
        <v>0</v>
      </c>
      <c r="AP1098" s="3" t="n">
        <f aca="false">SUM(AL1098:AO1098)</f>
        <v>3387.6</v>
      </c>
      <c r="AQ1098" s="3" t="n">
        <v>0</v>
      </c>
      <c r="AR1098" s="3" t="n">
        <v>302.2</v>
      </c>
      <c r="AS1098" s="3" t="n">
        <v>208.2</v>
      </c>
      <c r="AT1098" s="3" t="n">
        <v>0</v>
      </c>
      <c r="AU1098" s="3" t="n">
        <f aca="false">SUM(AQ1098:AT1098)</f>
        <v>510.4</v>
      </c>
      <c r="AV1098" s="3" t="n">
        <v>0.6</v>
      </c>
      <c r="AW1098" s="3" t="n">
        <v>0</v>
      </c>
      <c r="AX1098" s="3" t="n">
        <v>0.5</v>
      </c>
      <c r="AY1098" s="3" t="n">
        <v>0</v>
      </c>
      <c r="AZ1098" s="3" t="n">
        <f aca="false">SUM(AV1098:AY1098)</f>
        <v>1.1</v>
      </c>
      <c r="BA1098" s="3" t="n">
        <v>12.1</v>
      </c>
      <c r="BB1098" s="3" t="n">
        <v>4</v>
      </c>
      <c r="BC1098" s="3" t="n">
        <v>128.8</v>
      </c>
      <c r="BD1098" s="3" t="n">
        <v>0</v>
      </c>
      <c r="BE1098" s="3" t="n">
        <f aca="false">SUM(BA1098:BD1098)</f>
        <v>144.9</v>
      </c>
      <c r="BF1098" s="3" t="n">
        <v>0</v>
      </c>
      <c r="BG1098" s="3" t="n">
        <v>0</v>
      </c>
      <c r="BH1098" s="3" t="n">
        <v>0</v>
      </c>
      <c r="BI1098" s="3" t="n">
        <v>0</v>
      </c>
      <c r="BJ1098" s="3" t="n">
        <f aca="false">SUM(BF1098:BI1098)</f>
        <v>0</v>
      </c>
      <c r="BK1098" s="3" t="n">
        <v>0</v>
      </c>
      <c r="BL1098" s="3" t="n">
        <v>0</v>
      </c>
      <c r="BM1098" s="3" t="n">
        <v>0</v>
      </c>
      <c r="BN1098" s="3" t="n">
        <v>0</v>
      </c>
      <c r="BO1098" s="3" t="n">
        <f aca="false">SUM(BK1098:BN1098)</f>
        <v>0</v>
      </c>
      <c r="BP1098" s="3" t="n">
        <v>1.8</v>
      </c>
      <c r="BQ1098" s="3" t="n">
        <v>23</v>
      </c>
      <c r="BR1098" s="3" t="n">
        <v>41.7</v>
      </c>
      <c r="BS1098" s="3" t="n">
        <v>0</v>
      </c>
      <c r="BT1098" s="3" t="n">
        <f aca="false">SUM(BP1098:BS1098)</f>
        <v>66.5</v>
      </c>
      <c r="BU1098" s="3" t="n">
        <f aca="false">+C1098+H1098+M1098+R1098+W1098+AB1098+AG1098+AL1098+CK1098</f>
        <v>3445.3</v>
      </c>
      <c r="BV1098" s="3" t="n">
        <f aca="false">+D1098+I1098+N1098+S1098+X1098+AC1098+AH1098+AM1098+CL1098</f>
        <v>2988.3</v>
      </c>
      <c r="BW1098" s="3" t="n">
        <f aca="false">+E1098+J1098+O1098+T1098+Y1098+AD1098+AI1098+AN1098+CM1098</f>
        <v>3443.1</v>
      </c>
      <c r="BX1098" s="3" t="n">
        <f aca="false">+F1098+K1098+P1098+U1098+Z1098+AE1098+AJ1098+AO1098+CN1098</f>
        <v>0</v>
      </c>
      <c r="BY1098" s="3" t="n">
        <f aca="false">SUM(BU1098:BX1098)</f>
        <v>9876.7</v>
      </c>
      <c r="BZ1098" s="3" t="n">
        <f aca="false">AQ1098+AV1098+BA1098+BF1098+BK1098+BP1098</f>
        <v>14.5</v>
      </c>
      <c r="CA1098" s="3" t="n">
        <f aca="false">AR1098+AW1098+BB1098+BG1098+BL1098+BQ1098</f>
        <v>329.2</v>
      </c>
      <c r="CB1098" s="3" t="n">
        <f aca="false">AS1098+AX1098+BC1098+BH1098+BM1098+BR1098</f>
        <v>379.2</v>
      </c>
      <c r="CC1098" s="3" t="n">
        <f aca="false">AT1098+AY1098+BD1098+BI1098+BN1098+BS1098</f>
        <v>0</v>
      </c>
      <c r="CD1098" s="3" t="n">
        <f aca="false">SUM(BZ1098:CC1098)</f>
        <v>722.9</v>
      </c>
      <c r="CE1098" s="3" t="n">
        <v>1436.9</v>
      </c>
      <c r="CF1098" s="3" t="n">
        <v>1822.9</v>
      </c>
      <c r="CG1098" s="3" t="n">
        <v>234.3</v>
      </c>
      <c r="CH1098" s="3" t="n">
        <v>1</v>
      </c>
      <c r="CI1098" s="3" t="n">
        <v>201</v>
      </c>
      <c r="CJ1098" s="3" t="n">
        <f aca="false">SUM(CE1098:CI1098)</f>
        <v>3696.1</v>
      </c>
    </row>
    <row r="1099" customFormat="false" ht="12.75" hidden="false" customHeight="false" outlineLevel="0" collapsed="false">
      <c r="A1099" s="1" t="n">
        <v>2012</v>
      </c>
      <c r="B1099" s="2" t="s">
        <v>120</v>
      </c>
      <c r="C1099" s="3" t="n">
        <v>1116</v>
      </c>
      <c r="D1099" s="3" t="n">
        <v>251</v>
      </c>
      <c r="E1099" s="3" t="n">
        <v>431</v>
      </c>
      <c r="F1099" s="3" t="n">
        <v>0</v>
      </c>
      <c r="G1099" s="3" t="n">
        <f aca="false">SUM(C1099:F1099)</f>
        <v>1798</v>
      </c>
      <c r="H1099" s="3" t="n">
        <v>473</v>
      </c>
      <c r="I1099" s="3" t="n">
        <v>3</v>
      </c>
      <c r="J1099" s="3" t="n">
        <v>250</v>
      </c>
      <c r="K1099" s="3" t="n">
        <v>15</v>
      </c>
      <c r="L1099" s="3" t="n">
        <f aca="false">SUM(H1099:K1099)</f>
        <v>741</v>
      </c>
      <c r="M1099" s="3" t="n">
        <v>26</v>
      </c>
      <c r="N1099" s="3" t="n">
        <v>21</v>
      </c>
      <c r="O1099" s="3" t="n">
        <v>0</v>
      </c>
      <c r="P1099" s="3" t="n">
        <v>0</v>
      </c>
      <c r="Q1099" s="3" t="n">
        <f aca="false">SUM(M1099:P1099)</f>
        <v>47</v>
      </c>
      <c r="R1099" s="3" t="n">
        <v>0</v>
      </c>
      <c r="S1099" s="3" t="n">
        <v>0</v>
      </c>
      <c r="T1099" s="3" t="n">
        <v>0</v>
      </c>
      <c r="U1099" s="3" t="n">
        <v>0</v>
      </c>
      <c r="V1099" s="3" t="n">
        <f aca="false">SUM(R1099:U1099)</f>
        <v>0</v>
      </c>
      <c r="W1099" s="3" t="n">
        <v>535</v>
      </c>
      <c r="X1099" s="3" t="n">
        <v>1008</v>
      </c>
      <c r="Y1099" s="3" t="n">
        <v>392</v>
      </c>
      <c r="Z1099" s="3" t="n">
        <v>0</v>
      </c>
      <c r="AA1099" s="3" t="n">
        <f aca="false">SUM(W1099:Z1099)</f>
        <v>1935</v>
      </c>
      <c r="AB1099" s="3" t="n">
        <v>239</v>
      </c>
      <c r="AC1099" s="3" t="n">
        <v>3</v>
      </c>
      <c r="AD1099" s="3" t="n">
        <v>29</v>
      </c>
      <c r="AE1099" s="3" t="n">
        <v>4</v>
      </c>
      <c r="AF1099" s="3" t="n">
        <f aca="false">SUM(AB1099:AE1099)</f>
        <v>275</v>
      </c>
      <c r="AG1099" s="3" t="n">
        <v>0</v>
      </c>
      <c r="AH1099" s="3" t="n">
        <v>467</v>
      </c>
      <c r="AI1099" s="3" t="n">
        <v>458</v>
      </c>
      <c r="AJ1099" s="3" t="n">
        <v>0</v>
      </c>
      <c r="AK1099" s="3" t="n">
        <f aca="false">SUM(AG1099:AJ1099)</f>
        <v>925</v>
      </c>
      <c r="AL1099" s="3" t="n">
        <v>673</v>
      </c>
      <c r="AM1099" s="3" t="n">
        <v>801</v>
      </c>
      <c r="AN1099" s="3" t="n">
        <v>417</v>
      </c>
      <c r="AO1099" s="3" t="n">
        <v>10</v>
      </c>
      <c r="AP1099" s="3" t="n">
        <f aca="false">SUM(AL1099:AO1099)</f>
        <v>1901</v>
      </c>
      <c r="AQ1099" s="3" t="n">
        <v>0</v>
      </c>
      <c r="AR1099" s="3" t="n">
        <v>456</v>
      </c>
      <c r="AS1099" s="3" t="n">
        <v>266</v>
      </c>
      <c r="AT1099" s="3" t="n">
        <v>0</v>
      </c>
      <c r="AU1099" s="3" t="n">
        <f aca="false">SUM(AQ1099:AT1099)</f>
        <v>722</v>
      </c>
      <c r="AV1099" s="3" t="n">
        <v>0</v>
      </c>
      <c r="AW1099" s="3" t="n">
        <v>0</v>
      </c>
      <c r="AX1099" s="3" t="n">
        <v>0</v>
      </c>
      <c r="AY1099" s="3" t="n">
        <v>4</v>
      </c>
      <c r="AZ1099" s="3" t="n">
        <f aca="false">SUM(AV1099:AY1099)</f>
        <v>4</v>
      </c>
      <c r="BA1099" s="3" t="n">
        <v>0</v>
      </c>
      <c r="BB1099" s="3" t="n">
        <v>0</v>
      </c>
      <c r="BC1099" s="3" t="n">
        <v>3</v>
      </c>
      <c r="BD1099" s="3" t="n">
        <v>15</v>
      </c>
      <c r="BE1099" s="3" t="n">
        <f aca="false">SUM(BA1099:BD1099)</f>
        <v>18</v>
      </c>
      <c r="BF1099" s="3" t="n">
        <v>0</v>
      </c>
      <c r="BG1099" s="3" t="n">
        <v>0</v>
      </c>
      <c r="BH1099" s="3" t="n">
        <v>0</v>
      </c>
      <c r="BI1099" s="3" t="n">
        <v>0</v>
      </c>
      <c r="BJ1099" s="3" t="n">
        <f aca="false">SUM(BF1099:BI1099)</f>
        <v>0</v>
      </c>
      <c r="BK1099" s="3" t="n">
        <v>0</v>
      </c>
      <c r="BL1099" s="3" t="n">
        <v>0</v>
      </c>
      <c r="BM1099" s="3" t="n">
        <v>0</v>
      </c>
      <c r="BN1099" s="3" t="n">
        <v>0</v>
      </c>
      <c r="BO1099" s="3" t="n">
        <f aca="false">SUM(BK1099:BN1099)</f>
        <v>0</v>
      </c>
      <c r="BP1099" s="3" t="n">
        <v>0</v>
      </c>
      <c r="BQ1099" s="3" t="n">
        <v>16</v>
      </c>
      <c r="BR1099" s="3" t="n">
        <v>1</v>
      </c>
      <c r="BS1099" s="3" t="n">
        <v>10</v>
      </c>
      <c r="BT1099" s="3" t="n">
        <f aca="false">SUM(BP1099:BS1099)</f>
        <v>27</v>
      </c>
      <c r="BU1099" s="3" t="n">
        <f aca="false">+C1099+H1099+M1099+R1099+W1099+AB1099+AG1099+AL1099+CK1099</f>
        <v>3062</v>
      </c>
      <c r="BV1099" s="3" t="n">
        <f aca="false">+D1099+I1099+N1099+S1099+X1099+AC1099+AH1099+AM1099+CL1099</f>
        <v>2554</v>
      </c>
      <c r="BW1099" s="3" t="n">
        <f aca="false">+E1099+J1099+O1099+T1099+Y1099+AD1099+AI1099+AN1099+CM1099</f>
        <v>1977</v>
      </c>
      <c r="BX1099" s="3" t="n">
        <f aca="false">+F1099+K1099+P1099+U1099+Z1099+AE1099+AJ1099+AO1099+CN1099</f>
        <v>29</v>
      </c>
      <c r="BY1099" s="3" t="n">
        <f aca="false">SUM(BU1099:BX1099)</f>
        <v>7622</v>
      </c>
      <c r="BZ1099" s="3" t="n">
        <f aca="false">AQ1099+AV1099+BA1099+BF1099+BK1099+BP1099</f>
        <v>0</v>
      </c>
      <c r="CA1099" s="3" t="n">
        <f aca="false">AR1099+AW1099+BB1099+BG1099+BL1099+BQ1099</f>
        <v>472</v>
      </c>
      <c r="CB1099" s="3" t="n">
        <f aca="false">AS1099+AX1099+BC1099+BH1099+BM1099+BR1099</f>
        <v>270</v>
      </c>
      <c r="CC1099" s="3" t="n">
        <f aca="false">AT1099+AY1099+BD1099+BI1099+BN1099+BS1099</f>
        <v>29</v>
      </c>
      <c r="CD1099" s="3" t="n">
        <f aca="false">SUM(BZ1099:CC1099)</f>
        <v>771</v>
      </c>
      <c r="CE1099" s="3" t="n">
        <v>875.596</v>
      </c>
      <c r="CF1099" s="3" t="n">
        <v>0</v>
      </c>
      <c r="CG1099" s="3" t="n">
        <v>0</v>
      </c>
      <c r="CH1099" s="3" t="n">
        <v>686.45</v>
      </c>
      <c r="CI1099" s="3" t="n">
        <v>1519.722</v>
      </c>
      <c r="CJ1099" s="3" t="n">
        <f aca="false">SUM(CE1099:CI1099)</f>
        <v>3081.768</v>
      </c>
    </row>
    <row r="1100" customFormat="false" ht="12.75" hidden="false" customHeight="false" outlineLevel="0" collapsed="false">
      <c r="A1100" s="1" t="n">
        <v>2012</v>
      </c>
      <c r="B1100" s="2" t="s">
        <v>121</v>
      </c>
      <c r="C1100" s="3" t="n">
        <v>0</v>
      </c>
      <c r="D1100" s="3" t="n">
        <v>208</v>
      </c>
      <c r="E1100" s="3" t="n">
        <v>956</v>
      </c>
      <c r="F1100" s="3" t="n">
        <v>7</v>
      </c>
      <c r="G1100" s="3" t="n">
        <f aca="false">SUM(C1100:F1100)</f>
        <v>1171</v>
      </c>
      <c r="H1100" s="3" t="n">
        <v>60</v>
      </c>
      <c r="I1100" s="3" t="n">
        <v>0</v>
      </c>
      <c r="J1100" s="3" t="n">
        <v>26</v>
      </c>
      <c r="K1100" s="3" t="n">
        <v>47</v>
      </c>
      <c r="L1100" s="3" t="n">
        <f aca="false">SUM(H1100:K1100)</f>
        <v>133</v>
      </c>
      <c r="M1100" s="3" t="n">
        <v>35</v>
      </c>
      <c r="N1100" s="3" t="n">
        <v>40</v>
      </c>
      <c r="O1100" s="3" t="n">
        <v>0</v>
      </c>
      <c r="P1100" s="3" t="n">
        <v>0</v>
      </c>
      <c r="Q1100" s="3" t="n">
        <f aca="false">SUM(M1100:P1100)</f>
        <v>75</v>
      </c>
      <c r="R1100" s="3" t="n">
        <v>21</v>
      </c>
      <c r="S1100" s="3" t="n">
        <v>0</v>
      </c>
      <c r="T1100" s="3" t="n">
        <v>0</v>
      </c>
      <c r="U1100" s="3" t="n">
        <v>0</v>
      </c>
      <c r="V1100" s="3" t="n">
        <f aca="false">SUM(R1100:U1100)</f>
        <v>21</v>
      </c>
      <c r="W1100" s="3" t="n">
        <v>470</v>
      </c>
      <c r="X1100" s="3" t="n">
        <v>584</v>
      </c>
      <c r="Y1100" s="3" t="n">
        <v>133</v>
      </c>
      <c r="Z1100" s="3" t="n">
        <v>0</v>
      </c>
      <c r="AA1100" s="3" t="n">
        <f aca="false">SUM(W1100:Z1100)</f>
        <v>1187</v>
      </c>
      <c r="AB1100" s="3" t="n">
        <v>95</v>
      </c>
      <c r="AC1100" s="3" t="n">
        <v>0</v>
      </c>
      <c r="AD1100" s="3" t="n">
        <v>5</v>
      </c>
      <c r="AE1100" s="3" t="n">
        <v>3</v>
      </c>
      <c r="AF1100" s="3" t="n">
        <f aca="false">SUM(AB1100:AE1100)</f>
        <v>103</v>
      </c>
      <c r="AG1100" s="3" t="n">
        <v>0</v>
      </c>
      <c r="AH1100" s="3" t="n">
        <v>152</v>
      </c>
      <c r="AI1100" s="3" t="n">
        <v>349</v>
      </c>
      <c r="AJ1100" s="3" t="n">
        <v>0</v>
      </c>
      <c r="AK1100" s="3" t="n">
        <f aca="false">SUM(AG1100:AJ1100)</f>
        <v>501</v>
      </c>
      <c r="AL1100" s="3" t="n">
        <v>599</v>
      </c>
      <c r="AM1100" s="3" t="n">
        <v>666</v>
      </c>
      <c r="AN1100" s="3" t="n">
        <v>496</v>
      </c>
      <c r="AO1100" s="3" t="n">
        <v>24</v>
      </c>
      <c r="AP1100" s="3" t="n">
        <f aca="false">SUM(AL1100:AO1100)</f>
        <v>1785</v>
      </c>
      <c r="AQ1100" s="3" t="n">
        <v>0</v>
      </c>
      <c r="AR1100" s="3" t="n">
        <v>16</v>
      </c>
      <c r="AS1100" s="3" t="n">
        <v>128</v>
      </c>
      <c r="AT1100" s="3" t="n">
        <v>0</v>
      </c>
      <c r="AU1100" s="3" t="n">
        <f aca="false">SUM(AQ1100:AT1100)</f>
        <v>144</v>
      </c>
      <c r="AV1100" s="3" t="n">
        <v>0</v>
      </c>
      <c r="AW1100" s="3" t="n">
        <v>0</v>
      </c>
      <c r="AX1100" s="3" t="n">
        <v>0</v>
      </c>
      <c r="AY1100" s="3" t="n">
        <v>3</v>
      </c>
      <c r="AZ1100" s="3" t="n">
        <f aca="false">SUM(AV1100:AY1100)</f>
        <v>3</v>
      </c>
      <c r="BA1100" s="3" t="n">
        <v>0</v>
      </c>
      <c r="BB1100" s="3" t="n">
        <v>0</v>
      </c>
      <c r="BC1100" s="3" t="n">
        <v>0</v>
      </c>
      <c r="BD1100" s="3" t="n">
        <v>47</v>
      </c>
      <c r="BE1100" s="3" t="n">
        <f aca="false">SUM(BA1100:BD1100)</f>
        <v>47</v>
      </c>
      <c r="BF1100" s="3" t="n">
        <v>0</v>
      </c>
      <c r="BG1100" s="3" t="n">
        <v>0</v>
      </c>
      <c r="BH1100" s="3" t="n">
        <v>0</v>
      </c>
      <c r="BI1100" s="3" t="n">
        <v>0</v>
      </c>
      <c r="BJ1100" s="3" t="n">
        <f aca="false">SUM(BF1100:BI1100)</f>
        <v>0</v>
      </c>
      <c r="BK1100" s="3" t="n">
        <v>0</v>
      </c>
      <c r="BL1100" s="3" t="n">
        <v>0</v>
      </c>
      <c r="BM1100" s="3" t="n">
        <v>0</v>
      </c>
      <c r="BN1100" s="3" t="n">
        <v>9</v>
      </c>
      <c r="BO1100" s="3" t="n">
        <f aca="false">SUM(BK1100:BN1100)</f>
        <v>9</v>
      </c>
      <c r="BP1100" s="3" t="n">
        <v>0</v>
      </c>
      <c r="BQ1100" s="3" t="n">
        <v>0</v>
      </c>
      <c r="BR1100" s="3" t="n">
        <v>0</v>
      </c>
      <c r="BS1100" s="3" t="n">
        <v>21</v>
      </c>
      <c r="BT1100" s="3" t="n">
        <f aca="false">SUM(BP1100:BS1100)</f>
        <v>21</v>
      </c>
      <c r="BU1100" s="3" t="n">
        <f aca="false">+C1100+H1100+M1100+R1100+W1100+AB1100+AG1100+AL1100+CK1100</f>
        <v>1280</v>
      </c>
      <c r="BV1100" s="3" t="n">
        <f aca="false">+D1100+I1100+N1100+S1100+X1100+AC1100+AH1100+AM1100+CL1100</f>
        <v>1650</v>
      </c>
      <c r="BW1100" s="3" t="n">
        <f aca="false">+E1100+J1100+O1100+T1100+Y1100+AD1100+AI1100+AN1100+CM1100</f>
        <v>1965</v>
      </c>
      <c r="BX1100" s="3" t="n">
        <f aca="false">+F1100+K1100+P1100+U1100+Z1100+AE1100+AJ1100+AO1100+CN1100</f>
        <v>81</v>
      </c>
      <c r="BY1100" s="3" t="n">
        <f aca="false">SUM(BU1100:BX1100)</f>
        <v>4976</v>
      </c>
      <c r="BZ1100" s="3" t="n">
        <f aca="false">AQ1100+AV1100+BA1100+BF1100+BK1100+BP1100</f>
        <v>0</v>
      </c>
      <c r="CA1100" s="3" t="n">
        <f aca="false">AR1100+AW1100+BB1100+BG1100+BL1100+BQ1100</f>
        <v>16</v>
      </c>
      <c r="CB1100" s="3" t="n">
        <f aca="false">AS1100+AX1100+BC1100+BH1100+BM1100+BR1100</f>
        <v>128</v>
      </c>
      <c r="CC1100" s="3" t="n">
        <f aca="false">AT1100+AY1100+BD1100+BI1100+BN1100+BS1100</f>
        <v>80</v>
      </c>
      <c r="CD1100" s="3" t="n">
        <f aca="false">SUM(BZ1100:CC1100)</f>
        <v>224</v>
      </c>
      <c r="CE1100" s="3" t="n">
        <v>0</v>
      </c>
      <c r="CF1100" s="3" t="n">
        <v>0</v>
      </c>
      <c r="CG1100" s="3" t="n">
        <v>516</v>
      </c>
      <c r="CH1100" s="3" t="n">
        <v>4</v>
      </c>
      <c r="CI1100" s="3" t="n">
        <v>1670</v>
      </c>
      <c r="CJ1100" s="3" t="n">
        <f aca="false">SUM(CE1100:CI1100)</f>
        <v>2190</v>
      </c>
    </row>
    <row r="1101" customFormat="false" ht="12.75" hidden="false" customHeight="false" outlineLevel="0" collapsed="false">
      <c r="A1101" s="1" t="n">
        <v>2012</v>
      </c>
      <c r="B1101" s="2" t="s">
        <v>122</v>
      </c>
      <c r="C1101" s="3" t="n">
        <v>11110</v>
      </c>
      <c r="D1101" s="3" t="n">
        <v>869</v>
      </c>
      <c r="E1101" s="3" t="n">
        <v>18</v>
      </c>
      <c r="F1101" s="3" t="n">
        <v>0</v>
      </c>
      <c r="G1101" s="3" t="n">
        <f aca="false">SUM(C1101:F1101)</f>
        <v>11997</v>
      </c>
      <c r="H1101" s="3" t="n">
        <v>2179</v>
      </c>
      <c r="I1101" s="3" t="n">
        <v>21</v>
      </c>
      <c r="J1101" s="3" t="n">
        <v>1707</v>
      </c>
      <c r="K1101" s="3" t="n">
        <v>0</v>
      </c>
      <c r="L1101" s="3" t="n">
        <f aca="false">SUM(H1101:K1101)</f>
        <v>3907</v>
      </c>
      <c r="M1101" s="3" t="n">
        <v>42</v>
      </c>
      <c r="N1101" s="3" t="n">
        <v>70</v>
      </c>
      <c r="O1101" s="3" t="n">
        <v>0</v>
      </c>
      <c r="P1101" s="3" t="n">
        <v>0</v>
      </c>
      <c r="Q1101" s="3" t="n">
        <f aca="false">SUM(M1101:P1101)</f>
        <v>112</v>
      </c>
      <c r="R1101" s="3" t="n">
        <v>244</v>
      </c>
      <c r="S1101" s="3" t="n">
        <v>89</v>
      </c>
      <c r="T1101" s="3" t="n">
        <v>0</v>
      </c>
      <c r="U1101" s="3" t="n">
        <v>0</v>
      </c>
      <c r="V1101" s="3" t="n">
        <f aca="false">SUM(R1101:U1101)</f>
        <v>333</v>
      </c>
      <c r="W1101" s="3" t="n">
        <v>3777</v>
      </c>
      <c r="X1101" s="3" t="n">
        <v>5667</v>
      </c>
      <c r="Y1101" s="3" t="n">
        <v>1074</v>
      </c>
      <c r="Z1101" s="3" t="n">
        <v>0</v>
      </c>
      <c r="AA1101" s="3" t="n">
        <f aca="false">SUM(W1101:Z1101)</f>
        <v>10518</v>
      </c>
      <c r="AB1101" s="3" t="n">
        <v>1474</v>
      </c>
      <c r="AC1101" s="3" t="n">
        <v>16</v>
      </c>
      <c r="AD1101" s="3" t="n">
        <v>88</v>
      </c>
      <c r="AE1101" s="3" t="n">
        <v>0</v>
      </c>
      <c r="AF1101" s="3" t="n">
        <f aca="false">SUM(AB1101:AE1101)</f>
        <v>1578</v>
      </c>
      <c r="AG1101" s="3" t="n">
        <v>1344</v>
      </c>
      <c r="AH1101" s="3" t="n">
        <v>1325</v>
      </c>
      <c r="AI1101" s="3" t="n">
        <v>570</v>
      </c>
      <c r="AJ1101" s="3" t="n">
        <v>1229</v>
      </c>
      <c r="AK1101" s="3" t="n">
        <f aca="false">SUM(AG1101:AJ1101)</f>
        <v>4468</v>
      </c>
      <c r="AL1101" s="3" t="n">
        <v>10209</v>
      </c>
      <c r="AM1101" s="3" t="n">
        <v>2941</v>
      </c>
      <c r="AN1101" s="3" t="n">
        <v>2454</v>
      </c>
      <c r="AO1101" s="3" t="n">
        <v>129</v>
      </c>
      <c r="AP1101" s="3" t="n">
        <f aca="false">SUM(AL1101:AO1101)</f>
        <v>15733</v>
      </c>
      <c r="AQ1101" s="3" t="n">
        <v>957</v>
      </c>
      <c r="AR1101" s="3" t="n">
        <v>1304</v>
      </c>
      <c r="AS1101" s="3" t="n">
        <v>89</v>
      </c>
      <c r="AT1101" s="3" t="n">
        <v>1229</v>
      </c>
      <c r="AU1101" s="3" t="n">
        <f aca="false">SUM(AQ1101:AT1101)</f>
        <v>3579</v>
      </c>
      <c r="AV1101" s="3" t="n">
        <v>11</v>
      </c>
      <c r="AW1101" s="3" t="n">
        <v>7</v>
      </c>
      <c r="AX1101" s="3" t="n">
        <v>1</v>
      </c>
      <c r="AY1101" s="3" t="n">
        <v>0</v>
      </c>
      <c r="AZ1101" s="3" t="n">
        <f aca="false">SUM(AV1101:AY1101)</f>
        <v>19</v>
      </c>
      <c r="BA1101" s="3" t="n">
        <v>0</v>
      </c>
      <c r="BB1101" s="3" t="n">
        <v>0</v>
      </c>
      <c r="BC1101" s="3" t="n">
        <v>0</v>
      </c>
      <c r="BD1101" s="3" t="n">
        <v>0</v>
      </c>
      <c r="BE1101" s="3" t="n">
        <f aca="false">SUM(BA1101:BD1101)</f>
        <v>0</v>
      </c>
      <c r="BF1101" s="3" t="n">
        <v>0</v>
      </c>
      <c r="BG1101" s="3" t="n">
        <v>0</v>
      </c>
      <c r="BH1101" s="3" t="n">
        <v>0</v>
      </c>
      <c r="BI1101" s="3" t="n">
        <v>0</v>
      </c>
      <c r="BJ1101" s="3" t="n">
        <f aca="false">SUM(BF1101:BI1101)</f>
        <v>0</v>
      </c>
      <c r="BK1101" s="3" t="n">
        <v>109</v>
      </c>
      <c r="BL1101" s="3" t="n">
        <v>20</v>
      </c>
      <c r="BM1101" s="3" t="n">
        <v>19</v>
      </c>
      <c r="BN1101" s="3" t="n">
        <v>70</v>
      </c>
      <c r="BO1101" s="3" t="n">
        <f aca="false">SUM(BK1101:BN1101)</f>
        <v>218</v>
      </c>
      <c r="BP1101" s="3" t="n">
        <v>203</v>
      </c>
      <c r="BQ1101" s="3" t="n">
        <v>52</v>
      </c>
      <c r="BR1101" s="3" t="n">
        <v>12</v>
      </c>
      <c r="BS1101" s="3" t="n">
        <v>59</v>
      </c>
      <c r="BT1101" s="3" t="n">
        <f aca="false">SUM(BP1101:BS1101)</f>
        <v>326</v>
      </c>
      <c r="BU1101" s="3" t="n">
        <f aca="false">+C1101+H1101+M1101+R1101+W1101+AB1101+AG1101+AL1101+CK1101</f>
        <v>30379</v>
      </c>
      <c r="BV1101" s="3" t="n">
        <f aca="false">+D1101+I1101+N1101+S1101+X1101+AC1101+AH1101+AM1101+CL1101</f>
        <v>10998</v>
      </c>
      <c r="BW1101" s="3" t="n">
        <f aca="false">+E1101+J1101+O1101+T1101+Y1101+AD1101+AI1101+AN1101+CM1101</f>
        <v>5911</v>
      </c>
      <c r="BX1101" s="3" t="n">
        <f aca="false">+F1101+K1101+P1101+U1101+Z1101+AE1101+AJ1101+AO1101+CN1101</f>
        <v>1358</v>
      </c>
      <c r="BY1101" s="3" t="n">
        <f aca="false">SUM(BU1101:BX1101)</f>
        <v>48646</v>
      </c>
      <c r="BZ1101" s="3" t="n">
        <f aca="false">AQ1101+AV1101+BA1101+BF1101+BK1101+BP1101</f>
        <v>1280</v>
      </c>
      <c r="CA1101" s="3" t="n">
        <f aca="false">AR1101+AW1101+BB1101+BG1101+BL1101+BQ1101</f>
        <v>1383</v>
      </c>
      <c r="CB1101" s="3" t="n">
        <f aca="false">AS1101+AX1101+BC1101+BH1101+BM1101+BR1101</f>
        <v>121</v>
      </c>
      <c r="CC1101" s="3" t="n">
        <f aca="false">AT1101+AY1101+BD1101+BI1101+BN1101+BS1101</f>
        <v>1358</v>
      </c>
      <c r="CD1101" s="3" t="n">
        <f aca="false">SUM(BZ1101:CC1101)</f>
        <v>4142</v>
      </c>
      <c r="CE1101" s="3" t="n">
        <v>8100</v>
      </c>
      <c r="CF1101" s="3" t="n">
        <v>11128</v>
      </c>
      <c r="CG1101" s="3" t="n">
        <v>2143</v>
      </c>
      <c r="CH1101" s="3" t="n">
        <v>972</v>
      </c>
      <c r="CI1101" s="3" t="n">
        <v>7276</v>
      </c>
      <c r="CJ1101" s="3" t="n">
        <f aca="false">SUM(CE1101:CI1101)</f>
        <v>29619</v>
      </c>
    </row>
    <row r="1102" customFormat="false" ht="12.75" hidden="false" customHeight="false" outlineLevel="0" collapsed="false">
      <c r="A1102" s="1" t="n">
        <v>2012</v>
      </c>
      <c r="B1102" s="2" t="s">
        <v>123</v>
      </c>
      <c r="C1102" s="3" t="n">
        <v>2366</v>
      </c>
      <c r="D1102" s="3" t="n">
        <v>421</v>
      </c>
      <c r="E1102" s="3" t="n">
        <v>1</v>
      </c>
      <c r="F1102" s="3" t="n">
        <v>0</v>
      </c>
      <c r="G1102" s="3" t="n">
        <f aca="false">SUM(C1102:F1102)</f>
        <v>2788</v>
      </c>
      <c r="H1102" s="3" t="n">
        <v>717</v>
      </c>
      <c r="I1102" s="3" t="n">
        <v>657</v>
      </c>
      <c r="J1102" s="3" t="n">
        <v>1365</v>
      </c>
      <c r="K1102" s="3" t="n">
        <v>0</v>
      </c>
      <c r="L1102" s="3" t="n">
        <f aca="false">SUM(H1102:K1102)</f>
        <v>2739</v>
      </c>
      <c r="M1102" s="3" t="n">
        <v>0.6</v>
      </c>
      <c r="N1102" s="3" t="n">
        <v>133</v>
      </c>
      <c r="O1102" s="3" t="n">
        <v>0</v>
      </c>
      <c r="P1102" s="3" t="n">
        <v>0</v>
      </c>
      <c r="Q1102" s="3" t="n">
        <f aca="false">SUM(M1102:P1102)</f>
        <v>133.6</v>
      </c>
      <c r="R1102" s="3" t="n">
        <v>6</v>
      </c>
      <c r="S1102" s="3" t="n">
        <v>0</v>
      </c>
      <c r="T1102" s="3" t="n">
        <v>0</v>
      </c>
      <c r="U1102" s="3" t="n">
        <v>0</v>
      </c>
      <c r="V1102" s="3" t="n">
        <f aca="false">SUM(R1102:U1102)</f>
        <v>6</v>
      </c>
      <c r="W1102" s="3" t="n">
        <v>849.4</v>
      </c>
      <c r="X1102" s="3" t="n">
        <v>2562.2</v>
      </c>
      <c r="Y1102" s="3" t="n">
        <v>228.5</v>
      </c>
      <c r="Z1102" s="3" t="n">
        <v>0</v>
      </c>
      <c r="AA1102" s="3" t="n">
        <f aca="false">SUM(W1102:Z1102)</f>
        <v>3640.1</v>
      </c>
      <c r="AB1102" s="3" t="n">
        <v>257</v>
      </c>
      <c r="AC1102" s="3" t="n">
        <v>0.9</v>
      </c>
      <c r="AD1102" s="3" t="n">
        <v>22</v>
      </c>
      <c r="AE1102" s="3" t="n">
        <v>0</v>
      </c>
      <c r="AF1102" s="3" t="n">
        <f aca="false">SUM(AB1102:AE1102)</f>
        <v>279.9</v>
      </c>
      <c r="AG1102" s="3" t="n">
        <v>0</v>
      </c>
      <c r="AH1102" s="3" t="n">
        <v>419</v>
      </c>
      <c r="AI1102" s="3" t="n">
        <v>419</v>
      </c>
      <c r="AJ1102" s="3" t="n">
        <v>0</v>
      </c>
      <c r="AK1102" s="3" t="n">
        <f aca="false">SUM(AG1102:AJ1102)</f>
        <v>838</v>
      </c>
      <c r="AL1102" s="3" t="n">
        <v>1268</v>
      </c>
      <c r="AM1102" s="3" t="n">
        <v>1597</v>
      </c>
      <c r="AN1102" s="3" t="n">
        <v>1085</v>
      </c>
      <c r="AO1102" s="3" t="n">
        <v>0</v>
      </c>
      <c r="AP1102" s="3" t="n">
        <f aca="false">SUM(AL1102:AO1102)</f>
        <v>3950</v>
      </c>
      <c r="AQ1102" s="3" t="n">
        <v>0</v>
      </c>
      <c r="AR1102" s="3" t="n">
        <v>0</v>
      </c>
      <c r="AS1102" s="3" t="n">
        <v>0</v>
      </c>
      <c r="AT1102" s="3" t="n">
        <v>35</v>
      </c>
      <c r="AU1102" s="3" t="n">
        <f aca="false">SUM(AQ1102:AT1102)</f>
        <v>35</v>
      </c>
      <c r="AV1102" s="3" t="n">
        <v>0</v>
      </c>
      <c r="AW1102" s="3" t="n">
        <v>0</v>
      </c>
      <c r="AX1102" s="3" t="n">
        <v>0</v>
      </c>
      <c r="AY1102" s="3" t="n">
        <v>4</v>
      </c>
      <c r="AZ1102" s="3" t="n">
        <f aca="false">SUM(AV1102:AY1102)</f>
        <v>4</v>
      </c>
      <c r="BA1102" s="3" t="n">
        <v>0</v>
      </c>
      <c r="BB1102" s="3" t="n">
        <v>0</v>
      </c>
      <c r="BC1102" s="3" t="n">
        <v>0</v>
      </c>
      <c r="BD1102" s="3" t="n">
        <v>129</v>
      </c>
      <c r="BE1102" s="3" t="n">
        <f aca="false">SUM(BA1102:BD1102)</f>
        <v>129</v>
      </c>
      <c r="BF1102" s="3" t="n">
        <v>0</v>
      </c>
      <c r="BG1102" s="3" t="n">
        <v>0</v>
      </c>
      <c r="BH1102" s="3" t="n">
        <v>0</v>
      </c>
      <c r="BI1102" s="3" t="n">
        <v>0</v>
      </c>
      <c r="BJ1102" s="3" t="n">
        <f aca="false">SUM(BF1102:BI1102)</f>
        <v>0</v>
      </c>
      <c r="BK1102" s="3" t="n">
        <v>0</v>
      </c>
      <c r="BL1102" s="3" t="n">
        <v>0</v>
      </c>
      <c r="BM1102" s="3" t="n">
        <v>0</v>
      </c>
      <c r="BN1102" s="3" t="n">
        <v>9</v>
      </c>
      <c r="BO1102" s="3" t="n">
        <f aca="false">SUM(BK1102:BN1102)</f>
        <v>9</v>
      </c>
      <c r="BP1102" s="3" t="n">
        <v>0</v>
      </c>
      <c r="BQ1102" s="3" t="n">
        <v>0</v>
      </c>
      <c r="BR1102" s="3" t="n">
        <v>0</v>
      </c>
      <c r="BS1102" s="3" t="n">
        <v>89</v>
      </c>
      <c r="BT1102" s="3" t="n">
        <f aca="false">SUM(BP1102:BS1102)</f>
        <v>89</v>
      </c>
      <c r="BU1102" s="3" t="n">
        <f aca="false">+C1102+H1102+M1102+R1102+W1102+AB1102+AG1102+AL1102+CK1102</f>
        <v>5464</v>
      </c>
      <c r="BV1102" s="3" t="n">
        <f aca="false">+D1102+I1102+N1102+S1102+X1102+AC1102+AH1102+AM1102+CL1102</f>
        <v>5790.1</v>
      </c>
      <c r="BW1102" s="3" t="n">
        <f aca="false">+E1102+J1102+O1102+T1102+Y1102+AD1102+AI1102+AN1102+CM1102</f>
        <v>3120.5</v>
      </c>
      <c r="BX1102" s="3" t="n">
        <f aca="false">+F1102+K1102+P1102+U1102+Z1102+AE1102+AJ1102+AO1102+CN1102</f>
        <v>0</v>
      </c>
      <c r="BY1102" s="3" t="n">
        <f aca="false">SUM(BU1102:BX1102)</f>
        <v>14374.6</v>
      </c>
      <c r="BZ1102" s="3" t="n">
        <f aca="false">AQ1102+AV1102+BA1102+BF1102+BK1102+BP1102</f>
        <v>0</v>
      </c>
      <c r="CA1102" s="3" t="n">
        <f aca="false">AR1102+AW1102+BB1102+BG1102+BL1102+BQ1102</f>
        <v>0</v>
      </c>
      <c r="CB1102" s="3" t="n">
        <f aca="false">AS1102+AX1102+BC1102+BH1102+BM1102+BR1102</f>
        <v>0</v>
      </c>
      <c r="CC1102" s="3" t="n">
        <f aca="false">AT1102+AY1102+BD1102+BI1102+BN1102+BS1102</f>
        <v>266</v>
      </c>
      <c r="CD1102" s="3" t="n">
        <f aca="false">SUM(BZ1102:CC1102)</f>
        <v>266</v>
      </c>
      <c r="CE1102" s="3" t="n">
        <v>2428</v>
      </c>
      <c r="CF1102" s="3" t="n">
        <v>1150.5</v>
      </c>
      <c r="CG1102" s="3" t="n">
        <v>281</v>
      </c>
      <c r="CH1102" s="3" t="n">
        <v>68.2</v>
      </c>
      <c r="CI1102" s="3" t="n">
        <v>1889.4</v>
      </c>
      <c r="CJ1102" s="3" t="n">
        <f aca="false">SUM(CE1102:CI1102)</f>
        <v>5817.1</v>
      </c>
    </row>
    <row r="1103" customFormat="false" ht="12.75" hidden="false" customHeight="false" outlineLevel="0" collapsed="false">
      <c r="A1103" s="1" t="n">
        <v>2012</v>
      </c>
      <c r="B1103" s="2" t="s">
        <v>124</v>
      </c>
      <c r="C1103" s="3" t="n">
        <v>18508</v>
      </c>
      <c r="D1103" s="3" t="n">
        <v>4908</v>
      </c>
      <c r="E1103" s="3" t="n">
        <v>3009</v>
      </c>
      <c r="F1103" s="3" t="n">
        <v>17</v>
      </c>
      <c r="G1103" s="3" t="n">
        <f aca="false">SUM(C1103:F1103)</f>
        <v>26442</v>
      </c>
      <c r="H1103" s="3" t="n">
        <v>3739</v>
      </c>
      <c r="I1103" s="3" t="n">
        <v>317</v>
      </c>
      <c r="J1103" s="3" t="n">
        <v>5207</v>
      </c>
      <c r="K1103" s="3" t="n">
        <v>911</v>
      </c>
      <c r="L1103" s="3" t="n">
        <f aca="false">SUM(H1103:K1103)</f>
        <v>10174</v>
      </c>
      <c r="M1103" s="3" t="n">
        <v>64</v>
      </c>
      <c r="N1103" s="3" t="n">
        <v>2520</v>
      </c>
      <c r="O1103" s="3" t="n">
        <v>0</v>
      </c>
      <c r="P1103" s="3" t="n">
        <v>0</v>
      </c>
      <c r="Q1103" s="3" t="n">
        <f aca="false">SUM(M1103:P1103)</f>
        <v>2584</v>
      </c>
      <c r="R1103" s="3" t="n">
        <v>1203</v>
      </c>
      <c r="S1103" s="3" t="n">
        <v>0</v>
      </c>
      <c r="T1103" s="3" t="n">
        <v>0</v>
      </c>
      <c r="U1103" s="3" t="n">
        <v>0</v>
      </c>
      <c r="V1103" s="3" t="n">
        <f aca="false">SUM(R1103:U1103)</f>
        <v>1203</v>
      </c>
      <c r="W1103" s="3" t="n">
        <v>9783</v>
      </c>
      <c r="X1103" s="3" t="n">
        <v>24478</v>
      </c>
      <c r="Y1103" s="3" t="n">
        <v>4996</v>
      </c>
      <c r="Z1103" s="3" t="n">
        <v>0</v>
      </c>
      <c r="AA1103" s="3" t="n">
        <f aca="false">SUM(W1103:Z1103)</f>
        <v>39257</v>
      </c>
      <c r="AB1103" s="3" t="n">
        <v>2648</v>
      </c>
      <c r="AC1103" s="3" t="n">
        <v>102</v>
      </c>
      <c r="AD1103" s="3" t="n">
        <v>81</v>
      </c>
      <c r="AE1103" s="3" t="n">
        <v>240</v>
      </c>
      <c r="AF1103" s="3" t="n">
        <f aca="false">SUM(AB1103:AE1103)</f>
        <v>3071</v>
      </c>
      <c r="AG1103" s="3" t="n">
        <v>99</v>
      </c>
      <c r="AH1103" s="3" t="n">
        <v>1500</v>
      </c>
      <c r="AI1103" s="3" t="n">
        <v>5762</v>
      </c>
      <c r="AJ1103" s="3" t="n">
        <v>969</v>
      </c>
      <c r="AK1103" s="3" t="n">
        <f aca="false">SUM(AG1103:AJ1103)</f>
        <v>8330</v>
      </c>
      <c r="AL1103" s="3" t="n">
        <v>20445</v>
      </c>
      <c r="AM1103" s="3" t="n">
        <v>6486</v>
      </c>
      <c r="AN1103" s="3" t="n">
        <v>13788</v>
      </c>
      <c r="AO1103" s="3" t="n">
        <v>1724</v>
      </c>
      <c r="AP1103" s="3" t="n">
        <f aca="false">SUM(AL1103:AO1103)</f>
        <v>42443</v>
      </c>
      <c r="AQ1103" s="3" t="n">
        <v>0</v>
      </c>
      <c r="AR1103" s="3" t="n">
        <v>1437</v>
      </c>
      <c r="AS1103" s="3" t="n">
        <v>1492</v>
      </c>
      <c r="AT1103" s="3" t="n">
        <v>969</v>
      </c>
      <c r="AU1103" s="3" t="n">
        <f aca="false">SUM(AQ1103:AT1103)</f>
        <v>3898</v>
      </c>
      <c r="AV1103" s="3" t="n">
        <v>0</v>
      </c>
      <c r="AW1103" s="3" t="n">
        <v>0</v>
      </c>
      <c r="AX1103" s="3" t="n">
        <v>0</v>
      </c>
      <c r="AY1103" s="3" t="n">
        <v>240</v>
      </c>
      <c r="AZ1103" s="3" t="n">
        <f aca="false">SUM(AV1103:AY1103)</f>
        <v>240</v>
      </c>
      <c r="BA1103" s="3" t="n">
        <v>0</v>
      </c>
      <c r="BB1103" s="3" t="n">
        <v>0</v>
      </c>
      <c r="BC1103" s="3" t="n">
        <v>135</v>
      </c>
      <c r="BD1103" s="3" t="n">
        <v>911</v>
      </c>
      <c r="BE1103" s="3" t="n">
        <f aca="false">SUM(BA1103:BD1103)</f>
        <v>1046</v>
      </c>
      <c r="BF1103" s="3" t="n">
        <v>0</v>
      </c>
      <c r="BG1103" s="3" t="n">
        <v>2</v>
      </c>
      <c r="BH1103" s="3" t="n">
        <v>0</v>
      </c>
      <c r="BI1103" s="3" t="n">
        <v>125</v>
      </c>
      <c r="BJ1103" s="3" t="n">
        <f aca="false">SUM(BF1103:BI1103)</f>
        <v>127</v>
      </c>
      <c r="BK1103" s="3" t="n">
        <v>0</v>
      </c>
      <c r="BL1103" s="3" t="n">
        <v>291</v>
      </c>
      <c r="BM1103" s="3" t="n">
        <v>223</v>
      </c>
      <c r="BN1103" s="3" t="n">
        <v>171</v>
      </c>
      <c r="BO1103" s="3" t="n">
        <f aca="false">SUM(BK1103:BN1103)</f>
        <v>685</v>
      </c>
      <c r="BP1103" s="3" t="n">
        <v>0</v>
      </c>
      <c r="BQ1103" s="3" t="n">
        <v>94</v>
      </c>
      <c r="BR1103" s="3" t="n">
        <v>301</v>
      </c>
      <c r="BS1103" s="3" t="n">
        <v>1445</v>
      </c>
      <c r="BT1103" s="3" t="n">
        <f aca="false">SUM(BP1103:BS1103)</f>
        <v>1840</v>
      </c>
      <c r="BU1103" s="3" t="n">
        <f aca="false">+C1103+H1103+M1103+R1103+W1103+AB1103+AG1103+AL1103+CK1103</f>
        <v>56489</v>
      </c>
      <c r="BV1103" s="3" t="n">
        <f aca="false">+D1103+I1103+N1103+S1103+X1103+AC1103+AH1103+AM1103+CL1103</f>
        <v>40311</v>
      </c>
      <c r="BW1103" s="3" t="n">
        <f aca="false">+E1103+J1103+O1103+T1103+Y1103+AD1103+AI1103+AN1103+CM1103</f>
        <v>32843</v>
      </c>
      <c r="BX1103" s="3" t="n">
        <f aca="false">+F1103+K1103+P1103+U1103+Z1103+AE1103+AJ1103+AO1103+CN1103</f>
        <v>3861</v>
      </c>
      <c r="BY1103" s="3" t="n">
        <f aca="false">SUM(BU1103:BX1103)</f>
        <v>133504</v>
      </c>
      <c r="BZ1103" s="3" t="n">
        <f aca="false">AQ1103+AV1103+BA1103+BF1103+BK1103+BP1103</f>
        <v>0</v>
      </c>
      <c r="CA1103" s="3" t="n">
        <f aca="false">AR1103+AW1103+BB1103+BG1103+BL1103+BQ1103</f>
        <v>1824</v>
      </c>
      <c r="CB1103" s="3" t="n">
        <f aca="false">AS1103+AX1103+BC1103+BH1103+BM1103+BR1103</f>
        <v>2151</v>
      </c>
      <c r="CC1103" s="3" t="n">
        <f aca="false">AT1103+AY1103+BD1103+BI1103+BN1103+BS1103</f>
        <v>3861</v>
      </c>
      <c r="CD1103" s="3" t="n">
        <f aca="false">SUM(BZ1103:CC1103)</f>
        <v>7836</v>
      </c>
      <c r="CE1103" s="3" t="n">
        <v>11126</v>
      </c>
      <c r="CF1103" s="3" t="n">
        <v>38767</v>
      </c>
      <c r="CG1103" s="3" t="n">
        <v>5760</v>
      </c>
      <c r="CH1103" s="3" t="n">
        <v>17</v>
      </c>
      <c r="CI1103" s="3" t="n">
        <v>2398</v>
      </c>
      <c r="CJ1103" s="3" t="n">
        <f aca="false">SUM(CE1103:CI1103)</f>
        <v>58068</v>
      </c>
    </row>
    <row r="1104" customFormat="false" ht="12.75" hidden="false" customHeight="false" outlineLevel="0" collapsed="false">
      <c r="A1104" s="1" t="n">
        <v>2012</v>
      </c>
      <c r="B1104" s="2" t="s">
        <v>125</v>
      </c>
      <c r="C1104" s="3" t="n">
        <v>7580</v>
      </c>
      <c r="D1104" s="3" t="n">
        <v>1438</v>
      </c>
      <c r="E1104" s="3" t="n">
        <v>549</v>
      </c>
      <c r="F1104" s="3" t="n">
        <v>0</v>
      </c>
      <c r="G1104" s="3" t="n">
        <f aca="false">SUM(C1104:F1104)</f>
        <v>9567</v>
      </c>
      <c r="H1104" s="3" t="n">
        <v>3553</v>
      </c>
      <c r="I1104" s="3" t="n">
        <v>22</v>
      </c>
      <c r="J1104" s="3" t="n">
        <v>2764</v>
      </c>
      <c r="K1104" s="3" t="n">
        <v>4</v>
      </c>
      <c r="L1104" s="3" t="n">
        <f aca="false">SUM(H1104:K1104)</f>
        <v>6343</v>
      </c>
      <c r="M1104" s="3" t="n">
        <v>61</v>
      </c>
      <c r="N1104" s="3" t="n">
        <v>185</v>
      </c>
      <c r="O1104" s="3" t="n">
        <v>1</v>
      </c>
      <c r="P1104" s="3" t="n">
        <v>0</v>
      </c>
      <c r="Q1104" s="3" t="n">
        <f aca="false">SUM(M1104:P1104)</f>
        <v>247</v>
      </c>
      <c r="R1104" s="3" t="n">
        <v>0</v>
      </c>
      <c r="S1104" s="3" t="n">
        <v>0</v>
      </c>
      <c r="T1104" s="3" t="n">
        <v>0</v>
      </c>
      <c r="U1104" s="3" t="n">
        <v>0</v>
      </c>
      <c r="V1104" s="3" t="n">
        <f aca="false">SUM(R1104:U1104)</f>
        <v>0</v>
      </c>
      <c r="W1104" s="3" t="n">
        <v>3517</v>
      </c>
      <c r="X1104" s="3" t="n">
        <v>7535</v>
      </c>
      <c r="Y1104" s="3" t="n">
        <v>1172</v>
      </c>
      <c r="Z1104" s="3" t="n">
        <v>0</v>
      </c>
      <c r="AA1104" s="3" t="n">
        <f aca="false">SUM(W1104:Z1104)</f>
        <v>12224</v>
      </c>
      <c r="AB1104" s="3" t="n">
        <v>1645</v>
      </c>
      <c r="AC1104" s="3" t="n">
        <v>155</v>
      </c>
      <c r="AD1104" s="3" t="n">
        <v>150</v>
      </c>
      <c r="AE1104" s="3" t="n">
        <v>0</v>
      </c>
      <c r="AF1104" s="3" t="n">
        <f aca="false">SUM(AB1104:AE1104)</f>
        <v>1950</v>
      </c>
      <c r="AG1104" s="3" t="n">
        <v>0</v>
      </c>
      <c r="AH1104" s="3" t="n">
        <v>1266</v>
      </c>
      <c r="AI1104" s="3" t="n">
        <v>3126</v>
      </c>
      <c r="AJ1104" s="3" t="n">
        <v>231</v>
      </c>
      <c r="AK1104" s="3" t="n">
        <f aca="false">SUM(AG1104:AJ1104)</f>
        <v>4623</v>
      </c>
      <c r="AL1104" s="3" t="n">
        <v>3839</v>
      </c>
      <c r="AM1104" s="3" t="n">
        <v>3912</v>
      </c>
      <c r="AN1104" s="3" t="n">
        <v>6800</v>
      </c>
      <c r="AO1104" s="3" t="n">
        <v>417</v>
      </c>
      <c r="AP1104" s="3" t="n">
        <f aca="false">SUM(AL1104:AO1104)</f>
        <v>14968</v>
      </c>
      <c r="AQ1104" s="3" t="n">
        <v>0</v>
      </c>
      <c r="AR1104" s="3" t="n">
        <v>1169</v>
      </c>
      <c r="AS1104" s="3" t="n">
        <v>1310</v>
      </c>
      <c r="AT1104" s="3" t="n">
        <v>231</v>
      </c>
      <c r="AU1104" s="3" t="n">
        <f aca="false">SUM(AQ1104:AT1104)</f>
        <v>2710</v>
      </c>
      <c r="AV1104" s="3" t="n">
        <v>0</v>
      </c>
      <c r="AW1104" s="3" t="n">
        <v>0</v>
      </c>
      <c r="AX1104" s="3" t="n">
        <v>0</v>
      </c>
      <c r="AY1104" s="3" t="n">
        <v>0</v>
      </c>
      <c r="AZ1104" s="3" t="n">
        <f aca="false">SUM(AV1104:AY1104)</f>
        <v>0</v>
      </c>
      <c r="BA1104" s="3" t="n">
        <v>0</v>
      </c>
      <c r="BB1104" s="3" t="n">
        <v>0</v>
      </c>
      <c r="BC1104" s="3" t="n">
        <v>0</v>
      </c>
      <c r="BD1104" s="3" t="n">
        <v>4</v>
      </c>
      <c r="BE1104" s="3" t="n">
        <f aca="false">SUM(BA1104:BD1104)</f>
        <v>4</v>
      </c>
      <c r="BF1104" s="3" t="n">
        <v>0</v>
      </c>
      <c r="BG1104" s="3" t="n">
        <v>0</v>
      </c>
      <c r="BH1104" s="3" t="n">
        <v>0</v>
      </c>
      <c r="BI1104" s="3" t="n">
        <v>0</v>
      </c>
      <c r="BJ1104" s="3" t="n">
        <f aca="false">SUM(BF1104:BI1104)</f>
        <v>0</v>
      </c>
      <c r="BK1104" s="3" t="n">
        <v>5</v>
      </c>
      <c r="BL1104" s="3" t="n">
        <v>0</v>
      </c>
      <c r="BM1104" s="3" t="n">
        <v>0</v>
      </c>
      <c r="BN1104" s="3" t="n">
        <v>0</v>
      </c>
      <c r="BO1104" s="3" t="n">
        <f aca="false">SUM(BK1104:BN1104)</f>
        <v>5</v>
      </c>
      <c r="BP1104" s="3" t="n">
        <v>1</v>
      </c>
      <c r="BQ1104" s="3" t="n">
        <v>0</v>
      </c>
      <c r="BR1104" s="3" t="n">
        <v>0</v>
      </c>
      <c r="BS1104" s="3" t="n">
        <v>417</v>
      </c>
      <c r="BT1104" s="3" t="n">
        <f aca="false">SUM(BP1104:BS1104)</f>
        <v>418</v>
      </c>
      <c r="BU1104" s="3" t="n">
        <f aca="false">+C1104+H1104+M1104+R1104+W1104+AB1104+AG1104+AL1104+CK1104</f>
        <v>20195</v>
      </c>
      <c r="BV1104" s="3" t="n">
        <f aca="false">+D1104+I1104+N1104+S1104+X1104+AC1104+AH1104+AM1104+CL1104</f>
        <v>14513</v>
      </c>
      <c r="BW1104" s="3" t="n">
        <f aca="false">+E1104+J1104+O1104+T1104+Y1104+AD1104+AI1104+AN1104+CM1104</f>
        <v>14562</v>
      </c>
      <c r="BX1104" s="3" t="n">
        <f aca="false">+F1104+K1104+P1104+U1104+Z1104+AE1104+AJ1104+AO1104+CN1104</f>
        <v>652</v>
      </c>
      <c r="BY1104" s="3" t="n">
        <f aca="false">SUM(BU1104:BX1104)</f>
        <v>49922</v>
      </c>
      <c r="BZ1104" s="3" t="n">
        <f aca="false">AQ1104+AV1104+BA1104+BF1104+BK1104+BP1104</f>
        <v>6</v>
      </c>
      <c r="CA1104" s="3" t="n">
        <f aca="false">AR1104+AW1104+BB1104+BG1104+BL1104+BQ1104</f>
        <v>1169</v>
      </c>
      <c r="CB1104" s="3" t="n">
        <f aca="false">AS1104+AX1104+BC1104+BH1104+BM1104+BR1104</f>
        <v>1310</v>
      </c>
      <c r="CC1104" s="3" t="n">
        <f aca="false">AT1104+AY1104+BD1104+BI1104+BN1104+BS1104</f>
        <v>652</v>
      </c>
      <c r="CD1104" s="3" t="n">
        <f aca="false">SUM(BZ1104:CC1104)</f>
        <v>3137</v>
      </c>
      <c r="CE1104" s="3" t="n">
        <v>5258</v>
      </c>
      <c r="CF1104" s="3" t="n">
        <v>10272</v>
      </c>
      <c r="CG1104" s="3" t="n">
        <v>1133</v>
      </c>
      <c r="CH1104" s="3" t="n">
        <v>0</v>
      </c>
      <c r="CI1104" s="3" t="n">
        <v>2870</v>
      </c>
      <c r="CJ1104" s="3" t="n">
        <f aca="false">SUM(CE1104:CI1104)</f>
        <v>19533</v>
      </c>
    </row>
    <row r="1105" customFormat="false" ht="12.75" hidden="false" customHeight="false" outlineLevel="0" collapsed="false">
      <c r="A1105" s="1" t="n">
        <v>2012</v>
      </c>
      <c r="B1105" s="2" t="s">
        <v>126</v>
      </c>
      <c r="C1105" s="3" t="n">
        <v>620</v>
      </c>
      <c r="D1105" s="3" t="n">
        <v>154</v>
      </c>
      <c r="E1105" s="3" t="n">
        <v>56</v>
      </c>
      <c r="F1105" s="3" t="n">
        <v>0</v>
      </c>
      <c r="G1105" s="3" t="n">
        <f aca="false">SUM(C1105:F1105)</f>
        <v>830</v>
      </c>
      <c r="H1105" s="3" t="n">
        <v>359</v>
      </c>
      <c r="I1105" s="3" t="n">
        <v>140</v>
      </c>
      <c r="J1105" s="3" t="n">
        <v>558</v>
      </c>
      <c r="K1105" s="3" t="n">
        <v>11</v>
      </c>
      <c r="L1105" s="3" t="n">
        <f aca="false">SUM(H1105:K1105)</f>
        <v>1068</v>
      </c>
      <c r="M1105" s="3" t="n">
        <v>4</v>
      </c>
      <c r="N1105" s="3" t="n">
        <v>0</v>
      </c>
      <c r="O1105" s="3" t="n">
        <v>2</v>
      </c>
      <c r="P1105" s="3" t="n">
        <v>0</v>
      </c>
      <c r="Q1105" s="3" t="n">
        <f aca="false">SUM(M1105:P1105)</f>
        <v>6</v>
      </c>
      <c r="R1105" s="3" t="n">
        <v>0</v>
      </c>
      <c r="S1105" s="3" t="n">
        <v>0</v>
      </c>
      <c r="T1105" s="3" t="n">
        <v>0</v>
      </c>
      <c r="U1105" s="3" t="n">
        <v>0</v>
      </c>
      <c r="V1105" s="3" t="n">
        <f aca="false">SUM(R1105:U1105)</f>
        <v>0</v>
      </c>
      <c r="W1105" s="3" t="n">
        <v>306</v>
      </c>
      <c r="X1105" s="3" t="n">
        <v>419</v>
      </c>
      <c r="Y1105" s="3" t="n">
        <v>5</v>
      </c>
      <c r="Z1105" s="3" t="n">
        <v>0</v>
      </c>
      <c r="AA1105" s="3" t="n">
        <f aca="false">SUM(W1105:Z1105)</f>
        <v>730</v>
      </c>
      <c r="AB1105" s="3" t="n">
        <v>79</v>
      </c>
      <c r="AC1105" s="3" t="n">
        <v>4</v>
      </c>
      <c r="AD1105" s="3" t="n">
        <v>33</v>
      </c>
      <c r="AE1105" s="3" t="n">
        <v>0</v>
      </c>
      <c r="AF1105" s="3" t="n">
        <f aca="false">SUM(AB1105:AE1105)</f>
        <v>116</v>
      </c>
      <c r="AG1105" s="3" t="n">
        <v>2</v>
      </c>
      <c r="AH1105" s="3" t="n">
        <v>533</v>
      </c>
      <c r="AI1105" s="3" t="n">
        <v>452</v>
      </c>
      <c r="AJ1105" s="3" t="n">
        <v>0</v>
      </c>
      <c r="AK1105" s="3" t="n">
        <f aca="false">SUM(AG1105:AJ1105)</f>
        <v>987</v>
      </c>
      <c r="AL1105" s="3" t="n">
        <v>853</v>
      </c>
      <c r="AM1105" s="3" t="n">
        <v>634</v>
      </c>
      <c r="AN1105" s="3" t="n">
        <v>796</v>
      </c>
      <c r="AO1105" s="3" t="n">
        <v>0</v>
      </c>
      <c r="AP1105" s="3" t="n">
        <f aca="false">SUM(AL1105:AO1105)</f>
        <v>2283</v>
      </c>
      <c r="AQ1105" s="3" t="n">
        <v>0</v>
      </c>
      <c r="AR1105" s="3" t="n">
        <v>444</v>
      </c>
      <c r="AS1105" s="3" t="n">
        <v>210</v>
      </c>
      <c r="AT1105" s="3" t="n">
        <v>0</v>
      </c>
      <c r="AU1105" s="3" t="n">
        <f aca="false">SUM(AQ1105:AT1105)</f>
        <v>654</v>
      </c>
      <c r="AV1105" s="3" t="n">
        <v>4</v>
      </c>
      <c r="AW1105" s="3" t="n">
        <v>0</v>
      </c>
      <c r="AX1105" s="3" t="n">
        <v>24</v>
      </c>
      <c r="AY1105" s="3" t="n">
        <v>0</v>
      </c>
      <c r="AZ1105" s="3" t="n">
        <f aca="false">SUM(AV1105:AY1105)</f>
        <v>28</v>
      </c>
      <c r="BA1105" s="3" t="n">
        <v>37</v>
      </c>
      <c r="BB1105" s="3" t="n">
        <v>0</v>
      </c>
      <c r="BC1105" s="3" t="n">
        <v>33</v>
      </c>
      <c r="BD1105" s="3" t="n">
        <v>11</v>
      </c>
      <c r="BE1105" s="3" t="n">
        <f aca="false">SUM(BA1105:BD1105)</f>
        <v>81</v>
      </c>
      <c r="BF1105" s="3" t="n">
        <v>0</v>
      </c>
      <c r="BG1105" s="3" t="n">
        <v>0</v>
      </c>
      <c r="BH1105" s="3" t="n">
        <v>0</v>
      </c>
      <c r="BI1105" s="3" t="n">
        <v>0</v>
      </c>
      <c r="BJ1105" s="3" t="n">
        <f aca="false">SUM(BF1105:BI1105)</f>
        <v>0</v>
      </c>
      <c r="BK1105" s="3" t="n">
        <v>17</v>
      </c>
      <c r="BL1105" s="3" t="n">
        <v>17</v>
      </c>
      <c r="BM1105" s="3" t="n">
        <v>82</v>
      </c>
      <c r="BN1105" s="3" t="n">
        <v>0</v>
      </c>
      <c r="BO1105" s="3" t="n">
        <f aca="false">SUM(BK1105:BN1105)</f>
        <v>116</v>
      </c>
      <c r="BP1105" s="3" t="n">
        <v>26</v>
      </c>
      <c r="BQ1105" s="3" t="n">
        <v>13</v>
      </c>
      <c r="BR1105" s="3" t="n">
        <v>10</v>
      </c>
      <c r="BS1105" s="3" t="n">
        <v>0</v>
      </c>
      <c r="BT1105" s="3" t="n">
        <f aca="false">SUM(BP1105:BS1105)</f>
        <v>49</v>
      </c>
      <c r="BU1105" s="3" t="n">
        <f aca="false">+C1105+H1105+M1105+R1105+W1105+AB1105+AG1105+AL1105+CK1105</f>
        <v>2223</v>
      </c>
      <c r="BV1105" s="3" t="n">
        <f aca="false">+D1105+I1105+N1105+S1105+X1105+AC1105+AH1105+AM1105+CL1105</f>
        <v>1884</v>
      </c>
      <c r="BW1105" s="3" t="n">
        <f aca="false">+E1105+J1105+O1105+T1105+Y1105+AD1105+AI1105+AN1105+CM1105</f>
        <v>1902</v>
      </c>
      <c r="BX1105" s="3" t="n">
        <f aca="false">+F1105+K1105+P1105+U1105+Z1105+AE1105+AJ1105+AO1105+CN1105</f>
        <v>11</v>
      </c>
      <c r="BY1105" s="3" t="n">
        <f aca="false">SUM(BU1105:BX1105)</f>
        <v>6020</v>
      </c>
      <c r="BZ1105" s="3" t="n">
        <f aca="false">AQ1105+AV1105+BA1105+BF1105+BK1105+BP1105</f>
        <v>84</v>
      </c>
      <c r="CA1105" s="3" t="n">
        <f aca="false">AR1105+AW1105+BB1105+BG1105+BL1105+BQ1105</f>
        <v>474</v>
      </c>
      <c r="CB1105" s="3" t="n">
        <f aca="false">AS1105+AX1105+BC1105+BH1105+BM1105+BR1105</f>
        <v>359</v>
      </c>
      <c r="CC1105" s="3" t="n">
        <f aca="false">AT1105+AY1105+BD1105+BI1105+BN1105+BS1105</f>
        <v>11</v>
      </c>
      <c r="CD1105" s="3" t="n">
        <f aca="false">SUM(BZ1105:CC1105)</f>
        <v>928</v>
      </c>
      <c r="CE1105" s="3" t="n">
        <v>1154</v>
      </c>
      <c r="CF1105" s="3" t="n">
        <v>430</v>
      </c>
      <c r="CG1105" s="3" t="n">
        <v>199</v>
      </c>
      <c r="CH1105" s="3" t="n">
        <v>6</v>
      </c>
      <c r="CI1105" s="3" t="n">
        <v>731</v>
      </c>
      <c r="CJ1105" s="3" t="n">
        <f aca="false">SUM(CE1105:CI1105)</f>
        <v>2520</v>
      </c>
    </row>
    <row r="1106" customFormat="false" ht="12.75" hidden="false" customHeight="false" outlineLevel="0" collapsed="false">
      <c r="A1106" s="1" t="n">
        <v>2012</v>
      </c>
      <c r="B1106" s="2" t="s">
        <v>127</v>
      </c>
      <c r="C1106" s="3" t="n">
        <v>6529.6</v>
      </c>
      <c r="D1106" s="3" t="n">
        <v>2238.7</v>
      </c>
      <c r="E1106" s="3" t="n">
        <v>813.982</v>
      </c>
      <c r="F1106" s="3" t="n">
        <v>473.69</v>
      </c>
      <c r="G1106" s="3" t="n">
        <f aca="false">SUM(C1106:F1106)</f>
        <v>10055.972</v>
      </c>
      <c r="H1106" s="3" t="n">
        <v>2182.7</v>
      </c>
      <c r="I1106" s="3" t="n">
        <v>26.8</v>
      </c>
      <c r="J1106" s="3" t="n">
        <v>32</v>
      </c>
      <c r="K1106" s="3" t="n">
        <v>166.971</v>
      </c>
      <c r="L1106" s="3" t="n">
        <f aca="false">SUM(H1106:K1106)</f>
        <v>2408.471</v>
      </c>
      <c r="M1106" s="3" t="n">
        <v>151.2</v>
      </c>
      <c r="N1106" s="3" t="n">
        <v>679.7</v>
      </c>
      <c r="O1106" s="3" t="n">
        <v>0</v>
      </c>
      <c r="P1106" s="3" t="n">
        <v>0</v>
      </c>
      <c r="Q1106" s="3" t="n">
        <f aca="false">SUM(M1106:P1106)</f>
        <v>830.9</v>
      </c>
      <c r="R1106" s="3" t="n">
        <v>91.6</v>
      </c>
      <c r="S1106" s="3" t="n">
        <v>0</v>
      </c>
      <c r="T1106" s="3" t="n">
        <v>0</v>
      </c>
      <c r="U1106" s="3" t="n">
        <v>0</v>
      </c>
      <c r="V1106" s="3" t="n">
        <f aca="false">SUM(R1106:U1106)</f>
        <v>91.6</v>
      </c>
      <c r="W1106" s="3" t="n">
        <v>11686.3</v>
      </c>
      <c r="X1106" s="3" t="n">
        <v>4268.8</v>
      </c>
      <c r="Y1106" s="3" t="n">
        <v>790.4</v>
      </c>
      <c r="Z1106" s="3" t="n">
        <v>0</v>
      </c>
      <c r="AA1106" s="3" t="n">
        <f aca="false">SUM(W1106:Z1106)</f>
        <v>16745.5</v>
      </c>
      <c r="AB1106" s="3" t="n">
        <v>1660.6</v>
      </c>
      <c r="AC1106" s="3" t="n">
        <v>17.1</v>
      </c>
      <c r="AD1106" s="3" t="n">
        <v>76.572</v>
      </c>
      <c r="AE1106" s="3" t="n">
        <v>24</v>
      </c>
      <c r="AF1106" s="3" t="n">
        <f aca="false">SUM(AB1106:AE1106)</f>
        <v>1778.272</v>
      </c>
      <c r="AG1106" s="3" t="n">
        <v>10.33</v>
      </c>
      <c r="AH1106" s="3" t="n">
        <v>1610.7</v>
      </c>
      <c r="AI1106" s="3" t="n">
        <v>1091.455</v>
      </c>
      <c r="AJ1106" s="3" t="n">
        <v>268.97</v>
      </c>
      <c r="AK1106" s="3" t="n">
        <f aca="false">SUM(AG1106:AJ1106)</f>
        <v>2981.455</v>
      </c>
      <c r="AL1106" s="3" t="n">
        <v>4082.4</v>
      </c>
      <c r="AM1106" s="3" t="n">
        <v>4302.1</v>
      </c>
      <c r="AN1106" s="3" t="n">
        <v>13565.437</v>
      </c>
      <c r="AO1106" s="3" t="n">
        <v>1079.079</v>
      </c>
      <c r="AP1106" s="3" t="n">
        <f aca="false">SUM(AL1106:AO1106)</f>
        <v>23029.016</v>
      </c>
      <c r="AQ1106" s="3" t="n">
        <v>0</v>
      </c>
      <c r="AR1106" s="3" t="n">
        <v>1391.6</v>
      </c>
      <c r="AS1106" s="3" t="n">
        <v>529</v>
      </c>
      <c r="AT1106" s="3" t="n">
        <v>268.97</v>
      </c>
      <c r="AU1106" s="3" t="n">
        <f aca="false">SUM(AQ1106:AT1106)</f>
        <v>2189.57</v>
      </c>
      <c r="AV1106" s="3" t="n">
        <v>0</v>
      </c>
      <c r="AW1106" s="3" t="n">
        <v>0</v>
      </c>
      <c r="AX1106" s="3" t="n">
        <v>0</v>
      </c>
      <c r="AY1106" s="3" t="n">
        <v>24</v>
      </c>
      <c r="AZ1106" s="3" t="n">
        <f aca="false">SUM(AV1106:AY1106)</f>
        <v>24</v>
      </c>
      <c r="BA1106" s="3" t="n">
        <v>0</v>
      </c>
      <c r="BB1106" s="3" t="n">
        <v>0</v>
      </c>
      <c r="BC1106" s="3" t="n">
        <v>0</v>
      </c>
      <c r="BD1106" s="3" t="n">
        <v>166.971</v>
      </c>
      <c r="BE1106" s="3" t="n">
        <f aca="false">SUM(BA1106:BD1106)</f>
        <v>166.971</v>
      </c>
      <c r="BF1106" s="3" t="n">
        <v>0</v>
      </c>
      <c r="BG1106" s="3" t="n">
        <v>0</v>
      </c>
      <c r="BH1106" s="3" t="n">
        <v>0</v>
      </c>
      <c r="BI1106" s="3" t="n">
        <v>0</v>
      </c>
      <c r="BJ1106" s="3" t="n">
        <f aca="false">SUM(BF1106:BI1106)</f>
        <v>0</v>
      </c>
      <c r="BK1106" s="3" t="n">
        <v>0</v>
      </c>
      <c r="BL1106" s="3" t="n">
        <v>0</v>
      </c>
      <c r="BM1106" s="3" t="n">
        <v>0</v>
      </c>
      <c r="BN1106" s="3" t="n">
        <v>0</v>
      </c>
      <c r="BO1106" s="3" t="n">
        <f aca="false">SUM(BK1106:BN1106)</f>
        <v>0</v>
      </c>
      <c r="BP1106" s="3" t="n">
        <v>0.136</v>
      </c>
      <c r="BQ1106" s="3" t="n">
        <v>0.106</v>
      </c>
      <c r="BR1106" s="3" t="n">
        <v>40.2</v>
      </c>
      <c r="BS1106" s="3" t="n">
        <v>819.65</v>
      </c>
      <c r="BT1106" s="3" t="n">
        <f aca="false">SUM(BP1106:BS1106)</f>
        <v>860.092</v>
      </c>
      <c r="BU1106" s="3" t="n">
        <f aca="false">+C1106+H1106+M1106+R1106+W1106+AB1106+AG1106+AL1106+CK1106</f>
        <v>26394.73</v>
      </c>
      <c r="BV1106" s="3" t="n">
        <f aca="false">+D1106+I1106+N1106+S1106+X1106+AC1106+AH1106+AM1106+CL1106</f>
        <v>13143.9</v>
      </c>
      <c r="BW1106" s="3" t="n">
        <f aca="false">+E1106+J1106+O1106+T1106+Y1106+AD1106+AI1106+AN1106+CM1106</f>
        <v>16369.846</v>
      </c>
      <c r="BX1106" s="3" t="n">
        <f aca="false">+F1106+K1106+P1106+U1106+Z1106+AE1106+AJ1106+AO1106+CN1106</f>
        <v>2012.71</v>
      </c>
      <c r="BY1106" s="3" t="n">
        <f aca="false">SUM(BU1106:BX1106)</f>
        <v>57921.186</v>
      </c>
      <c r="BZ1106" s="3" t="n">
        <f aca="false">AQ1106+AV1106+BA1106+BF1106+BK1106+BP1106</f>
        <v>0.136</v>
      </c>
      <c r="CA1106" s="3" t="n">
        <f aca="false">AR1106+AW1106+BB1106+BG1106+BL1106+BQ1106</f>
        <v>1391.706</v>
      </c>
      <c r="CB1106" s="3" t="n">
        <f aca="false">AS1106+AX1106+BC1106+BH1106+BM1106+BR1106</f>
        <v>569.2</v>
      </c>
      <c r="CC1106" s="3" t="n">
        <f aca="false">AT1106+AY1106+BD1106+BI1106+BN1106+BS1106</f>
        <v>1279.591</v>
      </c>
      <c r="CD1106" s="3" t="n">
        <f aca="false">SUM(BZ1106:CC1106)</f>
        <v>3240.633</v>
      </c>
      <c r="CE1106" s="3" t="n">
        <v>8087</v>
      </c>
      <c r="CF1106" s="3" t="n">
        <v>8432.9</v>
      </c>
      <c r="CG1106" s="3" t="n">
        <v>117.1</v>
      </c>
      <c r="CH1106" s="3" t="n">
        <v>0</v>
      </c>
      <c r="CI1106" s="3" t="n">
        <v>10548.6</v>
      </c>
      <c r="CJ1106" s="3" t="n">
        <f aca="false">SUM(CE1106:CI1106)</f>
        <v>27185.6</v>
      </c>
    </row>
    <row r="1107" customFormat="false" ht="12.75" hidden="false" customHeight="false" outlineLevel="0" collapsed="false">
      <c r="A1107" s="1" t="n">
        <v>2012</v>
      </c>
      <c r="B1107" s="2" t="s">
        <v>128</v>
      </c>
      <c r="C1107" s="3" t="n">
        <v>2357</v>
      </c>
      <c r="D1107" s="3" t="n">
        <v>755</v>
      </c>
      <c r="E1107" s="3" t="n">
        <v>338</v>
      </c>
      <c r="F1107" s="3" t="n">
        <v>0</v>
      </c>
      <c r="G1107" s="3" t="n">
        <f aca="false">SUM(C1107:F1107)</f>
        <v>3450</v>
      </c>
      <c r="H1107" s="3" t="n">
        <v>945</v>
      </c>
      <c r="I1107" s="3" t="n">
        <v>496</v>
      </c>
      <c r="J1107" s="3" t="n">
        <v>3385</v>
      </c>
      <c r="K1107" s="3" t="n">
        <v>12</v>
      </c>
      <c r="L1107" s="3" t="n">
        <f aca="false">SUM(H1107:K1107)</f>
        <v>4838</v>
      </c>
      <c r="M1107" s="3" t="n">
        <v>39</v>
      </c>
      <c r="N1107" s="3" t="n">
        <v>60</v>
      </c>
      <c r="O1107" s="3" t="n">
        <v>0</v>
      </c>
      <c r="P1107" s="3" t="n">
        <v>0</v>
      </c>
      <c r="Q1107" s="3" t="n">
        <f aca="false">SUM(M1107:P1107)</f>
        <v>99</v>
      </c>
      <c r="R1107" s="3" t="n">
        <v>39</v>
      </c>
      <c r="S1107" s="3" t="n">
        <v>68</v>
      </c>
      <c r="T1107" s="3" t="n">
        <v>0</v>
      </c>
      <c r="U1107" s="3" t="n">
        <v>0</v>
      </c>
      <c r="V1107" s="3" t="n">
        <f aca="false">SUM(R1107:U1107)</f>
        <v>107</v>
      </c>
      <c r="W1107" s="3" t="n">
        <v>1205</v>
      </c>
      <c r="X1107" s="3" t="n">
        <v>2924</v>
      </c>
      <c r="Y1107" s="3" t="n">
        <v>605</v>
      </c>
      <c r="Z1107" s="3" t="n">
        <v>0</v>
      </c>
      <c r="AA1107" s="3" t="n">
        <f aca="false">SUM(W1107:Z1107)</f>
        <v>4734</v>
      </c>
      <c r="AB1107" s="3" t="n">
        <v>398</v>
      </c>
      <c r="AC1107" s="3" t="n">
        <v>3</v>
      </c>
      <c r="AD1107" s="3" t="n">
        <v>121</v>
      </c>
      <c r="AE1107" s="3" t="n">
        <v>0</v>
      </c>
      <c r="AF1107" s="3" t="n">
        <f aca="false">SUM(AB1107:AE1107)</f>
        <v>522</v>
      </c>
      <c r="AG1107" s="3" t="n">
        <v>0</v>
      </c>
      <c r="AH1107" s="3" t="n">
        <v>924</v>
      </c>
      <c r="AI1107" s="3" t="n">
        <v>477</v>
      </c>
      <c r="AJ1107" s="3" t="n">
        <v>110</v>
      </c>
      <c r="AK1107" s="3" t="n">
        <f aca="false">SUM(AG1107:AJ1107)</f>
        <v>1511</v>
      </c>
      <c r="AL1107" s="3" t="n">
        <v>1592</v>
      </c>
      <c r="AM1107" s="3" t="n">
        <v>1892</v>
      </c>
      <c r="AN1107" s="3" t="n">
        <v>2162</v>
      </c>
      <c r="AO1107" s="3" t="n">
        <v>24</v>
      </c>
      <c r="AP1107" s="3" t="n">
        <f aca="false">SUM(AL1107:AO1107)</f>
        <v>5670</v>
      </c>
      <c r="AQ1107" s="3" t="n">
        <v>0</v>
      </c>
      <c r="AR1107" s="3" t="n">
        <v>896</v>
      </c>
      <c r="AS1107" s="3" t="n">
        <v>142</v>
      </c>
      <c r="AT1107" s="3" t="n">
        <v>110</v>
      </c>
      <c r="AU1107" s="3" t="n">
        <f aca="false">SUM(AQ1107:AT1107)</f>
        <v>1148</v>
      </c>
      <c r="AV1107" s="3" t="n">
        <v>0</v>
      </c>
      <c r="AW1107" s="3" t="n">
        <v>0</v>
      </c>
      <c r="AX1107" s="3" t="n">
        <v>0</v>
      </c>
      <c r="AY1107" s="3" t="n">
        <v>0</v>
      </c>
      <c r="AZ1107" s="3" t="n">
        <f aca="false">SUM(AV1107:AY1107)</f>
        <v>0</v>
      </c>
      <c r="BA1107" s="3" t="n">
        <v>0</v>
      </c>
      <c r="BB1107" s="3" t="n">
        <v>9</v>
      </c>
      <c r="BC1107" s="3" t="n">
        <v>324</v>
      </c>
      <c r="BD1107" s="3" t="n">
        <v>12</v>
      </c>
      <c r="BE1107" s="3" t="n">
        <f aca="false">SUM(BA1107:BD1107)</f>
        <v>345</v>
      </c>
      <c r="BF1107" s="3" t="n">
        <v>0</v>
      </c>
      <c r="BG1107" s="3" t="n">
        <v>0</v>
      </c>
      <c r="BH1107" s="3" t="n">
        <v>0</v>
      </c>
      <c r="BI1107" s="3" t="n">
        <v>0</v>
      </c>
      <c r="BJ1107" s="3" t="n">
        <f aca="false">SUM(BF1107:BI1107)</f>
        <v>0</v>
      </c>
      <c r="BK1107" s="3" t="n">
        <v>1</v>
      </c>
      <c r="BL1107" s="3" t="n">
        <v>6</v>
      </c>
      <c r="BM1107" s="3" t="n">
        <v>131</v>
      </c>
      <c r="BN1107" s="3" t="n">
        <v>10</v>
      </c>
      <c r="BO1107" s="3" t="n">
        <f aca="false">SUM(BK1107:BN1107)</f>
        <v>148</v>
      </c>
      <c r="BP1107" s="3" t="n">
        <v>3</v>
      </c>
      <c r="BQ1107" s="3" t="n">
        <v>163</v>
      </c>
      <c r="BR1107" s="3" t="n">
        <v>47</v>
      </c>
      <c r="BS1107" s="3" t="n">
        <v>14</v>
      </c>
      <c r="BT1107" s="3" t="n">
        <f aca="false">SUM(BP1107:BS1107)</f>
        <v>227</v>
      </c>
      <c r="BU1107" s="3" t="n">
        <f aca="false">+C1107+H1107+M1107+R1107+W1107+AB1107+AG1107+AL1107+CK1107</f>
        <v>6575</v>
      </c>
      <c r="BV1107" s="3" t="n">
        <f aca="false">+D1107+I1107+N1107+S1107+X1107+AC1107+AH1107+AM1107+CL1107</f>
        <v>7122</v>
      </c>
      <c r="BW1107" s="3" t="n">
        <f aca="false">+E1107+J1107+O1107+T1107+Y1107+AD1107+AI1107+AN1107+CM1107</f>
        <v>7088</v>
      </c>
      <c r="BX1107" s="3" t="n">
        <f aca="false">+F1107+K1107+P1107+U1107+Z1107+AE1107+AJ1107+AO1107+CN1107</f>
        <v>146</v>
      </c>
      <c r="BY1107" s="3" t="n">
        <f aca="false">SUM(BU1107:BX1107)</f>
        <v>20931</v>
      </c>
      <c r="BZ1107" s="3" t="n">
        <f aca="false">AQ1107+AV1107+BA1107+BF1107+BK1107+BP1107</f>
        <v>4</v>
      </c>
      <c r="CA1107" s="3" t="n">
        <f aca="false">AR1107+AW1107+BB1107+BG1107+BL1107+BQ1107</f>
        <v>1074</v>
      </c>
      <c r="CB1107" s="3" t="n">
        <f aca="false">AS1107+AX1107+BC1107+BH1107+BM1107+BR1107</f>
        <v>644</v>
      </c>
      <c r="CC1107" s="3" t="n">
        <f aca="false">AT1107+AY1107+BD1107+BI1107+BN1107+BS1107</f>
        <v>146</v>
      </c>
      <c r="CD1107" s="3" t="n">
        <f aca="false">SUM(BZ1107:CC1107)</f>
        <v>1868</v>
      </c>
      <c r="CE1107" s="3" t="n">
        <v>2004.4</v>
      </c>
      <c r="CF1107" s="3" t="n">
        <v>2043.9</v>
      </c>
      <c r="CG1107" s="3" t="n">
        <v>343.4</v>
      </c>
      <c r="CH1107" s="3" t="n">
        <v>14.8</v>
      </c>
      <c r="CI1107" s="3" t="n">
        <v>1158</v>
      </c>
      <c r="CJ1107" s="3" t="n">
        <f aca="false">SUM(CE1107:CI1107)</f>
        <v>5564.5</v>
      </c>
    </row>
    <row r="1108" customFormat="false" ht="12.75" hidden="false" customHeight="false" outlineLevel="0" collapsed="false">
      <c r="A1108" s="1" t="n">
        <v>2012</v>
      </c>
      <c r="B1108" s="2" t="s">
        <v>129</v>
      </c>
      <c r="C1108" s="3" t="n">
        <v>2966.8</v>
      </c>
      <c r="D1108" s="3" t="n">
        <v>661.2</v>
      </c>
      <c r="E1108" s="3" t="n">
        <v>163.9</v>
      </c>
      <c r="F1108" s="3" t="n">
        <v>0</v>
      </c>
      <c r="G1108" s="3" t="n">
        <f aca="false">SUM(C1108:F1108)</f>
        <v>3791.9</v>
      </c>
      <c r="H1108" s="3" t="n">
        <v>313</v>
      </c>
      <c r="I1108" s="3" t="n">
        <v>49</v>
      </c>
      <c r="J1108" s="3" t="n">
        <v>168</v>
      </c>
      <c r="K1108" s="3" t="n">
        <v>136</v>
      </c>
      <c r="L1108" s="3" t="n">
        <f aca="false">SUM(H1108:K1108)</f>
        <v>666</v>
      </c>
      <c r="M1108" s="3" t="n">
        <v>63</v>
      </c>
      <c r="N1108" s="3" t="n">
        <v>108</v>
      </c>
      <c r="O1108" s="3" t="n">
        <v>0</v>
      </c>
      <c r="P1108" s="3" t="n">
        <v>0</v>
      </c>
      <c r="Q1108" s="3" t="n">
        <f aca="false">SUM(M1108:P1108)</f>
        <v>171</v>
      </c>
      <c r="R1108" s="3" t="n">
        <v>0</v>
      </c>
      <c r="S1108" s="3" t="n">
        <v>7</v>
      </c>
      <c r="T1108" s="3" t="n">
        <v>0</v>
      </c>
      <c r="U1108" s="3" t="n">
        <v>0</v>
      </c>
      <c r="V1108" s="3" t="n">
        <f aca="false">SUM(R1108:U1108)</f>
        <v>7</v>
      </c>
      <c r="W1108" s="3" t="n">
        <v>1219</v>
      </c>
      <c r="X1108" s="3" t="n">
        <v>3094</v>
      </c>
      <c r="Y1108" s="3" t="n">
        <v>598</v>
      </c>
      <c r="Z1108" s="3" t="n">
        <v>0</v>
      </c>
      <c r="AA1108" s="3" t="n">
        <f aca="false">SUM(W1108:Z1108)</f>
        <v>4911</v>
      </c>
      <c r="AB1108" s="3" t="n">
        <v>816.6</v>
      </c>
      <c r="AC1108" s="3" t="n">
        <v>16.4</v>
      </c>
      <c r="AD1108" s="3" t="n">
        <v>207.4</v>
      </c>
      <c r="AE1108" s="3" t="n">
        <v>14</v>
      </c>
      <c r="AF1108" s="3" t="n">
        <f aca="false">SUM(AB1108:AE1108)</f>
        <v>1054.4</v>
      </c>
      <c r="AG1108" s="3" t="n">
        <v>1.1</v>
      </c>
      <c r="AH1108" s="3" t="n">
        <v>62.4</v>
      </c>
      <c r="AI1108" s="3" t="n">
        <v>1675.6</v>
      </c>
      <c r="AJ1108" s="3" t="n">
        <v>69.4</v>
      </c>
      <c r="AK1108" s="3" t="n">
        <f aca="false">SUM(AG1108:AJ1108)</f>
        <v>1808.5</v>
      </c>
      <c r="AL1108" s="3" t="n">
        <v>1545.2</v>
      </c>
      <c r="AM1108" s="3" t="n">
        <v>3755</v>
      </c>
      <c r="AN1108" s="3" t="n">
        <v>9194</v>
      </c>
      <c r="AO1108" s="3" t="n">
        <v>109.4</v>
      </c>
      <c r="AP1108" s="3" t="n">
        <f aca="false">SUM(AL1108:AO1108)</f>
        <v>14603.6</v>
      </c>
      <c r="AQ1108" s="3" t="n">
        <v>0</v>
      </c>
      <c r="AR1108" s="3" t="n">
        <v>2.2</v>
      </c>
      <c r="AS1108" s="3" t="n">
        <v>0</v>
      </c>
      <c r="AT1108" s="3" t="n">
        <v>69.4</v>
      </c>
      <c r="AU1108" s="3" t="n">
        <f aca="false">SUM(AQ1108:AT1108)</f>
        <v>71.6</v>
      </c>
      <c r="AV1108" s="3" t="n">
        <v>0</v>
      </c>
      <c r="AW1108" s="3" t="n">
        <v>0</v>
      </c>
      <c r="AX1108" s="3" t="n">
        <v>0</v>
      </c>
      <c r="AY1108" s="3" t="n">
        <v>14</v>
      </c>
      <c r="AZ1108" s="3" t="n">
        <f aca="false">SUM(AV1108:AY1108)</f>
        <v>14</v>
      </c>
      <c r="BA1108" s="3" t="n">
        <v>0</v>
      </c>
      <c r="BB1108" s="3" t="n">
        <v>0</v>
      </c>
      <c r="BC1108" s="3" t="n">
        <v>0</v>
      </c>
      <c r="BD1108" s="3" t="n">
        <v>136</v>
      </c>
      <c r="BE1108" s="3" t="n">
        <f aca="false">SUM(BA1108:BD1108)</f>
        <v>136</v>
      </c>
      <c r="BF1108" s="3" t="n">
        <v>0</v>
      </c>
      <c r="BG1108" s="3" t="n">
        <v>0</v>
      </c>
      <c r="BH1108" s="3" t="n">
        <v>0</v>
      </c>
      <c r="BI1108" s="3" t="n">
        <v>0</v>
      </c>
      <c r="BJ1108" s="3" t="n">
        <f aca="false">SUM(BF1108:BI1108)</f>
        <v>0</v>
      </c>
      <c r="BK1108" s="3" t="n">
        <v>0</v>
      </c>
      <c r="BL1108" s="3" t="n">
        <v>0</v>
      </c>
      <c r="BM1108" s="3" t="n">
        <v>0</v>
      </c>
      <c r="BN1108" s="3" t="n">
        <v>33</v>
      </c>
      <c r="BO1108" s="3" t="n">
        <f aca="false">SUM(BK1108:BN1108)</f>
        <v>33</v>
      </c>
      <c r="BP1108" s="3" t="n">
        <v>0</v>
      </c>
      <c r="BQ1108" s="3" t="n">
        <v>21.8</v>
      </c>
      <c r="BR1108" s="3" t="n">
        <v>30.2</v>
      </c>
      <c r="BS1108" s="3" t="n">
        <v>76.4</v>
      </c>
      <c r="BT1108" s="3" t="n">
        <f aca="false">SUM(BP1108:BS1108)</f>
        <v>128.4</v>
      </c>
      <c r="BU1108" s="3" t="n">
        <f aca="false">+C1108+H1108+M1108+R1108+W1108+AB1108+AG1108+AL1108+CK1108</f>
        <v>6924.7</v>
      </c>
      <c r="BV1108" s="3" t="n">
        <f aca="false">+D1108+I1108+N1108+S1108+X1108+AC1108+AH1108+AM1108+CL1108</f>
        <v>7753</v>
      </c>
      <c r="BW1108" s="3" t="n">
        <f aca="false">+E1108+J1108+O1108+T1108+Y1108+AD1108+AI1108+AN1108+CM1108</f>
        <v>12006.9</v>
      </c>
      <c r="BX1108" s="3" t="n">
        <f aca="false">+F1108+K1108+P1108+U1108+Z1108+AE1108+AJ1108+AO1108+CN1108</f>
        <v>328.8</v>
      </c>
      <c r="BY1108" s="3" t="n">
        <f aca="false">SUM(BU1108:BX1108)</f>
        <v>27013.4</v>
      </c>
      <c r="BZ1108" s="3" t="n">
        <f aca="false">AQ1108+AV1108+BA1108+BF1108+BK1108+BP1108</f>
        <v>0</v>
      </c>
      <c r="CA1108" s="3" t="n">
        <f aca="false">AR1108+AW1108+BB1108+BG1108+BL1108+BQ1108</f>
        <v>24</v>
      </c>
      <c r="CB1108" s="3" t="n">
        <f aca="false">AS1108+AX1108+BC1108+BH1108+BM1108+BR1108</f>
        <v>30.2</v>
      </c>
      <c r="CC1108" s="3" t="n">
        <f aca="false">AT1108+AY1108+BD1108+BI1108+BN1108+BS1108</f>
        <v>328.8</v>
      </c>
      <c r="CD1108" s="3" t="n">
        <f aca="false">SUM(BZ1108:CC1108)</f>
        <v>383</v>
      </c>
      <c r="CE1108" s="3" t="n">
        <v>0</v>
      </c>
      <c r="CF1108" s="3" t="n">
        <v>5853</v>
      </c>
      <c r="CG1108" s="3" t="n">
        <v>431</v>
      </c>
      <c r="CH1108" s="3" t="n">
        <v>0</v>
      </c>
      <c r="CI1108" s="3" t="n">
        <v>657</v>
      </c>
      <c r="CJ1108" s="3" t="n">
        <f aca="false">SUM(CE1108:CI1108)</f>
        <v>6941</v>
      </c>
    </row>
    <row r="1109" customFormat="false" ht="12.75" hidden="false" customHeight="false" outlineLevel="0" collapsed="false">
      <c r="A1109" s="1" t="n">
        <v>2012</v>
      </c>
      <c r="B1109" s="2" t="s">
        <v>130</v>
      </c>
      <c r="C1109" s="3" t="n">
        <v>9258</v>
      </c>
      <c r="D1109" s="3" t="n">
        <v>2430</v>
      </c>
      <c r="E1109" s="3" t="n">
        <v>618</v>
      </c>
      <c r="F1109" s="3" t="n">
        <v>0</v>
      </c>
      <c r="G1109" s="3" t="n">
        <f aca="false">SUM(C1109:F1109)</f>
        <v>12306</v>
      </c>
      <c r="H1109" s="3" t="n">
        <v>1622</v>
      </c>
      <c r="I1109" s="3" t="n">
        <v>0</v>
      </c>
      <c r="J1109" s="3" t="n">
        <v>59</v>
      </c>
      <c r="K1109" s="3" t="n">
        <v>212</v>
      </c>
      <c r="L1109" s="3" t="n">
        <f aca="false">SUM(H1109:K1109)</f>
        <v>1893</v>
      </c>
      <c r="M1109" s="3" t="n">
        <v>224</v>
      </c>
      <c r="N1109" s="3" t="n">
        <v>350</v>
      </c>
      <c r="O1109" s="3" t="n">
        <v>1</v>
      </c>
      <c r="P1109" s="3" t="n">
        <v>0</v>
      </c>
      <c r="Q1109" s="3" t="n">
        <f aca="false">SUM(M1109:P1109)</f>
        <v>575</v>
      </c>
      <c r="R1109" s="3" t="n">
        <v>303</v>
      </c>
      <c r="S1109" s="3" t="n">
        <v>409</v>
      </c>
      <c r="T1109" s="3" t="n">
        <v>0</v>
      </c>
      <c r="U1109" s="3" t="n">
        <v>0</v>
      </c>
      <c r="V1109" s="3" t="n">
        <f aca="false">SUM(R1109:U1109)</f>
        <v>712</v>
      </c>
      <c r="W1109" s="3" t="n">
        <v>7620</v>
      </c>
      <c r="X1109" s="3" t="n">
        <v>12245</v>
      </c>
      <c r="Y1109" s="3" t="n">
        <v>2364</v>
      </c>
      <c r="Z1109" s="3" t="n">
        <v>0</v>
      </c>
      <c r="AA1109" s="3" t="n">
        <f aca="false">SUM(W1109:Z1109)</f>
        <v>22229</v>
      </c>
      <c r="AB1109" s="3" t="n">
        <v>2098</v>
      </c>
      <c r="AC1109" s="3" t="n">
        <v>22</v>
      </c>
      <c r="AD1109" s="3" t="n">
        <v>100</v>
      </c>
      <c r="AE1109" s="3" t="n">
        <v>137</v>
      </c>
      <c r="AF1109" s="3" t="n">
        <f aca="false">SUM(AB1109:AE1109)</f>
        <v>2357</v>
      </c>
      <c r="AG1109" s="3" t="n">
        <v>16</v>
      </c>
      <c r="AH1109" s="3" t="n">
        <v>1858</v>
      </c>
      <c r="AI1109" s="3" t="n">
        <v>4129</v>
      </c>
      <c r="AJ1109" s="3" t="n">
        <v>250</v>
      </c>
      <c r="AK1109" s="3" t="n">
        <f aca="false">SUM(AG1109:AJ1109)</f>
        <v>6253</v>
      </c>
      <c r="AL1109" s="3" t="n">
        <v>5890</v>
      </c>
      <c r="AM1109" s="3" t="n">
        <v>6863</v>
      </c>
      <c r="AN1109" s="3" t="n">
        <v>7090</v>
      </c>
      <c r="AO1109" s="3" t="n">
        <v>780</v>
      </c>
      <c r="AP1109" s="3" t="n">
        <f aca="false">SUM(AL1109:AO1109)</f>
        <v>20623</v>
      </c>
      <c r="AQ1109" s="3" t="n">
        <v>0</v>
      </c>
      <c r="AR1109" s="3" t="n">
        <v>0</v>
      </c>
      <c r="AS1109" s="3" t="n">
        <v>0</v>
      </c>
      <c r="AT1109" s="3" t="n">
        <v>250</v>
      </c>
      <c r="AU1109" s="3" t="n">
        <f aca="false">SUM(AQ1109:AT1109)</f>
        <v>250</v>
      </c>
      <c r="AV1109" s="3" t="n">
        <v>0</v>
      </c>
      <c r="AW1109" s="3" t="n">
        <v>0</v>
      </c>
      <c r="AX1109" s="3" t="n">
        <v>0</v>
      </c>
      <c r="AY1109" s="3" t="n">
        <v>137</v>
      </c>
      <c r="AZ1109" s="3" t="n">
        <f aca="false">SUM(AV1109:AY1109)</f>
        <v>137</v>
      </c>
      <c r="BA1109" s="3" t="n">
        <v>0</v>
      </c>
      <c r="BB1109" s="3" t="n">
        <v>0</v>
      </c>
      <c r="BC1109" s="3" t="n">
        <v>0</v>
      </c>
      <c r="BD1109" s="3" t="n">
        <v>212</v>
      </c>
      <c r="BE1109" s="3" t="n">
        <f aca="false">SUM(BA1109:BD1109)</f>
        <v>212</v>
      </c>
      <c r="BF1109" s="3" t="n">
        <v>0</v>
      </c>
      <c r="BG1109" s="3" t="n">
        <v>0</v>
      </c>
      <c r="BH1109" s="3" t="n">
        <v>0</v>
      </c>
      <c r="BI1109" s="3" t="n">
        <v>0</v>
      </c>
      <c r="BJ1109" s="3" t="n">
        <f aca="false">SUM(BF1109:BI1109)</f>
        <v>0</v>
      </c>
      <c r="BK1109" s="3" t="n">
        <v>0</v>
      </c>
      <c r="BL1109" s="3" t="n">
        <v>0</v>
      </c>
      <c r="BM1109" s="3" t="n">
        <v>0</v>
      </c>
      <c r="BN1109" s="3" t="n">
        <v>0</v>
      </c>
      <c r="BO1109" s="3" t="n">
        <f aca="false">SUM(BK1109:BN1109)</f>
        <v>0</v>
      </c>
      <c r="BP1109" s="3" t="n">
        <v>0</v>
      </c>
      <c r="BQ1109" s="3" t="n">
        <v>0</v>
      </c>
      <c r="BR1109" s="3" t="n">
        <v>0</v>
      </c>
      <c r="BS1109" s="3" t="n">
        <v>780</v>
      </c>
      <c r="BT1109" s="3" t="n">
        <f aca="false">SUM(BP1109:BS1109)</f>
        <v>780</v>
      </c>
      <c r="BU1109" s="3" t="n">
        <f aca="false">+C1109+H1109+M1109+R1109+W1109+AB1109+AG1109+AL1109+CK1109</f>
        <v>27031</v>
      </c>
      <c r="BV1109" s="3" t="n">
        <f aca="false">+D1109+I1109+N1109+S1109+X1109+AC1109+AH1109+AM1109+CL1109</f>
        <v>24177</v>
      </c>
      <c r="BW1109" s="3" t="n">
        <f aca="false">+E1109+J1109+O1109+T1109+Y1109+AD1109+AI1109+AN1109+CM1109</f>
        <v>14361</v>
      </c>
      <c r="BX1109" s="3" t="n">
        <f aca="false">+F1109+K1109+P1109+U1109+Z1109+AE1109+AJ1109+AO1109+CN1109</f>
        <v>1379</v>
      </c>
      <c r="BY1109" s="3" t="n">
        <f aca="false">SUM(BU1109:BX1109)</f>
        <v>66948</v>
      </c>
      <c r="BZ1109" s="3" t="n">
        <f aca="false">AQ1109+AV1109+BA1109+BF1109+BK1109+BP1109</f>
        <v>0</v>
      </c>
      <c r="CA1109" s="3" t="n">
        <f aca="false">AR1109+AW1109+BB1109+BG1109+BL1109+BQ1109</f>
        <v>0</v>
      </c>
      <c r="CB1109" s="3" t="n">
        <f aca="false">AS1109+AX1109+BC1109+BH1109+BM1109+BR1109</f>
        <v>0</v>
      </c>
      <c r="CC1109" s="3" t="n">
        <f aca="false">AT1109+AY1109+BD1109+BI1109+BN1109+BS1109</f>
        <v>1379</v>
      </c>
      <c r="CD1109" s="3" t="n">
        <f aca="false">SUM(BZ1109:CC1109)</f>
        <v>1379</v>
      </c>
      <c r="CE1109" s="3" t="n">
        <v>8772</v>
      </c>
      <c r="CF1109" s="3" t="n">
        <v>10801</v>
      </c>
      <c r="CG1109" s="3" t="n">
        <v>2022</v>
      </c>
      <c r="CH1109" s="3" t="n">
        <v>95</v>
      </c>
      <c r="CI1109" s="3" t="n">
        <v>5988</v>
      </c>
      <c r="CJ1109" s="3" t="n">
        <f aca="false">SUM(CE1109:CI1109)</f>
        <v>27678</v>
      </c>
    </row>
    <row r="1110" customFormat="false" ht="12.75" hidden="false" customHeight="false" outlineLevel="0" collapsed="false">
      <c r="A1110" s="1" t="n">
        <v>2012</v>
      </c>
      <c r="B1110" s="2" t="s">
        <v>143</v>
      </c>
      <c r="C1110" s="0"/>
      <c r="D1110" s="0"/>
      <c r="E1110" s="0"/>
      <c r="F1110" s="0"/>
      <c r="G1110" s="3" t="n">
        <f aca="false">SUM(C1110:F1110)</f>
        <v>0</v>
      </c>
      <c r="H1110" s="0"/>
      <c r="I1110" s="0"/>
      <c r="J1110" s="0"/>
      <c r="K1110" s="0"/>
      <c r="L1110" s="3" t="n">
        <f aca="false">SUM(H1110:K1110)</f>
        <v>0</v>
      </c>
      <c r="M1110" s="0"/>
      <c r="N1110" s="0"/>
      <c r="O1110" s="0"/>
      <c r="P1110" s="0"/>
      <c r="Q1110" s="3" t="n">
        <f aca="false">SUM(M1110:P1110)</f>
        <v>0</v>
      </c>
      <c r="R1110" s="0"/>
      <c r="S1110" s="0"/>
      <c r="T1110" s="0"/>
      <c r="U1110" s="0"/>
      <c r="V1110" s="3" t="n">
        <f aca="false">SUM(R1110:U1110)</f>
        <v>0</v>
      </c>
      <c r="W1110" s="0"/>
      <c r="X1110" s="0"/>
      <c r="Y1110" s="0"/>
      <c r="Z1110" s="0"/>
      <c r="AA1110" s="3" t="n">
        <f aca="false">SUM(W1110:Z1110)</f>
        <v>0</v>
      </c>
      <c r="AB1110" s="0"/>
      <c r="AC1110" s="0"/>
      <c r="AD1110" s="0"/>
      <c r="AE1110" s="0"/>
      <c r="AF1110" s="3" t="n">
        <f aca="false">SUM(AB1110:AE1110)</f>
        <v>0</v>
      </c>
      <c r="AG1110" s="0"/>
      <c r="AH1110" s="0"/>
      <c r="AI1110" s="0"/>
      <c r="AJ1110" s="0"/>
      <c r="AK1110" s="3" t="n">
        <f aca="false">SUM(AG1110:AJ1110)</f>
        <v>0</v>
      </c>
      <c r="AL1110" s="0"/>
      <c r="AM1110" s="0"/>
      <c r="AN1110" s="0"/>
      <c r="AO1110" s="0"/>
      <c r="AP1110" s="3" t="n">
        <f aca="false">SUM(AL1110:AO1110)</f>
        <v>0</v>
      </c>
      <c r="AQ1110" s="0"/>
      <c r="AR1110" s="0"/>
      <c r="AS1110" s="0"/>
      <c r="AT1110" s="0"/>
      <c r="AU1110" s="3" t="n">
        <f aca="false">SUM(AQ1110:AT1110)</f>
        <v>0</v>
      </c>
      <c r="AV1110" s="0"/>
      <c r="AW1110" s="0"/>
      <c r="AX1110" s="0"/>
      <c r="AY1110" s="0"/>
      <c r="AZ1110" s="3" t="n">
        <f aca="false">SUM(AV1110:AY1110)</f>
        <v>0</v>
      </c>
      <c r="BA1110" s="0"/>
      <c r="BB1110" s="0"/>
      <c r="BC1110" s="0"/>
      <c r="BD1110" s="0"/>
      <c r="BE1110" s="3" t="n">
        <f aca="false">SUM(BA1110:BD1110)</f>
        <v>0</v>
      </c>
      <c r="BF1110" s="0"/>
      <c r="BG1110" s="0"/>
      <c r="BH1110" s="0"/>
      <c r="BI1110" s="0"/>
      <c r="BJ1110" s="3" t="n">
        <f aca="false">SUM(BF1110:BI1110)</f>
        <v>0</v>
      </c>
      <c r="BK1110" s="0"/>
      <c r="BL1110" s="0"/>
      <c r="BM1110" s="0"/>
      <c r="BN1110" s="0"/>
      <c r="BO1110" s="3" t="n">
        <f aca="false">SUM(BK1110:BN1110)</f>
        <v>0</v>
      </c>
      <c r="BP1110" s="0"/>
      <c r="BQ1110" s="0"/>
      <c r="BR1110" s="0"/>
      <c r="BS1110" s="0"/>
      <c r="BT1110" s="3" t="n">
        <f aca="false">SUM(BP1110:BS1110)</f>
        <v>0</v>
      </c>
      <c r="BU1110" s="3" t="n">
        <f aca="false">+C1110+H1110+M1110+R1110+W1110+AB1110+AG1110+AL1110+CK1110</f>
        <v>0</v>
      </c>
      <c r="BV1110" s="3" t="n">
        <f aca="false">+D1110+I1110+N1110+S1110+X1110+AC1110+AH1110+AM1110+CL1110</f>
        <v>0</v>
      </c>
      <c r="BW1110" s="3" t="n">
        <f aca="false">+E1110+J1110+O1110+T1110+Y1110+AD1110+AI1110+AN1110+CM1110</f>
        <v>0</v>
      </c>
      <c r="BX1110" s="3" t="n">
        <f aca="false">+F1110+K1110+P1110+U1110+Z1110+AE1110+AJ1110+AO1110+CN1110</f>
        <v>0</v>
      </c>
      <c r="BY1110" s="3" t="n">
        <f aca="false">SUM(BU1110:BX1110)</f>
        <v>0</v>
      </c>
      <c r="BZ1110" s="3" t="n">
        <f aca="false">AQ1110+AV1110+BA1110+BF1110+BK1110+BP1110</f>
        <v>0</v>
      </c>
      <c r="CA1110" s="3" t="n">
        <f aca="false">AR1110+AW1110+BB1110+BG1110+BL1110+BQ1110</f>
        <v>0</v>
      </c>
      <c r="CB1110" s="3" t="n">
        <f aca="false">AS1110+AX1110+BC1110+BH1110+BM1110+BR1110</f>
        <v>0</v>
      </c>
      <c r="CC1110" s="3" t="n">
        <f aca="false">AT1110+AY1110+BD1110+BI1110+BN1110+BS1110</f>
        <v>0</v>
      </c>
      <c r="CD1110" s="3" t="n">
        <f aca="false">SUM(BZ1110:CC1110)</f>
        <v>0</v>
      </c>
      <c r="CE1110" s="0"/>
      <c r="CF1110" s="0"/>
      <c r="CG1110" s="0"/>
      <c r="CH1110" s="0"/>
      <c r="CI1110" s="0"/>
      <c r="CJ1110" s="3" t="n">
        <f aca="false">SUM(CE1110:CI1110)</f>
        <v>0</v>
      </c>
    </row>
    <row r="1111" customFormat="false" ht="12.75" hidden="false" customHeight="false" outlineLevel="0" collapsed="false">
      <c r="A1111" s="1" t="n">
        <v>2012</v>
      </c>
      <c r="B1111" s="2" t="s">
        <v>131</v>
      </c>
      <c r="C1111" s="3" t="n">
        <v>861</v>
      </c>
      <c r="D1111" s="3" t="n">
        <v>235</v>
      </c>
      <c r="E1111" s="3" t="n">
        <v>27</v>
      </c>
      <c r="F1111" s="3" t="n">
        <v>0</v>
      </c>
      <c r="G1111" s="3" t="n">
        <f aca="false">SUM(C1111:F1111)</f>
        <v>1123</v>
      </c>
      <c r="H1111" s="3" t="n">
        <v>166</v>
      </c>
      <c r="I1111" s="3" t="n">
        <v>23</v>
      </c>
      <c r="J1111" s="3" t="n">
        <v>821</v>
      </c>
      <c r="K1111" s="3" t="n">
        <v>31</v>
      </c>
      <c r="L1111" s="3" t="n">
        <f aca="false">SUM(H1111:K1111)</f>
        <v>1041</v>
      </c>
      <c r="M1111" s="3" t="n">
        <v>0</v>
      </c>
      <c r="N1111" s="3" t="n">
        <v>40</v>
      </c>
      <c r="O1111" s="3" t="n">
        <v>0</v>
      </c>
      <c r="P1111" s="3" t="n">
        <v>0</v>
      </c>
      <c r="Q1111" s="3" t="n">
        <f aca="false">SUM(M1111:P1111)</f>
        <v>40</v>
      </c>
      <c r="R1111" s="3" t="n">
        <v>30</v>
      </c>
      <c r="S1111" s="3" t="n">
        <v>39</v>
      </c>
      <c r="T1111" s="3" t="n">
        <v>0</v>
      </c>
      <c r="U1111" s="3" t="n">
        <v>0</v>
      </c>
      <c r="V1111" s="3" t="n">
        <f aca="false">SUM(R1111:U1111)</f>
        <v>69</v>
      </c>
      <c r="W1111" s="3" t="n">
        <v>919</v>
      </c>
      <c r="X1111" s="3" t="n">
        <v>995</v>
      </c>
      <c r="Y1111" s="3" t="n">
        <v>10</v>
      </c>
      <c r="Z1111" s="3" t="n">
        <v>0</v>
      </c>
      <c r="AA1111" s="3" t="n">
        <f aca="false">SUM(W1111:Z1111)</f>
        <v>1924</v>
      </c>
      <c r="AB1111" s="3" t="n">
        <v>185</v>
      </c>
      <c r="AC1111" s="3" t="n">
        <v>2</v>
      </c>
      <c r="AD1111" s="3" t="n">
        <v>3</v>
      </c>
      <c r="AE1111" s="3" t="n">
        <v>0</v>
      </c>
      <c r="AF1111" s="3" t="n">
        <f aca="false">SUM(AB1111:AE1111)</f>
        <v>190</v>
      </c>
      <c r="AG1111" s="3" t="n">
        <v>0</v>
      </c>
      <c r="AH1111" s="3" t="n">
        <v>292</v>
      </c>
      <c r="AI1111" s="3" t="n">
        <v>87</v>
      </c>
      <c r="AJ1111" s="3" t="n">
        <v>133</v>
      </c>
      <c r="AK1111" s="3" t="n">
        <f aca="false">SUM(AG1111:AJ1111)</f>
        <v>512</v>
      </c>
      <c r="AL1111" s="3" t="n">
        <v>949</v>
      </c>
      <c r="AM1111" s="3" t="n">
        <v>973</v>
      </c>
      <c r="AN1111" s="3" t="n">
        <v>1052</v>
      </c>
      <c r="AO1111" s="3" t="n">
        <v>33.7</v>
      </c>
      <c r="AP1111" s="3" t="n">
        <f aca="false">SUM(AL1111:AO1111)</f>
        <v>3007.7</v>
      </c>
      <c r="AQ1111" s="3" t="n">
        <v>0</v>
      </c>
      <c r="AR1111" s="3" t="n">
        <v>156</v>
      </c>
      <c r="AS1111" s="3" t="n">
        <v>4</v>
      </c>
      <c r="AT1111" s="3" t="n">
        <v>133</v>
      </c>
      <c r="AU1111" s="3" t="n">
        <f aca="false">SUM(AQ1111:AT1111)</f>
        <v>293</v>
      </c>
      <c r="AV1111" s="3" t="n">
        <v>0</v>
      </c>
      <c r="AW1111" s="3" t="n">
        <v>0</v>
      </c>
      <c r="AX1111" s="3" t="n">
        <v>3</v>
      </c>
      <c r="AY1111" s="3" t="n">
        <v>0</v>
      </c>
      <c r="AZ1111" s="3" t="n">
        <f aca="false">SUM(AV1111:AY1111)</f>
        <v>3</v>
      </c>
      <c r="BA1111" s="3" t="n">
        <v>3</v>
      </c>
      <c r="BB1111" s="3" t="n">
        <v>20</v>
      </c>
      <c r="BC1111" s="3" t="n">
        <v>26</v>
      </c>
      <c r="BD1111" s="3" t="n">
        <v>31</v>
      </c>
      <c r="BE1111" s="3" t="n">
        <f aca="false">SUM(BA1111:BD1111)</f>
        <v>80</v>
      </c>
      <c r="BF1111" s="3" t="n">
        <v>0</v>
      </c>
      <c r="BG1111" s="3" t="n">
        <v>0</v>
      </c>
      <c r="BH1111" s="3" t="n">
        <v>0</v>
      </c>
      <c r="BI1111" s="3" t="n">
        <v>0</v>
      </c>
      <c r="BJ1111" s="3" t="n">
        <f aca="false">SUM(BF1111:BI1111)</f>
        <v>0</v>
      </c>
      <c r="BK1111" s="3" t="n">
        <v>0</v>
      </c>
      <c r="BL1111" s="3" t="n">
        <v>3</v>
      </c>
      <c r="BM1111" s="3" t="n">
        <v>5</v>
      </c>
      <c r="BN1111" s="3" t="n">
        <v>19</v>
      </c>
      <c r="BO1111" s="3" t="n">
        <f aca="false">SUM(BK1111:BN1111)</f>
        <v>27</v>
      </c>
      <c r="BP1111" s="3" t="n">
        <v>0</v>
      </c>
      <c r="BQ1111" s="3" t="n">
        <v>0</v>
      </c>
      <c r="BR1111" s="3" t="n">
        <v>20</v>
      </c>
      <c r="BS1111" s="3" t="n">
        <v>15</v>
      </c>
      <c r="BT1111" s="3" t="n">
        <f aca="false">SUM(BP1111:BS1111)</f>
        <v>35</v>
      </c>
      <c r="BU1111" s="3" t="n">
        <f aca="false">+C1111+H1111+M1111+R1111+W1111+AB1111+AG1111+AL1111+CK1111</f>
        <v>3110</v>
      </c>
      <c r="BV1111" s="3" t="n">
        <f aca="false">+D1111+I1111+N1111+S1111+X1111+AC1111+AH1111+AM1111+CL1111</f>
        <v>2599</v>
      </c>
      <c r="BW1111" s="3" t="n">
        <f aca="false">+E1111+J1111+O1111+T1111+Y1111+AD1111+AI1111+AN1111+CM1111</f>
        <v>2000</v>
      </c>
      <c r="BX1111" s="3" t="n">
        <f aca="false">+F1111+K1111+P1111+U1111+Z1111+AE1111+AJ1111+AO1111+CN1111</f>
        <v>197.7</v>
      </c>
      <c r="BY1111" s="3" t="n">
        <f aca="false">SUM(BU1111:BX1111)</f>
        <v>7906.7</v>
      </c>
      <c r="BZ1111" s="3" t="n">
        <f aca="false">AQ1111+AV1111+BA1111+BF1111+BK1111+BP1111</f>
        <v>3</v>
      </c>
      <c r="CA1111" s="3" t="n">
        <f aca="false">AR1111+AW1111+BB1111+BG1111+BL1111+BQ1111</f>
        <v>179</v>
      </c>
      <c r="CB1111" s="3" t="n">
        <f aca="false">AS1111+AX1111+BC1111+BH1111+BM1111+BR1111</f>
        <v>58</v>
      </c>
      <c r="CC1111" s="3" t="n">
        <f aca="false">AT1111+AY1111+BD1111+BI1111+BN1111+BS1111</f>
        <v>198</v>
      </c>
      <c r="CD1111" s="3" t="n">
        <f aca="false">SUM(BZ1111:CC1111)</f>
        <v>438</v>
      </c>
      <c r="CE1111" s="3" t="n">
        <v>851.055</v>
      </c>
      <c r="CF1111" s="3" t="n">
        <v>1060.481</v>
      </c>
      <c r="CG1111" s="3" t="n">
        <v>123.054</v>
      </c>
      <c r="CH1111" s="3" t="n">
        <v>1.327</v>
      </c>
      <c r="CI1111" s="3" t="n">
        <v>1234.797</v>
      </c>
      <c r="CJ1111" s="3" t="n">
        <f aca="false">SUM(CE1111:CI1111)</f>
        <v>3270.714</v>
      </c>
    </row>
    <row r="1112" customFormat="false" ht="12.75" hidden="false" customHeight="false" outlineLevel="0" collapsed="false">
      <c r="A1112" s="1" t="n">
        <v>2012</v>
      </c>
      <c r="B1112" s="2" t="s">
        <v>132</v>
      </c>
      <c r="C1112" s="3" t="n">
        <v>1995</v>
      </c>
      <c r="D1112" s="3" t="n">
        <v>824</v>
      </c>
      <c r="E1112" s="3" t="n">
        <v>690</v>
      </c>
      <c r="F1112" s="3" t="n">
        <v>0</v>
      </c>
      <c r="G1112" s="3" t="n">
        <f aca="false">SUM(C1112:F1112)</f>
        <v>3509</v>
      </c>
      <c r="H1112" s="3" t="n">
        <v>571</v>
      </c>
      <c r="I1112" s="3" t="n">
        <v>716</v>
      </c>
      <c r="J1112" s="3" t="n">
        <v>3232</v>
      </c>
      <c r="K1112" s="3" t="n">
        <v>123</v>
      </c>
      <c r="L1112" s="3" t="n">
        <f aca="false">SUM(H1112:K1112)</f>
        <v>4642</v>
      </c>
      <c r="M1112" s="3" t="n">
        <v>4</v>
      </c>
      <c r="N1112" s="3" t="n">
        <v>31</v>
      </c>
      <c r="O1112" s="3" t="n">
        <v>0</v>
      </c>
      <c r="P1112" s="3" t="n">
        <v>0</v>
      </c>
      <c r="Q1112" s="3" t="n">
        <f aca="false">SUM(M1112:P1112)</f>
        <v>35</v>
      </c>
      <c r="R1112" s="3" t="n">
        <v>28</v>
      </c>
      <c r="S1112" s="3" t="n">
        <v>34</v>
      </c>
      <c r="T1112" s="3" t="n">
        <v>0</v>
      </c>
      <c r="U1112" s="3" t="n">
        <v>0</v>
      </c>
      <c r="V1112" s="3" t="n">
        <f aca="false">SUM(R1112:U1112)</f>
        <v>62</v>
      </c>
      <c r="W1112" s="3" t="n">
        <v>640</v>
      </c>
      <c r="X1112" s="3" t="n">
        <v>3426</v>
      </c>
      <c r="Y1112" s="3" t="n">
        <v>719</v>
      </c>
      <c r="Z1112" s="3" t="n">
        <v>0</v>
      </c>
      <c r="AA1112" s="3" t="n">
        <f aca="false">SUM(W1112:Z1112)</f>
        <v>4785</v>
      </c>
      <c r="AB1112" s="3" t="n">
        <v>465</v>
      </c>
      <c r="AC1112" s="3" t="n">
        <v>9</v>
      </c>
      <c r="AD1112" s="3" t="n">
        <v>120</v>
      </c>
      <c r="AE1112" s="3" t="n">
        <v>0</v>
      </c>
      <c r="AF1112" s="3" t="n">
        <f aca="false">SUM(AB1112:AE1112)</f>
        <v>594</v>
      </c>
      <c r="AG1112" s="3" t="n">
        <v>3</v>
      </c>
      <c r="AH1112" s="3" t="n">
        <v>866</v>
      </c>
      <c r="AI1112" s="3" t="n">
        <v>588</v>
      </c>
      <c r="AJ1112" s="3" t="n">
        <v>0</v>
      </c>
      <c r="AK1112" s="3" t="n">
        <f aca="false">SUM(AG1112:AJ1112)</f>
        <v>1457</v>
      </c>
      <c r="AL1112" s="3" t="n">
        <v>1811</v>
      </c>
      <c r="AM1112" s="3" t="n">
        <v>3378</v>
      </c>
      <c r="AN1112" s="3" t="n">
        <v>1815</v>
      </c>
      <c r="AO1112" s="3" t="n">
        <v>0</v>
      </c>
      <c r="AP1112" s="3" t="n">
        <f aca="false">SUM(AL1112:AO1112)</f>
        <v>7004</v>
      </c>
      <c r="AQ1112" s="3" t="n">
        <v>0</v>
      </c>
      <c r="AR1112" s="3" t="n">
        <v>0</v>
      </c>
      <c r="AS1112" s="3" t="n">
        <v>1</v>
      </c>
      <c r="AT1112" s="3" t="n">
        <v>0</v>
      </c>
      <c r="AU1112" s="3" t="n">
        <f aca="false">SUM(AQ1112:AT1112)</f>
        <v>1</v>
      </c>
      <c r="AV1112" s="3" t="n">
        <v>1</v>
      </c>
      <c r="AW1112" s="3" t="n">
        <v>1</v>
      </c>
      <c r="AX1112" s="3" t="n">
        <v>1</v>
      </c>
      <c r="AY1112" s="3" t="n">
        <v>0</v>
      </c>
      <c r="AZ1112" s="3" t="n">
        <f aca="false">SUM(AV1112:AY1112)</f>
        <v>3</v>
      </c>
      <c r="BA1112" s="3" t="n">
        <v>12</v>
      </c>
      <c r="BB1112" s="3" t="n">
        <v>11</v>
      </c>
      <c r="BC1112" s="3" t="n">
        <v>144</v>
      </c>
      <c r="BD1112" s="3" t="n">
        <v>123</v>
      </c>
      <c r="BE1112" s="3" t="n">
        <f aca="false">SUM(BA1112:BD1112)</f>
        <v>290</v>
      </c>
      <c r="BF1112" s="3" t="n">
        <v>0</v>
      </c>
      <c r="BG1112" s="3" t="n">
        <v>0</v>
      </c>
      <c r="BH1112" s="3" t="n">
        <v>0</v>
      </c>
      <c r="BI1112" s="3" t="n">
        <v>0</v>
      </c>
      <c r="BJ1112" s="3" t="n">
        <f aca="false">SUM(BF1112:BI1112)</f>
        <v>0</v>
      </c>
      <c r="BK1112" s="3" t="n">
        <v>2</v>
      </c>
      <c r="BL1112" s="3" t="n">
        <v>0</v>
      </c>
      <c r="BM1112" s="3" t="n">
        <v>1</v>
      </c>
      <c r="BN1112" s="3" t="n">
        <v>0</v>
      </c>
      <c r="BO1112" s="3" t="n">
        <f aca="false">SUM(BK1112:BN1112)</f>
        <v>3</v>
      </c>
      <c r="BP1112" s="3" t="n">
        <v>14</v>
      </c>
      <c r="BQ1112" s="3" t="n">
        <v>13</v>
      </c>
      <c r="BR1112" s="3" t="n">
        <v>12</v>
      </c>
      <c r="BS1112" s="3" t="n">
        <v>0</v>
      </c>
      <c r="BT1112" s="3" t="n">
        <f aca="false">SUM(BP1112:BS1112)</f>
        <v>39</v>
      </c>
      <c r="BU1112" s="3" t="n">
        <f aca="false">+C1112+H1112+M1112+R1112+W1112+AB1112+AG1112+AL1112+CK1112</f>
        <v>5517</v>
      </c>
      <c r="BV1112" s="3" t="n">
        <f aca="false">+D1112+I1112+N1112+S1112+X1112+AC1112+AH1112+AM1112+CL1112</f>
        <v>9284</v>
      </c>
      <c r="BW1112" s="3" t="n">
        <f aca="false">+E1112+J1112+O1112+T1112+Y1112+AD1112+AI1112+AN1112+CM1112</f>
        <v>7164</v>
      </c>
      <c r="BX1112" s="3" t="n">
        <f aca="false">+F1112+K1112+P1112+U1112+Z1112+AE1112+AJ1112+AO1112+CN1112</f>
        <v>123</v>
      </c>
      <c r="BY1112" s="3" t="n">
        <f aca="false">SUM(BU1112:BX1112)</f>
        <v>22088</v>
      </c>
      <c r="BZ1112" s="3" t="n">
        <f aca="false">AQ1112+AV1112+BA1112+BF1112+BK1112+BP1112</f>
        <v>29</v>
      </c>
      <c r="CA1112" s="3" t="n">
        <f aca="false">AR1112+AW1112+BB1112+BG1112+BL1112+BQ1112</f>
        <v>25</v>
      </c>
      <c r="CB1112" s="3" t="n">
        <f aca="false">AS1112+AX1112+BC1112+BH1112+BM1112+BR1112</f>
        <v>159</v>
      </c>
      <c r="CC1112" s="3" t="n">
        <f aca="false">AT1112+AY1112+BD1112+BI1112+BN1112+BS1112</f>
        <v>123</v>
      </c>
      <c r="CD1112" s="3" t="n">
        <f aca="false">SUM(BZ1112:CC1112)</f>
        <v>336</v>
      </c>
      <c r="CE1112" s="3" t="n">
        <v>2354</v>
      </c>
      <c r="CF1112" s="3" t="n">
        <v>2592</v>
      </c>
      <c r="CG1112" s="3" t="n">
        <v>212</v>
      </c>
      <c r="CH1112" s="3" t="n">
        <v>0</v>
      </c>
      <c r="CI1112" s="3" t="n">
        <v>700</v>
      </c>
      <c r="CJ1112" s="3" t="n">
        <f aca="false">SUM(CE1112:CI1112)</f>
        <v>5858</v>
      </c>
    </row>
    <row r="1113" customFormat="false" ht="12.75" hidden="false" customHeight="false" outlineLevel="0" collapsed="false">
      <c r="A1113" s="1" t="n">
        <v>2012</v>
      </c>
      <c r="B1113" s="2" t="s">
        <v>133</v>
      </c>
      <c r="C1113" s="3" t="n">
        <v>358</v>
      </c>
      <c r="D1113" s="3" t="n">
        <v>169</v>
      </c>
      <c r="E1113" s="3" t="n">
        <v>3</v>
      </c>
      <c r="F1113" s="3" t="n">
        <v>0</v>
      </c>
      <c r="G1113" s="3" t="n">
        <f aca="false">SUM(C1113:F1113)</f>
        <v>530</v>
      </c>
      <c r="H1113" s="3" t="n">
        <v>178</v>
      </c>
      <c r="I1113" s="3" t="n">
        <v>94</v>
      </c>
      <c r="J1113" s="3" t="n">
        <v>325</v>
      </c>
      <c r="K1113" s="3" t="n">
        <v>31</v>
      </c>
      <c r="L1113" s="3" t="n">
        <f aca="false">SUM(H1113:K1113)</f>
        <v>628</v>
      </c>
      <c r="M1113" s="3" t="n">
        <v>9</v>
      </c>
      <c r="N1113" s="3" t="n">
        <v>19</v>
      </c>
      <c r="O1113" s="3" t="n">
        <v>0</v>
      </c>
      <c r="P1113" s="3" t="n">
        <v>0</v>
      </c>
      <c r="Q1113" s="3" t="n">
        <f aca="false">SUM(M1113:P1113)</f>
        <v>28</v>
      </c>
      <c r="R1113" s="3" t="n">
        <v>0</v>
      </c>
      <c r="S1113" s="3" t="n">
        <v>0</v>
      </c>
      <c r="T1113" s="3" t="n">
        <v>0</v>
      </c>
      <c r="U1113" s="3" t="n">
        <v>0</v>
      </c>
      <c r="V1113" s="3" t="n">
        <f aca="false">SUM(R1113:U1113)</f>
        <v>0</v>
      </c>
      <c r="W1113" s="3" t="n">
        <v>287</v>
      </c>
      <c r="X1113" s="3" t="n">
        <v>487</v>
      </c>
      <c r="Y1113" s="3" t="n">
        <v>0</v>
      </c>
      <c r="Z1113" s="3" t="n">
        <v>0</v>
      </c>
      <c r="AA1113" s="3" t="n">
        <f aca="false">SUM(W1113:Z1113)</f>
        <v>774</v>
      </c>
      <c r="AB1113" s="3" t="n">
        <v>80</v>
      </c>
      <c r="AC1113" s="3" t="n">
        <v>10</v>
      </c>
      <c r="AD1113" s="3" t="n">
        <v>8</v>
      </c>
      <c r="AE1113" s="3" t="n">
        <v>0</v>
      </c>
      <c r="AF1113" s="3" t="n">
        <f aca="false">SUM(AB1113:AE1113)</f>
        <v>98</v>
      </c>
      <c r="AG1113" s="3" t="n">
        <v>4</v>
      </c>
      <c r="AH1113" s="3" t="n">
        <v>380</v>
      </c>
      <c r="AI1113" s="3" t="n">
        <v>209</v>
      </c>
      <c r="AJ1113" s="3" t="n">
        <v>0</v>
      </c>
      <c r="AK1113" s="3" t="n">
        <f aca="false">SUM(AG1113:AJ1113)</f>
        <v>593</v>
      </c>
      <c r="AL1113" s="3" t="n">
        <v>291</v>
      </c>
      <c r="AM1113" s="3" t="n">
        <v>348</v>
      </c>
      <c r="AN1113" s="3" t="n">
        <v>394</v>
      </c>
      <c r="AO1113" s="3" t="n">
        <v>4</v>
      </c>
      <c r="AP1113" s="3" t="n">
        <f aca="false">SUM(AL1113:AO1113)</f>
        <v>1037</v>
      </c>
      <c r="AQ1113" s="3" t="n">
        <v>0</v>
      </c>
      <c r="AR1113" s="3" t="n">
        <v>2</v>
      </c>
      <c r="AS1113" s="3" t="n">
        <v>22</v>
      </c>
      <c r="AT1113" s="3" t="n">
        <v>0</v>
      </c>
      <c r="AU1113" s="3" t="n">
        <f aca="false">SUM(AQ1113:AT1113)</f>
        <v>24</v>
      </c>
      <c r="AV1113" s="3" t="n">
        <v>3</v>
      </c>
      <c r="AW1113" s="3" t="n">
        <v>0</v>
      </c>
      <c r="AX1113" s="3" t="n">
        <v>1</v>
      </c>
      <c r="AY1113" s="3" t="n">
        <v>0</v>
      </c>
      <c r="AZ1113" s="3" t="n">
        <f aca="false">SUM(AV1113:AY1113)</f>
        <v>4</v>
      </c>
      <c r="BA1113" s="3" t="n">
        <v>0</v>
      </c>
      <c r="BB1113" s="3" t="n">
        <v>0</v>
      </c>
      <c r="BC1113" s="3" t="n">
        <v>24</v>
      </c>
      <c r="BD1113" s="3" t="n">
        <v>31</v>
      </c>
      <c r="BE1113" s="3" t="n">
        <f aca="false">SUM(BA1113:BD1113)</f>
        <v>55</v>
      </c>
      <c r="BF1113" s="3" t="n">
        <v>0</v>
      </c>
      <c r="BG1113" s="3" t="n">
        <v>0</v>
      </c>
      <c r="BH1113" s="3" t="n">
        <v>0</v>
      </c>
      <c r="BI1113" s="3" t="n">
        <v>0</v>
      </c>
      <c r="BJ1113" s="3" t="n">
        <f aca="false">SUM(BF1113:BI1113)</f>
        <v>0</v>
      </c>
      <c r="BK1113" s="3" t="n">
        <v>0</v>
      </c>
      <c r="BL1113" s="3" t="n">
        <v>0</v>
      </c>
      <c r="BM1113" s="3" t="n">
        <v>0</v>
      </c>
      <c r="BN1113" s="3" t="n">
        <v>0</v>
      </c>
      <c r="BO1113" s="3" t="n">
        <f aca="false">SUM(BK1113:BN1113)</f>
        <v>0</v>
      </c>
      <c r="BP1113" s="3" t="n">
        <v>8</v>
      </c>
      <c r="BQ1113" s="3" t="n">
        <v>5</v>
      </c>
      <c r="BR1113" s="3" t="n">
        <v>18</v>
      </c>
      <c r="BS1113" s="3" t="n">
        <v>4</v>
      </c>
      <c r="BT1113" s="3" t="n">
        <f aca="false">SUM(BP1113:BS1113)</f>
        <v>35</v>
      </c>
      <c r="BU1113" s="3" t="n">
        <f aca="false">+C1113+H1113+M1113+R1113+W1113+AB1113+AG1113+AL1113+CK1113</f>
        <v>1207</v>
      </c>
      <c r="BV1113" s="3" t="n">
        <f aca="false">+D1113+I1113+N1113+S1113+X1113+AC1113+AH1113+AM1113+CL1113</f>
        <v>1507</v>
      </c>
      <c r="BW1113" s="3" t="n">
        <f aca="false">+E1113+J1113+O1113+T1113+Y1113+AD1113+AI1113+AN1113+CM1113</f>
        <v>939</v>
      </c>
      <c r="BX1113" s="3" t="n">
        <f aca="false">+F1113+K1113+P1113+U1113+Z1113+AE1113+AJ1113+AO1113+CN1113</f>
        <v>35</v>
      </c>
      <c r="BY1113" s="3" t="n">
        <f aca="false">SUM(BU1113:BX1113)</f>
        <v>3688</v>
      </c>
      <c r="BZ1113" s="3" t="n">
        <f aca="false">AQ1113+AV1113+BA1113+BF1113+BK1113+BP1113</f>
        <v>11</v>
      </c>
      <c r="CA1113" s="3" t="n">
        <f aca="false">AR1113+AW1113+BB1113+BG1113+BL1113+BQ1113</f>
        <v>7</v>
      </c>
      <c r="CB1113" s="3" t="n">
        <f aca="false">AS1113+AX1113+BC1113+BH1113+BM1113+BR1113</f>
        <v>65</v>
      </c>
      <c r="CC1113" s="3" t="n">
        <f aca="false">AT1113+AY1113+BD1113+BI1113+BN1113+BS1113</f>
        <v>35</v>
      </c>
      <c r="CD1113" s="3" t="n">
        <f aca="false">SUM(BZ1113:CC1113)</f>
        <v>118</v>
      </c>
      <c r="CE1113" s="3" t="n">
        <v>744</v>
      </c>
      <c r="CF1113" s="3" t="n">
        <v>0</v>
      </c>
      <c r="CG1113" s="3" t="n">
        <v>0</v>
      </c>
      <c r="CH1113" s="3" t="n">
        <v>1</v>
      </c>
      <c r="CI1113" s="3" t="n">
        <v>537</v>
      </c>
      <c r="CJ1113" s="3" t="n">
        <f aca="false">SUM(CE1113:CI1113)</f>
        <v>1282</v>
      </c>
    </row>
    <row r="1114" customFormat="false" ht="12.75" hidden="false" customHeight="false" outlineLevel="0" collapsed="false">
      <c r="A1114" s="1" t="n">
        <v>2012</v>
      </c>
      <c r="B1114" s="2" t="s">
        <v>134</v>
      </c>
      <c r="C1114" s="3" t="n">
        <v>4046</v>
      </c>
      <c r="D1114" s="3" t="n">
        <v>1261</v>
      </c>
      <c r="E1114" s="3" t="n">
        <v>63</v>
      </c>
      <c r="F1114" s="3" t="n">
        <v>0</v>
      </c>
      <c r="G1114" s="3" t="n">
        <f aca="false">SUM(C1114:F1114)</f>
        <v>5370</v>
      </c>
      <c r="H1114" s="3" t="n">
        <v>1442</v>
      </c>
      <c r="I1114" s="3" t="n">
        <v>226</v>
      </c>
      <c r="J1114" s="3" t="n">
        <v>2151</v>
      </c>
      <c r="K1114" s="3" t="n">
        <v>80</v>
      </c>
      <c r="L1114" s="3" t="n">
        <f aca="false">SUM(H1114:K1114)</f>
        <v>3899</v>
      </c>
      <c r="M1114" s="3" t="n">
        <v>14</v>
      </c>
      <c r="N1114" s="3" t="n">
        <v>108</v>
      </c>
      <c r="O1114" s="3" t="n">
        <v>0</v>
      </c>
      <c r="P1114" s="3" t="n">
        <v>0</v>
      </c>
      <c r="Q1114" s="3" t="n">
        <f aca="false">SUM(M1114:P1114)</f>
        <v>122</v>
      </c>
      <c r="R1114" s="3" t="n">
        <v>0</v>
      </c>
      <c r="S1114" s="3" t="n">
        <v>0</v>
      </c>
      <c r="T1114" s="3" t="n">
        <v>0</v>
      </c>
      <c r="U1114" s="3" t="n">
        <v>0</v>
      </c>
      <c r="V1114" s="3" t="n">
        <f aca="false">SUM(R1114:U1114)</f>
        <v>0</v>
      </c>
      <c r="W1114" s="3" t="n">
        <v>2792</v>
      </c>
      <c r="X1114" s="3" t="n">
        <v>6007</v>
      </c>
      <c r="Y1114" s="3" t="n">
        <v>534</v>
      </c>
      <c r="Z1114" s="3" t="n">
        <v>0</v>
      </c>
      <c r="AA1114" s="3" t="n">
        <f aca="false">SUM(W1114:Z1114)</f>
        <v>9333</v>
      </c>
      <c r="AB1114" s="3" t="n">
        <v>769</v>
      </c>
      <c r="AC1114" s="3" t="n">
        <v>1</v>
      </c>
      <c r="AD1114" s="3" t="n">
        <v>52</v>
      </c>
      <c r="AE1114" s="3" t="n">
        <v>0</v>
      </c>
      <c r="AF1114" s="3" t="n">
        <f aca="false">SUM(AB1114:AE1114)</f>
        <v>822</v>
      </c>
      <c r="AG1114" s="3" t="n">
        <v>0</v>
      </c>
      <c r="AH1114" s="3" t="n">
        <v>1041</v>
      </c>
      <c r="AI1114" s="3" t="n">
        <v>912</v>
      </c>
      <c r="AJ1114" s="3" t="n">
        <v>0</v>
      </c>
      <c r="AK1114" s="3" t="n">
        <f aca="false">SUM(AG1114:AJ1114)</f>
        <v>1953</v>
      </c>
      <c r="AL1114" s="3" t="n">
        <v>2622</v>
      </c>
      <c r="AM1114" s="3" t="n">
        <v>4162</v>
      </c>
      <c r="AN1114" s="3" t="n">
        <v>1962</v>
      </c>
      <c r="AO1114" s="3" t="n">
        <v>174</v>
      </c>
      <c r="AP1114" s="3" t="n">
        <f aca="false">SUM(AL1114:AO1114)</f>
        <v>8920</v>
      </c>
      <c r="AQ1114" s="3" t="n">
        <v>0</v>
      </c>
      <c r="AR1114" s="3" t="n">
        <v>1041</v>
      </c>
      <c r="AS1114" s="3" t="n">
        <v>419</v>
      </c>
      <c r="AT1114" s="3" t="n">
        <v>0</v>
      </c>
      <c r="AU1114" s="3" t="n">
        <f aca="false">SUM(AQ1114:AT1114)</f>
        <v>1460</v>
      </c>
      <c r="AV1114" s="3" t="n">
        <v>0</v>
      </c>
      <c r="AW1114" s="3" t="n">
        <v>0</v>
      </c>
      <c r="AX1114" s="3" t="n">
        <v>35</v>
      </c>
      <c r="AY1114" s="3" t="n">
        <v>0</v>
      </c>
      <c r="AZ1114" s="3" t="n">
        <f aca="false">SUM(AV1114:AY1114)</f>
        <v>35</v>
      </c>
      <c r="BA1114" s="3" t="n">
        <v>20</v>
      </c>
      <c r="BB1114" s="3" t="n">
        <v>0</v>
      </c>
      <c r="BC1114" s="3" t="n">
        <v>0</v>
      </c>
      <c r="BD1114" s="3" t="n">
        <v>80</v>
      </c>
      <c r="BE1114" s="3" t="n">
        <f aca="false">SUM(BA1114:BD1114)</f>
        <v>100</v>
      </c>
      <c r="BF1114" s="3" t="n">
        <v>0</v>
      </c>
      <c r="BG1114" s="3" t="n">
        <v>0</v>
      </c>
      <c r="BH1114" s="3" t="n">
        <v>0</v>
      </c>
      <c r="BI1114" s="3" t="n">
        <v>0</v>
      </c>
      <c r="BJ1114" s="3" t="n">
        <f aca="false">SUM(BF1114:BI1114)</f>
        <v>0</v>
      </c>
      <c r="BK1114" s="3" t="n">
        <v>12</v>
      </c>
      <c r="BL1114" s="3" t="n">
        <v>0</v>
      </c>
      <c r="BM1114" s="3" t="n">
        <v>0</v>
      </c>
      <c r="BN1114" s="3" t="n">
        <v>5</v>
      </c>
      <c r="BO1114" s="3" t="n">
        <f aca="false">SUM(BK1114:BN1114)</f>
        <v>17</v>
      </c>
      <c r="BP1114" s="3" t="n">
        <v>51</v>
      </c>
      <c r="BQ1114" s="3" t="n">
        <v>16</v>
      </c>
      <c r="BR1114" s="3" t="n">
        <v>1</v>
      </c>
      <c r="BS1114" s="3" t="n">
        <v>169</v>
      </c>
      <c r="BT1114" s="3" t="n">
        <f aca="false">SUM(BP1114:BS1114)</f>
        <v>237</v>
      </c>
      <c r="BU1114" s="3" t="n">
        <f aca="false">+C1114+H1114+M1114+R1114+W1114+AB1114+AG1114+AL1114+CK1114</f>
        <v>11685</v>
      </c>
      <c r="BV1114" s="3" t="n">
        <f aca="false">+D1114+I1114+N1114+S1114+X1114+AC1114+AH1114+AM1114+CL1114</f>
        <v>12806</v>
      </c>
      <c r="BW1114" s="3" t="n">
        <f aca="false">+E1114+J1114+O1114+T1114+Y1114+AD1114+AI1114+AN1114+CM1114</f>
        <v>5674</v>
      </c>
      <c r="BX1114" s="3" t="n">
        <f aca="false">+F1114+K1114+P1114+U1114+Z1114+AE1114+AJ1114+AO1114+CN1114</f>
        <v>254</v>
      </c>
      <c r="BY1114" s="3" t="n">
        <f aca="false">SUM(BU1114:BX1114)</f>
        <v>30419</v>
      </c>
      <c r="BZ1114" s="3" t="n">
        <f aca="false">AQ1114+AV1114+BA1114+BF1114+BK1114+BP1114</f>
        <v>83</v>
      </c>
      <c r="CA1114" s="3" t="n">
        <f aca="false">AR1114+AW1114+BB1114+BG1114+BL1114+BQ1114</f>
        <v>1057</v>
      </c>
      <c r="CB1114" s="3" t="n">
        <f aca="false">AS1114+AX1114+BC1114+BH1114+BM1114+BR1114</f>
        <v>455</v>
      </c>
      <c r="CC1114" s="3" t="n">
        <f aca="false">AT1114+AY1114+BD1114+BI1114+BN1114+BS1114</f>
        <v>254</v>
      </c>
      <c r="CD1114" s="3" t="n">
        <f aca="false">SUM(BZ1114:CC1114)</f>
        <v>1849</v>
      </c>
      <c r="CE1114" s="3" t="n">
        <v>6500</v>
      </c>
      <c r="CF1114" s="3" t="n">
        <v>120</v>
      </c>
      <c r="CG1114" s="3" t="n">
        <v>1003</v>
      </c>
      <c r="CH1114" s="3" t="n">
        <v>0</v>
      </c>
      <c r="CI1114" s="3" t="n">
        <v>3520</v>
      </c>
      <c r="CJ1114" s="3" t="n">
        <f aca="false">SUM(CE1114:CI1114)</f>
        <v>11143</v>
      </c>
    </row>
    <row r="1115" customFormat="false" ht="12.75" hidden="false" customHeight="false" outlineLevel="0" collapsed="false">
      <c r="A1115" s="1" t="n">
        <v>2012</v>
      </c>
      <c r="B1115" s="2" t="s">
        <v>135</v>
      </c>
      <c r="C1115" s="3" t="n">
        <v>18026</v>
      </c>
      <c r="D1115" s="3" t="n">
        <v>4778</v>
      </c>
      <c r="E1115" s="3" t="n">
        <v>3530</v>
      </c>
      <c r="F1115" s="3" t="n">
        <v>14</v>
      </c>
      <c r="G1115" s="3" t="n">
        <f aca="false">SUM(C1115:F1115)</f>
        <v>26348</v>
      </c>
      <c r="H1115" s="3" t="n">
        <v>6434</v>
      </c>
      <c r="I1115" s="3" t="n">
        <v>2389</v>
      </c>
      <c r="J1115" s="3" t="n">
        <v>6159</v>
      </c>
      <c r="K1115" s="3" t="n">
        <v>0</v>
      </c>
      <c r="L1115" s="3" t="n">
        <f aca="false">SUM(H1115:K1115)</f>
        <v>14982</v>
      </c>
      <c r="M1115" s="3" t="n">
        <v>66</v>
      </c>
      <c r="N1115" s="3" t="n">
        <v>30</v>
      </c>
      <c r="O1115" s="3" t="n">
        <v>0</v>
      </c>
      <c r="P1115" s="3" t="n">
        <v>0</v>
      </c>
      <c r="Q1115" s="3" t="n">
        <f aca="false">SUM(M1115:P1115)</f>
        <v>96</v>
      </c>
      <c r="R1115" s="3" t="n">
        <v>0</v>
      </c>
      <c r="S1115" s="3" t="n">
        <v>0</v>
      </c>
      <c r="T1115" s="3" t="n">
        <v>0</v>
      </c>
      <c r="U1115" s="3" t="n">
        <v>0</v>
      </c>
      <c r="V1115" s="3" t="n">
        <f aca="false">SUM(R1115:U1115)</f>
        <v>0</v>
      </c>
      <c r="W1115" s="3" t="n">
        <v>10686</v>
      </c>
      <c r="X1115" s="3" t="n">
        <v>16987</v>
      </c>
      <c r="Y1115" s="3" t="n">
        <v>1654</v>
      </c>
      <c r="Z1115" s="3" t="n">
        <v>0</v>
      </c>
      <c r="AA1115" s="3" t="n">
        <f aca="false">SUM(W1115:Z1115)</f>
        <v>29327</v>
      </c>
      <c r="AB1115" s="3" t="n">
        <v>3140</v>
      </c>
      <c r="AC1115" s="3" t="n">
        <v>29</v>
      </c>
      <c r="AD1115" s="3" t="n">
        <v>87</v>
      </c>
      <c r="AE1115" s="3" t="n">
        <v>31</v>
      </c>
      <c r="AF1115" s="3" t="n">
        <f aca="false">SUM(AB1115:AE1115)</f>
        <v>3287</v>
      </c>
      <c r="AG1115" s="3" t="n">
        <v>71</v>
      </c>
      <c r="AH1115" s="3" t="n">
        <v>2853</v>
      </c>
      <c r="AI1115" s="3" t="n">
        <v>3199</v>
      </c>
      <c r="AJ1115" s="3" t="n">
        <v>1161</v>
      </c>
      <c r="AK1115" s="3" t="n">
        <f aca="false">SUM(AG1115:AJ1115)</f>
        <v>7284</v>
      </c>
      <c r="AL1115" s="3" t="n">
        <v>6126</v>
      </c>
      <c r="AM1115" s="3" t="n">
        <v>5258</v>
      </c>
      <c r="AN1115" s="3" t="n">
        <v>257</v>
      </c>
      <c r="AO1115" s="3" t="n">
        <v>102</v>
      </c>
      <c r="AP1115" s="3" t="n">
        <f aca="false">SUM(AL1115:AO1115)</f>
        <v>11743</v>
      </c>
      <c r="AQ1115" s="3" t="n">
        <v>0</v>
      </c>
      <c r="AR1115" s="3" t="n">
        <v>0</v>
      </c>
      <c r="AS1115" s="3" t="n">
        <v>108</v>
      </c>
      <c r="AT1115" s="3" t="n">
        <v>0</v>
      </c>
      <c r="AU1115" s="3" t="n">
        <f aca="false">SUM(AQ1115:AT1115)</f>
        <v>108</v>
      </c>
      <c r="AV1115" s="3" t="n">
        <v>19</v>
      </c>
      <c r="AW1115" s="3" t="n">
        <v>0</v>
      </c>
      <c r="AX1115" s="3" t="n">
        <v>0</v>
      </c>
      <c r="AY1115" s="3" t="n">
        <v>39</v>
      </c>
      <c r="AZ1115" s="3" t="n">
        <f aca="false">SUM(AV1115:AY1115)</f>
        <v>58</v>
      </c>
      <c r="BA1115" s="3" t="n">
        <v>110</v>
      </c>
      <c r="BB1115" s="3" t="n">
        <v>84</v>
      </c>
      <c r="BC1115" s="3" t="n">
        <v>2422</v>
      </c>
      <c r="BD1115" s="3" t="n">
        <v>0</v>
      </c>
      <c r="BE1115" s="3" t="n">
        <f aca="false">SUM(BA1115:BD1115)</f>
        <v>2616</v>
      </c>
      <c r="BF1115" s="3" t="n">
        <v>0</v>
      </c>
      <c r="BG1115" s="3" t="n">
        <v>0</v>
      </c>
      <c r="BH1115" s="3" t="n">
        <v>0</v>
      </c>
      <c r="BI1115" s="3" t="n">
        <v>49</v>
      </c>
      <c r="BJ1115" s="3" t="n">
        <f aca="false">SUM(BF1115:BI1115)</f>
        <v>49</v>
      </c>
      <c r="BK1115" s="3" t="n">
        <v>3</v>
      </c>
      <c r="BL1115" s="3" t="n">
        <v>0</v>
      </c>
      <c r="BM1115" s="3" t="n">
        <v>7</v>
      </c>
      <c r="BN1115" s="3" t="n">
        <v>0</v>
      </c>
      <c r="BO1115" s="3" t="n">
        <f aca="false">SUM(BK1115:BN1115)</f>
        <v>10</v>
      </c>
      <c r="BP1115" s="3" t="n">
        <v>191</v>
      </c>
      <c r="BQ1115" s="3" t="n">
        <v>155</v>
      </c>
      <c r="BR1115" s="3" t="n">
        <v>126</v>
      </c>
      <c r="BS1115" s="3" t="n">
        <v>4</v>
      </c>
      <c r="BT1115" s="3" t="n">
        <f aca="false">SUM(BP1115:BS1115)</f>
        <v>476</v>
      </c>
      <c r="BU1115" s="3" t="n">
        <f aca="false">+C1115+H1115+M1115+R1115+W1115+AB1115+AG1115+AL1115+CK1115</f>
        <v>44549</v>
      </c>
      <c r="BV1115" s="3" t="n">
        <f aca="false">+D1115+I1115+N1115+S1115+X1115+AC1115+AH1115+AM1115+CL1115</f>
        <v>32324</v>
      </c>
      <c r="BW1115" s="3" t="n">
        <f aca="false">+E1115+J1115+O1115+T1115+Y1115+AD1115+AI1115+AN1115+CM1115</f>
        <v>14886</v>
      </c>
      <c r="BX1115" s="3" t="n">
        <f aca="false">+F1115+K1115+P1115+U1115+Z1115+AE1115+AJ1115+AO1115+CN1115</f>
        <v>1308</v>
      </c>
      <c r="BY1115" s="3" t="n">
        <f aca="false">SUM(BU1115:BX1115)</f>
        <v>93067</v>
      </c>
      <c r="BZ1115" s="3" t="n">
        <f aca="false">AQ1115+AV1115+BA1115+BF1115+BK1115+BP1115</f>
        <v>323</v>
      </c>
      <c r="CA1115" s="3" t="n">
        <f aca="false">AR1115+AW1115+BB1115+BG1115+BL1115+BQ1115</f>
        <v>239</v>
      </c>
      <c r="CB1115" s="3" t="n">
        <f aca="false">AS1115+AX1115+BC1115+BH1115+BM1115+BR1115</f>
        <v>2663</v>
      </c>
      <c r="CC1115" s="3" t="n">
        <f aca="false">AT1115+AY1115+BD1115+BI1115+BN1115+BS1115</f>
        <v>92</v>
      </c>
      <c r="CD1115" s="3" t="n">
        <f aca="false">SUM(BZ1115:CC1115)</f>
        <v>3317</v>
      </c>
      <c r="CE1115" s="3" t="n">
        <v>22504</v>
      </c>
      <c r="CF1115" s="3" t="n">
        <v>0</v>
      </c>
      <c r="CG1115" s="3" t="n">
        <v>0</v>
      </c>
      <c r="CH1115" s="3" t="n">
        <v>0</v>
      </c>
      <c r="CI1115" s="3" t="n">
        <v>16661</v>
      </c>
      <c r="CJ1115" s="3" t="n">
        <f aca="false">SUM(CE1115:CI1115)</f>
        <v>39165</v>
      </c>
    </row>
    <row r="1116" customFormat="false" ht="12.75" hidden="false" customHeight="false" outlineLevel="0" collapsed="false">
      <c r="A1116" s="1" t="n">
        <v>2012</v>
      </c>
      <c r="B1116" s="2" t="s">
        <v>136</v>
      </c>
      <c r="C1116" s="3" t="n">
        <v>2409</v>
      </c>
      <c r="D1116" s="3" t="n">
        <v>469</v>
      </c>
      <c r="E1116" s="3" t="n">
        <v>37</v>
      </c>
      <c r="F1116" s="3" t="n">
        <v>0</v>
      </c>
      <c r="G1116" s="3" t="n">
        <f aca="false">SUM(C1116:F1116)</f>
        <v>2915</v>
      </c>
      <c r="H1116" s="3" t="n">
        <v>733</v>
      </c>
      <c r="I1116" s="3" t="n">
        <v>17</v>
      </c>
      <c r="J1116" s="3" t="n">
        <v>655</v>
      </c>
      <c r="K1116" s="3" t="n">
        <v>0</v>
      </c>
      <c r="L1116" s="3" t="n">
        <f aca="false">SUM(H1116:K1116)</f>
        <v>1405</v>
      </c>
      <c r="M1116" s="3" t="n">
        <v>6</v>
      </c>
      <c r="N1116" s="3" t="n">
        <v>76</v>
      </c>
      <c r="O1116" s="3" t="n">
        <v>17</v>
      </c>
      <c r="P1116" s="3" t="n">
        <v>0</v>
      </c>
      <c r="Q1116" s="3" t="n">
        <f aca="false">SUM(M1116:P1116)</f>
        <v>99</v>
      </c>
      <c r="R1116" s="3" t="n">
        <v>5</v>
      </c>
      <c r="S1116" s="3" t="n">
        <v>0</v>
      </c>
      <c r="T1116" s="3" t="n">
        <v>0</v>
      </c>
      <c r="U1116" s="3" t="n">
        <v>0</v>
      </c>
      <c r="V1116" s="3" t="n">
        <f aca="false">SUM(R1116:U1116)</f>
        <v>5</v>
      </c>
      <c r="W1116" s="3" t="n">
        <v>380</v>
      </c>
      <c r="X1116" s="3" t="n">
        <v>1356</v>
      </c>
      <c r="Y1116" s="3" t="n">
        <v>329</v>
      </c>
      <c r="Z1116" s="3" t="n">
        <v>0</v>
      </c>
      <c r="AA1116" s="3" t="n">
        <f aca="false">SUM(W1116:Z1116)</f>
        <v>2065</v>
      </c>
      <c r="AB1116" s="3" t="n">
        <v>237</v>
      </c>
      <c r="AC1116" s="3" t="n">
        <v>1</v>
      </c>
      <c r="AD1116" s="3" t="n">
        <v>1</v>
      </c>
      <c r="AE1116" s="3" t="n">
        <v>0</v>
      </c>
      <c r="AF1116" s="3" t="n">
        <f aca="false">SUM(AB1116:AE1116)</f>
        <v>239</v>
      </c>
      <c r="AG1116" s="3" t="n">
        <v>3</v>
      </c>
      <c r="AH1116" s="3" t="n">
        <v>460</v>
      </c>
      <c r="AI1116" s="3" t="n">
        <v>619</v>
      </c>
      <c r="AJ1116" s="3" t="n">
        <v>0</v>
      </c>
      <c r="AK1116" s="3" t="n">
        <f aca="false">SUM(AG1116:AJ1116)</f>
        <v>1082</v>
      </c>
      <c r="AL1116" s="3" t="n">
        <v>969</v>
      </c>
      <c r="AM1116" s="3" t="n">
        <v>1209</v>
      </c>
      <c r="AN1116" s="3" t="n">
        <v>1381</v>
      </c>
      <c r="AO1116" s="3" t="n">
        <v>453</v>
      </c>
      <c r="AP1116" s="3" t="n">
        <f aca="false">SUM(AL1116:AO1116)</f>
        <v>4012</v>
      </c>
      <c r="AQ1116" s="3" t="n">
        <v>3</v>
      </c>
      <c r="AR1116" s="3" t="n">
        <v>432</v>
      </c>
      <c r="AS1116" s="3" t="n">
        <v>360</v>
      </c>
      <c r="AT1116" s="3" t="n">
        <v>0</v>
      </c>
      <c r="AU1116" s="3" t="n">
        <f aca="false">SUM(AQ1116:AT1116)</f>
        <v>795</v>
      </c>
      <c r="AV1116" s="3" t="n">
        <v>0</v>
      </c>
      <c r="AW1116" s="3" t="n">
        <v>0</v>
      </c>
      <c r="AX1116" s="3" t="n">
        <v>0</v>
      </c>
      <c r="AY1116" s="3" t="n">
        <v>0</v>
      </c>
      <c r="AZ1116" s="3" t="n">
        <f aca="false">SUM(AV1116:AY1116)</f>
        <v>0</v>
      </c>
      <c r="BA1116" s="3" t="n">
        <v>0</v>
      </c>
      <c r="BB1116" s="3" t="n">
        <v>0</v>
      </c>
      <c r="BC1116" s="3" t="n">
        <v>0</v>
      </c>
      <c r="BD1116" s="3" t="n">
        <v>0</v>
      </c>
      <c r="BE1116" s="3" t="n">
        <f aca="false">SUM(BA1116:BD1116)</f>
        <v>0</v>
      </c>
      <c r="BF1116" s="3" t="n">
        <v>0</v>
      </c>
      <c r="BG1116" s="3" t="n">
        <v>0</v>
      </c>
      <c r="BH1116" s="3" t="n">
        <v>0</v>
      </c>
      <c r="BI1116" s="3" t="n">
        <v>0</v>
      </c>
      <c r="BJ1116" s="3" t="n">
        <f aca="false">SUM(BF1116:BI1116)</f>
        <v>0</v>
      </c>
      <c r="BK1116" s="3" t="n">
        <v>0</v>
      </c>
      <c r="BL1116" s="3" t="n">
        <v>0</v>
      </c>
      <c r="BM1116" s="3" t="n">
        <v>0</v>
      </c>
      <c r="BN1116" s="3" t="n">
        <v>0</v>
      </c>
      <c r="BO1116" s="3" t="n">
        <f aca="false">SUM(BK1116:BN1116)</f>
        <v>0</v>
      </c>
      <c r="BP1116" s="3" t="n">
        <v>57</v>
      </c>
      <c r="BQ1116" s="3" t="n">
        <v>2</v>
      </c>
      <c r="BR1116" s="3" t="n">
        <v>120</v>
      </c>
      <c r="BS1116" s="3" t="n">
        <v>453</v>
      </c>
      <c r="BT1116" s="3" t="n">
        <f aca="false">SUM(BP1116:BS1116)</f>
        <v>632</v>
      </c>
      <c r="BU1116" s="3" t="n">
        <f aca="false">+C1116+H1116+M1116+R1116+W1116+AB1116+AG1116+AL1116+CK1116</f>
        <v>4742</v>
      </c>
      <c r="BV1116" s="3" t="n">
        <f aca="false">+D1116+I1116+N1116+S1116+X1116+AC1116+AH1116+AM1116+CL1116</f>
        <v>3588</v>
      </c>
      <c r="BW1116" s="3" t="n">
        <f aca="false">+E1116+J1116+O1116+T1116+Y1116+AD1116+AI1116+AN1116+CM1116</f>
        <v>3039</v>
      </c>
      <c r="BX1116" s="3" t="n">
        <f aca="false">+F1116+K1116+P1116+U1116+Z1116+AE1116+AJ1116+AO1116+CN1116</f>
        <v>453</v>
      </c>
      <c r="BY1116" s="3" t="n">
        <f aca="false">SUM(BU1116:BX1116)</f>
        <v>11822</v>
      </c>
      <c r="BZ1116" s="3" t="n">
        <f aca="false">AQ1116+AV1116+BA1116+BF1116+BK1116+BP1116</f>
        <v>60</v>
      </c>
      <c r="CA1116" s="3" t="n">
        <f aca="false">AR1116+AW1116+BB1116+BG1116+BL1116+BQ1116</f>
        <v>434</v>
      </c>
      <c r="CB1116" s="3" t="n">
        <f aca="false">AS1116+AX1116+BC1116+BH1116+BM1116+BR1116</f>
        <v>480</v>
      </c>
      <c r="CC1116" s="3" t="n">
        <f aca="false">AT1116+AY1116+BD1116+BI1116+BN1116+BS1116</f>
        <v>453</v>
      </c>
      <c r="CD1116" s="3" t="n">
        <f aca="false">SUM(BZ1116:CC1116)</f>
        <v>1427</v>
      </c>
      <c r="CE1116" s="3" t="n">
        <v>1583</v>
      </c>
      <c r="CF1116" s="3" t="n">
        <v>2459</v>
      </c>
      <c r="CG1116" s="3" t="n">
        <v>269</v>
      </c>
      <c r="CH1116" s="3" t="n">
        <v>0</v>
      </c>
      <c r="CI1116" s="3" t="n">
        <v>548</v>
      </c>
      <c r="CJ1116" s="3" t="n">
        <f aca="false">SUM(CE1116:CI1116)</f>
        <v>4859</v>
      </c>
    </row>
    <row r="1117" customFormat="false" ht="12.75" hidden="false" customHeight="false" outlineLevel="0" collapsed="false">
      <c r="A1117" s="1" t="n">
        <v>2012</v>
      </c>
      <c r="B1117" s="2" t="s">
        <v>137</v>
      </c>
      <c r="C1117" s="3" t="n">
        <v>337</v>
      </c>
      <c r="D1117" s="3" t="n">
        <v>137</v>
      </c>
      <c r="E1117" s="3" t="n">
        <v>1077</v>
      </c>
      <c r="F1117" s="3" t="n">
        <v>8</v>
      </c>
      <c r="G1117" s="3" t="n">
        <f aca="false">SUM(C1117:F1117)</f>
        <v>1559</v>
      </c>
      <c r="H1117" s="3" t="n">
        <v>80</v>
      </c>
      <c r="I1117" s="3" t="n">
        <v>0</v>
      </c>
      <c r="J1117" s="3" t="n">
        <v>7</v>
      </c>
      <c r="K1117" s="3" t="n">
        <v>4</v>
      </c>
      <c r="L1117" s="3" t="n">
        <f aca="false">SUM(H1117:K1117)</f>
        <v>91</v>
      </c>
      <c r="M1117" s="3" t="n">
        <v>19</v>
      </c>
      <c r="N1117" s="3" t="n">
        <v>22</v>
      </c>
      <c r="O1117" s="3" t="n">
        <v>4</v>
      </c>
      <c r="P1117" s="3" t="n">
        <v>0</v>
      </c>
      <c r="Q1117" s="3" t="n">
        <f aca="false">SUM(M1117:P1117)</f>
        <v>45</v>
      </c>
      <c r="R1117" s="3" t="n">
        <v>16</v>
      </c>
      <c r="S1117" s="3" t="n">
        <v>45</v>
      </c>
      <c r="T1117" s="3" t="n">
        <v>0</v>
      </c>
      <c r="U1117" s="3" t="n">
        <v>0</v>
      </c>
      <c r="V1117" s="3" t="n">
        <f aca="false">SUM(R1117:U1117)</f>
        <v>61</v>
      </c>
      <c r="W1117" s="3" t="n">
        <v>242</v>
      </c>
      <c r="X1117" s="3" t="n">
        <v>716</v>
      </c>
      <c r="Y1117" s="3" t="n">
        <v>309</v>
      </c>
      <c r="Z1117" s="3" t="n">
        <v>0</v>
      </c>
      <c r="AA1117" s="3" t="n">
        <f aca="false">SUM(W1117:Z1117)</f>
        <v>1267</v>
      </c>
      <c r="AB1117" s="3" t="n">
        <v>129</v>
      </c>
      <c r="AC1117" s="3" t="n">
        <v>0</v>
      </c>
      <c r="AD1117" s="3" t="n">
        <v>8</v>
      </c>
      <c r="AE1117" s="3" t="n">
        <v>1</v>
      </c>
      <c r="AF1117" s="3" t="n">
        <f aca="false">SUM(AB1117:AE1117)</f>
        <v>138</v>
      </c>
      <c r="AG1117" s="3" t="n">
        <v>0</v>
      </c>
      <c r="AH1117" s="3" t="n">
        <v>415</v>
      </c>
      <c r="AI1117" s="3" t="n">
        <v>225</v>
      </c>
      <c r="AJ1117" s="3" t="n">
        <v>1</v>
      </c>
      <c r="AK1117" s="3" t="n">
        <f aca="false">SUM(AG1117:AJ1117)</f>
        <v>641</v>
      </c>
      <c r="AL1117" s="3" t="n">
        <v>454</v>
      </c>
      <c r="AM1117" s="3" t="n">
        <v>496</v>
      </c>
      <c r="AN1117" s="3" t="n">
        <v>223</v>
      </c>
      <c r="AO1117" s="3" t="n">
        <v>42</v>
      </c>
      <c r="AP1117" s="3" t="n">
        <f aca="false">SUM(AL1117:AO1117)</f>
        <v>1215</v>
      </c>
      <c r="AQ1117" s="3" t="n">
        <v>0</v>
      </c>
      <c r="AR1117" s="3" t="n">
        <v>270</v>
      </c>
      <c r="AS1117" s="3" t="n">
        <v>39</v>
      </c>
      <c r="AT1117" s="3" t="n">
        <v>1</v>
      </c>
      <c r="AU1117" s="3" t="n">
        <f aca="false">SUM(AQ1117:AT1117)</f>
        <v>310</v>
      </c>
      <c r="AV1117" s="3" t="n">
        <v>0</v>
      </c>
      <c r="AW1117" s="3" t="n">
        <v>0</v>
      </c>
      <c r="AX1117" s="3" t="n">
        <v>0</v>
      </c>
      <c r="AY1117" s="3" t="n">
        <v>1</v>
      </c>
      <c r="AZ1117" s="3" t="n">
        <f aca="false">SUM(AV1117:AY1117)</f>
        <v>1</v>
      </c>
      <c r="BA1117" s="3" t="n">
        <v>0</v>
      </c>
      <c r="BB1117" s="3" t="n">
        <v>0</v>
      </c>
      <c r="BC1117" s="3" t="n">
        <v>0</v>
      </c>
      <c r="BD1117" s="3" t="n">
        <v>4</v>
      </c>
      <c r="BE1117" s="3" t="n">
        <f aca="false">SUM(BA1117:BD1117)</f>
        <v>4</v>
      </c>
      <c r="BF1117" s="3" t="n">
        <v>0</v>
      </c>
      <c r="BG1117" s="3" t="n">
        <v>0</v>
      </c>
      <c r="BH1117" s="3" t="n">
        <v>0</v>
      </c>
      <c r="BI1117" s="3" t="n">
        <v>4</v>
      </c>
      <c r="BJ1117" s="3" t="n">
        <f aca="false">SUM(BF1117:BI1117)</f>
        <v>4</v>
      </c>
      <c r="BK1117" s="3" t="n">
        <v>0</v>
      </c>
      <c r="BL1117" s="3" t="n">
        <v>0</v>
      </c>
      <c r="BM1117" s="3" t="n">
        <v>0</v>
      </c>
      <c r="BN1117" s="3" t="n">
        <v>8</v>
      </c>
      <c r="BO1117" s="3" t="n">
        <f aca="false">SUM(BK1117:BN1117)</f>
        <v>8</v>
      </c>
      <c r="BP1117" s="3" t="n">
        <v>0</v>
      </c>
      <c r="BQ1117" s="3" t="n">
        <v>0</v>
      </c>
      <c r="BR1117" s="3" t="n">
        <v>1</v>
      </c>
      <c r="BS1117" s="3" t="n">
        <v>38</v>
      </c>
      <c r="BT1117" s="3" t="n">
        <f aca="false">SUM(BP1117:BS1117)</f>
        <v>39</v>
      </c>
      <c r="BU1117" s="3" t="n">
        <f aca="false">+C1117+H1117+M1117+R1117+W1117+AB1117+AG1117+AL1117+CK1117</f>
        <v>1277</v>
      </c>
      <c r="BV1117" s="3" t="n">
        <f aca="false">+D1117+I1117+N1117+S1117+X1117+AC1117+AH1117+AM1117+CL1117</f>
        <v>1831</v>
      </c>
      <c r="BW1117" s="3" t="n">
        <f aca="false">+E1117+J1117+O1117+T1117+Y1117+AD1117+AI1117+AN1117+CM1117</f>
        <v>1853</v>
      </c>
      <c r="BX1117" s="3" t="n">
        <f aca="false">+F1117+K1117+P1117+U1117+Z1117+AE1117+AJ1117+AO1117+CN1117</f>
        <v>56</v>
      </c>
      <c r="BY1117" s="3" t="n">
        <f aca="false">SUM(BU1117:BX1117)</f>
        <v>5017</v>
      </c>
      <c r="BZ1117" s="3" t="n">
        <f aca="false">AQ1117+AV1117+BA1117+BF1117+BK1117+BP1117</f>
        <v>0</v>
      </c>
      <c r="CA1117" s="3" t="n">
        <f aca="false">AR1117+AW1117+BB1117+BG1117+BL1117+BQ1117</f>
        <v>270</v>
      </c>
      <c r="CB1117" s="3" t="n">
        <f aca="false">AS1117+AX1117+BC1117+BH1117+BM1117+BR1117</f>
        <v>40</v>
      </c>
      <c r="CC1117" s="3" t="n">
        <f aca="false">AT1117+AY1117+BD1117+BI1117+BN1117+BS1117</f>
        <v>56</v>
      </c>
      <c r="CD1117" s="3" t="n">
        <f aca="false">SUM(BZ1117:CC1117)</f>
        <v>366</v>
      </c>
      <c r="CE1117" s="3" t="n">
        <v>229</v>
      </c>
      <c r="CF1117" s="3" t="n">
        <v>593</v>
      </c>
      <c r="CG1117" s="3" t="n">
        <v>84</v>
      </c>
      <c r="CH1117" s="3" t="n">
        <v>0</v>
      </c>
      <c r="CI1117" s="3" t="n">
        <v>293</v>
      </c>
      <c r="CJ1117" s="3" t="n">
        <f aca="false">SUM(CE1117:CI1117)</f>
        <v>1199</v>
      </c>
    </row>
    <row r="1118" customFormat="false" ht="12.75" hidden="false" customHeight="false" outlineLevel="0" collapsed="false">
      <c r="A1118" s="1" t="n">
        <v>2012</v>
      </c>
      <c r="B1118" s="2" t="s">
        <v>138</v>
      </c>
      <c r="C1118" s="3" t="n">
        <v>4979</v>
      </c>
      <c r="D1118" s="3" t="n">
        <v>1357.6</v>
      </c>
      <c r="E1118" s="3" t="n">
        <v>607.1</v>
      </c>
      <c r="F1118" s="3" t="n">
        <v>0</v>
      </c>
      <c r="G1118" s="3" t="n">
        <f aca="false">SUM(C1118:F1118)</f>
        <v>6943.7</v>
      </c>
      <c r="H1118" s="3" t="n">
        <v>1476.2</v>
      </c>
      <c r="I1118" s="3" t="n">
        <v>1191.3</v>
      </c>
      <c r="J1118" s="3" t="n">
        <v>2128.1</v>
      </c>
      <c r="K1118" s="3" t="n">
        <v>828</v>
      </c>
      <c r="L1118" s="3" t="n">
        <f aca="false">SUM(H1118:K1118)</f>
        <v>5623.6</v>
      </c>
      <c r="M1118" s="3" t="n">
        <v>47.7</v>
      </c>
      <c r="N1118" s="3" t="n">
        <v>56.4</v>
      </c>
      <c r="O1118" s="3" t="n">
        <v>0</v>
      </c>
      <c r="P1118" s="3" t="n">
        <v>0</v>
      </c>
      <c r="Q1118" s="3" t="n">
        <f aca="false">SUM(M1118:P1118)</f>
        <v>104.1</v>
      </c>
      <c r="R1118" s="3" t="n">
        <v>0.6</v>
      </c>
      <c r="S1118" s="3" t="n">
        <v>75.9</v>
      </c>
      <c r="T1118" s="3" t="n">
        <v>0</v>
      </c>
      <c r="U1118" s="3" t="n">
        <v>0</v>
      </c>
      <c r="V1118" s="3" t="n">
        <f aca="false">SUM(R1118:U1118)</f>
        <v>76.5</v>
      </c>
      <c r="W1118" s="3" t="n">
        <v>3568.8</v>
      </c>
      <c r="X1118" s="3" t="n">
        <v>3464.6</v>
      </c>
      <c r="Y1118" s="3" t="n">
        <v>0</v>
      </c>
      <c r="Z1118" s="3" t="n">
        <v>0</v>
      </c>
      <c r="AA1118" s="3" t="n">
        <f aca="false">SUM(W1118:Z1118)</f>
        <v>7033.4</v>
      </c>
      <c r="AB1118" s="3" t="n">
        <v>1136.1</v>
      </c>
      <c r="AC1118" s="3" t="n">
        <v>21.3</v>
      </c>
      <c r="AD1118" s="3" t="n">
        <v>96.3</v>
      </c>
      <c r="AE1118" s="3" t="n">
        <v>16.9</v>
      </c>
      <c r="AF1118" s="3" t="n">
        <f aca="false">SUM(AB1118:AE1118)</f>
        <v>1270.6</v>
      </c>
      <c r="AG1118" s="3" t="n">
        <v>136.3</v>
      </c>
      <c r="AH1118" s="3" t="n">
        <v>1150.6</v>
      </c>
      <c r="AI1118" s="3" t="n">
        <v>3600.8</v>
      </c>
      <c r="AJ1118" s="3" t="n">
        <v>28.3</v>
      </c>
      <c r="AK1118" s="3" t="n">
        <f aca="false">SUM(AG1118:AJ1118)</f>
        <v>4916</v>
      </c>
      <c r="AL1118" s="3" t="n">
        <v>5641.7</v>
      </c>
      <c r="AM1118" s="3" t="n">
        <v>1894.6</v>
      </c>
      <c r="AN1118" s="3" t="n">
        <v>9457.7</v>
      </c>
      <c r="AO1118" s="3" t="n">
        <v>411.1</v>
      </c>
      <c r="AP1118" s="3" t="n">
        <f aca="false">SUM(AL1118:AO1118)</f>
        <v>17405.1</v>
      </c>
      <c r="AQ1118" s="3" t="n">
        <v>0</v>
      </c>
      <c r="AR1118" s="3" t="n">
        <v>0</v>
      </c>
      <c r="AS1118" s="3" t="n">
        <v>10.9</v>
      </c>
      <c r="AT1118" s="3" t="n">
        <v>38.3</v>
      </c>
      <c r="AU1118" s="3" t="n">
        <f aca="false">SUM(AQ1118:AT1118)</f>
        <v>49.2</v>
      </c>
      <c r="AV1118" s="3" t="n">
        <v>0.2</v>
      </c>
      <c r="AW1118" s="3" t="n">
        <v>2.5</v>
      </c>
      <c r="AX1118" s="3" t="n">
        <v>2.5</v>
      </c>
      <c r="AY1118" s="3" t="n">
        <v>16.9</v>
      </c>
      <c r="AZ1118" s="3" t="n">
        <f aca="false">SUM(AV1118:AY1118)</f>
        <v>22.1</v>
      </c>
      <c r="BA1118" s="3" t="n">
        <v>0.3</v>
      </c>
      <c r="BB1118" s="3" t="n">
        <v>0.8</v>
      </c>
      <c r="BC1118" s="3" t="n">
        <v>78.3</v>
      </c>
      <c r="BD1118" s="3" t="n">
        <v>794.1</v>
      </c>
      <c r="BE1118" s="3" t="n">
        <f aca="false">SUM(BA1118:BD1118)</f>
        <v>873.5</v>
      </c>
      <c r="BF1118" s="3" t="n">
        <v>0</v>
      </c>
      <c r="BG1118" s="3" t="n">
        <v>0</v>
      </c>
      <c r="BH1118" s="3" t="n">
        <v>0</v>
      </c>
      <c r="BI1118" s="3" t="n">
        <v>0</v>
      </c>
      <c r="BJ1118" s="3" t="n">
        <f aca="false">SUM(BF1118:BI1118)</f>
        <v>0</v>
      </c>
      <c r="BK1118" s="3" t="n">
        <v>0</v>
      </c>
      <c r="BL1118" s="3" t="n">
        <v>4</v>
      </c>
      <c r="BM1118" s="3" t="n">
        <v>0</v>
      </c>
      <c r="BN1118" s="3" t="n">
        <v>0</v>
      </c>
      <c r="BO1118" s="3" t="n">
        <f aca="false">SUM(BK1118:BN1118)</f>
        <v>4</v>
      </c>
      <c r="BP1118" s="3" t="n">
        <v>2.2</v>
      </c>
      <c r="BQ1118" s="3" t="n">
        <v>13.2</v>
      </c>
      <c r="BR1118" s="3" t="n">
        <v>73.7</v>
      </c>
      <c r="BS1118" s="3" t="n">
        <v>217.5</v>
      </c>
      <c r="BT1118" s="3" t="n">
        <f aca="false">SUM(BP1118:BS1118)</f>
        <v>306.6</v>
      </c>
      <c r="BU1118" s="3" t="n">
        <f aca="false">+C1118+H1118+M1118+R1118+W1118+AB1118+AG1118+AL1118+CK1118</f>
        <v>16986.4</v>
      </c>
      <c r="BV1118" s="3" t="n">
        <f aca="false">+D1118+I1118+N1118+S1118+X1118+AC1118+AH1118+AM1118+CL1118</f>
        <v>9212.3</v>
      </c>
      <c r="BW1118" s="3" t="n">
        <f aca="false">+E1118+J1118+O1118+T1118+Y1118+AD1118+AI1118+AN1118+CM1118</f>
        <v>15890</v>
      </c>
      <c r="BX1118" s="3" t="n">
        <f aca="false">+F1118+K1118+P1118+U1118+Z1118+AE1118+AJ1118+AO1118+CN1118</f>
        <v>1284.3</v>
      </c>
      <c r="BY1118" s="3" t="n">
        <f aca="false">SUM(BU1118:BX1118)</f>
        <v>43373</v>
      </c>
      <c r="BZ1118" s="3" t="n">
        <f aca="false">AQ1118+AV1118+BA1118+BF1118+BK1118+BP1118</f>
        <v>2.7</v>
      </c>
      <c r="CA1118" s="3" t="n">
        <f aca="false">AR1118+AW1118+BB1118+BG1118+BL1118+BQ1118</f>
        <v>20.5</v>
      </c>
      <c r="CB1118" s="3" t="n">
        <f aca="false">AS1118+AX1118+BC1118+BH1118+BM1118+BR1118</f>
        <v>165.4</v>
      </c>
      <c r="CC1118" s="3" t="n">
        <f aca="false">AT1118+AY1118+BD1118+BI1118+BN1118+BS1118</f>
        <v>1066.8</v>
      </c>
      <c r="CD1118" s="3" t="n">
        <f aca="false">SUM(BZ1118:CC1118)</f>
        <v>1255.4</v>
      </c>
      <c r="CE1118" s="3" t="n">
        <v>3121.5</v>
      </c>
      <c r="CF1118" s="3" t="n">
        <v>10612.8</v>
      </c>
      <c r="CG1118" s="3" t="n">
        <v>859.9</v>
      </c>
      <c r="CH1118" s="3" t="n">
        <v>0</v>
      </c>
      <c r="CI1118" s="3" t="n">
        <v>1252.5</v>
      </c>
      <c r="CJ1118" s="3" t="n">
        <f aca="false">SUM(CE1118:CI1118)</f>
        <v>15846.7</v>
      </c>
    </row>
    <row r="1119" customFormat="false" ht="12.75" hidden="false" customHeight="false" outlineLevel="0" collapsed="false">
      <c r="A1119" s="1" t="n">
        <v>2012</v>
      </c>
      <c r="B1119" s="2" t="s">
        <v>139</v>
      </c>
      <c r="C1119" s="3" t="n">
        <v>6789</v>
      </c>
      <c r="D1119" s="3" t="n">
        <v>887</v>
      </c>
      <c r="E1119" s="3" t="n">
        <v>126</v>
      </c>
      <c r="F1119" s="3" t="n">
        <v>191</v>
      </c>
      <c r="G1119" s="3" t="n">
        <f aca="false">SUM(C1119:F1119)</f>
        <v>7993</v>
      </c>
      <c r="H1119" s="3" t="n">
        <v>1185</v>
      </c>
      <c r="I1119" s="3" t="n">
        <v>75</v>
      </c>
      <c r="J1119" s="3" t="n">
        <v>4833</v>
      </c>
      <c r="K1119" s="3" t="n">
        <v>126</v>
      </c>
      <c r="L1119" s="3" t="n">
        <f aca="false">SUM(H1119:K1119)</f>
        <v>6219</v>
      </c>
      <c r="M1119" s="3" t="n">
        <v>75</v>
      </c>
      <c r="N1119" s="3" t="n">
        <v>173</v>
      </c>
      <c r="O1119" s="3" t="n">
        <v>0</v>
      </c>
      <c r="P1119" s="3" t="n">
        <v>0</v>
      </c>
      <c r="Q1119" s="3" t="n">
        <f aca="false">SUM(M1119:P1119)</f>
        <v>248</v>
      </c>
      <c r="R1119" s="3" t="n">
        <v>104</v>
      </c>
      <c r="S1119" s="3" t="n">
        <v>1</v>
      </c>
      <c r="T1119" s="3" t="n">
        <v>0</v>
      </c>
      <c r="U1119" s="3" t="n">
        <v>0</v>
      </c>
      <c r="V1119" s="3" t="n">
        <f aca="false">SUM(R1119:U1119)</f>
        <v>105</v>
      </c>
      <c r="W1119" s="3" t="n">
        <v>1951</v>
      </c>
      <c r="X1119" s="3" t="n">
        <v>2162</v>
      </c>
      <c r="Y1119" s="3" t="n">
        <v>111</v>
      </c>
      <c r="Z1119" s="3" t="n">
        <v>0</v>
      </c>
      <c r="AA1119" s="3" t="n">
        <f aca="false">SUM(W1119:Z1119)</f>
        <v>4224</v>
      </c>
      <c r="AB1119" s="3" t="n">
        <v>898</v>
      </c>
      <c r="AC1119" s="3" t="n">
        <v>5</v>
      </c>
      <c r="AD1119" s="3" t="n">
        <v>8</v>
      </c>
      <c r="AE1119" s="3" t="n">
        <v>29</v>
      </c>
      <c r="AF1119" s="3" t="n">
        <f aca="false">SUM(AB1119:AE1119)</f>
        <v>940</v>
      </c>
      <c r="AG1119" s="3" t="n">
        <v>1</v>
      </c>
      <c r="AH1119" s="3" t="n">
        <v>608</v>
      </c>
      <c r="AI1119" s="3" t="n">
        <v>1157</v>
      </c>
      <c r="AJ1119" s="3" t="n">
        <v>1175</v>
      </c>
      <c r="AK1119" s="3" t="n">
        <f aca="false">SUM(AG1119:AJ1119)</f>
        <v>2941</v>
      </c>
      <c r="AL1119" s="3" t="n">
        <v>4276</v>
      </c>
      <c r="AM1119" s="3" t="n">
        <v>4138</v>
      </c>
      <c r="AN1119" s="3" t="n">
        <v>1901</v>
      </c>
      <c r="AO1119" s="3" t="n">
        <v>190</v>
      </c>
      <c r="AP1119" s="3" t="n">
        <f aca="false">SUM(AL1119:AO1119)</f>
        <v>10505</v>
      </c>
      <c r="AQ1119" s="3" t="n">
        <v>0</v>
      </c>
      <c r="AR1119" s="3" t="n">
        <v>579</v>
      </c>
      <c r="AS1119" s="3" t="n">
        <v>311</v>
      </c>
      <c r="AT1119" s="3" t="n">
        <v>1175</v>
      </c>
      <c r="AU1119" s="3" t="n">
        <f aca="false">SUM(AQ1119:AT1119)</f>
        <v>2065</v>
      </c>
      <c r="AV1119" s="3" t="n">
        <v>0</v>
      </c>
      <c r="AW1119" s="3" t="n">
        <v>0</v>
      </c>
      <c r="AX1119" s="3" t="n">
        <v>0</v>
      </c>
      <c r="AY1119" s="3" t="n">
        <v>29</v>
      </c>
      <c r="AZ1119" s="3" t="n">
        <f aca="false">SUM(AV1119:AY1119)</f>
        <v>29</v>
      </c>
      <c r="BA1119" s="3" t="n">
        <v>0</v>
      </c>
      <c r="BB1119" s="3" t="n">
        <v>0</v>
      </c>
      <c r="BC1119" s="3" t="n">
        <v>124</v>
      </c>
      <c r="BD1119" s="3" t="n">
        <v>126</v>
      </c>
      <c r="BE1119" s="3" t="n">
        <f aca="false">SUM(BA1119:BD1119)</f>
        <v>250</v>
      </c>
      <c r="BF1119" s="3" t="n">
        <v>0</v>
      </c>
      <c r="BG1119" s="3" t="n">
        <v>0</v>
      </c>
      <c r="BH1119" s="3" t="n">
        <v>5</v>
      </c>
      <c r="BI1119" s="3" t="n">
        <v>28</v>
      </c>
      <c r="BJ1119" s="3" t="n">
        <f aca="false">SUM(BF1119:BI1119)</f>
        <v>33</v>
      </c>
      <c r="BK1119" s="3" t="n">
        <v>0</v>
      </c>
      <c r="BL1119" s="3" t="n">
        <v>81</v>
      </c>
      <c r="BM1119" s="3" t="n">
        <v>247</v>
      </c>
      <c r="BN1119" s="3" t="n">
        <v>134</v>
      </c>
      <c r="BO1119" s="3" t="n">
        <f aca="false">SUM(BK1119:BN1119)</f>
        <v>462</v>
      </c>
      <c r="BP1119" s="3" t="n">
        <v>0</v>
      </c>
      <c r="BQ1119" s="3" t="n">
        <v>66</v>
      </c>
      <c r="BR1119" s="3" t="n">
        <v>116</v>
      </c>
      <c r="BS1119" s="3" t="n">
        <v>219</v>
      </c>
      <c r="BT1119" s="3" t="n">
        <f aca="false">SUM(BP1119:BS1119)</f>
        <v>401</v>
      </c>
      <c r="BU1119" s="3" t="n">
        <f aca="false">+C1119+H1119+M1119+R1119+W1119+AB1119+AG1119+AL1119+CK1119</f>
        <v>15279</v>
      </c>
      <c r="BV1119" s="3" t="n">
        <f aca="false">+D1119+I1119+N1119+S1119+X1119+AC1119+AH1119+AM1119+CL1119</f>
        <v>8049</v>
      </c>
      <c r="BW1119" s="3" t="n">
        <f aca="false">+E1119+J1119+O1119+T1119+Y1119+AD1119+AI1119+AN1119+CM1119</f>
        <v>8136</v>
      </c>
      <c r="BX1119" s="3" t="n">
        <f aca="false">+F1119+K1119+P1119+U1119+Z1119+AE1119+AJ1119+AO1119+CN1119</f>
        <v>1711</v>
      </c>
      <c r="BY1119" s="3" t="n">
        <f aca="false">SUM(BU1119:BX1119)</f>
        <v>33175</v>
      </c>
      <c r="BZ1119" s="3" t="n">
        <f aca="false">AQ1119+AV1119+BA1119+BF1119+BK1119+BP1119</f>
        <v>0</v>
      </c>
      <c r="CA1119" s="3" t="n">
        <f aca="false">AR1119+AW1119+BB1119+BG1119+BL1119+BQ1119</f>
        <v>726</v>
      </c>
      <c r="CB1119" s="3" t="n">
        <f aca="false">AS1119+AX1119+BC1119+BH1119+BM1119+BR1119</f>
        <v>803</v>
      </c>
      <c r="CC1119" s="3" t="n">
        <f aca="false">AT1119+AY1119+BD1119+BI1119+BN1119+BS1119</f>
        <v>1711</v>
      </c>
      <c r="CD1119" s="3" t="n">
        <f aca="false">SUM(BZ1119:CC1119)</f>
        <v>3240</v>
      </c>
      <c r="CE1119" s="3" t="n">
        <v>7225</v>
      </c>
      <c r="CF1119" s="3" t="n">
        <v>0</v>
      </c>
      <c r="CG1119" s="3" t="n">
        <v>0</v>
      </c>
      <c r="CH1119" s="3" t="n">
        <v>0</v>
      </c>
      <c r="CI1119" s="3" t="n">
        <v>7649</v>
      </c>
      <c r="CJ1119" s="3" t="n">
        <f aca="false">SUM(CE1119:CI1119)</f>
        <v>14874</v>
      </c>
    </row>
    <row r="1120" customFormat="false" ht="12.75" hidden="false" customHeight="false" outlineLevel="0" collapsed="false">
      <c r="A1120" s="1" t="n">
        <v>2012</v>
      </c>
      <c r="B1120" s="2" t="s">
        <v>140</v>
      </c>
      <c r="C1120" s="3" t="n">
        <v>1950</v>
      </c>
      <c r="D1120" s="3" t="n">
        <v>369</v>
      </c>
      <c r="E1120" s="3" t="n">
        <v>16</v>
      </c>
      <c r="F1120" s="3" t="n">
        <v>23</v>
      </c>
      <c r="G1120" s="3" t="n">
        <f aca="false">SUM(C1120:F1120)</f>
        <v>2358</v>
      </c>
      <c r="H1120" s="3" t="n">
        <v>532</v>
      </c>
      <c r="I1120" s="3" t="n">
        <v>298</v>
      </c>
      <c r="J1120" s="3" t="n">
        <v>2266</v>
      </c>
      <c r="K1120" s="3" t="n">
        <v>55</v>
      </c>
      <c r="L1120" s="3" t="n">
        <f aca="false">SUM(H1120:K1120)</f>
        <v>3151</v>
      </c>
      <c r="M1120" s="3" t="n">
        <v>33</v>
      </c>
      <c r="N1120" s="3" t="n">
        <v>122</v>
      </c>
      <c r="O1120" s="3" t="n">
        <v>0</v>
      </c>
      <c r="P1120" s="3" t="n">
        <v>0</v>
      </c>
      <c r="Q1120" s="3" t="n">
        <f aca="false">SUM(M1120:P1120)</f>
        <v>155</v>
      </c>
      <c r="R1120" s="3" t="n">
        <v>6</v>
      </c>
      <c r="S1120" s="3" t="n">
        <v>0</v>
      </c>
      <c r="T1120" s="3" t="n">
        <v>0</v>
      </c>
      <c r="U1120" s="3" t="n">
        <v>0</v>
      </c>
      <c r="V1120" s="3" t="n">
        <f aca="false">SUM(R1120:U1120)</f>
        <v>6</v>
      </c>
      <c r="W1120" s="3" t="n">
        <v>543</v>
      </c>
      <c r="X1120" s="3" t="n">
        <v>1978</v>
      </c>
      <c r="Y1120" s="3" t="n">
        <v>243</v>
      </c>
      <c r="Z1120" s="3" t="n">
        <v>0</v>
      </c>
      <c r="AA1120" s="3" t="n">
        <f aca="false">SUM(W1120:Z1120)</f>
        <v>2764</v>
      </c>
      <c r="AB1120" s="3" t="n">
        <v>214</v>
      </c>
      <c r="AC1120" s="3" t="n">
        <v>0</v>
      </c>
      <c r="AD1120" s="3" t="n">
        <v>2</v>
      </c>
      <c r="AE1120" s="3" t="n">
        <v>0</v>
      </c>
      <c r="AF1120" s="3" t="n">
        <f aca="false">SUM(AB1120:AE1120)</f>
        <v>216</v>
      </c>
      <c r="AG1120" s="3" t="n">
        <v>6</v>
      </c>
      <c r="AH1120" s="3" t="n">
        <v>475</v>
      </c>
      <c r="AI1120" s="3" t="n">
        <v>793</v>
      </c>
      <c r="AJ1120" s="3" t="n">
        <v>0</v>
      </c>
      <c r="AK1120" s="3" t="n">
        <f aca="false">SUM(AG1120:AJ1120)</f>
        <v>1274</v>
      </c>
      <c r="AL1120" s="3" t="n">
        <v>860</v>
      </c>
      <c r="AM1120" s="3" t="n">
        <v>822</v>
      </c>
      <c r="AN1120" s="3" t="n">
        <v>10291</v>
      </c>
      <c r="AO1120" s="3" t="n">
        <v>0</v>
      </c>
      <c r="AP1120" s="3" t="n">
        <f aca="false">SUM(AL1120:AO1120)</f>
        <v>11973</v>
      </c>
      <c r="AQ1120" s="3" t="n">
        <v>3</v>
      </c>
      <c r="AR1120" s="3" t="n">
        <v>464</v>
      </c>
      <c r="AS1120" s="3" t="n">
        <v>266</v>
      </c>
      <c r="AT1120" s="3" t="n">
        <v>0</v>
      </c>
      <c r="AU1120" s="3" t="n">
        <f aca="false">SUM(AQ1120:AT1120)</f>
        <v>733</v>
      </c>
      <c r="AV1120" s="3" t="n">
        <v>6</v>
      </c>
      <c r="AW1120" s="3" t="n">
        <v>0</v>
      </c>
      <c r="AX1120" s="3" t="n">
        <v>6</v>
      </c>
      <c r="AY1120" s="3" t="n">
        <v>0</v>
      </c>
      <c r="AZ1120" s="3" t="n">
        <f aca="false">SUM(AV1120:AY1120)</f>
        <v>12</v>
      </c>
      <c r="BA1120" s="3" t="n">
        <v>0</v>
      </c>
      <c r="BB1120" s="3" t="n">
        <v>0</v>
      </c>
      <c r="BC1120" s="3" t="n">
        <v>585</v>
      </c>
      <c r="BD1120" s="3" t="n">
        <v>50</v>
      </c>
      <c r="BE1120" s="3" t="n">
        <f aca="false">SUM(BA1120:BD1120)</f>
        <v>635</v>
      </c>
      <c r="BF1120" s="3" t="n">
        <v>0</v>
      </c>
      <c r="BG1120" s="3" t="n">
        <v>0</v>
      </c>
      <c r="BH1120" s="3" t="n">
        <v>0</v>
      </c>
      <c r="BI1120" s="3" t="n">
        <v>0</v>
      </c>
      <c r="BJ1120" s="3" t="n">
        <f aca="false">SUM(BF1120:BI1120)</f>
        <v>0</v>
      </c>
      <c r="BK1120" s="3" t="n">
        <v>0</v>
      </c>
      <c r="BL1120" s="3" t="n">
        <v>25</v>
      </c>
      <c r="BM1120" s="3" t="n">
        <v>15</v>
      </c>
      <c r="BN1120" s="3" t="n">
        <v>0</v>
      </c>
      <c r="BO1120" s="3" t="n">
        <f aca="false">SUM(BK1120:BN1120)</f>
        <v>40</v>
      </c>
      <c r="BP1120" s="3" t="n">
        <v>26</v>
      </c>
      <c r="BQ1120" s="3" t="n">
        <v>84</v>
      </c>
      <c r="BR1120" s="3" t="n">
        <v>92</v>
      </c>
      <c r="BS1120" s="3" t="n">
        <v>0</v>
      </c>
      <c r="BT1120" s="3" t="n">
        <f aca="false">SUM(BP1120:BS1120)</f>
        <v>202</v>
      </c>
      <c r="BU1120" s="3" t="n">
        <f aca="false">+C1120+H1120+M1120+R1120+W1120+AB1120+AG1120+AL1120+CK1120</f>
        <v>4144</v>
      </c>
      <c r="BV1120" s="3" t="n">
        <f aca="false">+D1120+I1120+N1120+S1120+X1120+AC1120+AH1120+AM1120+CL1120</f>
        <v>4064</v>
      </c>
      <c r="BW1120" s="3" t="n">
        <f aca="false">+E1120+J1120+O1120+T1120+Y1120+AD1120+AI1120+AN1120+CM1120</f>
        <v>13611</v>
      </c>
      <c r="BX1120" s="3" t="n">
        <f aca="false">+F1120+K1120+P1120+U1120+Z1120+AE1120+AJ1120+AO1120+CN1120</f>
        <v>78</v>
      </c>
      <c r="BY1120" s="3" t="n">
        <f aca="false">SUM(BU1120:BX1120)</f>
        <v>21897</v>
      </c>
      <c r="BZ1120" s="3" t="n">
        <f aca="false">AQ1120+AV1120+BA1120+BF1120+BK1120+BP1120</f>
        <v>35</v>
      </c>
      <c r="CA1120" s="3" t="n">
        <f aca="false">AR1120+AW1120+BB1120+BG1120+BL1120+BQ1120</f>
        <v>573</v>
      </c>
      <c r="CB1120" s="3" t="n">
        <f aca="false">AS1120+AX1120+BC1120+BH1120+BM1120+BR1120</f>
        <v>964</v>
      </c>
      <c r="CC1120" s="3" t="n">
        <f aca="false">AT1120+AY1120+BD1120+BI1120+BN1120+BS1120</f>
        <v>50</v>
      </c>
      <c r="CD1120" s="3" t="n">
        <f aca="false">SUM(BZ1120:CC1120)</f>
        <v>1622</v>
      </c>
      <c r="CE1120" s="3" t="n">
        <v>1178</v>
      </c>
      <c r="CF1120" s="3" t="n">
        <v>1647</v>
      </c>
      <c r="CG1120" s="3" t="n">
        <v>174</v>
      </c>
      <c r="CH1120" s="3" t="n">
        <v>0</v>
      </c>
      <c r="CI1120" s="3" t="n">
        <v>1017</v>
      </c>
      <c r="CJ1120" s="3" t="n">
        <f aca="false">SUM(CE1120:CI1120)</f>
        <v>4016</v>
      </c>
    </row>
    <row r="1121" customFormat="false" ht="12.75" hidden="false" customHeight="false" outlineLevel="0" collapsed="false">
      <c r="A1121" s="1" t="n">
        <v>2012</v>
      </c>
      <c r="B1121" s="2" t="s">
        <v>141</v>
      </c>
      <c r="C1121" s="3" t="n">
        <v>5840.8</v>
      </c>
      <c r="D1121" s="3" t="n">
        <v>848.2</v>
      </c>
      <c r="E1121" s="3" t="n">
        <v>230.4</v>
      </c>
      <c r="F1121" s="3" t="n">
        <v>0</v>
      </c>
      <c r="G1121" s="3" t="n">
        <f aca="false">SUM(C1121:F1121)</f>
        <v>6919.4</v>
      </c>
      <c r="H1121" s="3" t="n">
        <v>1159.1</v>
      </c>
      <c r="I1121" s="3" t="n">
        <v>1858.5</v>
      </c>
      <c r="J1121" s="3" t="n">
        <v>2819.91</v>
      </c>
      <c r="K1121" s="3" t="n">
        <v>0</v>
      </c>
      <c r="L1121" s="3" t="n">
        <f aca="false">SUM(H1121:K1121)</f>
        <v>5837.51</v>
      </c>
      <c r="M1121" s="3" t="n">
        <v>48.1</v>
      </c>
      <c r="N1121" s="3" t="n">
        <v>39.8</v>
      </c>
      <c r="O1121" s="3" t="n">
        <v>6.2</v>
      </c>
      <c r="P1121" s="3" t="n">
        <v>0</v>
      </c>
      <c r="Q1121" s="3" t="n">
        <f aca="false">SUM(M1121:P1121)</f>
        <v>94.1</v>
      </c>
      <c r="R1121" s="3" t="n">
        <v>17.2</v>
      </c>
      <c r="S1121" s="3" t="n">
        <v>33.4</v>
      </c>
      <c r="T1121" s="3" t="n">
        <v>9.1</v>
      </c>
      <c r="U1121" s="3" t="n">
        <v>0</v>
      </c>
      <c r="V1121" s="3" t="n">
        <f aca="false">SUM(R1121:U1121)</f>
        <v>59.7</v>
      </c>
      <c r="W1121" s="3" t="n">
        <v>1953.8</v>
      </c>
      <c r="X1121" s="3" t="n">
        <v>4069.5</v>
      </c>
      <c r="Y1121" s="3" t="n">
        <v>797.4</v>
      </c>
      <c r="Z1121" s="3" t="n">
        <v>0</v>
      </c>
      <c r="AA1121" s="3" t="n">
        <f aca="false">SUM(W1121:Z1121)</f>
        <v>6820.7</v>
      </c>
      <c r="AB1121" s="3" t="n">
        <v>1082.7</v>
      </c>
      <c r="AC1121" s="3" t="n">
        <v>2.4</v>
      </c>
      <c r="AD1121" s="3" t="n">
        <v>109.2</v>
      </c>
      <c r="AE1121" s="3" t="n">
        <v>0</v>
      </c>
      <c r="AF1121" s="3" t="n">
        <f aca="false">SUM(AB1121:AE1121)</f>
        <v>1194.3</v>
      </c>
      <c r="AG1121" s="3" t="n">
        <v>25.7</v>
      </c>
      <c r="AH1121" s="3" t="n">
        <v>810.6</v>
      </c>
      <c r="AI1121" s="3" t="n">
        <v>2006.4</v>
      </c>
      <c r="AJ1121" s="3" t="n">
        <v>0</v>
      </c>
      <c r="AK1121" s="3" t="n">
        <f aca="false">SUM(AG1121:AJ1121)</f>
        <v>2842.7</v>
      </c>
      <c r="AL1121" s="3" t="n">
        <v>3253.4</v>
      </c>
      <c r="AM1121" s="3" t="n">
        <v>2909.2</v>
      </c>
      <c r="AN1121" s="3" t="n">
        <v>11392.39</v>
      </c>
      <c r="AO1121" s="3" t="n">
        <v>0</v>
      </c>
      <c r="AP1121" s="3" t="n">
        <f aca="false">SUM(AL1121:AO1121)</f>
        <v>17554.99</v>
      </c>
      <c r="AQ1121" s="3" t="n">
        <v>0</v>
      </c>
      <c r="AR1121" s="3" t="n">
        <v>0</v>
      </c>
      <c r="AS1121" s="3" t="n">
        <v>0</v>
      </c>
      <c r="AT1121" s="3" t="n">
        <v>0</v>
      </c>
      <c r="AU1121" s="3" t="n">
        <f aca="false">SUM(AQ1121:AT1121)</f>
        <v>0</v>
      </c>
      <c r="AV1121" s="3" t="n">
        <v>0</v>
      </c>
      <c r="AW1121" s="3" t="n">
        <v>0</v>
      </c>
      <c r="AX1121" s="3" t="n">
        <v>0</v>
      </c>
      <c r="AY1121" s="3" t="n">
        <v>0</v>
      </c>
      <c r="AZ1121" s="3" t="n">
        <f aca="false">SUM(AV1121:AY1121)</f>
        <v>0</v>
      </c>
      <c r="BA1121" s="3" t="n">
        <v>0</v>
      </c>
      <c r="BB1121" s="3" t="n">
        <v>0</v>
      </c>
      <c r="BC1121" s="3" t="n">
        <v>0</v>
      </c>
      <c r="BD1121" s="3" t="n">
        <v>0</v>
      </c>
      <c r="BE1121" s="3" t="n">
        <f aca="false">SUM(BA1121:BD1121)</f>
        <v>0</v>
      </c>
      <c r="BF1121" s="3" t="n">
        <v>0</v>
      </c>
      <c r="BG1121" s="3" t="n">
        <v>0</v>
      </c>
      <c r="BH1121" s="3" t="n">
        <v>0</v>
      </c>
      <c r="BI1121" s="3" t="n">
        <v>0</v>
      </c>
      <c r="BJ1121" s="3" t="n">
        <f aca="false">SUM(BF1121:BI1121)</f>
        <v>0</v>
      </c>
      <c r="BK1121" s="3" t="n">
        <v>0</v>
      </c>
      <c r="BL1121" s="3" t="n">
        <v>0</v>
      </c>
      <c r="BM1121" s="3" t="n">
        <v>0</v>
      </c>
      <c r="BN1121" s="3" t="n">
        <v>0</v>
      </c>
      <c r="BO1121" s="3" t="n">
        <f aca="false">SUM(BK1121:BN1121)</f>
        <v>0</v>
      </c>
      <c r="BP1121" s="3" t="n">
        <v>0</v>
      </c>
      <c r="BQ1121" s="3" t="n">
        <v>0</v>
      </c>
      <c r="BR1121" s="3" t="n">
        <v>0</v>
      </c>
      <c r="BS1121" s="3" t="n">
        <v>0</v>
      </c>
      <c r="BT1121" s="3" t="n">
        <f aca="false">SUM(BP1121:BS1121)</f>
        <v>0</v>
      </c>
      <c r="BU1121" s="3" t="n">
        <f aca="false">+C1121+H1121+M1121+R1121+W1121+AB1121+AG1121+AL1121+CK1121</f>
        <v>13380.8</v>
      </c>
      <c r="BV1121" s="3" t="n">
        <f aca="false">+D1121+I1121+N1121+S1121+X1121+AC1121+AH1121+AM1121+CL1121</f>
        <v>10571.6</v>
      </c>
      <c r="BW1121" s="3" t="n">
        <f aca="false">+E1121+J1121+O1121+T1121+Y1121+AD1121+AI1121+AN1121+CM1121</f>
        <v>17371</v>
      </c>
      <c r="BX1121" s="3" t="n">
        <f aca="false">+F1121+K1121+P1121+U1121+Z1121+AE1121+AJ1121+AO1121+CN1121</f>
        <v>0</v>
      </c>
      <c r="BY1121" s="3" t="n">
        <f aca="false">SUM(BU1121:BX1121)</f>
        <v>41323.4</v>
      </c>
      <c r="BZ1121" s="3" t="n">
        <f aca="false">AQ1121+AV1121+BA1121+BF1121+BK1121+BP1121</f>
        <v>0</v>
      </c>
      <c r="CA1121" s="3" t="n">
        <f aca="false">AR1121+AW1121+BB1121+BG1121+BL1121+BQ1121</f>
        <v>0</v>
      </c>
      <c r="CB1121" s="3" t="n">
        <f aca="false">AS1121+AX1121+BC1121+BH1121+BM1121+BR1121</f>
        <v>0</v>
      </c>
      <c r="CC1121" s="3" t="n">
        <f aca="false">AT1121+AY1121+BD1121+BI1121+BN1121+BS1121</f>
        <v>0</v>
      </c>
      <c r="CD1121" s="3" t="n">
        <f aca="false">SUM(BZ1121:CC1121)</f>
        <v>0</v>
      </c>
      <c r="CE1121" s="3" t="n">
        <v>4289</v>
      </c>
      <c r="CF1121" s="3" t="n">
        <v>7042</v>
      </c>
      <c r="CG1121" s="3" t="n">
        <v>907</v>
      </c>
      <c r="CH1121" s="3" t="n">
        <v>0</v>
      </c>
      <c r="CI1121" s="3" t="n">
        <v>1278</v>
      </c>
      <c r="CJ1121" s="3" t="n">
        <f aca="false">SUM(CE1121:CI1121)</f>
        <v>13516</v>
      </c>
    </row>
    <row r="1122" customFormat="false" ht="12.75" hidden="false" customHeight="false" outlineLevel="0" collapsed="false">
      <c r="A1122" s="1" t="n">
        <v>2012</v>
      </c>
      <c r="B1122" s="2" t="s">
        <v>142</v>
      </c>
      <c r="C1122" s="3" t="n">
        <v>7</v>
      </c>
      <c r="D1122" s="3" t="n">
        <v>98</v>
      </c>
      <c r="E1122" s="3" t="n">
        <v>131</v>
      </c>
      <c r="F1122" s="3" t="n">
        <v>0</v>
      </c>
      <c r="G1122" s="3" t="n">
        <f aca="false">SUM(C1122:F1122)</f>
        <v>236</v>
      </c>
      <c r="H1122" s="3" t="n">
        <v>246</v>
      </c>
      <c r="I1122" s="3" t="n">
        <v>28</v>
      </c>
      <c r="J1122" s="3" t="n">
        <v>59</v>
      </c>
      <c r="K1122" s="3" t="n">
        <v>0</v>
      </c>
      <c r="L1122" s="3" t="n">
        <f aca="false">SUM(H1122:K1122)</f>
        <v>333</v>
      </c>
      <c r="M1122" s="3" t="n">
        <v>0</v>
      </c>
      <c r="N1122" s="3" t="n">
        <v>0</v>
      </c>
      <c r="O1122" s="3" t="n">
        <v>0</v>
      </c>
      <c r="P1122" s="3" t="n">
        <v>0</v>
      </c>
      <c r="Q1122" s="3" t="n">
        <f aca="false">SUM(M1122:P1122)</f>
        <v>0</v>
      </c>
      <c r="R1122" s="3" t="n">
        <v>0</v>
      </c>
      <c r="S1122" s="3" t="n">
        <v>0</v>
      </c>
      <c r="T1122" s="3" t="n">
        <v>0</v>
      </c>
      <c r="U1122" s="3" t="n">
        <v>0</v>
      </c>
      <c r="V1122" s="3" t="n">
        <f aca="false">SUM(R1122:U1122)</f>
        <v>0</v>
      </c>
      <c r="W1122" s="3" t="n">
        <v>259</v>
      </c>
      <c r="X1122" s="3" t="n">
        <v>294</v>
      </c>
      <c r="Y1122" s="3" t="n">
        <v>19</v>
      </c>
      <c r="Z1122" s="3" t="n">
        <v>0</v>
      </c>
      <c r="AA1122" s="3" t="n">
        <f aca="false">SUM(W1122:Z1122)</f>
        <v>572</v>
      </c>
      <c r="AB1122" s="3" t="n">
        <v>126</v>
      </c>
      <c r="AC1122" s="3" t="n">
        <v>144</v>
      </c>
      <c r="AD1122" s="3" t="n">
        <v>10</v>
      </c>
      <c r="AE1122" s="3" t="n">
        <v>0</v>
      </c>
      <c r="AF1122" s="3" t="n">
        <f aca="false">SUM(AB1122:AE1122)</f>
        <v>280</v>
      </c>
      <c r="AG1122" s="3" t="n">
        <v>92</v>
      </c>
      <c r="AH1122" s="3" t="n">
        <v>114</v>
      </c>
      <c r="AI1122" s="3" t="n">
        <v>369</v>
      </c>
      <c r="AJ1122" s="3" t="n">
        <v>0</v>
      </c>
      <c r="AK1122" s="3" t="n">
        <f aca="false">SUM(AG1122:AJ1122)</f>
        <v>575</v>
      </c>
      <c r="AL1122" s="3" t="n">
        <v>1725</v>
      </c>
      <c r="AM1122" s="3" t="n">
        <v>869</v>
      </c>
      <c r="AN1122" s="3" t="n">
        <v>1160</v>
      </c>
      <c r="AO1122" s="3" t="n">
        <v>0</v>
      </c>
      <c r="AP1122" s="3" t="n">
        <f aca="false">SUM(AL1122:AO1122)</f>
        <v>3754</v>
      </c>
      <c r="AQ1122" s="3" t="n">
        <v>76</v>
      </c>
      <c r="AR1122" s="3" t="n">
        <v>45</v>
      </c>
      <c r="AS1122" s="3" t="n">
        <v>146</v>
      </c>
      <c r="AT1122" s="3" t="n">
        <v>0</v>
      </c>
      <c r="AU1122" s="3" t="n">
        <f aca="false">SUM(AQ1122:AT1122)</f>
        <v>267</v>
      </c>
      <c r="AV1122" s="3" t="n">
        <v>0</v>
      </c>
      <c r="AW1122" s="3" t="n">
        <v>0</v>
      </c>
      <c r="AX1122" s="3" t="n">
        <v>0</v>
      </c>
      <c r="AY1122" s="3" t="n">
        <v>0</v>
      </c>
      <c r="AZ1122" s="3" t="n">
        <f aca="false">SUM(AV1122:AY1122)</f>
        <v>0</v>
      </c>
      <c r="BA1122" s="3" t="n">
        <v>1</v>
      </c>
      <c r="BB1122" s="3" t="n">
        <v>0</v>
      </c>
      <c r="BC1122" s="3" t="n">
        <v>0</v>
      </c>
      <c r="BD1122" s="3" t="n">
        <v>0</v>
      </c>
      <c r="BE1122" s="3" t="n">
        <f aca="false">SUM(BA1122:BD1122)</f>
        <v>1</v>
      </c>
      <c r="BF1122" s="3" t="n">
        <v>0</v>
      </c>
      <c r="BG1122" s="3" t="n">
        <v>0</v>
      </c>
      <c r="BH1122" s="3" t="n">
        <v>0</v>
      </c>
      <c r="BI1122" s="3" t="n">
        <v>0</v>
      </c>
      <c r="BJ1122" s="3" t="n">
        <f aca="false">SUM(BF1122:BI1122)</f>
        <v>0</v>
      </c>
      <c r="BK1122" s="3" t="n">
        <v>0</v>
      </c>
      <c r="BL1122" s="3" t="n">
        <v>0</v>
      </c>
      <c r="BM1122" s="3" t="n">
        <v>0</v>
      </c>
      <c r="BN1122" s="3" t="n">
        <v>0</v>
      </c>
      <c r="BO1122" s="3" t="n">
        <f aca="false">SUM(BK1122:BN1122)</f>
        <v>0</v>
      </c>
      <c r="BP1122" s="3" t="n">
        <v>12</v>
      </c>
      <c r="BQ1122" s="3" t="n">
        <v>6</v>
      </c>
      <c r="BR1122" s="3" t="n">
        <v>7</v>
      </c>
      <c r="BS1122" s="3" t="n">
        <v>0</v>
      </c>
      <c r="BT1122" s="3" t="n">
        <f aca="false">SUM(BP1122:BS1122)</f>
        <v>25</v>
      </c>
      <c r="BU1122" s="3" t="n">
        <f aca="false">+C1122+H1122+M1122+R1122+W1122+AB1122+AG1122+AL1122+CK1122</f>
        <v>2455</v>
      </c>
      <c r="BV1122" s="3" t="n">
        <f aca="false">+D1122+I1122+N1122+S1122+X1122+AC1122+AH1122+AM1122+CL1122</f>
        <v>1547</v>
      </c>
      <c r="BW1122" s="3" t="n">
        <f aca="false">+E1122+J1122+O1122+T1122+Y1122+AD1122+AI1122+AN1122+CM1122</f>
        <v>1748</v>
      </c>
      <c r="BX1122" s="3" t="n">
        <f aca="false">+F1122+K1122+P1122+U1122+Z1122+AE1122+AJ1122+AO1122+CN1122</f>
        <v>0</v>
      </c>
      <c r="BY1122" s="3" t="n">
        <f aca="false">SUM(BU1122:BX1122)</f>
        <v>5750</v>
      </c>
      <c r="BZ1122" s="3" t="n">
        <f aca="false">AQ1122+AV1122+BA1122+BF1122+BK1122+BP1122</f>
        <v>89</v>
      </c>
      <c r="CA1122" s="3" t="n">
        <f aca="false">AR1122+AW1122+BB1122+BG1122+BL1122+BQ1122</f>
        <v>51</v>
      </c>
      <c r="CB1122" s="3" t="n">
        <f aca="false">AS1122+AX1122+BC1122+BH1122+BM1122+BR1122</f>
        <v>153</v>
      </c>
      <c r="CC1122" s="3" t="n">
        <f aca="false">AT1122+AY1122+BD1122+BI1122+BN1122+BS1122</f>
        <v>0</v>
      </c>
      <c r="CD1122" s="3" t="n">
        <f aca="false">SUM(BZ1122:CC1122)</f>
        <v>293</v>
      </c>
      <c r="CE1122" s="3" t="n">
        <v>498</v>
      </c>
      <c r="CF1122" s="3" t="n">
        <v>0</v>
      </c>
      <c r="CG1122" s="3" t="n">
        <v>0</v>
      </c>
      <c r="CH1122" s="3" t="n">
        <v>0</v>
      </c>
      <c r="CI1122" s="3" t="n">
        <v>706</v>
      </c>
      <c r="CJ1122" s="3" t="n">
        <f aca="false">SUM(CE1122:CI1122)</f>
        <v>1204</v>
      </c>
    </row>
    <row r="1123" customFormat="false" ht="12.75" hidden="false" customHeight="false" outlineLevel="0" collapsed="false">
      <c r="A1123" s="1" t="n">
        <v>2013</v>
      </c>
      <c r="B1123" s="2" t="s">
        <v>93</v>
      </c>
      <c r="C1123" s="3" t="n">
        <v>3773</v>
      </c>
      <c r="D1123" s="3" t="n">
        <v>967</v>
      </c>
      <c r="E1123" s="3" t="n">
        <v>273</v>
      </c>
      <c r="F1123" s="3" t="n">
        <v>0</v>
      </c>
      <c r="G1123" s="3" t="n">
        <f aca="false">SUM(C1123:F1123)</f>
        <v>5013</v>
      </c>
      <c r="H1123" s="3" t="n">
        <v>1456</v>
      </c>
      <c r="I1123" s="3" t="n">
        <v>1198</v>
      </c>
      <c r="J1123" s="3" t="n">
        <v>2236</v>
      </c>
      <c r="K1123" s="3" t="n">
        <v>0</v>
      </c>
      <c r="L1123" s="3" t="n">
        <f aca="false">SUM(H1123:K1123)</f>
        <v>4890</v>
      </c>
      <c r="M1123" s="3" t="n">
        <v>0</v>
      </c>
      <c r="N1123" s="3" t="n">
        <v>46</v>
      </c>
      <c r="O1123" s="3" t="n">
        <v>0</v>
      </c>
      <c r="P1123" s="3" t="n">
        <v>0</v>
      </c>
      <c r="Q1123" s="3" t="n">
        <f aca="false">SUM(M1123:P1123)</f>
        <v>46</v>
      </c>
      <c r="R1123" s="3" t="n">
        <v>0</v>
      </c>
      <c r="S1123" s="3" t="n">
        <v>0</v>
      </c>
      <c r="T1123" s="3" t="n">
        <v>0</v>
      </c>
      <c r="U1123" s="3" t="n">
        <v>0</v>
      </c>
      <c r="V1123" s="3" t="n">
        <f aca="false">SUM(R1123:U1123)</f>
        <v>0</v>
      </c>
      <c r="W1123" s="3" t="n">
        <v>595</v>
      </c>
      <c r="X1123" s="3" t="n">
        <v>3820</v>
      </c>
      <c r="Y1123" s="3" t="n">
        <v>1171</v>
      </c>
      <c r="Z1123" s="3" t="n">
        <v>0</v>
      </c>
      <c r="AA1123" s="3" t="n">
        <f aca="false">SUM(W1123:Z1123)</f>
        <v>5586</v>
      </c>
      <c r="AB1123" s="3" t="n">
        <v>452</v>
      </c>
      <c r="AC1123" s="3" t="n">
        <v>20</v>
      </c>
      <c r="AD1123" s="3" t="n">
        <v>112</v>
      </c>
      <c r="AE1123" s="3" t="n">
        <v>0</v>
      </c>
      <c r="AF1123" s="3" t="n">
        <f aca="false">SUM(AB1123:AE1123)</f>
        <v>584</v>
      </c>
      <c r="AG1123" s="3" t="n">
        <v>0</v>
      </c>
      <c r="AH1123" s="3" t="n">
        <v>912</v>
      </c>
      <c r="AI1123" s="3" t="n">
        <v>654</v>
      </c>
      <c r="AJ1123" s="3" t="n">
        <v>38</v>
      </c>
      <c r="AK1123" s="3" t="n">
        <f aca="false">SUM(AG1123:AJ1123)</f>
        <v>1604</v>
      </c>
      <c r="AL1123" s="3" t="n">
        <v>848</v>
      </c>
      <c r="AM1123" s="3" t="n">
        <v>2525</v>
      </c>
      <c r="AN1123" s="3" t="n">
        <v>3253</v>
      </c>
      <c r="AO1123" s="3" t="n">
        <v>186</v>
      </c>
      <c r="AP1123" s="3" t="n">
        <f aca="false">SUM(AL1123:AO1123)</f>
        <v>6812</v>
      </c>
      <c r="AQ1123" s="3" t="n">
        <v>0</v>
      </c>
      <c r="AR1123" s="3" t="n">
        <v>399</v>
      </c>
      <c r="AS1123" s="3" t="n">
        <v>180</v>
      </c>
      <c r="AT1123" s="3" t="n">
        <v>38</v>
      </c>
      <c r="AU1123" s="3" t="n">
        <f aca="false">SUM(AQ1123:AT1123)</f>
        <v>617</v>
      </c>
      <c r="AV1123" s="3" t="n">
        <v>0</v>
      </c>
      <c r="AW1123" s="3" t="n">
        <v>0</v>
      </c>
      <c r="AX1123" s="3" t="n">
        <v>5</v>
      </c>
      <c r="AY1123" s="3" t="n">
        <v>0</v>
      </c>
      <c r="AZ1123" s="3" t="n">
        <f aca="false">SUM(AV1123:AY1123)</f>
        <v>5</v>
      </c>
      <c r="BA1123" s="3" t="n">
        <v>0</v>
      </c>
      <c r="BB1123" s="3" t="n">
        <v>0</v>
      </c>
      <c r="BC1123" s="3" t="n">
        <v>0</v>
      </c>
      <c r="BD1123" s="3" t="n">
        <v>0</v>
      </c>
      <c r="BE1123" s="3" t="n">
        <f aca="false">SUM(BA1123:BD1123)</f>
        <v>0</v>
      </c>
      <c r="BF1123" s="3" t="n">
        <v>0</v>
      </c>
      <c r="BG1123" s="3" t="n">
        <v>0</v>
      </c>
      <c r="BH1123" s="3" t="n">
        <v>0</v>
      </c>
      <c r="BI1123" s="3" t="n">
        <v>0</v>
      </c>
      <c r="BJ1123" s="3" t="n">
        <f aca="false">SUM(BF1123:BI1123)</f>
        <v>0</v>
      </c>
      <c r="BK1123" s="3" t="n">
        <v>0</v>
      </c>
      <c r="BL1123" s="3" t="n">
        <v>0</v>
      </c>
      <c r="BM1123" s="3" t="n">
        <v>63</v>
      </c>
      <c r="BN1123" s="3" t="n">
        <v>0</v>
      </c>
      <c r="BO1123" s="3" t="n">
        <f aca="false">SUM(BK1123:BN1123)</f>
        <v>63</v>
      </c>
      <c r="BP1123" s="3" t="n">
        <v>3</v>
      </c>
      <c r="BQ1123" s="3" t="n">
        <v>0</v>
      </c>
      <c r="BR1123" s="3" t="n">
        <v>35</v>
      </c>
      <c r="BS1123" s="3" t="n">
        <v>186</v>
      </c>
      <c r="BT1123" s="3" t="n">
        <f aca="false">SUM(BP1123:BS1123)</f>
        <v>224</v>
      </c>
      <c r="BU1123" s="3" t="n">
        <f aca="false">+C1123+H1123+M1123+R1123+W1123+AB1123+AG1123+AL1123+CK1123</f>
        <v>7124</v>
      </c>
      <c r="BV1123" s="3" t="n">
        <f aca="false">+D1123+I1123+N1123+S1123+X1123+AC1123+AH1123+AM1123+CL1123</f>
        <v>9488</v>
      </c>
      <c r="BW1123" s="3" t="n">
        <f aca="false">+E1123+J1123+O1123+T1123+Y1123+AD1123+AI1123+AN1123+CM1123</f>
        <v>7699</v>
      </c>
      <c r="BX1123" s="3" t="n">
        <f aca="false">+F1123+K1123+P1123+U1123+Z1123+AE1123+AJ1123+AO1123+CN1123</f>
        <v>224</v>
      </c>
      <c r="BY1123" s="3" t="n">
        <f aca="false">SUM(BU1123:BX1123)</f>
        <v>24535</v>
      </c>
      <c r="BZ1123" s="3" t="n">
        <f aca="false">AQ1123+AV1123+BA1123+BF1123+BK1123+BP1123</f>
        <v>3</v>
      </c>
      <c r="CA1123" s="3" t="n">
        <f aca="false">AR1123+AW1123+BB1123+BG1123+BL1123+BQ1123</f>
        <v>399</v>
      </c>
      <c r="CB1123" s="3" t="n">
        <f aca="false">AS1123+AX1123+BC1123+BH1123+BM1123+BR1123</f>
        <v>283</v>
      </c>
      <c r="CC1123" s="3" t="n">
        <f aca="false">AT1123+AY1123+BD1123+BI1123+BN1123+BS1123</f>
        <v>224</v>
      </c>
      <c r="CD1123" s="3" t="n">
        <f aca="false">SUM(BZ1123:CC1123)</f>
        <v>909</v>
      </c>
      <c r="CE1123" s="3" t="n">
        <v>1920</v>
      </c>
      <c r="CF1123" s="3" t="n">
        <v>3103</v>
      </c>
      <c r="CG1123" s="3" t="n">
        <v>349</v>
      </c>
      <c r="CH1123" s="3" t="n">
        <v>2</v>
      </c>
      <c r="CI1123" s="3" t="n">
        <v>2035</v>
      </c>
      <c r="CJ1123" s="3" t="n">
        <f aca="false">SUM(CE1123:CI1123)</f>
        <v>7409</v>
      </c>
    </row>
    <row r="1124" customFormat="false" ht="12.75" hidden="false" customHeight="false" outlineLevel="0" collapsed="false">
      <c r="A1124" s="1" t="n">
        <v>2013</v>
      </c>
      <c r="B1124" s="2" t="s">
        <v>94</v>
      </c>
      <c r="C1124" s="3" t="n">
        <v>1364</v>
      </c>
      <c r="D1124" s="3" t="n">
        <v>209</v>
      </c>
      <c r="E1124" s="3" t="n">
        <v>32</v>
      </c>
      <c r="F1124" s="3" t="n">
        <v>0</v>
      </c>
      <c r="G1124" s="3" t="n">
        <f aca="false">SUM(C1124:F1124)</f>
        <v>1605</v>
      </c>
      <c r="H1124" s="3" t="n">
        <v>586</v>
      </c>
      <c r="I1124" s="3" t="n">
        <v>131</v>
      </c>
      <c r="J1124" s="3" t="n">
        <v>322</v>
      </c>
      <c r="K1124" s="3" t="n">
        <v>0</v>
      </c>
      <c r="L1124" s="3" t="n">
        <f aca="false">SUM(H1124:K1124)</f>
        <v>1039</v>
      </c>
      <c r="M1124" s="3" t="n">
        <v>18</v>
      </c>
      <c r="N1124" s="3" t="n">
        <v>8</v>
      </c>
      <c r="O1124" s="3" t="n">
        <v>0</v>
      </c>
      <c r="P1124" s="3" t="n">
        <v>0</v>
      </c>
      <c r="Q1124" s="3" t="n">
        <f aca="false">SUM(M1124:P1124)</f>
        <v>26</v>
      </c>
      <c r="R1124" s="3" t="n">
        <v>81</v>
      </c>
      <c r="S1124" s="3" t="n">
        <v>1</v>
      </c>
      <c r="T1124" s="3" t="n">
        <v>16</v>
      </c>
      <c r="U1124" s="3" t="n">
        <v>0</v>
      </c>
      <c r="V1124" s="3" t="n">
        <f aca="false">SUM(R1124:U1124)</f>
        <v>98</v>
      </c>
      <c r="W1124" s="3" t="n">
        <v>568</v>
      </c>
      <c r="X1124" s="3" t="n">
        <v>817</v>
      </c>
      <c r="Y1124" s="3" t="n">
        <v>3</v>
      </c>
      <c r="Z1124" s="3" t="n">
        <v>0</v>
      </c>
      <c r="AA1124" s="3" t="n">
        <f aca="false">SUM(W1124:Z1124)</f>
        <v>1388</v>
      </c>
      <c r="AB1124" s="3" t="n">
        <v>347</v>
      </c>
      <c r="AC1124" s="3" t="n">
        <v>4</v>
      </c>
      <c r="AD1124" s="3" t="n">
        <v>21</v>
      </c>
      <c r="AE1124" s="3" t="n">
        <v>0</v>
      </c>
      <c r="AF1124" s="3" t="n">
        <f aca="false">SUM(AB1124:AE1124)</f>
        <v>372</v>
      </c>
      <c r="AG1124" s="3" t="n">
        <v>740</v>
      </c>
      <c r="AH1124" s="3" t="n">
        <v>695</v>
      </c>
      <c r="AI1124" s="3" t="n">
        <v>244</v>
      </c>
      <c r="AJ1124" s="3" t="n">
        <v>288</v>
      </c>
      <c r="AK1124" s="3" t="n">
        <f aca="false">SUM(AG1124:AJ1124)</f>
        <v>1967</v>
      </c>
      <c r="AL1124" s="3" t="n">
        <v>3986</v>
      </c>
      <c r="AM1124" s="3" t="n">
        <v>724</v>
      </c>
      <c r="AN1124" s="3" t="n">
        <v>620</v>
      </c>
      <c r="AO1124" s="3" t="n">
        <v>197</v>
      </c>
      <c r="AP1124" s="3" t="n">
        <f aca="false">SUM(AL1124:AO1124)</f>
        <v>5527</v>
      </c>
      <c r="AQ1124" s="3" t="n">
        <v>437</v>
      </c>
      <c r="AR1124" s="3" t="n">
        <v>692</v>
      </c>
      <c r="AS1124" s="3" t="n">
        <v>90</v>
      </c>
      <c r="AT1124" s="3" t="n">
        <v>288</v>
      </c>
      <c r="AU1124" s="3" t="n">
        <f aca="false">SUM(AQ1124:AT1124)</f>
        <v>1507</v>
      </c>
      <c r="AV1124" s="3" t="n">
        <v>11.7</v>
      </c>
      <c r="AW1124" s="3" t="n">
        <v>0</v>
      </c>
      <c r="AX1124" s="3" t="n">
        <v>0</v>
      </c>
      <c r="AY1124" s="3" t="n">
        <v>0</v>
      </c>
      <c r="AZ1124" s="3" t="n">
        <f aca="false">SUM(AV1124:AY1124)</f>
        <v>11.7</v>
      </c>
      <c r="BA1124" s="3" t="n">
        <v>202</v>
      </c>
      <c r="BB1124" s="3" t="n">
        <v>1</v>
      </c>
      <c r="BC1124" s="3" t="n">
        <v>17</v>
      </c>
      <c r="BD1124" s="3" t="n">
        <v>0</v>
      </c>
      <c r="BE1124" s="3" t="n">
        <f aca="false">SUM(BA1124:BD1124)</f>
        <v>220</v>
      </c>
      <c r="BF1124" s="3" t="n">
        <v>100</v>
      </c>
      <c r="BG1124" s="3" t="n">
        <v>12</v>
      </c>
      <c r="BH1124" s="3" t="n">
        <v>1</v>
      </c>
      <c r="BI1124" s="3" t="n">
        <v>22</v>
      </c>
      <c r="BJ1124" s="3" t="n">
        <f aca="false">SUM(BF1124:BI1124)</f>
        <v>135</v>
      </c>
      <c r="BK1124" s="3" t="n">
        <v>71</v>
      </c>
      <c r="BL1124" s="3" t="n">
        <v>59</v>
      </c>
      <c r="BM1124" s="3" t="n">
        <v>21</v>
      </c>
      <c r="BN1124" s="3" t="n">
        <v>0</v>
      </c>
      <c r="BO1124" s="3" t="n">
        <f aca="false">SUM(BK1124:BN1124)</f>
        <v>151</v>
      </c>
      <c r="BP1124" s="3" t="n">
        <v>1276</v>
      </c>
      <c r="BQ1124" s="3" t="n">
        <v>52</v>
      </c>
      <c r="BR1124" s="3" t="n">
        <v>35</v>
      </c>
      <c r="BS1124" s="3" t="n">
        <v>175</v>
      </c>
      <c r="BT1124" s="3" t="n">
        <f aca="false">SUM(BP1124:BS1124)</f>
        <v>1538</v>
      </c>
      <c r="BU1124" s="3" t="n">
        <f aca="false">+C1124+H1124+M1124+R1124+W1124+AB1124+AG1124+AL1124+CK1124</f>
        <v>7690</v>
      </c>
      <c r="BV1124" s="3" t="n">
        <f aca="false">+D1124+I1124+N1124+S1124+X1124+AC1124+AH1124+AM1124+CL1124</f>
        <v>2589</v>
      </c>
      <c r="BW1124" s="3" t="n">
        <f aca="false">+E1124+J1124+O1124+T1124+Y1124+AD1124+AI1124+AN1124+CM1124</f>
        <v>1258</v>
      </c>
      <c r="BX1124" s="3" t="n">
        <f aca="false">+F1125+K1124+P1124+U1124+Z1124+AE1124+AJ1124+AO1124+CN1124</f>
        <v>485</v>
      </c>
      <c r="BY1124" s="3" t="n">
        <f aca="false">SUM(BU1124:BX1124)</f>
        <v>12022</v>
      </c>
      <c r="BZ1124" s="3" t="n">
        <f aca="false">AQ1124+AV1124+BA1124+BF1124+BK1124+BP1124</f>
        <v>2097.7</v>
      </c>
      <c r="CA1124" s="3" t="n">
        <f aca="false">AR1124+AW1124+BB1124+BG1124+BL1124+BQ1124</f>
        <v>816</v>
      </c>
      <c r="CB1124" s="3" t="n">
        <f aca="false">AS1124+AX1124+BC1124+BH1124+BM1124+BR1124</f>
        <v>164</v>
      </c>
      <c r="CC1124" s="3" t="n">
        <f aca="false">AT1124+AY1124+BD1124+BI1124+BN1124+BS1124</f>
        <v>485</v>
      </c>
      <c r="CD1124" s="3" t="n">
        <f aca="false">SUM(BZ1124:CC1124)</f>
        <v>3562.7</v>
      </c>
      <c r="CE1124" s="3" t="n">
        <v>0</v>
      </c>
      <c r="CF1124" s="3" t="n">
        <v>0</v>
      </c>
      <c r="CG1124" s="3" t="n">
        <v>547.1</v>
      </c>
      <c r="CH1124" s="3" t="n">
        <v>2.5</v>
      </c>
      <c r="CI1124" s="3" t="n">
        <v>6382.1</v>
      </c>
      <c r="CJ1124" s="3" t="n">
        <f aca="false">SUM(CE1124:CI1124)</f>
        <v>6931.7</v>
      </c>
    </row>
    <row r="1125" customFormat="false" ht="12.75" hidden="false" customHeight="false" outlineLevel="0" collapsed="false">
      <c r="A1125" s="1" t="n">
        <v>2013</v>
      </c>
      <c r="B1125" s="2" t="s">
        <v>95</v>
      </c>
      <c r="C1125" s="3" t="n">
        <v>3465</v>
      </c>
      <c r="D1125" s="3" t="n">
        <v>1119</v>
      </c>
      <c r="E1125" s="3" t="n">
        <v>544</v>
      </c>
      <c r="F1125" s="3" t="n">
        <v>0</v>
      </c>
      <c r="G1125" s="3" t="n">
        <f aca="false">SUM(C1125:F1125)</f>
        <v>5128</v>
      </c>
      <c r="H1125" s="3" t="n">
        <v>724</v>
      </c>
      <c r="I1125" s="3" t="n">
        <v>805</v>
      </c>
      <c r="J1125" s="3" t="n">
        <v>3139</v>
      </c>
      <c r="K1125" s="3" t="n">
        <v>26</v>
      </c>
      <c r="L1125" s="3" t="n">
        <f aca="false">SUM(H1125:K1125)</f>
        <v>4694</v>
      </c>
      <c r="M1125" s="3" t="n">
        <v>2</v>
      </c>
      <c r="N1125" s="3" t="n">
        <v>46</v>
      </c>
      <c r="O1125" s="3" t="n">
        <v>0</v>
      </c>
      <c r="P1125" s="3" t="n">
        <v>0</v>
      </c>
      <c r="Q1125" s="3" t="n">
        <f aca="false">SUM(M1125:P1125)</f>
        <v>48</v>
      </c>
      <c r="R1125" s="3" t="n">
        <v>0</v>
      </c>
      <c r="S1125" s="3" t="n">
        <v>0</v>
      </c>
      <c r="T1125" s="3" t="n">
        <v>0</v>
      </c>
      <c r="U1125" s="3" t="n">
        <v>0</v>
      </c>
      <c r="V1125" s="3" t="n">
        <f aca="false">SUM(R1125:U1125)</f>
        <v>0</v>
      </c>
      <c r="W1125" s="3" t="n">
        <v>2069.0221</v>
      </c>
      <c r="X1125" s="3" t="n">
        <v>5756.362387</v>
      </c>
      <c r="Y1125" s="3" t="n">
        <v>606.1297</v>
      </c>
      <c r="Z1125" s="3" t="n">
        <v>0</v>
      </c>
      <c r="AA1125" s="3" t="n">
        <f aca="false">SUM(W1125:Z1125)</f>
        <v>8431.514187</v>
      </c>
      <c r="AB1125" s="3" t="n">
        <v>947</v>
      </c>
      <c r="AC1125" s="3" t="n">
        <v>8</v>
      </c>
      <c r="AD1125" s="3" t="n">
        <v>95</v>
      </c>
      <c r="AE1125" s="3" t="n">
        <v>0</v>
      </c>
      <c r="AF1125" s="3" t="n">
        <f aca="false">SUM(AB1125:AE1125)</f>
        <v>1050</v>
      </c>
      <c r="AG1125" s="3" t="n">
        <v>0</v>
      </c>
      <c r="AH1125" s="3" t="n">
        <v>818</v>
      </c>
      <c r="AI1125" s="3" t="n">
        <v>823.237</v>
      </c>
      <c r="AJ1125" s="3" t="n">
        <v>166.298</v>
      </c>
      <c r="AK1125" s="3" t="n">
        <f aca="false">SUM(AG1125:AJ1125)</f>
        <v>1807.535</v>
      </c>
      <c r="AL1125" s="3" t="n">
        <v>1206.9779</v>
      </c>
      <c r="AM1125" s="3" t="n">
        <v>3455.637613</v>
      </c>
      <c r="AN1125" s="3" t="n">
        <v>1738.6333</v>
      </c>
      <c r="AO1125" s="3" t="n">
        <v>0</v>
      </c>
      <c r="AP1125" s="3" t="n">
        <f aca="false">SUM(AL1125:AO1125)</f>
        <v>6401.248813</v>
      </c>
      <c r="AQ1125" s="3" t="n">
        <v>0</v>
      </c>
      <c r="AR1125" s="3" t="n">
        <v>797.469</v>
      </c>
      <c r="AS1125" s="3" t="n">
        <v>456.596</v>
      </c>
      <c r="AT1125" s="3" t="n">
        <v>166.298</v>
      </c>
      <c r="AU1125" s="3" t="n">
        <f aca="false">SUM(AQ1125:AT1125)</f>
        <v>1420.363</v>
      </c>
      <c r="AV1125" s="3" t="n">
        <v>0</v>
      </c>
      <c r="AW1125" s="3" t="n">
        <v>0</v>
      </c>
      <c r="AX1125" s="3" t="n">
        <v>5</v>
      </c>
      <c r="AY1125" s="3" t="n">
        <v>0</v>
      </c>
      <c r="AZ1125" s="3" t="n">
        <f aca="false">SUM(AV1125:AY1125)</f>
        <v>5</v>
      </c>
      <c r="BA1125" s="3" t="n">
        <v>0</v>
      </c>
      <c r="BB1125" s="3" t="n">
        <v>0</v>
      </c>
      <c r="BC1125" s="3" t="n">
        <v>0</v>
      </c>
      <c r="BD1125" s="3" t="n">
        <v>26</v>
      </c>
      <c r="BE1125" s="3" t="n">
        <f aca="false">SUM(BA1125:BD1125)</f>
        <v>26</v>
      </c>
      <c r="BF1125" s="3" t="n">
        <v>0</v>
      </c>
      <c r="BG1125" s="3" t="n">
        <v>0</v>
      </c>
      <c r="BH1125" s="3" t="n">
        <v>0</v>
      </c>
      <c r="BI1125" s="3" t="n">
        <v>0</v>
      </c>
      <c r="BJ1125" s="3" t="n">
        <f aca="false">SUM(BF1125:BI1125)</f>
        <v>0</v>
      </c>
      <c r="BK1125" s="3" t="n">
        <v>0</v>
      </c>
      <c r="BL1125" s="3" t="n">
        <v>0</v>
      </c>
      <c r="BM1125" s="3" t="n">
        <v>0</v>
      </c>
      <c r="BN1125" s="3" t="n">
        <v>0</v>
      </c>
      <c r="BO1125" s="3" t="n">
        <f aca="false">SUM(BK1125:BN1125)</f>
        <v>0</v>
      </c>
      <c r="BP1125" s="3" t="n">
        <v>0</v>
      </c>
      <c r="BQ1125" s="3" t="n">
        <v>0</v>
      </c>
      <c r="BR1125" s="3" t="n">
        <v>12</v>
      </c>
      <c r="BS1125" s="3" t="n">
        <v>0</v>
      </c>
      <c r="BT1125" s="3" t="n">
        <f aca="false">SUM(BP1125:BS1125)</f>
        <v>12</v>
      </c>
      <c r="BU1125" s="3" t="n">
        <f aca="false">+C1125+H1125+M1125+R1125+W1125+AB1125+AG1125+AL1125+CK1125</f>
        <v>8414</v>
      </c>
      <c r="BV1125" s="3" t="n">
        <f aca="false">+D1125+I1125+N1125+S1125+X1125+AC1125+AH1125+AM1125+CL1125</f>
        <v>12008</v>
      </c>
      <c r="BW1125" s="3" t="n">
        <f aca="false">+E1125+J1125+O1125+T1125+Y1125+AD1125+AI1125+AN1125+CM1125</f>
        <v>6946</v>
      </c>
      <c r="BX1125" s="3" t="n">
        <f aca="false">+F1125+K1125+P1125+U1125+Z1125+AE1125+AJ1125+AO1125+CN1125</f>
        <v>192.298</v>
      </c>
      <c r="BY1125" s="3" t="n">
        <f aca="false">SUM(BU1125:BX1125)</f>
        <v>27560.298</v>
      </c>
      <c r="BZ1125" s="3" t="n">
        <f aca="false">AQ1125+AV1125+BA1125+BF1125+BK1125+BP1125</f>
        <v>0</v>
      </c>
      <c r="CA1125" s="3" t="n">
        <f aca="false">AR1125+AW1125+BB1125+BG1125+BL1125+BQ1125</f>
        <v>797.469</v>
      </c>
      <c r="CB1125" s="3" t="n">
        <f aca="false">AS1125+AX1125+BC1125+BH1125+BM1125+BR1125</f>
        <v>473.596</v>
      </c>
      <c r="CC1125" s="3" t="n">
        <f aca="false">AT1125+AY1125+BD1125+BI1125+BN1125+BS1125</f>
        <v>192.298</v>
      </c>
      <c r="CD1125" s="3" t="n">
        <f aca="false">SUM(BZ1125:CC1125)</f>
        <v>1463.363</v>
      </c>
      <c r="CE1125" s="3" t="n">
        <v>3842.3</v>
      </c>
      <c r="CF1125" s="3" t="n">
        <v>3397.545</v>
      </c>
      <c r="CG1125" s="3" t="n">
        <v>662.026</v>
      </c>
      <c r="CH1125" s="3" t="n">
        <v>0</v>
      </c>
      <c r="CI1125" s="3" t="n">
        <v>754.116</v>
      </c>
      <c r="CJ1125" s="3" t="n">
        <f aca="false">SUM(CE1125:CI1125)</f>
        <v>8655.987</v>
      </c>
    </row>
    <row r="1126" customFormat="false" ht="12.75" hidden="false" customHeight="false" outlineLevel="0" collapsed="false">
      <c r="A1126" s="1" t="n">
        <v>2013</v>
      </c>
      <c r="B1126" s="2" t="s">
        <v>96</v>
      </c>
      <c r="C1126" s="3" t="n">
        <v>2055.6</v>
      </c>
      <c r="D1126" s="3" t="n">
        <v>518.5</v>
      </c>
      <c r="E1126" s="3" t="n">
        <v>767.2</v>
      </c>
      <c r="F1126" s="3" t="n">
        <v>0</v>
      </c>
      <c r="G1126" s="3" t="n">
        <f aca="false">SUM(C1126:F1126)</f>
        <v>3341.3</v>
      </c>
      <c r="H1126" s="3" t="n">
        <v>780.8</v>
      </c>
      <c r="I1126" s="3" t="n">
        <v>12.7</v>
      </c>
      <c r="J1126" s="3" t="n">
        <v>2516.1</v>
      </c>
      <c r="K1126" s="3" t="n">
        <v>0</v>
      </c>
      <c r="L1126" s="3" t="n">
        <f aca="false">SUM(H1126:K1126)</f>
        <v>3309.6</v>
      </c>
      <c r="M1126" s="3" t="n">
        <v>15.8</v>
      </c>
      <c r="N1126" s="3" t="n">
        <v>54.9</v>
      </c>
      <c r="O1126" s="3" t="n">
        <v>1.2</v>
      </c>
      <c r="P1126" s="3" t="n">
        <v>0</v>
      </c>
      <c r="Q1126" s="3" t="n">
        <f aca="false">SUM(M1126:P1126)</f>
        <v>71.9</v>
      </c>
      <c r="R1126" s="3" t="n">
        <v>138.4</v>
      </c>
      <c r="S1126" s="3" t="n">
        <v>253</v>
      </c>
      <c r="T1126" s="3" t="n">
        <v>36.4</v>
      </c>
      <c r="U1126" s="3" t="n">
        <v>0</v>
      </c>
      <c r="V1126" s="3" t="n">
        <f aca="false">SUM(R1126:U1126)</f>
        <v>427.8</v>
      </c>
      <c r="W1126" s="3" t="n">
        <v>736.4</v>
      </c>
      <c r="X1126" s="3" t="n">
        <v>3180.4</v>
      </c>
      <c r="Y1126" s="3" t="n">
        <v>595</v>
      </c>
      <c r="Z1126" s="3" t="n">
        <v>0</v>
      </c>
      <c r="AA1126" s="3" t="n">
        <f aca="false">SUM(W1126:Z1126)</f>
        <v>4511.8</v>
      </c>
      <c r="AB1126" s="3" t="n">
        <v>384.9</v>
      </c>
      <c r="AC1126" s="3" t="n">
        <v>0.7</v>
      </c>
      <c r="AD1126" s="3" t="n">
        <v>62.9</v>
      </c>
      <c r="AE1126" s="3" t="n">
        <v>0</v>
      </c>
      <c r="AF1126" s="3" t="n">
        <f aca="false">SUM(AB1126:AE1126)</f>
        <v>448.5</v>
      </c>
      <c r="AG1126" s="3" t="n">
        <v>2.4</v>
      </c>
      <c r="AH1126" s="3" t="n">
        <v>563.1</v>
      </c>
      <c r="AI1126" s="3" t="n">
        <v>606.8</v>
      </c>
      <c r="AJ1126" s="3" t="n">
        <v>80.8</v>
      </c>
      <c r="AK1126" s="3" t="n">
        <f aca="false">SUM(AG1126:AJ1126)</f>
        <v>1253.1</v>
      </c>
      <c r="AL1126" s="3" t="n">
        <v>629.3</v>
      </c>
      <c r="AM1126" s="3" t="n">
        <v>1484.7</v>
      </c>
      <c r="AN1126" s="3" t="n">
        <v>5847.1</v>
      </c>
      <c r="AO1126" s="3" t="n">
        <v>122.1</v>
      </c>
      <c r="AP1126" s="3" t="n">
        <f aca="false">SUM(AL1126:AO1126)</f>
        <v>8083.2</v>
      </c>
      <c r="AQ1126" s="3" t="n">
        <v>0</v>
      </c>
      <c r="AR1126" s="3" t="n">
        <v>249.6</v>
      </c>
      <c r="AS1126" s="3" t="n">
        <v>346.5</v>
      </c>
      <c r="AT1126" s="3" t="n">
        <v>45.6</v>
      </c>
      <c r="AU1126" s="3" t="n">
        <f aca="false">SUM(AQ1126:AT1126)</f>
        <v>641.7</v>
      </c>
      <c r="AV1126" s="3" t="n">
        <v>0.3</v>
      </c>
      <c r="AW1126" s="3" t="n">
        <v>0</v>
      </c>
      <c r="AX1126" s="3" t="n">
        <v>1.5</v>
      </c>
      <c r="AY1126" s="3" t="n">
        <v>0</v>
      </c>
      <c r="AZ1126" s="3" t="n">
        <f aca="false">SUM(AV1126:AY1126)</f>
        <v>1.8</v>
      </c>
      <c r="BA1126" s="3" t="n">
        <v>0</v>
      </c>
      <c r="BB1126" s="3" t="n">
        <v>0</v>
      </c>
      <c r="BC1126" s="3" t="n">
        <v>13.5</v>
      </c>
      <c r="BD1126" s="3" t="n">
        <v>0</v>
      </c>
      <c r="BE1126" s="3" t="n">
        <f aca="false">SUM(BA1126:BD1126)</f>
        <v>13.5</v>
      </c>
      <c r="BF1126" s="3" t="n">
        <v>0</v>
      </c>
      <c r="BG1126" s="3" t="n">
        <v>0</v>
      </c>
      <c r="BH1126" s="3" t="n">
        <v>0</v>
      </c>
      <c r="BI1126" s="3" t="n">
        <v>0</v>
      </c>
      <c r="BJ1126" s="3" t="n">
        <f aca="false">SUM(BF1126:BI1126)</f>
        <v>0</v>
      </c>
      <c r="BK1126" s="3" t="n">
        <v>0</v>
      </c>
      <c r="BL1126" s="3" t="n">
        <v>0</v>
      </c>
      <c r="BM1126" s="3" t="n">
        <v>0</v>
      </c>
      <c r="BN1126" s="3" t="n">
        <v>0</v>
      </c>
      <c r="BO1126" s="3" t="n">
        <f aca="false">SUM(BK1126:BN1126)</f>
        <v>0</v>
      </c>
      <c r="BP1126" s="3" t="n">
        <v>0.4</v>
      </c>
      <c r="BQ1126" s="3" t="n">
        <v>19.3</v>
      </c>
      <c r="BR1126" s="3" t="n">
        <v>15.2</v>
      </c>
      <c r="BS1126" s="3" t="n">
        <v>51.8</v>
      </c>
      <c r="BT1126" s="3" t="n">
        <f aca="false">SUM(BP1126:BS1126)</f>
        <v>86.7</v>
      </c>
      <c r="BU1126" s="3" t="n">
        <f aca="false">+C1126+H1126+M1126+R1126+W1126+AB1126+AG1126+AL1126+CK1126</f>
        <v>4743.6</v>
      </c>
      <c r="BV1126" s="3" t="n">
        <f aca="false">+D1126+I1126+N1126+S1126+X1126+AC1126+AH1126+AM1126+CL1126</f>
        <v>6068</v>
      </c>
      <c r="BW1126" s="3" t="n">
        <f aca="false">+E1126+J1126+O1126+T1126+Y1126+AD1126+AI1126+AN1126+CM1126</f>
        <v>10432.7</v>
      </c>
      <c r="BX1126" s="3" t="n">
        <f aca="false">+F1126+K1126+P1126+U1126+Z1126+AE1126+AJ1126+AO1126+CN1126</f>
        <v>202.9</v>
      </c>
      <c r="BY1126" s="3" t="n">
        <f aca="false">SUM(BU1126:BX1126)</f>
        <v>21447.2</v>
      </c>
      <c r="BZ1126" s="3" t="n">
        <f aca="false">AQ1126+AV1126+BA1126+BF1126+BK1126+BP1126</f>
        <v>0.7</v>
      </c>
      <c r="CA1126" s="3" t="n">
        <f aca="false">AR1126+AW1126+BB1126+BG1126+BL1126+BQ1126</f>
        <v>268.9</v>
      </c>
      <c r="CB1126" s="3" t="n">
        <f aca="false">AS1126+AX1126+BC1126+BH1126+BM1126+BR1126</f>
        <v>376.7</v>
      </c>
      <c r="CC1126" s="3" t="n">
        <f aca="false">AT1126+AY1126+BD1126+BI1126+BN1126+BS1126</f>
        <v>97.4</v>
      </c>
      <c r="CD1126" s="3" t="n">
        <f aca="false">SUM(BZ1126:CC1126)</f>
        <v>743.7</v>
      </c>
      <c r="CE1126" s="3" t="n">
        <v>2124.5</v>
      </c>
      <c r="CF1126" s="3" t="n">
        <v>3144.4</v>
      </c>
      <c r="CG1126" s="3" t="n">
        <v>431.1</v>
      </c>
      <c r="CH1126" s="3" t="n">
        <v>35.9</v>
      </c>
      <c r="CI1126" s="3" t="n">
        <v>478.2</v>
      </c>
      <c r="CJ1126" s="3" t="n">
        <f aca="false">SUM(CE1126:CI1126)</f>
        <v>6214.1</v>
      </c>
    </row>
    <row r="1127" customFormat="false" ht="12.75" hidden="false" customHeight="false" outlineLevel="0" collapsed="false">
      <c r="A1127" s="1" t="n">
        <v>2013</v>
      </c>
      <c r="B1127" s="2" t="s">
        <v>97</v>
      </c>
      <c r="C1127" s="3" t="n">
        <v>37979</v>
      </c>
      <c r="D1127" s="3" t="n">
        <v>6307</v>
      </c>
      <c r="E1127" s="3" t="n">
        <v>127</v>
      </c>
      <c r="F1127" s="3" t="n">
        <v>872</v>
      </c>
      <c r="G1127" s="3" t="n">
        <f aca="false">SUM(C1127:F1127)</f>
        <v>45285</v>
      </c>
      <c r="H1127" s="3" t="n">
        <v>9014</v>
      </c>
      <c r="I1127" s="3" t="n">
        <v>4868</v>
      </c>
      <c r="J1127" s="3" t="n">
        <v>42</v>
      </c>
      <c r="K1127" s="3" t="n">
        <v>303</v>
      </c>
      <c r="L1127" s="3" t="n">
        <f aca="false">SUM(H1127:K1127)</f>
        <v>14227</v>
      </c>
      <c r="M1127" s="3" t="n">
        <v>1545</v>
      </c>
      <c r="N1127" s="3" t="n">
        <v>3301</v>
      </c>
      <c r="O1127" s="3" t="n">
        <v>0</v>
      </c>
      <c r="P1127" s="3" t="n">
        <v>0</v>
      </c>
      <c r="Q1127" s="3" t="n">
        <f aca="false">SUM(M1127:P1127)</f>
        <v>4846</v>
      </c>
      <c r="R1127" s="3" t="n">
        <v>2764</v>
      </c>
      <c r="S1127" s="3" t="n">
        <v>688</v>
      </c>
      <c r="T1127" s="3" t="n">
        <v>0</v>
      </c>
      <c r="U1127" s="3" t="n">
        <v>0</v>
      </c>
      <c r="V1127" s="3" t="n">
        <f aca="false">SUM(R1127:U1127)</f>
        <v>3452</v>
      </c>
      <c r="W1127" s="3" t="n">
        <v>14473</v>
      </c>
      <c r="X1127" s="3" t="n">
        <v>25715</v>
      </c>
      <c r="Y1127" s="3" t="n">
        <v>6211</v>
      </c>
      <c r="Z1127" s="3" t="n">
        <v>0</v>
      </c>
      <c r="AA1127" s="3" t="n">
        <f aca="false">SUM(W1127:Z1127)</f>
        <v>46399</v>
      </c>
      <c r="AB1127" s="3" t="n">
        <v>8490</v>
      </c>
      <c r="AC1127" s="3" t="n">
        <v>77</v>
      </c>
      <c r="AD1127" s="3" t="n">
        <v>2088</v>
      </c>
      <c r="AE1127" s="3" t="n">
        <v>1</v>
      </c>
      <c r="AF1127" s="3" t="n">
        <f aca="false">SUM(AB1127:AE1127)</f>
        <v>10656</v>
      </c>
      <c r="AG1127" s="3" t="n">
        <v>83</v>
      </c>
      <c r="AH1127" s="3" t="n">
        <v>3869</v>
      </c>
      <c r="AI1127" s="3" t="n">
        <v>4607</v>
      </c>
      <c r="AJ1127" s="3" t="n">
        <v>4133</v>
      </c>
      <c r="AK1127" s="3" t="n">
        <f aca="false">SUM(AG1127:AJ1127)</f>
        <v>12692</v>
      </c>
      <c r="AL1127" s="3" t="n">
        <v>22214</v>
      </c>
      <c r="AM1127" s="3" t="n">
        <v>25606</v>
      </c>
      <c r="AN1127" s="3" t="n">
        <v>24649</v>
      </c>
      <c r="AO1127" s="3" t="n">
        <v>1406</v>
      </c>
      <c r="AP1127" s="3" t="n">
        <f aca="false">SUM(AL1127:AO1127)</f>
        <v>73875</v>
      </c>
      <c r="AQ1127" s="3" t="n">
        <v>0</v>
      </c>
      <c r="AR1127" s="3" t="n">
        <v>1592</v>
      </c>
      <c r="AS1127" s="3" t="n">
        <v>439</v>
      </c>
      <c r="AT1127" s="3" t="n">
        <v>2180</v>
      </c>
      <c r="AU1127" s="3" t="n">
        <f aca="false">SUM(AQ1127:AT1127)</f>
        <v>4211</v>
      </c>
      <c r="AV1127" s="3" t="n">
        <v>19</v>
      </c>
      <c r="AW1127" s="3" t="n">
        <v>0</v>
      </c>
      <c r="AX1127" s="3" t="n">
        <v>0</v>
      </c>
      <c r="AY1127" s="3" t="n">
        <v>1</v>
      </c>
      <c r="AZ1127" s="3" t="n">
        <f aca="false">SUM(AV1127:AY1127)</f>
        <v>20</v>
      </c>
      <c r="BA1127" s="3" t="n">
        <v>0</v>
      </c>
      <c r="BB1127" s="3" t="n">
        <v>0</v>
      </c>
      <c r="BC1127" s="3" t="n">
        <v>0</v>
      </c>
      <c r="BD1127" s="3" t="n">
        <v>88</v>
      </c>
      <c r="BE1127" s="3" t="n">
        <f aca="false">SUM(BA1127:BD1127)</f>
        <v>88</v>
      </c>
      <c r="BF1127" s="3" t="n">
        <v>0</v>
      </c>
      <c r="BG1127" s="3" t="n">
        <v>0</v>
      </c>
      <c r="BH1127" s="3" t="n">
        <v>0</v>
      </c>
      <c r="BI1127" s="3" t="n">
        <v>0</v>
      </c>
      <c r="BJ1127" s="3" t="n">
        <f aca="false">SUM(BF1127:BI1127)</f>
        <v>0</v>
      </c>
      <c r="BK1127" s="3" t="n">
        <v>0</v>
      </c>
      <c r="BL1127" s="3" t="n">
        <v>24</v>
      </c>
      <c r="BM1127" s="3" t="n">
        <v>-14</v>
      </c>
      <c r="BN1127" s="3" t="n">
        <v>121</v>
      </c>
      <c r="BO1127" s="3" t="n">
        <f aca="false">SUM(BK1127:BN1127)</f>
        <v>131</v>
      </c>
      <c r="BP1127" s="3" t="n">
        <v>15</v>
      </c>
      <c r="BQ1127" s="3" t="n">
        <v>32</v>
      </c>
      <c r="BR1127" s="3" t="n">
        <v>16</v>
      </c>
      <c r="BS1127" s="3" t="n">
        <v>0</v>
      </c>
      <c r="BT1127" s="3" t="n">
        <f aca="false">SUM(BP1127:BS1127)</f>
        <v>63</v>
      </c>
      <c r="BU1127" s="3" t="n">
        <f aca="false">+C1127+H1127+M1127+R1127+W1127+AB1127+AG1127+AL1127+CK1127</f>
        <v>96562</v>
      </c>
      <c r="BV1127" s="3" t="n">
        <f aca="false">+D1127+I1127+N1127+S1127+X1127+AC1127+AH1127+AM1127+CL1127</f>
        <v>70431</v>
      </c>
      <c r="BW1127" s="3" t="n">
        <f aca="false">+E1127+J1127+O1127+T1127+Y1127+AD1127+AI1127+AN1127+CM1127</f>
        <v>37724</v>
      </c>
      <c r="BX1127" s="3" t="n">
        <f aca="false">+F1127+K1127+P1127+U1127+Z1127+AE1127+AJ1127+AO1127+CN1127</f>
        <v>6715</v>
      </c>
      <c r="BY1127" s="3" t="n">
        <f aca="false">SUM(BU1127:BX1127)</f>
        <v>211432</v>
      </c>
      <c r="BZ1127" s="3" t="n">
        <f aca="false">AQ1127+AV1127+BA1127+BF1127+BK1127+BP1127</f>
        <v>34</v>
      </c>
      <c r="CA1127" s="3" t="n">
        <f aca="false">AR1127+AW1127+BB1127+BG1127+BL1127+BQ1127</f>
        <v>1648</v>
      </c>
      <c r="CB1127" s="3" t="n">
        <f aca="false">AS1127+AX1127+BC1127+BH1127+BM1127+BR1127</f>
        <v>441</v>
      </c>
      <c r="CC1127" s="3" t="n">
        <f aca="false">AT1127+AY1127+BD1127+BI1127+BN1127+BS1127</f>
        <v>2390</v>
      </c>
      <c r="CD1127" s="3" t="n">
        <f aca="false">SUM(BZ1127:CC1127)</f>
        <v>4513</v>
      </c>
      <c r="CE1127" s="3" t="n">
        <v>20482</v>
      </c>
      <c r="CF1127" s="3" t="n">
        <v>64484</v>
      </c>
      <c r="CG1127" s="3" t="n">
        <v>7783</v>
      </c>
      <c r="CH1127" s="3" t="n">
        <v>1</v>
      </c>
      <c r="CI1127" s="3" t="n">
        <v>6652</v>
      </c>
      <c r="CJ1127" s="3" t="n">
        <f aca="false">SUM(CE1127:CI1127)</f>
        <v>99402</v>
      </c>
    </row>
    <row r="1128" customFormat="false" ht="12.75" hidden="false" customHeight="false" outlineLevel="0" collapsed="false">
      <c r="A1128" s="1" t="n">
        <v>2013</v>
      </c>
      <c r="B1128" s="2" t="s">
        <v>98</v>
      </c>
      <c r="C1128" s="3" t="n">
        <v>3015</v>
      </c>
      <c r="D1128" s="3" t="n">
        <v>614</v>
      </c>
      <c r="E1128" s="3" t="n">
        <v>3918</v>
      </c>
      <c r="F1128" s="3" t="n">
        <v>0</v>
      </c>
      <c r="G1128" s="3" t="n">
        <f aca="false">SUM(C1128:F1128)</f>
        <v>7547</v>
      </c>
      <c r="H1128" s="3" t="n">
        <v>642</v>
      </c>
      <c r="I1128" s="3" t="n">
        <v>438</v>
      </c>
      <c r="J1128" s="3" t="n">
        <v>1330</v>
      </c>
      <c r="K1128" s="3" t="n">
        <v>0</v>
      </c>
      <c r="L1128" s="3" t="n">
        <f aca="false">SUM(H1128:K1128)</f>
        <v>2410</v>
      </c>
      <c r="M1128" s="3" t="n">
        <v>0</v>
      </c>
      <c r="N1128" s="3" t="n">
        <v>0</v>
      </c>
      <c r="O1128" s="3" t="n">
        <v>0</v>
      </c>
      <c r="P1128" s="3" t="n">
        <v>0</v>
      </c>
      <c r="Q1128" s="3" t="n">
        <f aca="false">SUM(M1128:P1128)</f>
        <v>0</v>
      </c>
      <c r="R1128" s="3" t="n">
        <v>0</v>
      </c>
      <c r="S1128" s="3" t="n">
        <v>0</v>
      </c>
      <c r="T1128" s="3" t="n">
        <v>0</v>
      </c>
      <c r="U1128" s="3" t="n">
        <v>0</v>
      </c>
      <c r="V1128" s="3" t="n">
        <f aca="false">SUM(R1128:U1128)</f>
        <v>0</v>
      </c>
      <c r="W1128" s="3" t="n">
        <v>1844</v>
      </c>
      <c r="X1128" s="3" t="n">
        <v>2805</v>
      </c>
      <c r="Y1128" s="3" t="n">
        <v>1736</v>
      </c>
      <c r="Z1128" s="3" t="n">
        <v>0</v>
      </c>
      <c r="AA1128" s="3" t="n">
        <f aca="false">SUM(W1128:Z1128)</f>
        <v>6385</v>
      </c>
      <c r="AB1128" s="3" t="n">
        <v>670</v>
      </c>
      <c r="AC1128" s="3" t="n">
        <v>5</v>
      </c>
      <c r="AD1128" s="3" t="n">
        <v>88</v>
      </c>
      <c r="AE1128" s="3" t="n">
        <v>0</v>
      </c>
      <c r="AF1128" s="3" t="n">
        <f aca="false">SUM(AB1128:AE1128)</f>
        <v>763</v>
      </c>
      <c r="AG1128" s="3" t="n">
        <v>0</v>
      </c>
      <c r="AH1128" s="3" t="n">
        <v>722</v>
      </c>
      <c r="AI1128" s="3" t="n">
        <v>859</v>
      </c>
      <c r="AJ1128" s="3" t="n">
        <v>0</v>
      </c>
      <c r="AK1128" s="3" t="n">
        <f aca="false">SUM(AG1128:AJ1128)</f>
        <v>1581</v>
      </c>
      <c r="AL1128" s="3" t="n">
        <v>2853</v>
      </c>
      <c r="AM1128" s="3" t="n">
        <v>2839</v>
      </c>
      <c r="AN1128" s="3" t="n">
        <v>5733</v>
      </c>
      <c r="AO1128" s="3" t="n">
        <v>0</v>
      </c>
      <c r="AP1128" s="3" t="n">
        <f aca="false">SUM(AL1128:AO1128)</f>
        <v>11425</v>
      </c>
      <c r="AQ1128" s="3" t="n">
        <v>0</v>
      </c>
      <c r="AR1128" s="3" t="n">
        <v>0</v>
      </c>
      <c r="AS1128" s="3" t="n">
        <v>0</v>
      </c>
      <c r="AT1128" s="3" t="n">
        <v>0</v>
      </c>
      <c r="AU1128" s="3" t="n">
        <f aca="false">SUM(AQ1128:AT1128)</f>
        <v>0</v>
      </c>
      <c r="AV1128" s="3" t="n">
        <v>18</v>
      </c>
      <c r="AW1128" s="3" t="n">
        <v>0</v>
      </c>
      <c r="AX1128" s="3" t="n">
        <v>0</v>
      </c>
      <c r="AY1128" s="3" t="n">
        <v>0</v>
      </c>
      <c r="AZ1128" s="3" t="n">
        <f aca="false">SUM(AV1128:AY1128)</f>
        <v>18</v>
      </c>
      <c r="BA1128" s="3" t="n">
        <v>0</v>
      </c>
      <c r="BB1128" s="3" t="n">
        <v>0</v>
      </c>
      <c r="BC1128" s="3" t="n">
        <v>0</v>
      </c>
      <c r="BD1128" s="3" t="n">
        <v>0</v>
      </c>
      <c r="BE1128" s="3" t="n">
        <f aca="false">SUM(BA1128:BD1128)</f>
        <v>0</v>
      </c>
      <c r="BF1128" s="3" t="n">
        <v>0</v>
      </c>
      <c r="BG1128" s="3" t="n">
        <v>0</v>
      </c>
      <c r="BH1128" s="3" t="n">
        <v>0</v>
      </c>
      <c r="BI1128" s="3" t="n">
        <v>0</v>
      </c>
      <c r="BJ1128" s="3" t="n">
        <f aca="false">SUM(BF1128:BI1128)</f>
        <v>0</v>
      </c>
      <c r="BK1128" s="3" t="n">
        <v>0</v>
      </c>
      <c r="BL1128" s="3" t="n">
        <v>0</v>
      </c>
      <c r="BM1128" s="3" t="n">
        <v>0</v>
      </c>
      <c r="BN1128" s="3" t="n">
        <v>0</v>
      </c>
      <c r="BO1128" s="3" t="n">
        <f aca="false">SUM(BK1128:BN1128)</f>
        <v>0</v>
      </c>
      <c r="BP1128" s="3" t="n">
        <v>80</v>
      </c>
      <c r="BQ1128" s="3" t="n">
        <v>0</v>
      </c>
      <c r="BR1128" s="3" t="n">
        <v>139</v>
      </c>
      <c r="BS1128" s="3" t="n">
        <v>0</v>
      </c>
      <c r="BT1128" s="3" t="n">
        <f aca="false">SUM(BP1128:BS1128)</f>
        <v>219</v>
      </c>
      <c r="BU1128" s="3" t="n">
        <f aca="false">+C1128+H1128+M1128+R1128+W1128+AB1128+AG1128+AL1128+CK1128</f>
        <v>9024</v>
      </c>
      <c r="BV1128" s="3" t="n">
        <f aca="false">+D1128+I1128+N1128+S1128+X1128+AC1128+AH1128+AM1128+CL1128</f>
        <v>7423</v>
      </c>
      <c r="BW1128" s="3" t="n">
        <f aca="false">+E1128+J1128+O1128+T1128+Y1128+AD1128+AI1128+AN1128+CM1128</f>
        <v>13664</v>
      </c>
      <c r="BX1128" s="3" t="n">
        <f aca="false">+F1128+K1128+P1128+U1128+Z1128+AE1128+AJ1128+AO1128+CN1128</f>
        <v>0</v>
      </c>
      <c r="BY1128" s="3" t="n">
        <f aca="false">SUM(BU1128:BX1128)</f>
        <v>30111</v>
      </c>
      <c r="BZ1128" s="3" t="n">
        <f aca="false">AQ1128+AV1128+BA1128+BF1128+BK1128+BP1128</f>
        <v>98</v>
      </c>
      <c r="CA1128" s="3" t="n">
        <f aca="false">AR1128+AW1128+BB1128+BG1128+BL1128+BQ1128</f>
        <v>0</v>
      </c>
      <c r="CB1128" s="3" t="n">
        <f aca="false">AS1128+AX1128+BC1128+BH1128+BM1128+BR1128</f>
        <v>139</v>
      </c>
      <c r="CC1128" s="3" t="n">
        <f aca="false">AT1128+AY1128+BD1128+BI1128+BN1128+BS1128</f>
        <v>0</v>
      </c>
      <c r="CD1128" s="3" t="n">
        <f aca="false">SUM(BZ1128:CC1128)</f>
        <v>237</v>
      </c>
      <c r="CE1128" s="3" t="n">
        <v>2454.454</v>
      </c>
      <c r="CF1128" s="3" t="n">
        <v>5596.3</v>
      </c>
      <c r="CG1128" s="3" t="n">
        <v>636.3</v>
      </c>
      <c r="CH1128" s="3" t="n">
        <v>12.1</v>
      </c>
      <c r="CI1128" s="3" t="n">
        <v>-144.315999999999</v>
      </c>
      <c r="CJ1128" s="3" t="n">
        <f aca="false">SUM(CE1128:CI1128)</f>
        <v>8554.838</v>
      </c>
    </row>
    <row r="1129" customFormat="false" ht="12.75" hidden="false" customHeight="false" outlineLevel="0" collapsed="false">
      <c r="A1129" s="1" t="n">
        <v>2013</v>
      </c>
      <c r="B1129" s="2" t="s">
        <v>99</v>
      </c>
      <c r="C1129" s="3" t="n">
        <v>2880</v>
      </c>
      <c r="D1129" s="3" t="n">
        <v>484</v>
      </c>
      <c r="E1129" s="3" t="n">
        <v>3</v>
      </c>
      <c r="F1129" s="3" t="n">
        <v>562.9</v>
      </c>
      <c r="G1129" s="3" t="n">
        <f aca="false">SUM(C1129:F1129)</f>
        <v>3929.9</v>
      </c>
      <c r="H1129" s="3" t="n">
        <v>627</v>
      </c>
      <c r="I1129" s="3" t="n">
        <v>359</v>
      </c>
      <c r="J1129" s="3" t="n">
        <v>1660</v>
      </c>
      <c r="K1129" s="3" t="n">
        <v>311</v>
      </c>
      <c r="L1129" s="3" t="n">
        <f aca="false">SUM(H1129:K1129)</f>
        <v>2957</v>
      </c>
      <c r="M1129" s="3" t="n">
        <v>267</v>
      </c>
      <c r="N1129" s="3" t="n">
        <v>0</v>
      </c>
      <c r="O1129" s="3" t="n">
        <v>0</v>
      </c>
      <c r="P1129" s="3" t="n">
        <v>0</v>
      </c>
      <c r="Q1129" s="3" t="n">
        <f aca="false">SUM(M1129:P1129)</f>
        <v>267</v>
      </c>
      <c r="R1129" s="3" t="n">
        <v>111</v>
      </c>
      <c r="S1129" s="3" t="n">
        <v>0</v>
      </c>
      <c r="T1129" s="3" t="n">
        <v>0</v>
      </c>
      <c r="U1129" s="3" t="n">
        <v>0</v>
      </c>
      <c r="V1129" s="3" t="n">
        <f aca="false">SUM(R1129:U1129)</f>
        <v>111</v>
      </c>
      <c r="W1129" s="3" t="n">
        <v>6202</v>
      </c>
      <c r="X1129" s="3" t="n">
        <v>0</v>
      </c>
      <c r="Y1129" s="3" t="n">
        <v>0</v>
      </c>
      <c r="Z1129" s="3" t="n">
        <v>0</v>
      </c>
      <c r="AA1129" s="3" t="n">
        <f aca="false">SUM(W1129:Z1129)</f>
        <v>6202</v>
      </c>
      <c r="AB1129" s="3" t="n">
        <v>708</v>
      </c>
      <c r="AC1129" s="3" t="n">
        <v>4</v>
      </c>
      <c r="AD1129" s="3" t="n">
        <v>0</v>
      </c>
      <c r="AE1129" s="3" t="n">
        <v>4.97</v>
      </c>
      <c r="AF1129" s="3" t="n">
        <f aca="false">SUM(AB1129:AE1129)</f>
        <v>716.97</v>
      </c>
      <c r="AG1129" s="3" t="n">
        <v>0</v>
      </c>
      <c r="AH1129" s="3" t="n">
        <v>740</v>
      </c>
      <c r="AI1129" s="3" t="n">
        <v>1280</v>
      </c>
      <c r="AJ1129" s="3" t="n">
        <v>600</v>
      </c>
      <c r="AK1129" s="3" t="n">
        <f aca="false">SUM(AG1129:AJ1129)</f>
        <v>2620</v>
      </c>
      <c r="AL1129" s="3" t="n">
        <v>8231</v>
      </c>
      <c r="AM1129" s="3" t="n">
        <v>1008</v>
      </c>
      <c r="AN1129" s="3" t="n">
        <v>821</v>
      </c>
      <c r="AO1129" s="3" t="n">
        <v>905</v>
      </c>
      <c r="AP1129" s="3" t="n">
        <f aca="false">SUM(AL1129:AO1129)</f>
        <v>10965</v>
      </c>
      <c r="AQ1129" s="3" t="n">
        <v>0</v>
      </c>
      <c r="AR1129" s="3" t="n">
        <v>509</v>
      </c>
      <c r="AS1129" s="3" t="n">
        <v>36</v>
      </c>
      <c r="AT1129" s="3" t="n">
        <v>600</v>
      </c>
      <c r="AU1129" s="3" t="n">
        <f aca="false">SUM(AQ1129:AT1129)</f>
        <v>1145</v>
      </c>
      <c r="AV1129" s="3" t="n">
        <v>0</v>
      </c>
      <c r="AW1129" s="3" t="n">
        <v>0</v>
      </c>
      <c r="AX1129" s="3" t="n">
        <v>0</v>
      </c>
      <c r="AY1129" s="3" t="n">
        <v>4.97</v>
      </c>
      <c r="AZ1129" s="3" t="n">
        <f aca="false">SUM(AV1129:AY1129)</f>
        <v>4.97</v>
      </c>
      <c r="BA1129" s="3" t="n">
        <v>0</v>
      </c>
      <c r="BB1129" s="3" t="n">
        <v>0</v>
      </c>
      <c r="BC1129" s="3" t="n">
        <v>0</v>
      </c>
      <c r="BD1129" s="3" t="n">
        <v>311</v>
      </c>
      <c r="BE1129" s="3" t="n">
        <f aca="false">SUM(BA1129:BD1129)</f>
        <v>311</v>
      </c>
      <c r="BF1129" s="3" t="n">
        <v>0</v>
      </c>
      <c r="BG1129" s="3" t="n">
        <v>0</v>
      </c>
      <c r="BH1129" s="3" t="n">
        <v>0</v>
      </c>
      <c r="BI1129" s="3" t="n">
        <v>57.8</v>
      </c>
      <c r="BJ1129" s="3" t="n">
        <f aca="false">SUM(BF1129:BI1129)</f>
        <v>57.8</v>
      </c>
      <c r="BK1129" s="3" t="n">
        <v>0</v>
      </c>
      <c r="BL1129" s="3" t="n">
        <v>0</v>
      </c>
      <c r="BM1129" s="3" t="n">
        <v>0</v>
      </c>
      <c r="BN1129" s="3" t="n">
        <v>105.5</v>
      </c>
      <c r="BO1129" s="3" t="n">
        <f aca="false">SUM(BK1129:BN1129)</f>
        <v>105.5</v>
      </c>
      <c r="BP1129" s="3" t="n">
        <v>0</v>
      </c>
      <c r="BQ1129" s="3" t="n">
        <v>0</v>
      </c>
      <c r="BR1129" s="3" t="n">
        <v>0</v>
      </c>
      <c r="BS1129" s="3" t="n">
        <v>1305</v>
      </c>
      <c r="BT1129" s="3" t="n">
        <f aca="false">SUM(BP1129:BS1129)</f>
        <v>1305</v>
      </c>
      <c r="BU1129" s="3" t="n">
        <f aca="false">+C1129+H1129+M1129+R1129+W1129+AB1129+AG1129+AL1129+CK1129</f>
        <v>19026</v>
      </c>
      <c r="BV1129" s="3" t="n">
        <f aca="false">+D1129+I1129+N1129+S1129+X1129+AC1129+AH1129+AM1129+CL1129</f>
        <v>2595</v>
      </c>
      <c r="BW1129" s="3" t="n">
        <f aca="false">+E1129+J1129+O1129+T1129+Y1129+AD1129+AI1129+AN1129+CM1129</f>
        <v>3764</v>
      </c>
      <c r="BX1129" s="3" t="n">
        <f aca="false">+F1129+K1129+P1129+U1129+Z1129+AE1129+AJ1129+AO1129+CN1129</f>
        <v>2383.87</v>
      </c>
      <c r="BY1129" s="3" t="n">
        <f aca="false">SUM(BU1129:BX1129)</f>
        <v>27768.87</v>
      </c>
      <c r="BZ1129" s="3" t="n">
        <f aca="false">AQ1129+AV1129+BA1129+BF1129+BK1129+BP1129</f>
        <v>0</v>
      </c>
      <c r="CA1129" s="3" t="n">
        <f aca="false">AR1129+AW1129+BB1129+BG1129+BL1129+BQ1129</f>
        <v>509</v>
      </c>
      <c r="CB1129" s="3" t="n">
        <f aca="false">AS1129+AX1129+BC1129+BH1129+BM1129+BR1129</f>
        <v>36</v>
      </c>
      <c r="CC1129" s="3" t="n">
        <f aca="false">AT1129+AY1129+BD1129+BI1129+BN1129+BS1129</f>
        <v>2384.27</v>
      </c>
      <c r="CD1129" s="3" t="n">
        <f aca="false">SUM(BZ1129:CC1129)</f>
        <v>2929.27</v>
      </c>
      <c r="CE1129" s="3" t="n">
        <v>3897</v>
      </c>
      <c r="CF1129" s="3" t="n">
        <v>8719</v>
      </c>
      <c r="CG1129" s="3" t="n">
        <v>743</v>
      </c>
      <c r="CH1129" s="3" t="n">
        <v>612</v>
      </c>
      <c r="CI1129" s="3" t="n">
        <v>5434</v>
      </c>
      <c r="CJ1129" s="3" t="n">
        <f aca="false">SUM(CE1129:CI1129)</f>
        <v>19405</v>
      </c>
    </row>
    <row r="1130" customFormat="false" ht="12.75" hidden="false" customHeight="false" outlineLevel="0" collapsed="false">
      <c r="A1130" s="1" t="n">
        <v>2013</v>
      </c>
      <c r="B1130" s="2" t="s">
        <v>100</v>
      </c>
      <c r="C1130" s="3" t="n">
        <v>1194</v>
      </c>
      <c r="D1130" s="3" t="n">
        <v>211</v>
      </c>
      <c r="E1130" s="3" t="n">
        <v>681</v>
      </c>
      <c r="F1130" s="3" t="n">
        <v>141</v>
      </c>
      <c r="G1130" s="3" t="n">
        <f aca="false">SUM(C1130:F1130)</f>
        <v>2227</v>
      </c>
      <c r="H1130" s="3" t="n">
        <v>227</v>
      </c>
      <c r="I1130" s="3" t="n">
        <v>65</v>
      </c>
      <c r="J1130" s="3" t="n">
        <v>114</v>
      </c>
      <c r="K1130" s="3" t="n">
        <v>12</v>
      </c>
      <c r="L1130" s="3" t="n">
        <f aca="false">SUM(H1130:K1130)</f>
        <v>418</v>
      </c>
      <c r="M1130" s="3" t="n">
        <v>11</v>
      </c>
      <c r="N1130" s="3" t="n">
        <v>7</v>
      </c>
      <c r="O1130" s="3" t="n">
        <v>1</v>
      </c>
      <c r="P1130" s="3" t="n">
        <v>0</v>
      </c>
      <c r="Q1130" s="3" t="n">
        <f aca="false">SUM(M1130:P1130)</f>
        <v>19</v>
      </c>
      <c r="R1130" s="3" t="n">
        <v>5</v>
      </c>
      <c r="S1130" s="3" t="n">
        <v>0</v>
      </c>
      <c r="T1130" s="3" t="n">
        <v>0</v>
      </c>
      <c r="U1130" s="3" t="n">
        <v>0</v>
      </c>
      <c r="V1130" s="3" t="n">
        <f aca="false">SUM(R1130:U1130)</f>
        <v>5</v>
      </c>
      <c r="W1130" s="3" t="n">
        <v>707</v>
      </c>
      <c r="X1130" s="3" t="n">
        <v>870</v>
      </c>
      <c r="Y1130" s="3" t="n">
        <v>0</v>
      </c>
      <c r="Z1130" s="3" t="n">
        <v>0</v>
      </c>
      <c r="AA1130" s="3" t="n">
        <f aca="false">SUM(W1130:Z1130)</f>
        <v>1577</v>
      </c>
      <c r="AB1130" s="3" t="n">
        <v>265</v>
      </c>
      <c r="AC1130" s="3" t="n">
        <v>1</v>
      </c>
      <c r="AD1130" s="3" t="n">
        <v>5</v>
      </c>
      <c r="AE1130" s="3" t="n">
        <v>1</v>
      </c>
      <c r="AF1130" s="3" t="n">
        <f aca="false">SUM(AB1130:AE1130)</f>
        <v>272</v>
      </c>
      <c r="AG1130" s="3" t="n">
        <v>0</v>
      </c>
      <c r="AH1130" s="3" t="n">
        <v>216</v>
      </c>
      <c r="AI1130" s="3" t="n">
        <v>580</v>
      </c>
      <c r="AJ1130" s="3" t="n">
        <v>0</v>
      </c>
      <c r="AK1130" s="3" t="n">
        <f aca="false">SUM(AG1130:AJ1130)</f>
        <v>796</v>
      </c>
      <c r="AL1130" s="3" t="n">
        <v>1250</v>
      </c>
      <c r="AM1130" s="3" t="n">
        <v>413</v>
      </c>
      <c r="AN1130" s="3" t="n">
        <v>1900</v>
      </c>
      <c r="AO1130" s="3" t="n">
        <v>285</v>
      </c>
      <c r="AP1130" s="3" t="n">
        <f aca="false">SUM(AL1130:AO1130)</f>
        <v>3848</v>
      </c>
      <c r="AQ1130" s="3" t="n">
        <v>0</v>
      </c>
      <c r="AR1130" s="3" t="n">
        <v>212</v>
      </c>
      <c r="AS1130" s="3" t="n">
        <v>215</v>
      </c>
      <c r="AT1130" s="3" t="n">
        <v>0</v>
      </c>
      <c r="AU1130" s="3" t="n">
        <f aca="false">SUM(AQ1130:AT1130)</f>
        <v>427</v>
      </c>
      <c r="AV1130" s="3" t="n">
        <v>0</v>
      </c>
      <c r="AW1130" s="3" t="n">
        <v>0</v>
      </c>
      <c r="AX1130" s="3" t="n">
        <v>0</v>
      </c>
      <c r="AY1130" s="3" t="n">
        <v>0</v>
      </c>
      <c r="AZ1130" s="3" t="n">
        <f aca="false">SUM(AV1130:AY1130)</f>
        <v>0</v>
      </c>
      <c r="BA1130" s="3" t="n">
        <v>0</v>
      </c>
      <c r="BB1130" s="3" t="n">
        <v>0</v>
      </c>
      <c r="BC1130" s="3" t="n">
        <v>0</v>
      </c>
      <c r="BD1130" s="3" t="n">
        <v>12</v>
      </c>
      <c r="BE1130" s="3" t="n">
        <f aca="false">SUM(BA1130:BD1130)</f>
        <v>12</v>
      </c>
      <c r="BF1130" s="3" t="n">
        <v>0</v>
      </c>
      <c r="BG1130" s="3" t="n">
        <v>0</v>
      </c>
      <c r="BH1130" s="3" t="n">
        <v>0</v>
      </c>
      <c r="BI1130" s="3" t="n">
        <v>8</v>
      </c>
      <c r="BJ1130" s="3" t="n">
        <f aca="false">SUM(BF1130:BI1130)</f>
        <v>8</v>
      </c>
      <c r="BK1130" s="3" t="n">
        <v>0</v>
      </c>
      <c r="BL1130" s="3" t="n">
        <v>0</v>
      </c>
      <c r="BM1130" s="3" t="n">
        <v>0</v>
      </c>
      <c r="BN1130" s="3" t="n">
        <v>4</v>
      </c>
      <c r="BO1130" s="3" t="n">
        <f aca="false">SUM(BK1130:BN1130)</f>
        <v>4</v>
      </c>
      <c r="BP1130" s="3" t="n">
        <v>0</v>
      </c>
      <c r="BQ1130" s="3" t="n">
        <v>0</v>
      </c>
      <c r="BR1130" s="3" t="n">
        <v>0</v>
      </c>
      <c r="BS1130" s="3" t="n">
        <v>201</v>
      </c>
      <c r="BT1130" s="3" t="n">
        <f aca="false">SUM(BP1130:BS1130)</f>
        <v>201</v>
      </c>
      <c r="BU1130" s="3" t="n">
        <f aca="false">+C1130+H1130+M1130+R1130+W1130+AB1130+AG1130+AL1130+CK1130</f>
        <v>3659</v>
      </c>
      <c r="BV1130" s="3" t="n">
        <f aca="false">+D1130+I1130+N1130+S1130+X1130+AC1130+AH1130+AM1130+CL1130</f>
        <v>1783</v>
      </c>
      <c r="BW1130" s="3" t="n">
        <f aca="false">+E1130+J1130+O1130+T1130+Y1130+AD1130+AI1130+AN1130+CM1130</f>
        <v>3281</v>
      </c>
      <c r="BX1130" s="3" t="n">
        <f aca="false">+F1130+K1130+P1130+U1130+Z1130+AE1130+AJ1130+AO1130+CN1130</f>
        <v>439</v>
      </c>
      <c r="BY1130" s="3" t="n">
        <f aca="false">SUM(BU1130:BX1130)</f>
        <v>9162</v>
      </c>
      <c r="BZ1130" s="3" t="n">
        <f aca="false">AQ1130+AV1130+BA1130+BF1130+BK1130+BP1130</f>
        <v>0</v>
      </c>
      <c r="CA1130" s="3" t="n">
        <f aca="false">AR1130+AW1130+BB1130+BG1130+BL1130+BQ1130</f>
        <v>212</v>
      </c>
      <c r="CB1130" s="3" t="n">
        <f aca="false">AS1130+AX1130+BC1130+BH1130+BM1130+BR1130</f>
        <v>215</v>
      </c>
      <c r="CC1130" s="3" t="n">
        <f aca="false">AT1130+AY1130+BD1130+BI1130+BN1130+BS1130</f>
        <v>225</v>
      </c>
      <c r="CD1130" s="3" t="n">
        <f aca="false">SUM(BZ1130:CC1130)</f>
        <v>652</v>
      </c>
      <c r="CE1130" s="3" t="n">
        <v>0</v>
      </c>
      <c r="CF1130" s="3" t="n">
        <v>1084</v>
      </c>
      <c r="CG1130" s="3" t="n">
        <v>206</v>
      </c>
      <c r="CH1130" s="3" t="n">
        <v>0</v>
      </c>
      <c r="CI1130" s="3" t="n">
        <v>2440</v>
      </c>
      <c r="CJ1130" s="3" t="n">
        <f aca="false">SUM(CE1130:CI1130)</f>
        <v>3730</v>
      </c>
    </row>
    <row r="1131" customFormat="false" ht="12.75" hidden="false" customHeight="false" outlineLevel="0" collapsed="false">
      <c r="A1131" s="1" t="n">
        <v>2013</v>
      </c>
      <c r="B1131" s="2" t="s">
        <v>101</v>
      </c>
      <c r="C1131" s="3" t="n">
        <v>9106</v>
      </c>
      <c r="D1131" s="3" t="n">
        <v>1893</v>
      </c>
      <c r="E1131" s="3" t="n">
        <v>1004</v>
      </c>
      <c r="F1131" s="3" t="n">
        <v>0</v>
      </c>
      <c r="G1131" s="3" t="n">
        <f aca="false">SUM(C1131:F1131)</f>
        <v>12003</v>
      </c>
      <c r="H1131" s="3" t="n">
        <v>2938</v>
      </c>
      <c r="I1131" s="3" t="n">
        <v>101</v>
      </c>
      <c r="J1131" s="3" t="n">
        <v>916</v>
      </c>
      <c r="K1131" s="3" t="n">
        <v>26</v>
      </c>
      <c r="L1131" s="3" t="n">
        <f aca="false">SUM(H1131:K1131)</f>
        <v>3981</v>
      </c>
      <c r="M1131" s="3" t="n">
        <v>130</v>
      </c>
      <c r="N1131" s="3" t="n">
        <v>44</v>
      </c>
      <c r="O1131" s="3" t="n">
        <v>0</v>
      </c>
      <c r="P1131" s="3" t="n">
        <v>0</v>
      </c>
      <c r="Q1131" s="3" t="n">
        <f aca="false">SUM(M1131:P1131)</f>
        <v>174</v>
      </c>
      <c r="R1131" s="3" t="n">
        <v>18</v>
      </c>
      <c r="S1131" s="3" t="n">
        <v>17</v>
      </c>
      <c r="T1131" s="3" t="n">
        <v>0</v>
      </c>
      <c r="U1131" s="3" t="n">
        <v>0</v>
      </c>
      <c r="V1131" s="3" t="n">
        <f aca="false">SUM(R1131:U1131)</f>
        <v>35</v>
      </c>
      <c r="W1131" s="3" t="n">
        <v>4721</v>
      </c>
      <c r="X1131" s="3" t="n">
        <v>11823</v>
      </c>
      <c r="Y1131" s="3" t="n">
        <v>3789</v>
      </c>
      <c r="Z1131" s="3" t="n">
        <v>0</v>
      </c>
      <c r="AA1131" s="3" t="n">
        <f aca="false">SUM(W1131:Z1131)</f>
        <v>20333</v>
      </c>
      <c r="AB1131" s="3" t="n">
        <v>2288</v>
      </c>
      <c r="AC1131" s="3" t="n">
        <v>70</v>
      </c>
      <c r="AD1131" s="3" t="n">
        <v>113</v>
      </c>
      <c r="AE1131" s="3" t="n">
        <v>18</v>
      </c>
      <c r="AF1131" s="3" t="n">
        <f aca="false">SUM(AB1131:AE1131)</f>
        <v>2489</v>
      </c>
      <c r="AG1131" s="3" t="n">
        <v>4</v>
      </c>
      <c r="AH1131" s="3" t="n">
        <v>2105</v>
      </c>
      <c r="AI1131" s="3" t="n">
        <v>4578</v>
      </c>
      <c r="AJ1131" s="3" t="n">
        <v>267</v>
      </c>
      <c r="AK1131" s="3" t="n">
        <f aca="false">SUM(AG1131:AJ1131)</f>
        <v>6954</v>
      </c>
      <c r="AL1131" s="3" t="n">
        <v>5285</v>
      </c>
      <c r="AM1131" s="3" t="n">
        <v>8107</v>
      </c>
      <c r="AN1131" s="3" t="n">
        <v>3039</v>
      </c>
      <c r="AO1131" s="3" t="n">
        <v>1571</v>
      </c>
      <c r="AP1131" s="3" t="n">
        <f aca="false">SUM(AL1131:AO1131)</f>
        <v>18002</v>
      </c>
      <c r="AQ1131" s="3" t="n">
        <v>4</v>
      </c>
      <c r="AR1131" s="3" t="n">
        <v>2105</v>
      </c>
      <c r="AS1131" s="3" t="n">
        <v>3868</v>
      </c>
      <c r="AT1131" s="3" t="n">
        <v>267</v>
      </c>
      <c r="AU1131" s="3" t="n">
        <f aca="false">SUM(AQ1131:AT1131)</f>
        <v>6244</v>
      </c>
      <c r="AV1131" s="3" t="n">
        <v>4</v>
      </c>
      <c r="AW1131" s="3" t="n">
        <v>0</v>
      </c>
      <c r="AX1131" s="3" t="n">
        <v>0</v>
      </c>
      <c r="AY1131" s="3" t="n">
        <v>18</v>
      </c>
      <c r="AZ1131" s="3" t="n">
        <f aca="false">SUM(AV1131:AY1131)</f>
        <v>22</v>
      </c>
      <c r="BA1131" s="3" t="n">
        <v>9</v>
      </c>
      <c r="BB1131" s="3" t="n">
        <v>0</v>
      </c>
      <c r="BC1131" s="3" t="n">
        <v>118</v>
      </c>
      <c r="BD1131" s="3" t="n">
        <v>26</v>
      </c>
      <c r="BE1131" s="3" t="n">
        <f aca="false">SUM(BA1131:BD1131)</f>
        <v>153</v>
      </c>
      <c r="BF1131" s="3" t="n">
        <v>0</v>
      </c>
      <c r="BG1131" s="3" t="n">
        <v>0</v>
      </c>
      <c r="BH1131" s="3" t="n">
        <v>0</v>
      </c>
      <c r="BI1131" s="3" t="n">
        <v>0</v>
      </c>
      <c r="BJ1131" s="3" t="n">
        <f aca="false">SUM(BF1131:BI1131)</f>
        <v>0</v>
      </c>
      <c r="BK1131" s="3" t="n">
        <v>46</v>
      </c>
      <c r="BL1131" s="3" t="n">
        <v>290</v>
      </c>
      <c r="BM1131" s="3" t="n">
        <v>286</v>
      </c>
      <c r="BN1131" s="3" t="n">
        <v>433</v>
      </c>
      <c r="BO1131" s="3" t="n">
        <f aca="false">SUM(BK1131:BN1131)</f>
        <v>1055</v>
      </c>
      <c r="BP1131" s="3" t="n">
        <v>82</v>
      </c>
      <c r="BQ1131" s="3" t="n">
        <v>0</v>
      </c>
      <c r="BR1131" s="3" t="n">
        <v>416</v>
      </c>
      <c r="BS1131" s="3" t="n">
        <v>1138</v>
      </c>
      <c r="BT1131" s="3" t="n">
        <f aca="false">SUM(BP1131:BS1131)</f>
        <v>1636</v>
      </c>
      <c r="BU1131" s="3" t="n">
        <f aca="false">+C1131+H1131+M1131+R1131+W1131+AB1131+AG1131+AL1131+CK1131</f>
        <v>24490</v>
      </c>
      <c r="BV1131" s="3" t="n">
        <f aca="false">+D1131+I1131+N1131+S1131+X1131+AC1131+AH1131+AM1131+CL1131</f>
        <v>24160</v>
      </c>
      <c r="BW1131" s="3" t="n">
        <f aca="false">+E1131+J1131+O1131+T1131+Y1131+AD1131+AI1131+AN1131+CM1131</f>
        <v>13439</v>
      </c>
      <c r="BX1131" s="3" t="n">
        <f aca="false">+F1131+K1131+P1131+U1131+Z1131+AE1131+AJ1131+AO1131+CN1131</f>
        <v>1882</v>
      </c>
      <c r="BY1131" s="3" t="n">
        <f aca="false">SUM(BU1131:BX1131)</f>
        <v>63971</v>
      </c>
      <c r="BZ1131" s="3" t="n">
        <f aca="false">AQ1131+AV1131+BA1131+BF1131+BK1131+BP1131</f>
        <v>145</v>
      </c>
      <c r="CA1131" s="3" t="n">
        <f aca="false">AR1131+AW1131+BB1131+BG1131+BL1131+BQ1131</f>
        <v>2395</v>
      </c>
      <c r="CB1131" s="3" t="n">
        <f aca="false">AS1131+AX1131+BC1131+BH1131+BM1131+BR1131</f>
        <v>4688</v>
      </c>
      <c r="CC1131" s="3" t="n">
        <f aca="false">AT1131+AY1131+BD1131+BI1131+BN1131+BS1131</f>
        <v>1882</v>
      </c>
      <c r="CD1131" s="3" t="n">
        <f aca="false">SUM(BZ1131:CC1131)</f>
        <v>9110</v>
      </c>
      <c r="CE1131" s="3" t="n">
        <v>18417.6</v>
      </c>
      <c r="CF1131" s="3" t="n">
        <v>0</v>
      </c>
      <c r="CG1131" s="3" t="n">
        <v>2081</v>
      </c>
      <c r="CH1131" s="3" t="n">
        <v>245</v>
      </c>
      <c r="CI1131" s="3" t="n">
        <v>4571</v>
      </c>
      <c r="CJ1131" s="3" t="n">
        <f aca="false">SUM(CE1131:CI1131)</f>
        <v>25314.6</v>
      </c>
    </row>
    <row r="1132" customFormat="false" ht="12.75" hidden="false" customHeight="false" outlineLevel="0" collapsed="false">
      <c r="A1132" s="1" t="n">
        <v>2013</v>
      </c>
      <c r="B1132" s="2" t="s">
        <v>102</v>
      </c>
      <c r="C1132" s="3" t="n">
        <v>7379.5</v>
      </c>
      <c r="D1132" s="3" t="n">
        <v>2353</v>
      </c>
      <c r="E1132" s="3" t="n">
        <v>334.1</v>
      </c>
      <c r="F1132" s="3" t="n">
        <v>166.9</v>
      </c>
      <c r="G1132" s="3" t="n">
        <f aca="false">SUM(C1132:F1132)</f>
        <v>10233.5</v>
      </c>
      <c r="H1132" s="3" t="n">
        <v>2097.5</v>
      </c>
      <c r="I1132" s="3" t="n">
        <v>61.6</v>
      </c>
      <c r="J1132" s="3" t="n">
        <v>5461.8</v>
      </c>
      <c r="K1132" s="3" t="n">
        <v>430.8</v>
      </c>
      <c r="L1132" s="3" t="n">
        <f aca="false">SUM(H1132:K1132)</f>
        <v>8051.7</v>
      </c>
      <c r="M1132" s="3" t="n">
        <v>0.1</v>
      </c>
      <c r="N1132" s="3" t="n">
        <v>47.5</v>
      </c>
      <c r="O1132" s="3" t="n">
        <v>0</v>
      </c>
      <c r="P1132" s="3" t="n">
        <v>0</v>
      </c>
      <c r="Q1132" s="3" t="n">
        <f aca="false">SUM(M1132:P1132)</f>
        <v>47.6</v>
      </c>
      <c r="R1132" s="3" t="n">
        <v>0</v>
      </c>
      <c r="S1132" s="3" t="n">
        <v>0</v>
      </c>
      <c r="T1132" s="3" t="n">
        <v>0</v>
      </c>
      <c r="U1132" s="3" t="n">
        <v>0</v>
      </c>
      <c r="V1132" s="3" t="n">
        <f aca="false">SUM(R1132:U1132)</f>
        <v>0</v>
      </c>
      <c r="W1132" s="3" t="n">
        <v>2755</v>
      </c>
      <c r="X1132" s="3" t="n">
        <v>5914</v>
      </c>
      <c r="Y1132" s="3" t="n">
        <v>363</v>
      </c>
      <c r="Z1132" s="3" t="n">
        <v>0</v>
      </c>
      <c r="AA1132" s="3" t="n">
        <f aca="false">SUM(W1132:Z1132)</f>
        <v>9032</v>
      </c>
      <c r="AB1132" s="3" t="n">
        <v>1458.1</v>
      </c>
      <c r="AC1132" s="3" t="n">
        <v>10.6</v>
      </c>
      <c r="AD1132" s="3" t="n">
        <v>72.9</v>
      </c>
      <c r="AE1132" s="3" t="n">
        <v>12.7</v>
      </c>
      <c r="AF1132" s="3" t="n">
        <f aca="false">SUM(AB1132:AE1132)</f>
        <v>1554.3</v>
      </c>
      <c r="AG1132" s="3" t="n">
        <v>825.8</v>
      </c>
      <c r="AH1132" s="3" t="n">
        <v>1503.5</v>
      </c>
      <c r="AI1132" s="3" t="n">
        <v>77.4</v>
      </c>
      <c r="AJ1132" s="3" t="n">
        <v>0</v>
      </c>
      <c r="AK1132" s="3" t="n">
        <f aca="false">SUM(AG1132:AJ1132)</f>
        <v>2406.7</v>
      </c>
      <c r="AL1132" s="3" t="n">
        <v>3502.5</v>
      </c>
      <c r="AM1132" s="3" t="n">
        <v>3155.8</v>
      </c>
      <c r="AN1132" s="3" t="n">
        <v>4261.7</v>
      </c>
      <c r="AO1132" s="3" t="n">
        <v>198</v>
      </c>
      <c r="AP1132" s="3" t="n">
        <f aca="false">SUM(AL1132:AO1132)</f>
        <v>11118</v>
      </c>
      <c r="AQ1132" s="3" t="n">
        <v>279</v>
      </c>
      <c r="AR1132" s="3" t="n">
        <v>1048</v>
      </c>
      <c r="AS1132" s="3" t="n">
        <v>28</v>
      </c>
      <c r="AT1132" s="3" t="n">
        <v>0</v>
      </c>
      <c r="AU1132" s="3" t="n">
        <f aca="false">SUM(AQ1132:AT1132)</f>
        <v>1355</v>
      </c>
      <c r="AV1132" s="3" t="n">
        <v>0</v>
      </c>
      <c r="AW1132" s="3" t="n">
        <v>0</v>
      </c>
      <c r="AX1132" s="3" t="n">
        <v>0</v>
      </c>
      <c r="AY1132" s="3" t="n">
        <v>12.7</v>
      </c>
      <c r="AZ1132" s="3" t="n">
        <f aca="false">SUM(AV1132:AY1132)</f>
        <v>12.7</v>
      </c>
      <c r="BA1132" s="3" t="n">
        <v>0</v>
      </c>
      <c r="BB1132" s="3" t="n">
        <v>0</v>
      </c>
      <c r="BC1132" s="3" t="n">
        <v>0</v>
      </c>
      <c r="BD1132" s="3" t="n">
        <v>430.8</v>
      </c>
      <c r="BE1132" s="3" t="n">
        <f aca="false">SUM(BA1132:BD1132)</f>
        <v>430.8</v>
      </c>
      <c r="BF1132" s="3" t="n">
        <v>0</v>
      </c>
      <c r="BG1132" s="3" t="n">
        <v>0</v>
      </c>
      <c r="BH1132" s="3" t="n">
        <v>0</v>
      </c>
      <c r="BI1132" s="3" t="n">
        <v>0</v>
      </c>
      <c r="BJ1132" s="3" t="n">
        <f aca="false">SUM(BF1132:BI1132)</f>
        <v>0</v>
      </c>
      <c r="BK1132" s="3" t="n">
        <v>0</v>
      </c>
      <c r="BL1132" s="3" t="n">
        <v>0</v>
      </c>
      <c r="BM1132" s="3" t="n">
        <v>0</v>
      </c>
      <c r="BN1132" s="3" t="n">
        <v>50.1</v>
      </c>
      <c r="BO1132" s="3" t="n">
        <f aca="false">SUM(BK1132:BN1132)</f>
        <v>50.1</v>
      </c>
      <c r="BP1132" s="3" t="n">
        <v>0</v>
      </c>
      <c r="BQ1132" s="3" t="n">
        <v>0</v>
      </c>
      <c r="BR1132" s="3" t="n">
        <v>0</v>
      </c>
      <c r="BS1132" s="3" t="n">
        <v>314.8</v>
      </c>
      <c r="BT1132" s="3" t="n">
        <f aca="false">SUM(BP1132:BS1132)</f>
        <v>314.8</v>
      </c>
      <c r="BU1132" s="3" t="n">
        <f aca="false">+C1132+H1132+M1132+R1132+W1132+AB1132+AG1132+AL1132+CK1132</f>
        <v>18018.5</v>
      </c>
      <c r="BV1132" s="3" t="n">
        <f aca="false">+D1132+I1132+N1132+S1132+X1132+AC1132+AH1132+AM1132+CL1132</f>
        <v>13046</v>
      </c>
      <c r="BW1132" s="3" t="n">
        <f aca="false">+E1132+J1132+O1132+T1132+Y1132+AD1132+AI1132+AN1132+CM1132</f>
        <v>10570.9</v>
      </c>
      <c r="BX1132" s="3" t="n">
        <f aca="false">+F1132+K1132+P1132+U1132+Z1132+AE1132+AJ1132+AO1132+CN1132</f>
        <v>808.4</v>
      </c>
      <c r="BY1132" s="3" t="n">
        <f aca="false">SUM(BU1132:BX1132)</f>
        <v>42443.8</v>
      </c>
      <c r="BZ1132" s="3" t="n">
        <f aca="false">AQ1132+AV1132+BA1132+BF1132+BK1132+BP1132</f>
        <v>279</v>
      </c>
      <c r="CA1132" s="3" t="n">
        <f aca="false">AR1132+AW1132+BB1132+BG1132+BL1132+BQ1132</f>
        <v>1048</v>
      </c>
      <c r="CB1132" s="3" t="n">
        <f aca="false">AS1132+AX1132+BC1132+BH1132+BM1132+BR1132</f>
        <v>28</v>
      </c>
      <c r="CC1132" s="3" t="n">
        <f aca="false">AT1132+AY1132+BD1132+BI1132+BN1132+BS1132</f>
        <v>808.4</v>
      </c>
      <c r="CD1132" s="3" t="n">
        <f aca="false">SUM(BZ1132:CC1132)</f>
        <v>2163.4</v>
      </c>
      <c r="CE1132" s="3" t="n">
        <v>5277.2</v>
      </c>
      <c r="CF1132" s="3" t="n">
        <v>8772.2</v>
      </c>
      <c r="CG1132" s="3" t="n">
        <v>797.3</v>
      </c>
      <c r="CH1132" s="3" t="n">
        <v>0</v>
      </c>
      <c r="CI1132" s="3" t="n">
        <v>3449.2</v>
      </c>
      <c r="CJ1132" s="3" t="n">
        <f aca="false">SUM(CE1132:CI1132)</f>
        <v>18295.9</v>
      </c>
    </row>
    <row r="1133" customFormat="false" ht="12.75" hidden="false" customHeight="false" outlineLevel="0" collapsed="false">
      <c r="A1133" s="1" t="n">
        <v>2013</v>
      </c>
      <c r="B1133" s="2" t="s">
        <v>103</v>
      </c>
      <c r="C1133" s="3" t="n">
        <v>1444</v>
      </c>
      <c r="D1133" s="3" t="n">
        <v>287</v>
      </c>
      <c r="E1133" s="3" t="n">
        <v>63</v>
      </c>
      <c r="F1133" s="3" t="n">
        <v>0</v>
      </c>
      <c r="G1133" s="3" t="n">
        <f aca="false">SUM(C1133:F1133)</f>
        <v>1794</v>
      </c>
      <c r="H1133" s="3" t="n">
        <v>374</v>
      </c>
      <c r="I1133" s="3" t="n">
        <v>14</v>
      </c>
      <c r="J1133" s="3" t="n">
        <v>609</v>
      </c>
      <c r="K1133" s="3" t="n">
        <v>267</v>
      </c>
      <c r="L1133" s="3" t="n">
        <f aca="false">SUM(H1133:K1133)</f>
        <v>1264</v>
      </c>
      <c r="M1133" s="3" t="n">
        <v>23</v>
      </c>
      <c r="N1133" s="3" t="n">
        <v>41</v>
      </c>
      <c r="O1133" s="3" t="n">
        <v>0</v>
      </c>
      <c r="P1133" s="3" t="n">
        <v>0</v>
      </c>
      <c r="Q1133" s="3" t="n">
        <f aca="false">SUM(M1133:P1133)</f>
        <v>64</v>
      </c>
      <c r="R1133" s="3" t="n">
        <v>24</v>
      </c>
      <c r="S1133" s="3" t="n">
        <v>0</v>
      </c>
      <c r="T1133" s="3" t="n">
        <v>0</v>
      </c>
      <c r="U1133" s="3" t="n">
        <v>0</v>
      </c>
      <c r="V1133" s="3" t="n">
        <f aca="false">SUM(R1133:U1133)</f>
        <v>24</v>
      </c>
      <c r="W1133" s="3" t="n">
        <v>796</v>
      </c>
      <c r="X1133" s="3" t="n">
        <v>877</v>
      </c>
      <c r="Y1133" s="3" t="n">
        <v>0</v>
      </c>
      <c r="Z1133" s="3" t="n">
        <v>0</v>
      </c>
      <c r="AA1133" s="3" t="n">
        <f aca="false">SUM(W1133:Z1133)</f>
        <v>1673</v>
      </c>
      <c r="AB1133" s="3" t="n">
        <v>218</v>
      </c>
      <c r="AC1133" s="3" t="n">
        <v>0</v>
      </c>
      <c r="AD1133" s="3" t="n">
        <v>13</v>
      </c>
      <c r="AE1133" s="3" t="n">
        <v>0</v>
      </c>
      <c r="AF1133" s="3" t="n">
        <f aca="false">SUM(AB1133:AE1133)</f>
        <v>231</v>
      </c>
      <c r="AG1133" s="3" t="n">
        <v>0</v>
      </c>
      <c r="AH1133" s="3" t="n">
        <v>199</v>
      </c>
      <c r="AI1133" s="3" t="n">
        <v>858</v>
      </c>
      <c r="AJ1133" s="3" t="n">
        <v>90</v>
      </c>
      <c r="AK1133" s="3" t="n">
        <f aca="false">SUM(AG1133:AJ1133)</f>
        <v>1147</v>
      </c>
      <c r="AL1133" s="3" t="n">
        <v>2787</v>
      </c>
      <c r="AM1133" s="3" t="n">
        <v>494</v>
      </c>
      <c r="AN1133" s="3" t="n">
        <v>1728</v>
      </c>
      <c r="AO1133" s="3" t="n">
        <v>378</v>
      </c>
      <c r="AP1133" s="3" t="n">
        <f aca="false">SUM(AL1133:AO1133)</f>
        <v>5387</v>
      </c>
      <c r="AQ1133" s="3" t="n">
        <v>0</v>
      </c>
      <c r="AR1133" s="3" t="n">
        <v>180</v>
      </c>
      <c r="AS1133" s="3" t="n">
        <v>80</v>
      </c>
      <c r="AT1133" s="3" t="n">
        <v>90</v>
      </c>
      <c r="AU1133" s="3" t="n">
        <f aca="false">SUM(AQ1133:AT1133)</f>
        <v>350</v>
      </c>
      <c r="AV1133" s="3" t="n">
        <v>0</v>
      </c>
      <c r="AW1133" s="3" t="n">
        <v>0</v>
      </c>
      <c r="AX1133" s="3" t="n">
        <v>0</v>
      </c>
      <c r="AY1133" s="3" t="n">
        <v>0</v>
      </c>
      <c r="AZ1133" s="3" t="n">
        <f aca="false">SUM(AV1133:AY1133)</f>
        <v>0</v>
      </c>
      <c r="BA1133" s="3" t="n">
        <v>0</v>
      </c>
      <c r="BB1133" s="3" t="n">
        <v>0</v>
      </c>
      <c r="BC1133" s="3" t="n">
        <v>-4</v>
      </c>
      <c r="BD1133" s="3" t="n">
        <v>267</v>
      </c>
      <c r="BE1133" s="3" t="n">
        <f aca="false">SUM(BA1133:BD1133)</f>
        <v>263</v>
      </c>
      <c r="BF1133" s="3" t="n">
        <v>0</v>
      </c>
      <c r="BG1133" s="3" t="n">
        <v>0</v>
      </c>
      <c r="BH1133" s="3" t="n">
        <v>0</v>
      </c>
      <c r="BI1133" s="3" t="n">
        <v>0</v>
      </c>
      <c r="BJ1133" s="3" t="n">
        <f aca="false">SUM(BF1133:BI1133)</f>
        <v>0</v>
      </c>
      <c r="BK1133" s="3" t="n">
        <v>0</v>
      </c>
      <c r="BL1133" s="3" t="n">
        <v>0</v>
      </c>
      <c r="BM1133" s="3" t="n">
        <v>0</v>
      </c>
      <c r="BN1133" s="3" t="n">
        <v>10</v>
      </c>
      <c r="BO1133" s="3" t="n">
        <f aca="false">SUM(BK1133:BN1133)</f>
        <v>10</v>
      </c>
      <c r="BP1133" s="3" t="n">
        <v>0</v>
      </c>
      <c r="BQ1133" s="3" t="n">
        <v>13</v>
      </c>
      <c r="BR1133" s="3" t="n">
        <v>171</v>
      </c>
      <c r="BS1133" s="3" t="n">
        <v>368</v>
      </c>
      <c r="BT1133" s="3" t="n">
        <f aca="false">SUM(BP1133:BS1133)</f>
        <v>552</v>
      </c>
      <c r="BU1133" s="3" t="n">
        <f aca="false">+C1133+H1133+M1133+R1133+W1133+AB1133+AG1133+AL1133+CK1133</f>
        <v>5666</v>
      </c>
      <c r="BV1133" s="3" t="n">
        <f aca="false">+D1133+I1133+N1133+S1133+X1133+AC1133+AH1133+AM1133+CL1133</f>
        <v>1912</v>
      </c>
      <c r="BW1133" s="3" t="n">
        <f aca="false">+E1133+J1133+O1133+T1133+Y1133+AD1133+AI1133+AN1133+CM1133</f>
        <v>3271</v>
      </c>
      <c r="BX1133" s="3" t="n">
        <f aca="false">+F1133+K1133+P1133+U1133+Z1133+AE1133+AJ1133+AO1133+CN1133</f>
        <v>735</v>
      </c>
      <c r="BY1133" s="3" t="n">
        <f aca="false">SUM(BU1133:BX1133)</f>
        <v>11584</v>
      </c>
      <c r="BZ1133" s="3" t="n">
        <f aca="false">AQ1133+AV1133+BA1133+BF1133+BK1133+BP1133</f>
        <v>0</v>
      </c>
      <c r="CA1133" s="3" t="n">
        <f aca="false">AR1133+AW1133+BB1133+BG1133+BL1133+BQ1133</f>
        <v>193</v>
      </c>
      <c r="CB1133" s="3" t="n">
        <f aca="false">AS1133+AX1133+BC1133+BH1133+BM1133+BR1133</f>
        <v>247</v>
      </c>
      <c r="CC1133" s="3" t="n">
        <f aca="false">AT1133+AY1133+BD1133+BI1133+BN1133+BS1133</f>
        <v>735</v>
      </c>
      <c r="CD1133" s="3" t="n">
        <f aca="false">SUM(BZ1133:CC1133)</f>
        <v>1175</v>
      </c>
      <c r="CE1133" s="3" t="n">
        <v>2945</v>
      </c>
      <c r="CF1133" s="3" t="n">
        <v>1736</v>
      </c>
      <c r="CG1133" s="3" t="n">
        <v>101</v>
      </c>
      <c r="CH1133" s="3" t="n">
        <v>0</v>
      </c>
      <c r="CI1133" s="3" t="n">
        <v>1452</v>
      </c>
      <c r="CJ1133" s="3" t="n">
        <f aca="false">SUM(CE1133:CI1133)</f>
        <v>6234</v>
      </c>
    </row>
    <row r="1134" customFormat="false" ht="12.75" hidden="false" customHeight="false" outlineLevel="0" collapsed="false">
      <c r="A1134" s="1" t="n">
        <v>2013</v>
      </c>
      <c r="B1134" s="2" t="s">
        <v>104</v>
      </c>
      <c r="C1134" s="3" t="n">
        <v>1299</v>
      </c>
      <c r="D1134" s="3" t="n">
        <v>243</v>
      </c>
      <c r="E1134" s="3" t="n">
        <v>80</v>
      </c>
      <c r="F1134" s="3" t="n">
        <v>0</v>
      </c>
      <c r="G1134" s="3" t="n">
        <f aca="false">SUM(C1134:F1134)</f>
        <v>1622</v>
      </c>
      <c r="H1134" s="3" t="n">
        <v>312</v>
      </c>
      <c r="I1134" s="3" t="n">
        <v>5</v>
      </c>
      <c r="J1134" s="3" t="n">
        <v>222</v>
      </c>
      <c r="K1134" s="3" t="n">
        <v>6</v>
      </c>
      <c r="L1134" s="3" t="n">
        <f aca="false">SUM(H1134:K1134)</f>
        <v>545</v>
      </c>
      <c r="M1134" s="3" t="n">
        <v>0</v>
      </c>
      <c r="N1134" s="3" t="n">
        <v>7</v>
      </c>
      <c r="O1134" s="3" t="n">
        <v>0</v>
      </c>
      <c r="P1134" s="3" t="n">
        <v>0</v>
      </c>
      <c r="Q1134" s="3" t="n">
        <f aca="false">SUM(M1134:P1134)</f>
        <v>7</v>
      </c>
      <c r="R1134" s="3" t="n">
        <v>9</v>
      </c>
      <c r="S1134" s="3" t="n">
        <v>0</v>
      </c>
      <c r="T1134" s="3" t="n">
        <v>0</v>
      </c>
      <c r="U1134" s="3" t="n">
        <v>0</v>
      </c>
      <c r="V1134" s="3" t="n">
        <f aca="false">SUM(R1134:U1134)</f>
        <v>9</v>
      </c>
      <c r="W1134" s="3" t="n">
        <v>467</v>
      </c>
      <c r="X1134" s="3" t="n">
        <v>1241</v>
      </c>
      <c r="Y1134" s="3" t="n">
        <v>168</v>
      </c>
      <c r="Z1134" s="3" t="n">
        <v>0</v>
      </c>
      <c r="AA1134" s="3" t="n">
        <f aca="false">SUM(W1134:Z1134)</f>
        <v>1876</v>
      </c>
      <c r="AB1134" s="3" t="n">
        <v>211</v>
      </c>
      <c r="AC1134" s="3" t="n">
        <v>5</v>
      </c>
      <c r="AD1134" s="3" t="n">
        <v>37</v>
      </c>
      <c r="AE1134" s="3" t="n">
        <v>0</v>
      </c>
      <c r="AF1134" s="3" t="n">
        <f aca="false">SUM(AB1134:AE1134)</f>
        <v>253</v>
      </c>
      <c r="AG1134" s="3" t="n">
        <v>0</v>
      </c>
      <c r="AH1134" s="3" t="n">
        <v>270</v>
      </c>
      <c r="AI1134" s="3" t="n">
        <v>372</v>
      </c>
      <c r="AJ1134" s="3" t="n">
        <v>0</v>
      </c>
      <c r="AK1134" s="3" t="n">
        <f aca="false">SUM(AG1134:AJ1134)</f>
        <v>642</v>
      </c>
      <c r="AL1134" s="3" t="n">
        <v>393</v>
      </c>
      <c r="AM1134" s="3" t="n">
        <v>876</v>
      </c>
      <c r="AN1134" s="3" t="n">
        <v>463</v>
      </c>
      <c r="AO1134" s="3" t="n">
        <v>4</v>
      </c>
      <c r="AP1134" s="3" t="n">
        <f aca="false">SUM(AL1134:AO1134)</f>
        <v>1736</v>
      </c>
      <c r="AQ1134" s="3" t="n">
        <v>0</v>
      </c>
      <c r="AR1134" s="3" t="n">
        <v>242</v>
      </c>
      <c r="AS1134" s="3" t="n">
        <v>60</v>
      </c>
      <c r="AT1134" s="3" t="n">
        <v>0</v>
      </c>
      <c r="AU1134" s="3" t="n">
        <f aca="false">SUM(AQ1134:AT1134)</f>
        <v>302</v>
      </c>
      <c r="AV1134" s="3" t="n">
        <v>2</v>
      </c>
      <c r="AW1134" s="3" t="n">
        <v>1</v>
      </c>
      <c r="AX1134" s="3" t="n">
        <v>3</v>
      </c>
      <c r="AY1134" s="3" t="n">
        <v>0</v>
      </c>
      <c r="AZ1134" s="3" t="n">
        <f aca="false">SUM(AV1134:AY1134)</f>
        <v>6</v>
      </c>
      <c r="BA1134" s="3" t="n">
        <v>10</v>
      </c>
      <c r="BB1134" s="3" t="n">
        <v>0</v>
      </c>
      <c r="BC1134" s="3" t="n">
        <v>10</v>
      </c>
      <c r="BD1134" s="3" t="n">
        <v>6</v>
      </c>
      <c r="BE1134" s="3" t="n">
        <f aca="false">SUM(BA1134:BD1134)</f>
        <v>26</v>
      </c>
      <c r="BF1134" s="3" t="n">
        <v>0</v>
      </c>
      <c r="BG1134" s="3" t="n">
        <v>0</v>
      </c>
      <c r="BH1134" s="3" t="n">
        <v>0</v>
      </c>
      <c r="BI1134" s="3" t="n">
        <v>0</v>
      </c>
      <c r="BJ1134" s="3" t="n">
        <f aca="false">SUM(BF1134:BI1134)</f>
        <v>0</v>
      </c>
      <c r="BK1134" s="3" t="n">
        <v>0</v>
      </c>
      <c r="BL1134" s="3" t="n">
        <v>0</v>
      </c>
      <c r="BM1134" s="3" t="n">
        <v>0</v>
      </c>
      <c r="BN1134" s="3" t="n">
        <v>0</v>
      </c>
      <c r="BO1134" s="3" t="n">
        <f aca="false">SUM(BK1134:BN1134)</f>
        <v>0</v>
      </c>
      <c r="BP1134" s="3" t="n">
        <v>0</v>
      </c>
      <c r="BQ1134" s="3" t="n">
        <v>0</v>
      </c>
      <c r="BR1134" s="3" t="n">
        <v>23</v>
      </c>
      <c r="BS1134" s="3" t="n">
        <v>4</v>
      </c>
      <c r="BT1134" s="3" t="n">
        <f aca="false">SUM(BP1134:BS1134)</f>
        <v>27</v>
      </c>
      <c r="BU1134" s="3" t="n">
        <f aca="false">+C1134+H1134+M1134+R1134+W1134+AB1134+AG1134+AL1134+CK1134</f>
        <v>2691</v>
      </c>
      <c r="BV1134" s="3" t="n">
        <f aca="false">+D1134+I1134+N1134+S1134+X1134+AC1134+AH1134+AM1134+CL1134</f>
        <v>2647</v>
      </c>
      <c r="BW1134" s="3" t="n">
        <f aca="false">+E1134+J1134+O1134+T1134+Y1134+AD1134+AI1134+AN1134+CM1134</f>
        <v>1342</v>
      </c>
      <c r="BX1134" s="3" t="n">
        <f aca="false">+F1134+K1134+P1134+U1134+Z1134+AE1134+AJ1134+AO1134+CN1134</f>
        <v>10</v>
      </c>
      <c r="BY1134" s="3" t="n">
        <f aca="false">SUM(BU1134:BX1134)</f>
        <v>6690</v>
      </c>
      <c r="BZ1134" s="3" t="n">
        <f aca="false">AQ1134+AV1134+BA1134+BF1134+BK1134+BP1134</f>
        <v>12</v>
      </c>
      <c r="CA1134" s="3" t="n">
        <f aca="false">AR1134+AW1134+BB1134+BG1134+BL1134+BQ1134</f>
        <v>243</v>
      </c>
      <c r="CB1134" s="3" t="n">
        <f aca="false">AS1134+AX1134+BC1134+BH1134+BM1134+BR1134</f>
        <v>96</v>
      </c>
      <c r="CC1134" s="3" t="n">
        <f aca="false">AT1134+AY1134+BD1134+BI1134+BN1134+BS1134</f>
        <v>10</v>
      </c>
      <c r="CD1134" s="3" t="n">
        <f aca="false">SUM(BZ1134:CC1134)</f>
        <v>361</v>
      </c>
      <c r="CE1134" s="3" t="n">
        <v>1110</v>
      </c>
      <c r="CF1134" s="3" t="n">
        <v>1284</v>
      </c>
      <c r="CG1134" s="3" t="n">
        <v>199</v>
      </c>
      <c r="CH1134" s="3" t="n">
        <v>0</v>
      </c>
      <c r="CI1134" s="3" t="n">
        <v>158</v>
      </c>
      <c r="CJ1134" s="3" t="n">
        <f aca="false">SUM(CE1134:CI1134)</f>
        <v>2751</v>
      </c>
    </row>
    <row r="1135" customFormat="false" ht="12.75" hidden="false" customHeight="false" outlineLevel="0" collapsed="false">
      <c r="A1135" s="1" t="n">
        <v>2013</v>
      </c>
      <c r="B1135" s="2" t="s">
        <v>105</v>
      </c>
      <c r="C1135" s="3" t="n">
        <v>6538.964533</v>
      </c>
      <c r="D1135" s="3" t="n">
        <v>2128.060817</v>
      </c>
      <c r="E1135" s="3" t="n">
        <v>34.387774</v>
      </c>
      <c r="F1135" s="3" t="n">
        <v>0</v>
      </c>
      <c r="G1135" s="3" t="n">
        <f aca="false">SUM(C1135:F1135)</f>
        <v>8701.413124</v>
      </c>
      <c r="H1135" s="3" t="n">
        <v>1977</v>
      </c>
      <c r="I1135" s="3" t="n">
        <v>248</v>
      </c>
      <c r="J1135" s="3" t="n">
        <v>52</v>
      </c>
      <c r="K1135" s="3" t="n">
        <v>118</v>
      </c>
      <c r="L1135" s="3" t="n">
        <f aca="false">SUM(H1135:K1135)</f>
        <v>2395</v>
      </c>
      <c r="M1135" s="3" t="n">
        <v>191</v>
      </c>
      <c r="N1135" s="3" t="n">
        <v>0</v>
      </c>
      <c r="O1135" s="3" t="n">
        <v>0</v>
      </c>
      <c r="P1135" s="3" t="n">
        <v>0</v>
      </c>
      <c r="Q1135" s="3" t="n">
        <f aca="false">SUM(M1135:P1135)</f>
        <v>191</v>
      </c>
      <c r="R1135" s="3" t="n">
        <v>0</v>
      </c>
      <c r="S1135" s="3" t="n">
        <v>0</v>
      </c>
      <c r="T1135" s="3" t="n">
        <v>0</v>
      </c>
      <c r="U1135" s="3" t="n">
        <v>0</v>
      </c>
      <c r="V1135" s="3" t="n">
        <f aca="false">SUM(R1135:U1135)</f>
        <v>0</v>
      </c>
      <c r="W1135" s="3" t="n">
        <v>4811.19250192</v>
      </c>
      <c r="X1135" s="3" t="n">
        <v>7464</v>
      </c>
      <c r="Y1135" s="3" t="n">
        <v>3097.56956455</v>
      </c>
      <c r="Z1135" s="3" t="n">
        <v>0</v>
      </c>
      <c r="AA1135" s="3" t="n">
        <f aca="false">SUM(W1135:Z1135)</f>
        <v>15372.76206647</v>
      </c>
      <c r="AB1135" s="3" t="n">
        <v>1280</v>
      </c>
      <c r="AC1135" s="3" t="n">
        <v>0</v>
      </c>
      <c r="AD1135" s="3" t="n">
        <v>80</v>
      </c>
      <c r="AE1135" s="3" t="n">
        <v>19</v>
      </c>
      <c r="AF1135" s="3" t="n">
        <f aca="false">SUM(AB1135:AE1135)</f>
        <v>1379</v>
      </c>
      <c r="AG1135" s="3" t="n">
        <v>21.868831</v>
      </c>
      <c r="AH1135" s="3" t="n">
        <v>117</v>
      </c>
      <c r="AI1135" s="3" t="n">
        <v>4179</v>
      </c>
      <c r="AJ1135" s="3" t="n">
        <v>1147</v>
      </c>
      <c r="AK1135" s="3" t="n">
        <f aca="false">SUM(AG1135:AJ1135)</f>
        <v>5464.868831</v>
      </c>
      <c r="AL1135" s="3" t="n">
        <v>12081</v>
      </c>
      <c r="AM1135" s="3" t="n">
        <v>2961</v>
      </c>
      <c r="AN1135" s="3" t="n">
        <v>8940</v>
      </c>
      <c r="AO1135" s="3" t="n">
        <v>686</v>
      </c>
      <c r="AP1135" s="3" t="n">
        <f aca="false">SUM(AL1135:AO1135)</f>
        <v>24668</v>
      </c>
      <c r="AQ1135" s="3" t="n">
        <v>0</v>
      </c>
      <c r="AR1135" s="3" t="n">
        <v>116</v>
      </c>
      <c r="AS1135" s="3" t="n">
        <v>2056</v>
      </c>
      <c r="AT1135" s="3" t="n">
        <v>1147</v>
      </c>
      <c r="AU1135" s="3" t="n">
        <f aca="false">SUM(AQ1135:AT1135)</f>
        <v>3319</v>
      </c>
      <c r="AV1135" s="3" t="n">
        <v>0</v>
      </c>
      <c r="AW1135" s="3" t="n">
        <v>0</v>
      </c>
      <c r="AX1135" s="3" t="n">
        <v>0</v>
      </c>
      <c r="AY1135" s="3" t="n">
        <v>19</v>
      </c>
      <c r="AZ1135" s="3" t="n">
        <f aca="false">SUM(AV1135:AY1135)</f>
        <v>19</v>
      </c>
      <c r="BA1135" s="3" t="n">
        <v>0</v>
      </c>
      <c r="BB1135" s="3" t="n">
        <v>0</v>
      </c>
      <c r="BC1135" s="3" t="n">
        <v>0</v>
      </c>
      <c r="BD1135" s="3" t="n">
        <v>118</v>
      </c>
      <c r="BE1135" s="3" t="n">
        <f aca="false">SUM(BA1135:BD1135)</f>
        <v>118</v>
      </c>
      <c r="BF1135" s="3" t="n">
        <v>0</v>
      </c>
      <c r="BG1135" s="3" t="n">
        <v>0</v>
      </c>
      <c r="BH1135" s="3" t="n">
        <v>0</v>
      </c>
      <c r="BI1135" s="3" t="n">
        <v>24</v>
      </c>
      <c r="BJ1135" s="3" t="n">
        <f aca="false">SUM(BF1135:BI1135)</f>
        <v>24</v>
      </c>
      <c r="BK1135" s="3" t="n">
        <v>0</v>
      </c>
      <c r="BL1135" s="3" t="n">
        <v>7</v>
      </c>
      <c r="BM1135" s="3" t="n">
        <v>349</v>
      </c>
      <c r="BN1135" s="3" t="n">
        <v>60</v>
      </c>
      <c r="BO1135" s="3" t="n">
        <f aca="false">SUM(BK1135:BN1135)</f>
        <v>416</v>
      </c>
      <c r="BP1135" s="3" t="n">
        <v>0</v>
      </c>
      <c r="BQ1135" s="3" t="n">
        <v>0</v>
      </c>
      <c r="BR1135" s="3" t="n">
        <v>6</v>
      </c>
      <c r="BS1135" s="3" t="n">
        <v>586</v>
      </c>
      <c r="BT1135" s="3" t="n">
        <f aca="false">SUM(BP1135:BS1135)</f>
        <v>592</v>
      </c>
      <c r="BU1135" s="3" t="n">
        <f aca="false">+C1135+H1135+M1135+R1135+W1135+AB1135+AG1135+AL1135+CK1135</f>
        <v>26901.02586592</v>
      </c>
      <c r="BV1135" s="3" t="n">
        <f aca="false">+D1135+I1135+N1135+S1135+X1135+AC1135+AH1135+AM1135+CL1135</f>
        <v>12918.060817</v>
      </c>
      <c r="BW1135" s="3" t="n">
        <f aca="false">+E1135+J1135+O1135+T1135+Y1135+AD1135+AI1135+AN1135+CM1135</f>
        <v>16382.95733855</v>
      </c>
      <c r="BX1135" s="3" t="n">
        <f aca="false">+F1135+K1135+P1135+U1135+Z1135+AE1135+AJ1135+AO1135+CN1135</f>
        <v>1970</v>
      </c>
      <c r="BY1135" s="3" t="n">
        <f aca="false">SUM(BU1135:BX1135)</f>
        <v>58172.04402147</v>
      </c>
      <c r="BZ1135" s="3" t="n">
        <f aca="false">AQ1135+AV1135+BA1135+BF1135+BK1135+BP1135</f>
        <v>0</v>
      </c>
      <c r="CA1135" s="3" t="n">
        <f aca="false">AR1135+AW1135+BB1135+BG1135+BL1135+BQ1135</f>
        <v>123</v>
      </c>
      <c r="CB1135" s="3" t="n">
        <f aca="false">AS1135+AX1135+BC1135+BH1135+BM1135+BR1135</f>
        <v>2411</v>
      </c>
      <c r="CC1135" s="3" t="n">
        <f aca="false">AT1135+AY1135+BD1135+BI1135+BN1135+BS1135</f>
        <v>1954</v>
      </c>
      <c r="CD1135" s="3" t="n">
        <f aca="false">SUM(BZ1135:CC1135)</f>
        <v>4488</v>
      </c>
      <c r="CE1135" s="3" t="n">
        <v>7354</v>
      </c>
      <c r="CF1135" s="3" t="n">
        <v>16539</v>
      </c>
      <c r="CG1135" s="3" t="n">
        <v>3177</v>
      </c>
      <c r="CH1135" s="3" t="n">
        <v>1001</v>
      </c>
      <c r="CI1135" s="3" t="n">
        <v>8257</v>
      </c>
      <c r="CJ1135" s="3" t="n">
        <f aca="false">SUM(CE1135:CI1135)</f>
        <v>36328</v>
      </c>
    </row>
    <row r="1136" customFormat="false" ht="12.75" hidden="false" customHeight="false" outlineLevel="0" collapsed="false">
      <c r="A1136" s="1" t="n">
        <v>2013</v>
      </c>
      <c r="B1136" s="2" t="s">
        <v>106</v>
      </c>
      <c r="C1136" s="3" t="n">
        <v>7452</v>
      </c>
      <c r="D1136" s="3" t="n">
        <v>1057</v>
      </c>
      <c r="E1136" s="3" t="n">
        <v>171</v>
      </c>
      <c r="F1136" s="3" t="n">
        <v>0</v>
      </c>
      <c r="G1136" s="3" t="n">
        <f aca="false">SUM(C1136:F1136)</f>
        <v>8680</v>
      </c>
      <c r="H1136" s="3" t="n">
        <v>1696</v>
      </c>
      <c r="I1136" s="3" t="n">
        <v>9</v>
      </c>
      <c r="J1136" s="3" t="n">
        <v>8</v>
      </c>
      <c r="K1136" s="3" t="n">
        <v>0</v>
      </c>
      <c r="L1136" s="3" t="n">
        <f aca="false">SUM(H1136:K1136)</f>
        <v>1713</v>
      </c>
      <c r="M1136" s="3" t="n">
        <v>28</v>
      </c>
      <c r="N1136" s="3" t="n">
        <v>168</v>
      </c>
      <c r="O1136" s="3" t="n">
        <v>0</v>
      </c>
      <c r="P1136" s="3" t="n">
        <v>0</v>
      </c>
      <c r="Q1136" s="3" t="n">
        <f aca="false">SUM(M1136:P1136)</f>
        <v>196</v>
      </c>
      <c r="R1136" s="3" t="n">
        <v>37</v>
      </c>
      <c r="S1136" s="3" t="n">
        <v>152</v>
      </c>
      <c r="T1136" s="3" t="n">
        <v>0</v>
      </c>
      <c r="U1136" s="3" t="n">
        <v>0</v>
      </c>
      <c r="V1136" s="3" t="n">
        <f aca="false">SUM(R1136:U1136)</f>
        <v>189</v>
      </c>
      <c r="W1136" s="3" t="n">
        <v>1883</v>
      </c>
      <c r="X1136" s="3" t="n">
        <v>5950</v>
      </c>
      <c r="Y1136" s="3" t="n">
        <v>956</v>
      </c>
      <c r="Z1136" s="3" t="n">
        <v>0</v>
      </c>
      <c r="AA1136" s="3" t="n">
        <f aca="false">SUM(W1136:Z1136)</f>
        <v>8789</v>
      </c>
      <c r="AB1136" s="3" t="n">
        <v>687</v>
      </c>
      <c r="AC1136" s="3" t="n">
        <v>5</v>
      </c>
      <c r="AD1136" s="3" t="n">
        <v>58</v>
      </c>
      <c r="AE1136" s="3" t="n">
        <v>0</v>
      </c>
      <c r="AF1136" s="3" t="n">
        <f aca="false">SUM(AB1136:AE1136)</f>
        <v>750</v>
      </c>
      <c r="AG1136" s="3" t="n">
        <v>41</v>
      </c>
      <c r="AH1136" s="3" t="n">
        <v>1000</v>
      </c>
      <c r="AI1136" s="3" t="n">
        <v>1288</v>
      </c>
      <c r="AJ1136" s="3" t="n">
        <v>0</v>
      </c>
      <c r="AK1136" s="3" t="n">
        <f aca="false">SUM(AG1136:AJ1136)</f>
        <v>2329</v>
      </c>
      <c r="AL1136" s="3" t="n">
        <v>2365</v>
      </c>
      <c r="AM1136" s="3" t="n">
        <v>2016</v>
      </c>
      <c r="AN1136" s="3" t="n">
        <v>1144</v>
      </c>
      <c r="AO1136" s="3" t="n">
        <v>0</v>
      </c>
      <c r="AP1136" s="3" t="n">
        <f aca="false">SUM(AL1136:AO1136)</f>
        <v>5525</v>
      </c>
      <c r="AQ1136" s="3" t="n">
        <v>0</v>
      </c>
      <c r="AR1136" s="3" t="n">
        <v>0</v>
      </c>
      <c r="AS1136" s="3" t="n">
        <v>14</v>
      </c>
      <c r="AT1136" s="3" t="n">
        <v>0</v>
      </c>
      <c r="AU1136" s="3" t="n">
        <f aca="false">SUM(AQ1136:AT1136)</f>
        <v>14</v>
      </c>
      <c r="AV1136" s="3" t="n">
        <v>56</v>
      </c>
      <c r="AW1136" s="3" t="n">
        <v>0</v>
      </c>
      <c r="AX1136" s="3" t="n">
        <v>14</v>
      </c>
      <c r="AY1136" s="3" t="n">
        <v>0</v>
      </c>
      <c r="AZ1136" s="3" t="n">
        <f aca="false">SUM(AV1136:AY1136)</f>
        <v>70</v>
      </c>
      <c r="BA1136" s="3" t="n">
        <v>0</v>
      </c>
      <c r="BB1136" s="3" t="n">
        <v>0</v>
      </c>
      <c r="BC1136" s="3" t="n">
        <v>0</v>
      </c>
      <c r="BD1136" s="3" t="n">
        <v>0</v>
      </c>
      <c r="BE1136" s="3" t="n">
        <f aca="false">SUM(BA1136:BD1136)</f>
        <v>0</v>
      </c>
      <c r="BF1136" s="3" t="n">
        <v>0</v>
      </c>
      <c r="BG1136" s="3" t="n">
        <v>0</v>
      </c>
      <c r="BH1136" s="3" t="n">
        <v>0</v>
      </c>
      <c r="BI1136" s="3" t="n">
        <v>0</v>
      </c>
      <c r="BJ1136" s="3" t="n">
        <f aca="false">SUM(BF1136:BI1136)</f>
        <v>0</v>
      </c>
      <c r="BK1136" s="3" t="n">
        <v>17</v>
      </c>
      <c r="BL1136" s="3" t="n">
        <v>0</v>
      </c>
      <c r="BM1136" s="3" t="n">
        <v>2</v>
      </c>
      <c r="BN1136" s="3" t="n">
        <v>0</v>
      </c>
      <c r="BO1136" s="3" t="n">
        <f aca="false">SUM(BK1136:BN1136)</f>
        <v>19</v>
      </c>
      <c r="BP1136" s="3" t="n">
        <v>78</v>
      </c>
      <c r="BQ1136" s="3" t="n">
        <v>0</v>
      </c>
      <c r="BR1136" s="3" t="n">
        <v>20</v>
      </c>
      <c r="BS1136" s="3" t="n">
        <v>0</v>
      </c>
      <c r="BT1136" s="3" t="n">
        <f aca="false">SUM(BP1136:BS1136)</f>
        <v>98</v>
      </c>
      <c r="BU1136" s="3" t="n">
        <f aca="false">+C1136+H1136+M1136+R1136+W1136+AB1136+AG1136+AL1136+CK1136</f>
        <v>14189</v>
      </c>
      <c r="BV1136" s="3" t="n">
        <f aca="false">+D1136+I1136+N1136+S1136+X1136+AC1136+AH1136+AM1136+CL1136</f>
        <v>10357</v>
      </c>
      <c r="BW1136" s="3" t="n">
        <f aca="false">+E1136+J1136+O1136+T1136+Y1136+AD1136+AI1136+AN1136+CM1136</f>
        <v>3625</v>
      </c>
      <c r="BX1136" s="3" t="n">
        <f aca="false">+F1136+K1136+P1136+U1136+Z1136+AE1136+AJ1136+AO1136+CN1136</f>
        <v>0</v>
      </c>
      <c r="BY1136" s="3" t="n">
        <f aca="false">SUM(BU1136:BX1136)</f>
        <v>28171</v>
      </c>
      <c r="BZ1136" s="3" t="n">
        <f aca="false">AQ1136+AV1136+BA1136+BF1136+BK1136+BP1136</f>
        <v>151</v>
      </c>
      <c r="CA1136" s="3" t="n">
        <f aca="false">AR1136+AW1136+BB1136+BG1136+BL1136+BQ1136</f>
        <v>0</v>
      </c>
      <c r="CB1136" s="3" t="n">
        <f aca="false">AS1136+AX1136+BC1136+BH1136+BM1136+BR1136</f>
        <v>50</v>
      </c>
      <c r="CC1136" s="3" t="n">
        <f aca="false">AT1136+AY1136+BD1136+BI1136+BN1136+BS1136</f>
        <v>0</v>
      </c>
      <c r="CD1136" s="3" t="n">
        <f aca="false">SUM(BZ1136:CC1136)</f>
        <v>201</v>
      </c>
      <c r="CE1136" s="3" t="n">
        <v>6796</v>
      </c>
      <c r="CF1136" s="3" t="n">
        <v>4978</v>
      </c>
      <c r="CG1136" s="3" t="n">
        <v>968</v>
      </c>
      <c r="CH1136" s="3" t="n">
        <v>555</v>
      </c>
      <c r="CI1136" s="3" t="n">
        <v>1165</v>
      </c>
      <c r="CJ1136" s="3" t="n">
        <f aca="false">SUM(CE1136:CI1136)</f>
        <v>14462</v>
      </c>
    </row>
    <row r="1137" customFormat="false" ht="12.75" hidden="false" customHeight="false" outlineLevel="0" collapsed="false">
      <c r="A1137" s="1" t="n">
        <v>2013</v>
      </c>
      <c r="B1137" s="2" t="s">
        <v>107</v>
      </c>
      <c r="C1137" s="3" t="n">
        <v>2731</v>
      </c>
      <c r="D1137" s="3" t="n">
        <v>444</v>
      </c>
      <c r="E1137" s="3" t="n">
        <v>31</v>
      </c>
      <c r="F1137" s="3" t="n">
        <v>0</v>
      </c>
      <c r="G1137" s="3" t="n">
        <f aca="false">SUM(C1137:F1137)</f>
        <v>3206</v>
      </c>
      <c r="H1137" s="3" t="n">
        <v>794</v>
      </c>
      <c r="I1137" s="3" t="n">
        <v>505</v>
      </c>
      <c r="J1137" s="3" t="n">
        <v>3788</v>
      </c>
      <c r="K1137" s="3" t="n">
        <v>0</v>
      </c>
      <c r="L1137" s="3" t="n">
        <f aca="false">SUM(H1137:K1137)</f>
        <v>5087</v>
      </c>
      <c r="M1137" s="3" t="n">
        <v>48</v>
      </c>
      <c r="N1137" s="3" t="n">
        <v>32</v>
      </c>
      <c r="O1137" s="3" t="n">
        <v>11</v>
      </c>
      <c r="P1137" s="3" t="n">
        <v>0</v>
      </c>
      <c r="Q1137" s="3" t="n">
        <f aca="false">SUM(M1137:P1137)</f>
        <v>91</v>
      </c>
      <c r="R1137" s="3" t="n">
        <v>15</v>
      </c>
      <c r="S1137" s="3" t="n">
        <v>0</v>
      </c>
      <c r="T1137" s="3" t="n">
        <v>0</v>
      </c>
      <c r="U1137" s="3" t="n">
        <v>0</v>
      </c>
      <c r="V1137" s="3" t="n">
        <f aca="false">SUM(R1137:U1137)</f>
        <v>15</v>
      </c>
      <c r="W1137" s="3" t="n">
        <v>987</v>
      </c>
      <c r="X1137" s="3" t="n">
        <v>2140</v>
      </c>
      <c r="Y1137" s="3" t="n">
        <v>749</v>
      </c>
      <c r="Z1137" s="3" t="n">
        <v>0</v>
      </c>
      <c r="AA1137" s="3" t="n">
        <f aca="false">SUM(W1137:Z1137)</f>
        <v>3876</v>
      </c>
      <c r="AB1137" s="3" t="n">
        <v>361</v>
      </c>
      <c r="AC1137" s="3" t="n">
        <v>0</v>
      </c>
      <c r="AD1137" s="3" t="n">
        <v>17</v>
      </c>
      <c r="AE1137" s="3" t="n">
        <v>37</v>
      </c>
      <c r="AF1137" s="3" t="n">
        <f aca="false">SUM(AB1137:AE1137)</f>
        <v>415</v>
      </c>
      <c r="AG1137" s="3" t="n">
        <v>0</v>
      </c>
      <c r="AH1137" s="3" t="n">
        <v>485</v>
      </c>
      <c r="AI1137" s="3" t="n">
        <v>835</v>
      </c>
      <c r="AJ1137" s="3" t="n">
        <v>2</v>
      </c>
      <c r="AK1137" s="3" t="n">
        <f aca="false">SUM(AG1137:AJ1137)</f>
        <v>1322</v>
      </c>
      <c r="AL1137" s="3" t="n">
        <v>1363</v>
      </c>
      <c r="AM1137" s="3" t="n">
        <v>2121</v>
      </c>
      <c r="AN1137" s="3" t="n">
        <v>1967</v>
      </c>
      <c r="AO1137" s="3" t="n">
        <v>68</v>
      </c>
      <c r="AP1137" s="3" t="n">
        <f aca="false">SUM(AL1137:AO1137)</f>
        <v>5519</v>
      </c>
      <c r="AQ1137" s="3" t="n">
        <v>0</v>
      </c>
      <c r="AR1137" s="3" t="n">
        <v>344</v>
      </c>
      <c r="AS1137" s="3" t="n">
        <v>364</v>
      </c>
      <c r="AT1137" s="3" t="n">
        <v>0</v>
      </c>
      <c r="AU1137" s="3" t="n">
        <f aca="false">SUM(AQ1137:AT1137)</f>
        <v>708</v>
      </c>
      <c r="AV1137" s="3" t="n">
        <v>0</v>
      </c>
      <c r="AW1137" s="3" t="n">
        <v>0</v>
      </c>
      <c r="AX1137" s="3" t="n">
        <v>34</v>
      </c>
      <c r="AY1137" s="3" t="n">
        <v>37</v>
      </c>
      <c r="AZ1137" s="3" t="n">
        <f aca="false">SUM(AV1137:AY1137)</f>
        <v>71</v>
      </c>
      <c r="BA1137" s="3" t="n">
        <v>0</v>
      </c>
      <c r="BB1137" s="3" t="n">
        <v>0</v>
      </c>
      <c r="BC1137" s="3" t="n">
        <v>41</v>
      </c>
      <c r="BD1137" s="3" t="n">
        <v>0</v>
      </c>
      <c r="BE1137" s="3" t="n">
        <f aca="false">SUM(BA1137:BD1137)</f>
        <v>41</v>
      </c>
      <c r="BF1137" s="3" t="n">
        <v>0</v>
      </c>
      <c r="BG1137" s="3" t="n">
        <v>0</v>
      </c>
      <c r="BH1137" s="3" t="n">
        <v>0</v>
      </c>
      <c r="BI1137" s="3" t="n">
        <v>0</v>
      </c>
      <c r="BJ1137" s="3" t="n">
        <f aca="false">SUM(BF1137:BI1137)</f>
        <v>0</v>
      </c>
      <c r="BK1137" s="3" t="n">
        <v>0</v>
      </c>
      <c r="BL1137" s="3" t="n">
        <v>0</v>
      </c>
      <c r="BM1137" s="3" t="n">
        <v>34</v>
      </c>
      <c r="BN1137" s="3" t="n">
        <v>1</v>
      </c>
      <c r="BO1137" s="3" t="n">
        <f aca="false">SUM(BK1137:BN1137)</f>
        <v>35</v>
      </c>
      <c r="BP1137" s="3" t="n">
        <v>0</v>
      </c>
      <c r="BQ1137" s="3" t="n">
        <v>52</v>
      </c>
      <c r="BR1137" s="3" t="n">
        <v>47</v>
      </c>
      <c r="BS1137" s="3" t="n">
        <v>4</v>
      </c>
      <c r="BT1137" s="3" t="n">
        <f aca="false">SUM(BP1137:BS1137)</f>
        <v>103</v>
      </c>
      <c r="BU1137" s="3" t="n">
        <f aca="false">+C1137+H1137+M1137+R1137+W1137+AB1137+AG1137+AL1137+CK1137</f>
        <v>6299</v>
      </c>
      <c r="BV1137" s="3" t="n">
        <f aca="false">+D1137+I1137+N1137+S1137+X1137+AC1137+AH1137+AM1137+CL1137</f>
        <v>5727</v>
      </c>
      <c r="BW1137" s="3" t="n">
        <f aca="false">+E1137+J1137+O1137+T1137+Y1137+AD1137+AI1137+AN1137+CM1137</f>
        <v>7398</v>
      </c>
      <c r="BX1137" s="3" t="n">
        <f aca="false">+F1137+K1137+P1137+U1137+Z1137+AE1137+AJ1137+AO1137+CN1137</f>
        <v>107</v>
      </c>
      <c r="BY1137" s="3" t="n">
        <f aca="false">SUM(BU1137:BX1137)</f>
        <v>19531</v>
      </c>
      <c r="BZ1137" s="3" t="n">
        <f aca="false">AQ1137+AV1137+BA1137+BF1137+BK1137+BP1137</f>
        <v>0</v>
      </c>
      <c r="CA1137" s="3" t="n">
        <f aca="false">AR1137+AW1137+BB1137+BG1137+BL1137+BQ1137</f>
        <v>396</v>
      </c>
      <c r="CB1137" s="3" t="n">
        <f aca="false">AS1137+AX1137+BC1137+BH1137+BM1137+BR1137</f>
        <v>520</v>
      </c>
      <c r="CC1137" s="3" t="n">
        <f aca="false">AT1137+AY1137+BD1137+BI1137+BN1137+BS1137</f>
        <v>42</v>
      </c>
      <c r="CD1137" s="3" t="n">
        <f aca="false">SUM(BZ1137:CC1137)</f>
        <v>958</v>
      </c>
      <c r="CE1137" s="3" t="n">
        <v>2087</v>
      </c>
      <c r="CF1137" s="3" t="n">
        <v>3440</v>
      </c>
      <c r="CG1137" s="3" t="n">
        <v>428</v>
      </c>
      <c r="CH1137" s="3" t="n">
        <v>123</v>
      </c>
      <c r="CI1137" s="3" t="n">
        <v>691</v>
      </c>
      <c r="CJ1137" s="3" t="n">
        <f aca="false">SUM(CE1137:CI1137)</f>
        <v>6769</v>
      </c>
    </row>
    <row r="1138" customFormat="false" ht="12.75" hidden="false" customHeight="false" outlineLevel="0" collapsed="false">
      <c r="A1138" s="1" t="n">
        <v>2013</v>
      </c>
      <c r="B1138" s="2" t="s">
        <v>108</v>
      </c>
      <c r="C1138" s="3" t="n">
        <v>3092</v>
      </c>
      <c r="D1138" s="3" t="n">
        <v>479</v>
      </c>
      <c r="E1138" s="3" t="n">
        <v>171</v>
      </c>
      <c r="F1138" s="3" t="n">
        <v>0</v>
      </c>
      <c r="G1138" s="3" t="n">
        <f aca="false">SUM(C1138:F1138)</f>
        <v>3742</v>
      </c>
      <c r="H1138" s="3" t="n">
        <v>770</v>
      </c>
      <c r="I1138" s="3" t="n">
        <v>623</v>
      </c>
      <c r="J1138" s="3" t="n">
        <v>1097</v>
      </c>
      <c r="K1138" s="3" t="n">
        <v>56</v>
      </c>
      <c r="L1138" s="3" t="n">
        <f aca="false">SUM(H1138:K1138)</f>
        <v>2546</v>
      </c>
      <c r="M1138" s="3" t="n">
        <v>8</v>
      </c>
      <c r="N1138" s="3" t="n">
        <v>21</v>
      </c>
      <c r="O1138" s="3" t="n">
        <v>0</v>
      </c>
      <c r="P1138" s="3" t="n">
        <v>0</v>
      </c>
      <c r="Q1138" s="3" t="n">
        <f aca="false">SUM(M1138:P1138)</f>
        <v>29</v>
      </c>
      <c r="R1138" s="3" t="n">
        <v>0</v>
      </c>
      <c r="S1138" s="3" t="n">
        <v>0</v>
      </c>
      <c r="T1138" s="3" t="n">
        <v>0</v>
      </c>
      <c r="U1138" s="3" t="n">
        <v>0</v>
      </c>
      <c r="V1138" s="3" t="n">
        <f aca="false">SUM(R1138:U1138)</f>
        <v>0</v>
      </c>
      <c r="W1138" s="3" t="n">
        <v>1100</v>
      </c>
      <c r="X1138" s="3" t="n">
        <v>1425</v>
      </c>
      <c r="Y1138" s="3" t="n">
        <v>58</v>
      </c>
      <c r="Z1138" s="3" t="n">
        <v>0</v>
      </c>
      <c r="AA1138" s="3" t="n">
        <f aca="false">SUM(W1138:Z1138)</f>
        <v>2583</v>
      </c>
      <c r="AB1138" s="3" t="n">
        <v>352</v>
      </c>
      <c r="AC1138" s="3" t="n">
        <v>2</v>
      </c>
      <c r="AD1138" s="3" t="n">
        <v>22</v>
      </c>
      <c r="AE1138" s="3" t="n">
        <v>7</v>
      </c>
      <c r="AF1138" s="3" t="n">
        <f aca="false">SUM(AB1138:AE1138)</f>
        <v>383</v>
      </c>
      <c r="AG1138" s="3" t="n">
        <v>16</v>
      </c>
      <c r="AH1138" s="3" t="n">
        <v>414</v>
      </c>
      <c r="AI1138" s="3" t="n">
        <v>393</v>
      </c>
      <c r="AJ1138" s="3" t="n">
        <v>181</v>
      </c>
      <c r="AK1138" s="3" t="n">
        <f aca="false">SUM(AG1138:AJ1138)</f>
        <v>1004</v>
      </c>
      <c r="AL1138" s="3" t="n">
        <v>808</v>
      </c>
      <c r="AM1138" s="3" t="n">
        <v>926</v>
      </c>
      <c r="AN1138" s="3" t="n">
        <v>1777</v>
      </c>
      <c r="AO1138" s="3" t="n">
        <v>171</v>
      </c>
      <c r="AP1138" s="3" t="n">
        <f aca="false">SUM(AL1138:AO1138)</f>
        <v>3682</v>
      </c>
      <c r="AQ1138" s="3" t="n">
        <v>9</v>
      </c>
      <c r="AR1138" s="3" t="n">
        <v>414</v>
      </c>
      <c r="AS1138" s="3" t="n">
        <v>3</v>
      </c>
      <c r="AT1138" s="3" t="n">
        <v>107</v>
      </c>
      <c r="AU1138" s="3" t="n">
        <f aca="false">SUM(AQ1138:AT1138)</f>
        <v>533</v>
      </c>
      <c r="AV1138" s="3" t="n">
        <v>4</v>
      </c>
      <c r="AW1138" s="3" t="n">
        <v>0</v>
      </c>
      <c r="AX1138" s="3" t="n">
        <v>3</v>
      </c>
      <c r="AY1138" s="3" t="n">
        <v>4</v>
      </c>
      <c r="AZ1138" s="3" t="n">
        <f aca="false">SUM(AV1138:AY1138)</f>
        <v>11</v>
      </c>
      <c r="BA1138" s="3" t="n">
        <v>1</v>
      </c>
      <c r="BB1138" s="3" t="n">
        <v>2</v>
      </c>
      <c r="BC1138" s="3" t="n">
        <v>110</v>
      </c>
      <c r="BD1138" s="3" t="n">
        <v>32</v>
      </c>
      <c r="BE1138" s="3" t="n">
        <f aca="false">SUM(BA1138:BD1138)</f>
        <v>145</v>
      </c>
      <c r="BF1138" s="3" t="n">
        <v>0</v>
      </c>
      <c r="BG1138" s="3" t="n">
        <v>0</v>
      </c>
      <c r="BH1138" s="3" t="n">
        <v>0</v>
      </c>
      <c r="BI1138" s="3" t="n">
        <v>0</v>
      </c>
      <c r="BJ1138" s="3" t="n">
        <f aca="false">SUM(BF1138:BI1138)</f>
        <v>0</v>
      </c>
      <c r="BK1138" s="3" t="n">
        <v>0</v>
      </c>
      <c r="BL1138" s="3" t="n">
        <v>0</v>
      </c>
      <c r="BM1138" s="3" t="n">
        <v>0</v>
      </c>
      <c r="BN1138" s="3" t="n">
        <v>0</v>
      </c>
      <c r="BO1138" s="3" t="n">
        <f aca="false">SUM(BK1138:BN1138)</f>
        <v>0</v>
      </c>
      <c r="BP1138" s="3" t="n">
        <v>20</v>
      </c>
      <c r="BQ1138" s="3" t="n">
        <v>12</v>
      </c>
      <c r="BR1138" s="3" t="n">
        <v>26</v>
      </c>
      <c r="BS1138" s="3" t="n">
        <v>25</v>
      </c>
      <c r="BT1138" s="3" t="n">
        <f aca="false">SUM(BP1138:BS1138)</f>
        <v>83</v>
      </c>
      <c r="BU1138" s="3" t="n">
        <f aca="false">+C1138+H1138+M1138+R1138+W1138+AB1138+AG1138+AL1138+CK1138</f>
        <v>6146</v>
      </c>
      <c r="BV1138" s="3" t="n">
        <f aca="false">+D1138+I1138+N1138+S1138+X1138+AC1138+AH1138+AM1138+CL1138</f>
        <v>3890</v>
      </c>
      <c r="BW1138" s="3" t="n">
        <f aca="false">+E1138+J1138+O1138+T1138+Y1138+AD1138+AI1138+AN1138+CM1138</f>
        <v>3518</v>
      </c>
      <c r="BX1138" s="3" t="n">
        <f aca="false">+F1138+K1138+P1138+U1138+Z1138+AE1138+AJ1138+AO1138+CN1138</f>
        <v>415</v>
      </c>
      <c r="BY1138" s="3" t="n">
        <f aca="false">SUM(BU1138:BX1138)</f>
        <v>13969</v>
      </c>
      <c r="BZ1138" s="3" t="n">
        <f aca="false">AQ1138+AV1138+BA1138+BF1138+BK1138+BP1138</f>
        <v>34</v>
      </c>
      <c r="CA1138" s="3" t="n">
        <f aca="false">AR1138+AW1138+BB1138+BG1138+BL1138+BQ1138</f>
        <v>428</v>
      </c>
      <c r="CB1138" s="3" t="n">
        <f aca="false">AS1138+AX1138+BC1138+BH1138+BM1138+BR1138</f>
        <v>142</v>
      </c>
      <c r="CC1138" s="3" t="n">
        <f aca="false">AT1138+AY1138+BD1138+BI1138+BN1138+BS1138</f>
        <v>168</v>
      </c>
      <c r="CD1138" s="3" t="n">
        <f aca="false">SUM(BZ1138:CC1138)</f>
        <v>772</v>
      </c>
      <c r="CE1138" s="3" t="n">
        <v>2525</v>
      </c>
      <c r="CF1138" s="3" t="n">
        <v>2931</v>
      </c>
      <c r="CG1138" s="3" t="n">
        <v>371</v>
      </c>
      <c r="CH1138" s="3" t="n">
        <v>0</v>
      </c>
      <c r="CI1138" s="3" t="n">
        <v>514</v>
      </c>
      <c r="CJ1138" s="3" t="n">
        <f aca="false">SUM(CE1138:CI1138)</f>
        <v>6341</v>
      </c>
    </row>
    <row r="1139" customFormat="false" ht="12.75" hidden="false" customHeight="false" outlineLevel="0" collapsed="false">
      <c r="A1139" s="1" t="n">
        <v>2013</v>
      </c>
      <c r="B1139" s="2" t="s">
        <v>109</v>
      </c>
      <c r="C1139" s="3" t="n">
        <v>4141</v>
      </c>
      <c r="D1139" s="3" t="n">
        <v>846</v>
      </c>
      <c r="E1139" s="3" t="n">
        <v>34</v>
      </c>
      <c r="F1139" s="3" t="n">
        <v>0</v>
      </c>
      <c r="G1139" s="3" t="n">
        <f aca="false">SUM(C1139:F1139)</f>
        <v>5021</v>
      </c>
      <c r="H1139" s="3" t="n">
        <v>1167</v>
      </c>
      <c r="I1139" s="3" t="n">
        <v>954</v>
      </c>
      <c r="J1139" s="3" t="n">
        <v>4733</v>
      </c>
      <c r="K1139" s="3" t="n">
        <v>0</v>
      </c>
      <c r="L1139" s="3" t="n">
        <f aca="false">SUM(H1139:K1139)</f>
        <v>6854</v>
      </c>
      <c r="M1139" s="3" t="n">
        <v>76</v>
      </c>
      <c r="N1139" s="3" t="n">
        <v>149</v>
      </c>
      <c r="O1139" s="3" t="n">
        <v>0</v>
      </c>
      <c r="P1139" s="3" t="n">
        <v>0</v>
      </c>
      <c r="Q1139" s="3" t="n">
        <f aca="false">SUM(M1139:P1139)</f>
        <v>225</v>
      </c>
      <c r="R1139" s="3" t="n">
        <v>0</v>
      </c>
      <c r="S1139" s="3" t="n">
        <v>0</v>
      </c>
      <c r="T1139" s="3" t="n">
        <v>0</v>
      </c>
      <c r="U1139" s="3" t="n">
        <v>0</v>
      </c>
      <c r="V1139" s="3" t="n">
        <f aca="false">SUM(R1139:U1139)</f>
        <v>0</v>
      </c>
      <c r="W1139" s="3" t="n">
        <v>1267</v>
      </c>
      <c r="X1139" s="3" t="n">
        <v>3923</v>
      </c>
      <c r="Y1139" s="3" t="n">
        <v>436</v>
      </c>
      <c r="Z1139" s="3" t="n">
        <v>0</v>
      </c>
      <c r="AA1139" s="3" t="n">
        <f aca="false">SUM(W1139:Z1139)</f>
        <v>5626</v>
      </c>
      <c r="AB1139" s="3" t="n">
        <v>558</v>
      </c>
      <c r="AC1139" s="3" t="n">
        <v>13</v>
      </c>
      <c r="AD1139" s="3" t="n">
        <v>46</v>
      </c>
      <c r="AE1139" s="3" t="n">
        <v>0</v>
      </c>
      <c r="AF1139" s="3" t="n">
        <f aca="false">SUM(AB1139:AE1139)</f>
        <v>617</v>
      </c>
      <c r="AG1139" s="3" t="n">
        <v>5</v>
      </c>
      <c r="AH1139" s="3" t="n">
        <v>769</v>
      </c>
      <c r="AI1139" s="3" t="n">
        <v>1741</v>
      </c>
      <c r="AJ1139" s="3" t="n">
        <v>0</v>
      </c>
      <c r="AK1139" s="3" t="n">
        <f aca="false">SUM(AG1139:AJ1139)</f>
        <v>2515</v>
      </c>
      <c r="AL1139" s="3" t="n">
        <v>2212</v>
      </c>
      <c r="AM1139" s="3" t="n">
        <v>1347</v>
      </c>
      <c r="AN1139" s="3" t="n">
        <v>1256</v>
      </c>
      <c r="AO1139" s="3" t="n">
        <v>0</v>
      </c>
      <c r="AP1139" s="3" t="n">
        <f aca="false">SUM(AL1139:AO1139)</f>
        <v>4815</v>
      </c>
      <c r="AQ1139" s="3" t="n">
        <v>0</v>
      </c>
      <c r="AR1139" s="3" t="n">
        <v>0</v>
      </c>
      <c r="AS1139" s="3" t="n">
        <v>22</v>
      </c>
      <c r="AT1139" s="3" t="n">
        <v>0</v>
      </c>
      <c r="AU1139" s="3" t="n">
        <f aca="false">SUM(AQ1139:AT1139)</f>
        <v>22</v>
      </c>
      <c r="AV1139" s="3" t="n">
        <v>0</v>
      </c>
      <c r="AW1139" s="3" t="n">
        <v>0</v>
      </c>
      <c r="AX1139" s="3" t="n">
        <v>18</v>
      </c>
      <c r="AY1139" s="3" t="n">
        <v>0</v>
      </c>
      <c r="AZ1139" s="3" t="n">
        <f aca="false">SUM(AV1139:AY1139)</f>
        <v>18</v>
      </c>
      <c r="BA1139" s="3" t="n">
        <v>0</v>
      </c>
      <c r="BB1139" s="3" t="n">
        <v>0</v>
      </c>
      <c r="BC1139" s="3" t="n">
        <v>210</v>
      </c>
      <c r="BD1139" s="3" t="n">
        <v>0</v>
      </c>
      <c r="BE1139" s="3" t="n">
        <f aca="false">SUM(BA1139:BD1139)</f>
        <v>210</v>
      </c>
      <c r="BF1139" s="3" t="n">
        <v>0</v>
      </c>
      <c r="BG1139" s="3" t="n">
        <v>0</v>
      </c>
      <c r="BH1139" s="3" t="n">
        <v>0</v>
      </c>
      <c r="BI1139" s="3" t="n">
        <v>0</v>
      </c>
      <c r="BJ1139" s="3" t="n">
        <f aca="false">SUM(BF1139:BI1139)</f>
        <v>0</v>
      </c>
      <c r="BK1139" s="3" t="n">
        <v>0</v>
      </c>
      <c r="BL1139" s="3" t="n">
        <v>0</v>
      </c>
      <c r="BM1139" s="3" t="n">
        <v>28</v>
      </c>
      <c r="BN1139" s="3" t="n">
        <v>0</v>
      </c>
      <c r="BO1139" s="3" t="n">
        <f aca="false">SUM(BK1139:BN1139)</f>
        <v>28</v>
      </c>
      <c r="BP1139" s="3" t="n">
        <v>0</v>
      </c>
      <c r="BQ1139" s="3" t="n">
        <v>0</v>
      </c>
      <c r="BR1139" s="3" t="n">
        <v>419</v>
      </c>
      <c r="BS1139" s="3" t="n">
        <v>0</v>
      </c>
      <c r="BT1139" s="3" t="n">
        <f aca="false">SUM(BP1139:BS1139)</f>
        <v>419</v>
      </c>
      <c r="BU1139" s="3" t="n">
        <f aca="false">+C1139+H1139+M1139+R1139+W1139+AB1139+AG1139+AL1139+CK1139</f>
        <v>9426</v>
      </c>
      <c r="BV1139" s="3" t="n">
        <f aca="false">+D1139+I1139+N1139+S1139+X1139+AC1139+AH1139+AM1139+CL1139</f>
        <v>8001</v>
      </c>
      <c r="BW1139" s="3" t="n">
        <f aca="false">+E1139+J1139+O1139+T1139+Y1139+AD1139+AI1139+AN1139+CM1139</f>
        <v>8246</v>
      </c>
      <c r="BX1139" s="3" t="n">
        <f aca="false">+F1139+K1139+P1139+U1139+Z1139+AE1139+AJ1139+AO1139+CN1139</f>
        <v>0</v>
      </c>
      <c r="BY1139" s="3" t="n">
        <f aca="false">SUM(BU1139:BX1139)</f>
        <v>25673</v>
      </c>
      <c r="BZ1139" s="3" t="n">
        <f aca="false">AQ1139+AV1139+BA1139+BF1139+BK1139+BP1139</f>
        <v>0</v>
      </c>
      <c r="CA1139" s="3" t="n">
        <f aca="false">AR1139+AW1139+BB1139+BG1139+BL1139+BQ1139</f>
        <v>0</v>
      </c>
      <c r="CB1139" s="3" t="n">
        <f aca="false">AS1139+AX1139+BC1139+BH1139+BM1139+BR1139</f>
        <v>697</v>
      </c>
      <c r="CC1139" s="3" t="n">
        <f aca="false">AT1139+AY1139+BD1139+BI1139+BN1139+BS1139</f>
        <v>0</v>
      </c>
      <c r="CD1139" s="3" t="n">
        <f aca="false">SUM(BZ1139:CC1139)</f>
        <v>697</v>
      </c>
      <c r="CE1139" s="3" t="n">
        <v>3022</v>
      </c>
      <c r="CF1139" s="3" t="n">
        <v>3723</v>
      </c>
      <c r="CG1139" s="3" t="n">
        <v>401</v>
      </c>
      <c r="CH1139" s="3" t="n">
        <v>0</v>
      </c>
      <c r="CI1139" s="3" t="n">
        <v>2202</v>
      </c>
      <c r="CJ1139" s="3" t="n">
        <f aca="false">SUM(CE1139:CI1139)</f>
        <v>9348</v>
      </c>
    </row>
    <row r="1140" customFormat="false" ht="12.75" hidden="false" customHeight="false" outlineLevel="0" collapsed="false">
      <c r="A1140" s="1" t="n">
        <v>2013</v>
      </c>
      <c r="B1140" s="2" t="s">
        <v>110</v>
      </c>
      <c r="C1140" s="3" t="n">
        <v>3370</v>
      </c>
      <c r="D1140" s="3" t="n">
        <v>1042</v>
      </c>
      <c r="E1140" s="3" t="n">
        <v>847</v>
      </c>
      <c r="F1140" s="3" t="n">
        <v>0</v>
      </c>
      <c r="G1140" s="3" t="n">
        <f aca="false">SUM(C1140:F1140)</f>
        <v>5259</v>
      </c>
      <c r="H1140" s="3" t="n">
        <v>995</v>
      </c>
      <c r="I1140" s="3" t="n">
        <v>153</v>
      </c>
      <c r="J1140" s="3" t="n">
        <v>1617</v>
      </c>
      <c r="K1140" s="3" t="n">
        <v>43</v>
      </c>
      <c r="L1140" s="3" t="n">
        <f aca="false">SUM(H1140:K1140)</f>
        <v>2808</v>
      </c>
      <c r="M1140" s="3" t="n">
        <v>3</v>
      </c>
      <c r="N1140" s="3" t="n">
        <v>141</v>
      </c>
      <c r="O1140" s="3" t="n">
        <v>0</v>
      </c>
      <c r="P1140" s="3" t="n">
        <v>0</v>
      </c>
      <c r="Q1140" s="3" t="n">
        <f aca="false">SUM(M1140:P1140)</f>
        <v>144</v>
      </c>
      <c r="R1140" s="3" t="n">
        <v>0</v>
      </c>
      <c r="S1140" s="3" t="n">
        <v>0</v>
      </c>
      <c r="T1140" s="3" t="n">
        <v>0</v>
      </c>
      <c r="U1140" s="3" t="n">
        <v>0</v>
      </c>
      <c r="V1140" s="3" t="n">
        <f aca="false">SUM(R1140:U1140)</f>
        <v>0</v>
      </c>
      <c r="W1140" s="3" t="n">
        <v>1425</v>
      </c>
      <c r="X1140" s="3" t="n">
        <v>4721</v>
      </c>
      <c r="Y1140" s="3" t="n">
        <v>704</v>
      </c>
      <c r="Z1140" s="3" t="n">
        <v>0</v>
      </c>
      <c r="AA1140" s="3" t="n">
        <f aca="false">SUM(W1140:Z1140)</f>
        <v>6850</v>
      </c>
      <c r="AB1140" s="3" t="n">
        <v>707</v>
      </c>
      <c r="AC1140" s="3" t="n">
        <v>2</v>
      </c>
      <c r="AD1140" s="3" t="n">
        <v>96</v>
      </c>
      <c r="AE1140" s="3" t="n">
        <v>3</v>
      </c>
      <c r="AF1140" s="3" t="n">
        <f aca="false">SUM(AB1140:AE1140)</f>
        <v>808</v>
      </c>
      <c r="AG1140" s="3" t="n">
        <v>73</v>
      </c>
      <c r="AH1140" s="3" t="n">
        <v>876</v>
      </c>
      <c r="AI1140" s="3" t="n">
        <v>528</v>
      </c>
      <c r="AJ1140" s="3" t="n">
        <v>166</v>
      </c>
      <c r="AK1140" s="3" t="n">
        <f aca="false">SUM(AG1140:AJ1140)</f>
        <v>1643</v>
      </c>
      <c r="AL1140" s="3" t="n">
        <v>1774</v>
      </c>
      <c r="AM1140" s="3" t="n">
        <v>2585</v>
      </c>
      <c r="AN1140" s="3" t="n">
        <v>6046</v>
      </c>
      <c r="AO1140" s="3" t="n">
        <v>166</v>
      </c>
      <c r="AP1140" s="3" t="n">
        <f aca="false">SUM(AL1140:AO1140)</f>
        <v>10571</v>
      </c>
      <c r="AQ1140" s="3" t="n">
        <v>73</v>
      </c>
      <c r="AR1140" s="3" t="n">
        <v>680</v>
      </c>
      <c r="AS1140" s="3" t="n">
        <v>201</v>
      </c>
      <c r="AT1140" s="3" t="n">
        <v>166</v>
      </c>
      <c r="AU1140" s="3" t="n">
        <f aca="false">SUM(AQ1140:AT1140)</f>
        <v>1120</v>
      </c>
      <c r="AV1140" s="3" t="n">
        <v>0</v>
      </c>
      <c r="AW1140" s="3" t="n">
        <v>0</v>
      </c>
      <c r="AX1140" s="3" t="n">
        <v>1</v>
      </c>
      <c r="AY1140" s="3" t="n">
        <v>3</v>
      </c>
      <c r="AZ1140" s="3" t="n">
        <f aca="false">SUM(AV1140:AY1140)</f>
        <v>4</v>
      </c>
      <c r="BA1140" s="3" t="n">
        <v>15</v>
      </c>
      <c r="BB1140" s="3" t="n">
        <v>1</v>
      </c>
      <c r="BC1140" s="3" t="n">
        <v>281</v>
      </c>
      <c r="BD1140" s="3" t="n">
        <v>43</v>
      </c>
      <c r="BE1140" s="3" t="n">
        <f aca="false">SUM(BA1140:BD1140)</f>
        <v>340</v>
      </c>
      <c r="BF1140" s="3" t="n">
        <v>0</v>
      </c>
      <c r="BG1140" s="3" t="n">
        <v>0</v>
      </c>
      <c r="BH1140" s="3" t="n">
        <v>0</v>
      </c>
      <c r="BI1140" s="3" t="n">
        <v>0</v>
      </c>
      <c r="BJ1140" s="3" t="n">
        <f aca="false">SUM(BF1140:BI1140)</f>
        <v>0</v>
      </c>
      <c r="BK1140" s="3" t="n">
        <v>0</v>
      </c>
      <c r="BL1140" s="3" t="n">
        <v>0</v>
      </c>
      <c r="BM1140" s="3" t="n">
        <v>0</v>
      </c>
      <c r="BN1140" s="3" t="n">
        <v>0</v>
      </c>
      <c r="BO1140" s="3" t="n">
        <f aca="false">SUM(BK1140:BN1140)</f>
        <v>0</v>
      </c>
      <c r="BP1140" s="3" t="n">
        <v>51</v>
      </c>
      <c r="BQ1140" s="3" t="n">
        <v>39</v>
      </c>
      <c r="BR1140" s="3" t="n">
        <v>154</v>
      </c>
      <c r="BS1140" s="3" t="n">
        <v>166</v>
      </c>
      <c r="BT1140" s="3" t="n">
        <f aca="false">SUM(BP1140:BS1140)</f>
        <v>410</v>
      </c>
      <c r="BU1140" s="3" t="n">
        <f aca="false">+C1140+H1140+M1140+R1140+W1140+AB1140+AG1140+AL1140+CK1140</f>
        <v>8347</v>
      </c>
      <c r="BV1140" s="3" t="n">
        <f aca="false">+D1140+I1140+N1140+S1140+X1140+AC1140+AH1140+AM1140+CL1140</f>
        <v>9520</v>
      </c>
      <c r="BW1140" s="3" t="n">
        <f aca="false">+E1140+J1140+O1140+T1140+Y1140+AD1140+AI1140+AN1140+CM1140</f>
        <v>9838</v>
      </c>
      <c r="BX1140" s="3" t="n">
        <f aca="false">+F1140+K1140+P1140+U1140+Z1140+AE1140+AJ1140+AO1140+CN1140</f>
        <v>378</v>
      </c>
      <c r="BY1140" s="3" t="n">
        <f aca="false">SUM(BU1140:BX1140)</f>
        <v>28083</v>
      </c>
      <c r="BZ1140" s="3" t="n">
        <f aca="false">AQ1140+AV1140+BA1140+BF1140+BK1140+BP1140</f>
        <v>139</v>
      </c>
      <c r="CA1140" s="3" t="n">
        <f aca="false">AR1140+AW1140+BB1140+BG1140+BL1140+BQ1140</f>
        <v>720</v>
      </c>
      <c r="CB1140" s="3" t="n">
        <f aca="false">AS1140+AX1140+BC1140+BH1140+BM1140+BR1140</f>
        <v>637</v>
      </c>
      <c r="CC1140" s="3" t="n">
        <f aca="false">AT1140+AY1140+BD1140+BI1140+BN1140+BS1140</f>
        <v>378</v>
      </c>
      <c r="CD1140" s="3" t="n">
        <f aca="false">SUM(BZ1140:CC1140)</f>
        <v>1874</v>
      </c>
      <c r="CE1140" s="3" t="n">
        <v>2873.8</v>
      </c>
      <c r="CF1140" s="3" t="n">
        <v>2753.8</v>
      </c>
      <c r="CG1140" s="3" t="n">
        <v>336.3</v>
      </c>
      <c r="CH1140" s="3" t="n">
        <v>390.1</v>
      </c>
      <c r="CI1140" s="3" t="n">
        <v>1923.5</v>
      </c>
      <c r="CJ1140" s="3" t="n">
        <f aca="false">SUM(CE1140:CI1140)</f>
        <v>8277.5</v>
      </c>
    </row>
    <row r="1141" customFormat="false" ht="12.75" hidden="false" customHeight="false" outlineLevel="0" collapsed="false">
      <c r="A1141" s="1" t="n">
        <v>2013</v>
      </c>
      <c r="B1141" s="2" t="s">
        <v>111</v>
      </c>
      <c r="C1141" s="3" t="n">
        <v>1087.2</v>
      </c>
      <c r="D1141" s="3" t="n">
        <v>201.7</v>
      </c>
      <c r="E1141" s="3" t="n">
        <v>7.9</v>
      </c>
      <c r="F1141" s="3" t="n">
        <v>0</v>
      </c>
      <c r="G1141" s="3" t="n">
        <f aca="false">SUM(C1141:F1141)</f>
        <v>1296.8</v>
      </c>
      <c r="H1141" s="3" t="n">
        <v>264.4</v>
      </c>
      <c r="I1141" s="3" t="n">
        <v>0</v>
      </c>
      <c r="J1141" s="3" t="n">
        <v>6.7</v>
      </c>
      <c r="K1141" s="3" t="n">
        <v>3.4</v>
      </c>
      <c r="L1141" s="3" t="n">
        <f aca="false">SUM(H1141:K1141)</f>
        <v>274.5</v>
      </c>
      <c r="M1141" s="3" t="n">
        <v>21.8</v>
      </c>
      <c r="N1141" s="3" t="n">
        <v>37.4</v>
      </c>
      <c r="O1141" s="3" t="n">
        <v>89.5</v>
      </c>
      <c r="P1141" s="3" t="n">
        <v>0</v>
      </c>
      <c r="Q1141" s="3" t="n">
        <f aca="false">SUM(M1141:P1141)</f>
        <v>148.7</v>
      </c>
      <c r="R1141" s="3" t="n">
        <v>20.6</v>
      </c>
      <c r="S1141" s="3" t="n">
        <v>9.5</v>
      </c>
      <c r="T1141" s="3" t="n">
        <v>1.4</v>
      </c>
      <c r="U1141" s="3" t="n">
        <v>0</v>
      </c>
      <c r="V1141" s="3" t="n">
        <f aca="false">SUM(R1141:U1141)</f>
        <v>31.5</v>
      </c>
      <c r="W1141" s="3" t="n">
        <v>736.8</v>
      </c>
      <c r="X1141" s="3" t="n">
        <v>1516.8</v>
      </c>
      <c r="Y1141" s="3" t="n">
        <v>255.5</v>
      </c>
      <c r="Z1141" s="3" t="n">
        <v>0</v>
      </c>
      <c r="AA1141" s="3" t="n">
        <f aca="false">SUM(W1141:Z1141)</f>
        <v>2509.1</v>
      </c>
      <c r="AB1141" s="3" t="n">
        <v>133</v>
      </c>
      <c r="AC1141" s="3" t="n">
        <v>1.8</v>
      </c>
      <c r="AD1141" s="3" t="n">
        <v>5</v>
      </c>
      <c r="AE1141" s="3" t="n">
        <v>0</v>
      </c>
      <c r="AF1141" s="3" t="n">
        <f aca="false">SUM(AB1141:AE1141)</f>
        <v>139.8</v>
      </c>
      <c r="AG1141" s="3" t="n">
        <v>0</v>
      </c>
      <c r="AH1141" s="3" t="n">
        <v>241.6</v>
      </c>
      <c r="AI1141" s="3" t="n">
        <v>379</v>
      </c>
      <c r="AJ1141" s="3" t="n">
        <v>5</v>
      </c>
      <c r="AK1141" s="3" t="n">
        <f aca="false">SUM(AG1141:AJ1141)</f>
        <v>625.6</v>
      </c>
      <c r="AL1141" s="3" t="n">
        <v>777.5</v>
      </c>
      <c r="AM1141" s="3" t="n">
        <v>554</v>
      </c>
      <c r="AN1141" s="3" t="n">
        <v>1314</v>
      </c>
      <c r="AO1141" s="3" t="n">
        <v>7.5</v>
      </c>
      <c r="AP1141" s="3" t="n">
        <f aca="false">SUM(AL1141:AO1141)</f>
        <v>2653</v>
      </c>
      <c r="AQ1141" s="3" t="n">
        <v>0</v>
      </c>
      <c r="AR1141" s="3" t="n">
        <v>160.3</v>
      </c>
      <c r="AS1141" s="3" t="n">
        <v>121.1</v>
      </c>
      <c r="AT1141" s="3" t="n">
        <v>3.2</v>
      </c>
      <c r="AU1141" s="3" t="n">
        <f aca="false">SUM(AQ1141:AT1141)</f>
        <v>284.6</v>
      </c>
      <c r="AV1141" s="3" t="n">
        <v>1</v>
      </c>
      <c r="AW1141" s="3" t="n">
        <v>0</v>
      </c>
      <c r="AX1141" s="3" t="n">
        <v>0</v>
      </c>
      <c r="AY1141" s="3" t="n">
        <v>0</v>
      </c>
      <c r="AZ1141" s="3" t="n">
        <f aca="false">SUM(AV1141:AY1141)</f>
        <v>1</v>
      </c>
      <c r="BA1141" s="3" t="n">
        <v>0</v>
      </c>
      <c r="BB1141" s="3" t="n">
        <v>0</v>
      </c>
      <c r="BC1141" s="3" t="n">
        <v>0</v>
      </c>
      <c r="BD1141" s="3" t="n">
        <v>0</v>
      </c>
      <c r="BE1141" s="3" t="n">
        <f aca="false">SUM(BA1141:BD1141)</f>
        <v>0</v>
      </c>
      <c r="BF1141" s="3" t="n">
        <v>0</v>
      </c>
      <c r="BG1141" s="3" t="n">
        <v>0</v>
      </c>
      <c r="BH1141" s="3" t="n">
        <v>0</v>
      </c>
      <c r="BI1141" s="3" t="n">
        <v>0</v>
      </c>
      <c r="BJ1141" s="3" t="n">
        <f aca="false">SUM(BF1141:BI1141)</f>
        <v>0</v>
      </c>
      <c r="BK1141" s="3" t="n">
        <v>0</v>
      </c>
      <c r="BL1141" s="3" t="n">
        <v>0</v>
      </c>
      <c r="BM1141" s="3" t="n">
        <v>0</v>
      </c>
      <c r="BN1141" s="3" t="n">
        <v>0</v>
      </c>
      <c r="BO1141" s="3" t="n">
        <f aca="false">SUM(BK1141:BN1141)</f>
        <v>0</v>
      </c>
      <c r="BP1141" s="3" t="n">
        <v>0</v>
      </c>
      <c r="BQ1141" s="3" t="n">
        <v>15.7</v>
      </c>
      <c r="BR1141" s="3" t="n">
        <v>9.3</v>
      </c>
      <c r="BS1141" s="3" t="n">
        <v>4.6</v>
      </c>
      <c r="BT1141" s="3" t="n">
        <f aca="false">SUM(BP1141:BS1141)</f>
        <v>29.6</v>
      </c>
      <c r="BU1141" s="3" t="n">
        <f aca="false">+C1141+H1141+M1141+R1141+W1141+AB1141+AG1141+AL1141+CK1141</f>
        <v>3041.3</v>
      </c>
      <c r="BV1141" s="3" t="n">
        <f aca="false">+D1141+I1141+N1141+S1141+X1141+AC1141+AH1141+AM1141+CL1141</f>
        <v>2562.8</v>
      </c>
      <c r="BW1141" s="3" t="n">
        <f aca="false">+E1141+J1141+O1141+T1141+Y1141+AD1141+AI1141+AN1141+CM1141</f>
        <v>2059</v>
      </c>
      <c r="BX1141" s="3" t="n">
        <f aca="false">+F1141+K1141+P1141+U1141+Z1141+AE1141+AJ1141+AO1141+CN1141</f>
        <v>15.9</v>
      </c>
      <c r="BY1141" s="3" t="n">
        <f aca="false">SUM(BU1141:BX1141)</f>
        <v>7679</v>
      </c>
      <c r="BZ1141" s="3" t="n">
        <f aca="false">AQ1141+AV1141+BA1141+BF1141+BK1141+BP1141</f>
        <v>1</v>
      </c>
      <c r="CA1141" s="3" t="n">
        <f aca="false">AR1141+AW1141+BB1141+BG1141+BL1141+BQ1141</f>
        <v>176</v>
      </c>
      <c r="CB1141" s="3" t="n">
        <f aca="false">AS1141+AX1141+BC1141+BH1141+BM1141+BR1141</f>
        <v>130.4</v>
      </c>
      <c r="CC1141" s="3" t="n">
        <f aca="false">AT1141+AY1141+BD1141+BI1141+BN1141+BS1141</f>
        <v>7.8</v>
      </c>
      <c r="CD1141" s="3" t="n">
        <f aca="false">SUM(BZ1141:CC1141)</f>
        <v>315.2</v>
      </c>
      <c r="CE1141" s="3" t="n">
        <v>1036.9</v>
      </c>
      <c r="CF1141" s="3" t="n">
        <v>1521.9</v>
      </c>
      <c r="CG1141" s="3" t="n">
        <v>172</v>
      </c>
      <c r="CH1141" s="3" t="n">
        <v>0</v>
      </c>
      <c r="CI1141" s="3" t="n">
        <v>363.6</v>
      </c>
      <c r="CJ1141" s="3" t="n">
        <f aca="false">SUM(CE1141:CI1141)</f>
        <v>3094.4</v>
      </c>
    </row>
    <row r="1142" customFormat="false" ht="12.75" hidden="false" customHeight="false" outlineLevel="0" collapsed="false">
      <c r="A1142" s="1" t="n">
        <v>2013</v>
      </c>
      <c r="B1142" s="2" t="s">
        <v>112</v>
      </c>
      <c r="C1142" s="3" t="n">
        <v>5552</v>
      </c>
      <c r="D1142" s="3" t="n">
        <v>969</v>
      </c>
      <c r="E1142" s="3" t="n">
        <v>437</v>
      </c>
      <c r="F1142" s="3" t="n">
        <v>0</v>
      </c>
      <c r="G1142" s="3" t="n">
        <f aca="false">SUM(C1142:F1142)</f>
        <v>6958</v>
      </c>
      <c r="H1142" s="3" t="n">
        <v>1594</v>
      </c>
      <c r="I1142" s="3" t="n">
        <v>348</v>
      </c>
      <c r="J1142" s="3" t="n">
        <v>3045</v>
      </c>
      <c r="K1142" s="3" t="n">
        <v>278</v>
      </c>
      <c r="L1142" s="3" t="n">
        <f aca="false">SUM(H1142:K1142)</f>
        <v>5265</v>
      </c>
      <c r="M1142" s="3" t="n">
        <v>38</v>
      </c>
      <c r="N1142" s="3" t="n">
        <v>100</v>
      </c>
      <c r="O1142" s="3" t="n">
        <v>10</v>
      </c>
      <c r="P1142" s="3" t="n">
        <v>0</v>
      </c>
      <c r="Q1142" s="3" t="n">
        <f aca="false">SUM(M1142:P1142)</f>
        <v>148</v>
      </c>
      <c r="R1142" s="3" t="n">
        <v>47</v>
      </c>
      <c r="S1142" s="3" t="n">
        <v>1170</v>
      </c>
      <c r="T1142" s="3" t="n">
        <v>9</v>
      </c>
      <c r="U1142" s="3" t="n">
        <v>0</v>
      </c>
      <c r="V1142" s="3" t="n">
        <f aca="false">SUM(R1142:U1142)</f>
        <v>1226</v>
      </c>
      <c r="W1142" s="3" t="n">
        <v>2758</v>
      </c>
      <c r="X1142" s="3" t="n">
        <v>3893.007891</v>
      </c>
      <c r="Y1142" s="3" t="n">
        <v>974</v>
      </c>
      <c r="Z1142" s="3" t="n">
        <v>0</v>
      </c>
      <c r="AA1142" s="3" t="n">
        <f aca="false">SUM(W1142:Z1142)</f>
        <v>7625.007891</v>
      </c>
      <c r="AB1142" s="3" t="n">
        <v>1308</v>
      </c>
      <c r="AC1142" s="3" t="n">
        <v>41.465</v>
      </c>
      <c r="AD1142" s="3" t="n">
        <v>104</v>
      </c>
      <c r="AE1142" s="3" t="n">
        <v>8</v>
      </c>
      <c r="AF1142" s="3" t="n">
        <f aca="false">SUM(AB1142:AE1142)</f>
        <v>1461.465</v>
      </c>
      <c r="AG1142" s="3" t="n">
        <v>0</v>
      </c>
      <c r="AH1142" s="3" t="n">
        <v>852</v>
      </c>
      <c r="AI1142" s="3" t="n">
        <v>2764</v>
      </c>
      <c r="AJ1142" s="3" t="n">
        <v>0</v>
      </c>
      <c r="AK1142" s="3" t="n">
        <f aca="false">SUM(AG1142:AJ1142)</f>
        <v>3616</v>
      </c>
      <c r="AL1142" s="3" t="n">
        <v>3830</v>
      </c>
      <c r="AM1142" s="3" t="n">
        <v>1810.527109</v>
      </c>
      <c r="AN1142" s="3" t="n">
        <v>3466</v>
      </c>
      <c r="AO1142" s="3" t="n">
        <v>881</v>
      </c>
      <c r="AP1142" s="3" t="n">
        <f aca="false">SUM(AL1142:AO1142)</f>
        <v>9987.527109</v>
      </c>
      <c r="AQ1142" s="3" t="n">
        <v>0</v>
      </c>
      <c r="AR1142" s="3" t="n">
        <v>780</v>
      </c>
      <c r="AS1142" s="3" t="n">
        <v>863</v>
      </c>
      <c r="AT1142" s="3" t="n">
        <v>0</v>
      </c>
      <c r="AU1142" s="3" t="n">
        <f aca="false">SUM(AQ1142:AT1142)</f>
        <v>1643</v>
      </c>
      <c r="AV1142" s="3" t="n">
        <v>0</v>
      </c>
      <c r="AW1142" s="3" t="n">
        <v>8</v>
      </c>
      <c r="AX1142" s="3" t="n">
        <v>0</v>
      </c>
      <c r="AY1142" s="3" t="n">
        <v>8</v>
      </c>
      <c r="AZ1142" s="3" t="n">
        <f aca="false">SUM(AV1142:AY1142)</f>
        <v>16</v>
      </c>
      <c r="BA1142" s="3" t="n">
        <v>0</v>
      </c>
      <c r="BB1142" s="3" t="n">
        <v>0</v>
      </c>
      <c r="BC1142" s="3" t="n">
        <v>0</v>
      </c>
      <c r="BD1142" s="3" t="n">
        <v>310</v>
      </c>
      <c r="BE1142" s="3" t="n">
        <f aca="false">SUM(BA1142:BD1142)</f>
        <v>310</v>
      </c>
      <c r="BF1142" s="3" t="n">
        <v>0</v>
      </c>
      <c r="BG1142" s="3" t="n">
        <v>24</v>
      </c>
      <c r="BH1142" s="3" t="n">
        <v>26</v>
      </c>
      <c r="BI1142" s="3" t="n">
        <v>51</v>
      </c>
      <c r="BJ1142" s="3" t="n">
        <f aca="false">SUM(BF1142:BI1142)</f>
        <v>101</v>
      </c>
      <c r="BK1142" s="3" t="n">
        <v>0</v>
      </c>
      <c r="BL1142" s="3" t="n">
        <v>49</v>
      </c>
      <c r="BM1142" s="3" t="n">
        <v>325</v>
      </c>
      <c r="BN1142" s="3" t="n">
        <v>224</v>
      </c>
      <c r="BO1142" s="3" t="n">
        <f aca="false">SUM(BK1142:BN1142)</f>
        <v>598</v>
      </c>
      <c r="BP1142" s="3" t="n">
        <v>1</v>
      </c>
      <c r="BQ1142" s="3" t="n">
        <v>70</v>
      </c>
      <c r="BR1142" s="3" t="n">
        <v>0</v>
      </c>
      <c r="BS1142" s="3" t="n">
        <v>574</v>
      </c>
      <c r="BT1142" s="3" t="n">
        <f aca="false">SUM(BP1142:BS1142)</f>
        <v>645</v>
      </c>
      <c r="BU1142" s="3" t="n">
        <f aca="false">+C1142+H1142+M1142+R1142+W1142+AB1142+AG1142+AL1142+CK1142</f>
        <v>15127</v>
      </c>
      <c r="BV1142" s="3" t="n">
        <f aca="false">+D1142+I1142+N1142+S1142+X1142+AC1142+AH1142+AM1142+CL1142</f>
        <v>9184</v>
      </c>
      <c r="BW1142" s="3" t="n">
        <f aca="false">+E1142+J1142+O1142+T1142+Y1142+AD1142+AI1142+AN1142+CM1142</f>
        <v>10809</v>
      </c>
      <c r="BX1142" s="3" t="n">
        <f aca="false">+F1142+K1142+P1142+U1142+Z1142+AE1142+AJ1142+AO1142+CN1142</f>
        <v>1167</v>
      </c>
      <c r="BY1142" s="3" t="n">
        <f aca="false">SUM(BU1142:BX1142)</f>
        <v>36287</v>
      </c>
      <c r="BZ1142" s="3" t="n">
        <f aca="false">AQ1142+AV1142+BA1142+BF1142+BK1142+BP1142</f>
        <v>1</v>
      </c>
      <c r="CA1142" s="3" t="n">
        <f aca="false">AR1142+AW1142+BB1142+BG1142+BL1142+BQ1142</f>
        <v>931</v>
      </c>
      <c r="CB1142" s="3" t="n">
        <f aca="false">AS1142+AX1142+BC1142+BH1142+BM1142+BR1142</f>
        <v>1214</v>
      </c>
      <c r="CC1142" s="3" t="n">
        <f aca="false">AT1142+AY1142+BD1142+BI1142+BN1142+BS1142</f>
        <v>1167</v>
      </c>
      <c r="CD1142" s="3" t="n">
        <f aca="false">SUM(BZ1142:CC1142)</f>
        <v>3313</v>
      </c>
      <c r="CE1142" s="3" t="n">
        <v>4068</v>
      </c>
      <c r="CF1142" s="3" t="n">
        <v>7691</v>
      </c>
      <c r="CG1142" s="3" t="n">
        <v>818</v>
      </c>
      <c r="CH1142" s="3" t="n">
        <v>0</v>
      </c>
      <c r="CI1142" s="3" t="n">
        <v>2308</v>
      </c>
      <c r="CJ1142" s="3" t="n">
        <f aca="false">SUM(CE1142:CI1142)</f>
        <v>14885</v>
      </c>
    </row>
    <row r="1143" customFormat="false" ht="12.75" hidden="false" customHeight="false" outlineLevel="0" collapsed="false">
      <c r="A1143" s="1" t="n">
        <v>2013</v>
      </c>
      <c r="B1143" s="2" t="s">
        <v>113</v>
      </c>
      <c r="C1143" s="3" t="n">
        <v>4741.933153</v>
      </c>
      <c r="D1143" s="3" t="n">
        <v>1072.16699</v>
      </c>
      <c r="E1143" s="3" t="n">
        <v>686.856517</v>
      </c>
      <c r="F1143" s="3" t="n">
        <v>0</v>
      </c>
      <c r="G1143" s="3" t="n">
        <f aca="false">SUM(C1143:F1143)</f>
        <v>6500.95666</v>
      </c>
      <c r="H1143" s="3" t="n">
        <v>981.67824</v>
      </c>
      <c r="I1143" s="3" t="n">
        <v>9.243837</v>
      </c>
      <c r="J1143" s="3" t="n">
        <v>4551.608361</v>
      </c>
      <c r="K1143" s="3" t="n">
        <v>288.35333234</v>
      </c>
      <c r="L1143" s="3" t="n">
        <f aca="false">SUM(H1143:K1143)</f>
        <v>5830.88377034</v>
      </c>
      <c r="M1143" s="3" t="n">
        <v>380.920908</v>
      </c>
      <c r="N1143" s="3" t="n">
        <v>0</v>
      </c>
      <c r="O1143" s="3" t="n">
        <v>0</v>
      </c>
      <c r="P1143" s="3" t="n">
        <v>0</v>
      </c>
      <c r="Q1143" s="3" t="n">
        <f aca="false">SUM(M1143:P1143)</f>
        <v>380.920908</v>
      </c>
      <c r="R1143" s="3" t="n">
        <v>800.06099</v>
      </c>
      <c r="S1143" s="3" t="n">
        <v>28.991406</v>
      </c>
      <c r="T1143" s="3" t="n">
        <v>0.071315</v>
      </c>
      <c r="U1143" s="3" t="n">
        <v>0</v>
      </c>
      <c r="V1143" s="3" t="n">
        <f aca="false">SUM(R1143:U1143)</f>
        <v>829.123711</v>
      </c>
      <c r="W1143" s="3" t="n">
        <v>5916.17726239</v>
      </c>
      <c r="X1143" s="3" t="n">
        <v>4883.5159898</v>
      </c>
      <c r="Y1143" s="3" t="n">
        <v>315.943462</v>
      </c>
      <c r="Z1143" s="3" t="n">
        <v>0</v>
      </c>
      <c r="AA1143" s="3" t="n">
        <f aca="false">SUM(W1143:Z1143)</f>
        <v>11115.63671419</v>
      </c>
      <c r="AB1143" s="3" t="n">
        <v>1267.883487</v>
      </c>
      <c r="AC1143" s="3" t="n">
        <v>1.34049</v>
      </c>
      <c r="AD1143" s="3" t="n">
        <v>3.232154</v>
      </c>
      <c r="AE1143" s="3" t="n">
        <v>0</v>
      </c>
      <c r="AF1143" s="3" t="n">
        <f aca="false">SUM(AB1143:AE1143)</f>
        <v>1272.456131</v>
      </c>
      <c r="AG1143" s="3" t="n">
        <v>404.599683</v>
      </c>
      <c r="AH1143" s="3" t="n">
        <v>534.859617</v>
      </c>
      <c r="AI1143" s="3" t="n">
        <v>1900.389563</v>
      </c>
      <c r="AJ1143" s="3" t="n">
        <v>1053.195781</v>
      </c>
      <c r="AK1143" s="3" t="n">
        <f aca="false">SUM(AG1143:AJ1143)</f>
        <v>3893.044644</v>
      </c>
      <c r="AL1143" s="3" t="n">
        <v>12832.575837</v>
      </c>
      <c r="AM1143" s="3" t="n">
        <v>1548.895758</v>
      </c>
      <c r="AN1143" s="3" t="n">
        <v>9618.753646</v>
      </c>
      <c r="AO1143" s="3" t="n">
        <v>812.13640266</v>
      </c>
      <c r="AP1143" s="3" t="n">
        <f aca="false">SUM(AL1143:AO1143)</f>
        <v>24812.36164366</v>
      </c>
      <c r="AQ1143" s="3" t="n">
        <v>0</v>
      </c>
      <c r="AR1143" s="3" t="n">
        <v>484.144184</v>
      </c>
      <c r="AS1143" s="3" t="n">
        <v>106.84247007</v>
      </c>
      <c r="AT1143" s="3" t="n">
        <v>1053.195781</v>
      </c>
      <c r="AU1143" s="3" t="n">
        <f aca="false">SUM(AQ1143:AT1143)</f>
        <v>1644.18243507</v>
      </c>
      <c r="AV1143" s="3" t="n">
        <v>0</v>
      </c>
      <c r="AW1143" s="3" t="n">
        <v>0</v>
      </c>
      <c r="AX1143" s="3" t="n">
        <v>0</v>
      </c>
      <c r="AY1143" s="3" t="n">
        <v>0</v>
      </c>
      <c r="AZ1143" s="3" t="n">
        <f aca="false">SUM(AV1143:AY1143)</f>
        <v>0</v>
      </c>
      <c r="BA1143" s="3" t="n">
        <v>0</v>
      </c>
      <c r="BB1143" s="3" t="n">
        <v>0</v>
      </c>
      <c r="BC1143" s="3" t="n">
        <v>0</v>
      </c>
      <c r="BD1143" s="3" t="n">
        <v>288.35333234</v>
      </c>
      <c r="BE1143" s="3" t="n">
        <f aca="false">SUM(BA1143:BD1143)</f>
        <v>288.35333234</v>
      </c>
      <c r="BF1143" s="3" t="n">
        <v>0</v>
      </c>
      <c r="BG1143" s="3" t="n">
        <v>0</v>
      </c>
      <c r="BH1143" s="3" t="n">
        <v>0</v>
      </c>
      <c r="BI1143" s="3" t="n">
        <v>183.185856</v>
      </c>
      <c r="BJ1143" s="3" t="n">
        <f aca="false">SUM(BF1143:BI1143)</f>
        <v>183.185856</v>
      </c>
      <c r="BK1143" s="3" t="n">
        <v>0</v>
      </c>
      <c r="BL1143" s="3" t="n">
        <v>0</v>
      </c>
      <c r="BM1143" s="3" t="n">
        <v>0</v>
      </c>
      <c r="BN1143" s="3" t="n">
        <v>132.284308</v>
      </c>
      <c r="BO1143" s="3" t="n">
        <f aca="false">SUM(BK1143:BN1143)</f>
        <v>132.284308</v>
      </c>
      <c r="BP1143" s="3" t="n">
        <v>0</v>
      </c>
      <c r="BQ1143" s="3" t="n">
        <v>120.326457</v>
      </c>
      <c r="BR1143" s="3" t="n">
        <v>0</v>
      </c>
      <c r="BS1143" s="3" t="n">
        <v>496.66623866</v>
      </c>
      <c r="BT1143" s="3" t="n">
        <f aca="false">SUM(BP1143:BS1143)</f>
        <v>616.99269566</v>
      </c>
      <c r="BU1143" s="3" t="n">
        <f aca="false">+C1143+H1143+M1143+R1143+W1143+AB1143+AG1143+AL1143+CK1143</f>
        <v>27325.82956039</v>
      </c>
      <c r="BV1143" s="3" t="n">
        <f aca="false">+D1143+I1143+N1143+S1143+X1143+AC1143+AH1143+AM1143+CL1143</f>
        <v>8079.0140878</v>
      </c>
      <c r="BW1143" s="3" t="n">
        <f aca="false">+E1143+J1143+O1143+T1143+Y1143+AD1143+AI1143+AN1143+CM1143</f>
        <v>17076.855018</v>
      </c>
      <c r="BX1143" s="3" t="n">
        <f aca="false">+F1143+K1143+P1143+U1143+Z1143+AE1143+AJ1143+AO1143+CN1143</f>
        <v>2153.685516</v>
      </c>
      <c r="BY1143" s="3" t="n">
        <f aca="false">SUM(BU1143:BX1143)</f>
        <v>54635.38418219</v>
      </c>
      <c r="BZ1143" s="3" t="n">
        <f aca="false">AQ1143+AV1143+BA1143+BF1143+BK1143+BP1143</f>
        <v>0</v>
      </c>
      <c r="CA1143" s="3" t="n">
        <f aca="false">AR1143+AW1143+BB1143+BG1143+BL1143+BQ1143</f>
        <v>604.470641</v>
      </c>
      <c r="CB1143" s="3" t="n">
        <f aca="false">AS1143+AX1143+BC1143+BH1143+BM1143+BR1143</f>
        <v>106.84247007</v>
      </c>
      <c r="CC1143" s="3" t="n">
        <f aca="false">AT1143+AY1143+BD1143+BI1143+BN1143+BS1143</f>
        <v>2153.685516</v>
      </c>
      <c r="CD1143" s="3" t="n">
        <f aca="false">SUM(BZ1143:CC1143)</f>
        <v>2864.99862707</v>
      </c>
      <c r="CE1143" s="3" t="n">
        <v>5163.94095486</v>
      </c>
      <c r="CF1143" s="3" t="n">
        <v>12830.91883441</v>
      </c>
      <c r="CG1143" s="3" t="n">
        <v>1821.94989416</v>
      </c>
      <c r="CH1143" s="3" t="n">
        <v>0</v>
      </c>
      <c r="CI1143" s="3" t="n">
        <v>16909.79031657</v>
      </c>
      <c r="CJ1143" s="3" t="n">
        <f aca="false">SUM(CE1143:CI1143)</f>
        <v>36726.6</v>
      </c>
    </row>
    <row r="1144" customFormat="false" ht="12.75" hidden="false" customHeight="false" outlineLevel="0" collapsed="false">
      <c r="A1144" s="1" t="n">
        <v>2013</v>
      </c>
      <c r="B1144" s="2" t="s">
        <v>114</v>
      </c>
      <c r="C1144" s="3" t="n">
        <v>312.8</v>
      </c>
      <c r="D1144" s="3" t="n">
        <v>1743</v>
      </c>
      <c r="E1144" s="3" t="n">
        <v>10841</v>
      </c>
      <c r="F1144" s="3" t="n">
        <v>0</v>
      </c>
      <c r="G1144" s="3" t="n">
        <f aca="false">SUM(C1144:F1144)</f>
        <v>12896.8</v>
      </c>
      <c r="H1144" s="3" t="n">
        <v>1352.8</v>
      </c>
      <c r="I1144" s="3" t="n">
        <v>115.7</v>
      </c>
      <c r="J1144" s="3" t="n">
        <v>398.3</v>
      </c>
      <c r="K1144" s="3" t="n">
        <v>120.1</v>
      </c>
      <c r="L1144" s="3" t="n">
        <f aca="false">SUM(H1144:K1144)</f>
        <v>1986.9</v>
      </c>
      <c r="M1144" s="3" t="n">
        <v>96</v>
      </c>
      <c r="N1144" s="3" t="n">
        <v>85</v>
      </c>
      <c r="O1144" s="3" t="n">
        <v>49</v>
      </c>
      <c r="P1144" s="3" t="n">
        <v>0</v>
      </c>
      <c r="Q1144" s="3" t="n">
        <f aca="false">SUM(M1144:P1144)</f>
        <v>230</v>
      </c>
      <c r="R1144" s="3" t="n">
        <v>91</v>
      </c>
      <c r="S1144" s="3" t="n">
        <v>16</v>
      </c>
      <c r="T1144" s="3" t="n">
        <v>9</v>
      </c>
      <c r="U1144" s="3" t="n">
        <v>0</v>
      </c>
      <c r="V1144" s="3" t="n">
        <f aca="false">SUM(R1144:U1144)</f>
        <v>116</v>
      </c>
      <c r="W1144" s="3" t="n">
        <v>2330.4</v>
      </c>
      <c r="X1144" s="3" t="n">
        <v>8194.4</v>
      </c>
      <c r="Y1144" s="3" t="n">
        <v>1990.2</v>
      </c>
      <c r="Z1144" s="3" t="n">
        <v>0</v>
      </c>
      <c r="AA1144" s="3" t="n">
        <f aca="false">SUM(W1144:Z1144)</f>
        <v>12515</v>
      </c>
      <c r="AB1144" s="3" t="n">
        <v>2030.4</v>
      </c>
      <c r="AC1144" s="3" t="n">
        <v>98.2</v>
      </c>
      <c r="AD1144" s="3" t="n">
        <v>44.5</v>
      </c>
      <c r="AE1144" s="3" t="n">
        <v>0</v>
      </c>
      <c r="AF1144" s="3" t="n">
        <f aca="false">SUM(AB1144:AE1144)</f>
        <v>2173.1</v>
      </c>
      <c r="AG1144" s="3" t="n">
        <v>11</v>
      </c>
      <c r="AH1144" s="3" t="n">
        <v>1430</v>
      </c>
      <c r="AI1144" s="3" t="n">
        <v>2100</v>
      </c>
      <c r="AJ1144" s="3" t="n">
        <v>169</v>
      </c>
      <c r="AK1144" s="3" t="n">
        <f aca="false">SUM(AG1144:AJ1144)</f>
        <v>3710</v>
      </c>
      <c r="AL1144" s="3" t="n">
        <v>2657.5</v>
      </c>
      <c r="AM1144" s="3" t="n">
        <v>5741</v>
      </c>
      <c r="AN1144" s="3" t="n">
        <v>5333.7</v>
      </c>
      <c r="AO1144" s="3" t="n">
        <v>36.5</v>
      </c>
      <c r="AP1144" s="3" t="n">
        <f aca="false">SUM(AL1144:AO1144)</f>
        <v>13768.7</v>
      </c>
      <c r="AQ1144" s="3" t="n">
        <v>0</v>
      </c>
      <c r="AR1144" s="3" t="n">
        <v>1360</v>
      </c>
      <c r="AS1144" s="3" t="n">
        <v>586</v>
      </c>
      <c r="AT1144" s="3" t="n">
        <v>154</v>
      </c>
      <c r="AU1144" s="3" t="n">
        <f aca="false">SUM(AQ1144:AT1144)</f>
        <v>2100</v>
      </c>
      <c r="AV1144" s="3" t="n">
        <v>37</v>
      </c>
      <c r="AW1144" s="3" t="n">
        <v>0</v>
      </c>
      <c r="AX1144" s="3" t="n">
        <v>0</v>
      </c>
      <c r="AY1144" s="3" t="n">
        <v>0</v>
      </c>
      <c r="AZ1144" s="3" t="n">
        <f aca="false">SUM(AV1144:AY1144)</f>
        <v>37</v>
      </c>
      <c r="BA1144" s="3" t="n">
        <v>137.5</v>
      </c>
      <c r="BB1144" s="3" t="n">
        <v>0</v>
      </c>
      <c r="BC1144" s="3" t="n">
        <v>0</v>
      </c>
      <c r="BD1144" s="3" t="n">
        <v>120.1</v>
      </c>
      <c r="BE1144" s="3" t="n">
        <f aca="false">SUM(BA1144:BD1144)</f>
        <v>257.6</v>
      </c>
      <c r="BF1144" s="3" t="n">
        <v>0</v>
      </c>
      <c r="BG1144" s="3" t="n">
        <v>174.8</v>
      </c>
      <c r="BH1144" s="3" t="n">
        <v>69.9</v>
      </c>
      <c r="BI1144" s="3" t="n">
        <v>13.3</v>
      </c>
      <c r="BJ1144" s="3" t="n">
        <f aca="false">SUM(BF1144:BI1144)</f>
        <v>258</v>
      </c>
      <c r="BK1144" s="3" t="n">
        <v>4.6</v>
      </c>
      <c r="BL1144" s="3" t="n">
        <v>9.9</v>
      </c>
      <c r="BM1144" s="3" t="n">
        <v>46</v>
      </c>
      <c r="BN1144" s="3" t="n">
        <v>15.9</v>
      </c>
      <c r="BO1144" s="3" t="n">
        <f aca="false">SUM(BK1144:BN1144)</f>
        <v>76.4</v>
      </c>
      <c r="BP1144" s="3" t="n">
        <v>68.1</v>
      </c>
      <c r="BQ1144" s="3" t="n">
        <v>4.6</v>
      </c>
      <c r="BR1144" s="3" t="n">
        <v>18.2</v>
      </c>
      <c r="BS1144" s="3" t="n">
        <v>7.3</v>
      </c>
      <c r="BT1144" s="3" t="n">
        <f aca="false">SUM(BP1144:BS1144)</f>
        <v>98.2</v>
      </c>
      <c r="BU1144" s="3" t="n">
        <f aca="false">+C1144+H1144+M1144+R1144+W1144+AB1144+AG1144+AL1144+CK1144</f>
        <v>8881.9</v>
      </c>
      <c r="BV1144" s="3" t="n">
        <f aca="false">+D1144+I1144+N1144+S1144+X1144+AC1144+AH1144+AM1144+CL1144</f>
        <v>17423.3</v>
      </c>
      <c r="BW1144" s="3" t="n">
        <f aca="false">+E1144+J1144+O1144+T1144+Y1144+AD1144+AI1144+AN1144+CM1144</f>
        <v>20765.7</v>
      </c>
      <c r="BX1144" s="3" t="n">
        <f aca="false">+F1144+K1144+P1144+U1144+Z1144+AE1144+AJ1144+AO1144+CN1144</f>
        <v>325.6</v>
      </c>
      <c r="BY1144" s="3" t="n">
        <f aca="false">SUM(BU1144:BX1144)</f>
        <v>47396.5</v>
      </c>
      <c r="BZ1144" s="3" t="n">
        <f aca="false">AQ1144+AV1144+BA1144+BF1144+BK1144+BP1144</f>
        <v>247.2</v>
      </c>
      <c r="CA1144" s="3" t="n">
        <f aca="false">AR1144+AW1144+BB1144+BG1144+BL1144+BQ1144</f>
        <v>1549.3</v>
      </c>
      <c r="CB1144" s="3" t="n">
        <f aca="false">AS1144+AX1144+BC1144+BH1144+BM1144+BR1144</f>
        <v>720.1</v>
      </c>
      <c r="CC1144" s="3" t="n">
        <f aca="false">AT1144+AY1144+BD1144+BI1144+BN1144+BS1144</f>
        <v>310.6</v>
      </c>
      <c r="CD1144" s="3" t="n">
        <f aca="false">SUM(BZ1144:CC1144)</f>
        <v>2827.2</v>
      </c>
      <c r="CE1144" s="3" t="n">
        <v>1842</v>
      </c>
      <c r="CF1144" s="3" t="n">
        <v>5931</v>
      </c>
      <c r="CG1144" s="3" t="n">
        <v>660</v>
      </c>
      <c r="CH1144" s="3" t="n">
        <v>0</v>
      </c>
      <c r="CI1144" s="3" t="n">
        <v>1130</v>
      </c>
      <c r="CJ1144" s="3" t="n">
        <f aca="false">SUM(CE1144:CI1144)</f>
        <v>9563</v>
      </c>
    </row>
    <row r="1145" customFormat="false" ht="12.75" hidden="false" customHeight="false" outlineLevel="0" collapsed="false">
      <c r="A1145" s="1" t="n">
        <v>2013</v>
      </c>
      <c r="B1145" s="2" t="s">
        <v>115</v>
      </c>
      <c r="C1145" s="3" t="n">
        <v>8864.952</v>
      </c>
      <c r="D1145" s="3" t="n">
        <v>745.436</v>
      </c>
      <c r="E1145" s="3" t="n">
        <v>37.6540000000004</v>
      </c>
      <c r="F1145" s="3" t="n">
        <v>1</v>
      </c>
      <c r="G1145" s="3" t="n">
        <f aca="false">SUM(C1145:F1145)</f>
        <v>9649.042</v>
      </c>
      <c r="H1145" s="3" t="n">
        <v>1295.095</v>
      </c>
      <c r="I1145" s="3" t="n">
        <v>5.467</v>
      </c>
      <c r="J1145" s="3" t="n">
        <v>-187.593</v>
      </c>
      <c r="K1145" s="3" t="n">
        <v>216</v>
      </c>
      <c r="L1145" s="3" t="n">
        <f aca="false">SUM(H1145:K1145)</f>
        <v>1328.969</v>
      </c>
      <c r="M1145" s="3" t="n">
        <v>85</v>
      </c>
      <c r="N1145" s="3" t="n">
        <v>195.093</v>
      </c>
      <c r="O1145" s="3" t="n">
        <v>0</v>
      </c>
      <c r="P1145" s="3" t="n">
        <v>0</v>
      </c>
      <c r="Q1145" s="3" t="n">
        <f aca="false">SUM(M1145:P1145)</f>
        <v>280.093</v>
      </c>
      <c r="R1145" s="3" t="n">
        <v>216</v>
      </c>
      <c r="S1145" s="3" t="n">
        <v>0</v>
      </c>
      <c r="T1145" s="3" t="n">
        <v>2</v>
      </c>
      <c r="U1145" s="3" t="n">
        <v>0</v>
      </c>
      <c r="V1145" s="3" t="n">
        <f aca="false">SUM(R1145:U1145)</f>
        <v>218</v>
      </c>
      <c r="W1145" s="3" t="n">
        <v>4127</v>
      </c>
      <c r="X1145" s="3" t="n">
        <v>4293</v>
      </c>
      <c r="Y1145" s="3" t="n">
        <v>131</v>
      </c>
      <c r="Z1145" s="3" t="n">
        <v>0</v>
      </c>
      <c r="AA1145" s="3" t="n">
        <f aca="false">SUM(W1145:Z1145)</f>
        <v>8551</v>
      </c>
      <c r="AB1145" s="3" t="n">
        <v>468.946</v>
      </c>
      <c r="AC1145" s="3" t="n">
        <v>3.369</v>
      </c>
      <c r="AD1145" s="3" t="n">
        <v>13.603</v>
      </c>
      <c r="AE1145" s="3" t="n">
        <v>0</v>
      </c>
      <c r="AF1145" s="3" t="n">
        <f aca="false">SUM(AB1145:AE1145)</f>
        <v>485.918</v>
      </c>
      <c r="AG1145" s="3" t="n">
        <v>63.764</v>
      </c>
      <c r="AH1145" s="3" t="n">
        <v>359.402</v>
      </c>
      <c r="AI1145" s="3" t="n">
        <v>2395.165</v>
      </c>
      <c r="AJ1145" s="3" t="n">
        <v>363</v>
      </c>
      <c r="AK1145" s="3" t="n">
        <f aca="false">SUM(AG1145:AJ1145)</f>
        <v>3181.331</v>
      </c>
      <c r="AL1145" s="3" t="n">
        <v>3618.719</v>
      </c>
      <c r="AM1145" s="3" t="n">
        <v>2743.09</v>
      </c>
      <c r="AN1145" s="3" t="n">
        <v>1235.444</v>
      </c>
      <c r="AO1145" s="3" t="n">
        <v>230</v>
      </c>
      <c r="AP1145" s="3" t="n">
        <f aca="false">SUM(AL1145:AO1145)</f>
        <v>7827.253</v>
      </c>
      <c r="AQ1145" s="3" t="n">
        <v>0</v>
      </c>
      <c r="AR1145" s="3" t="n">
        <v>0</v>
      </c>
      <c r="AS1145" s="3" t="n">
        <v>0</v>
      </c>
      <c r="AT1145" s="3" t="n">
        <v>363</v>
      </c>
      <c r="AU1145" s="3" t="n">
        <f aca="false">SUM(AQ1145:AT1145)</f>
        <v>363</v>
      </c>
      <c r="AV1145" s="3" t="n">
        <v>0</v>
      </c>
      <c r="AW1145" s="3" t="n">
        <v>0</v>
      </c>
      <c r="AX1145" s="3" t="n">
        <v>0</v>
      </c>
      <c r="AY1145" s="3" t="n">
        <v>8</v>
      </c>
      <c r="AZ1145" s="3" t="n">
        <f aca="false">SUM(AV1145:AY1145)</f>
        <v>8</v>
      </c>
      <c r="BA1145" s="3" t="n">
        <v>0</v>
      </c>
      <c r="BB1145" s="3" t="n">
        <v>0</v>
      </c>
      <c r="BC1145" s="3" t="n">
        <v>0</v>
      </c>
      <c r="BD1145" s="3" t="n">
        <v>216</v>
      </c>
      <c r="BE1145" s="3" t="n">
        <f aca="false">SUM(BA1145:BD1145)</f>
        <v>216</v>
      </c>
      <c r="BF1145" s="3" t="n">
        <v>0</v>
      </c>
      <c r="BG1145" s="3" t="n">
        <v>0</v>
      </c>
      <c r="BH1145" s="3" t="n">
        <v>0</v>
      </c>
      <c r="BI1145" s="3" t="n">
        <v>2.4</v>
      </c>
      <c r="BJ1145" s="3" t="n">
        <f aca="false">SUM(BF1145:BI1145)</f>
        <v>2.4</v>
      </c>
      <c r="BK1145" s="3" t="n">
        <v>0</v>
      </c>
      <c r="BL1145" s="3" t="n">
        <v>0</v>
      </c>
      <c r="BM1145" s="3" t="n">
        <v>0</v>
      </c>
      <c r="BN1145" s="3" t="n">
        <v>51</v>
      </c>
      <c r="BO1145" s="3" t="n">
        <f aca="false">SUM(BK1145:BN1145)</f>
        <v>51</v>
      </c>
      <c r="BP1145" s="3" t="n">
        <v>0</v>
      </c>
      <c r="BQ1145" s="3" t="n">
        <v>0</v>
      </c>
      <c r="BR1145" s="3" t="n">
        <v>0</v>
      </c>
      <c r="BS1145" s="3" t="n">
        <v>170</v>
      </c>
      <c r="BT1145" s="3" t="n">
        <f aca="false">SUM(BP1145:BS1145)</f>
        <v>170</v>
      </c>
      <c r="BU1145" s="3" t="n">
        <f aca="false">+C1145+H1145+M1145+R1145+W1145+AB1145+AG1145+AL1145+CK1145</f>
        <v>18739.476</v>
      </c>
      <c r="BV1145" s="3" t="n">
        <f aca="false">+D1145+I1145+N1145+S1145+X1145+AC1145+AH1145+AM1145+CL1145</f>
        <v>8344.857</v>
      </c>
      <c r="BW1145" s="3" t="n">
        <f aca="false">+E1145+J1145+O1145+T1145+Y1145+AD1145+AI1145+AN1145+CM1145</f>
        <v>3627.273</v>
      </c>
      <c r="BX1145" s="3" t="n">
        <f aca="false">+F1145+K1145+P1145+U1145+Z1145+AE1145+AJ1145+AO1145+CN1145</f>
        <v>810</v>
      </c>
      <c r="BY1145" s="3" t="n">
        <f aca="false">SUM(BU1145:BX1145)</f>
        <v>31521.606</v>
      </c>
      <c r="BZ1145" s="3" t="n">
        <f aca="false">AQ1145+AV1145+BA1145+BF1145+BK1145+BP1145</f>
        <v>0</v>
      </c>
      <c r="CA1145" s="3" t="n">
        <f aca="false">AR1145+AW1145+BB1145+BG1145+BL1145+BQ1145</f>
        <v>0</v>
      </c>
      <c r="CB1145" s="3" t="n">
        <f aca="false">AS1145+AX1145+BC1145+BH1145+BM1145+BR1145</f>
        <v>0</v>
      </c>
      <c r="CC1145" s="3" t="n">
        <f aca="false">AT1145+AY1145+BD1145+BI1145+BN1145+BS1145</f>
        <v>810.4</v>
      </c>
      <c r="CD1145" s="3" t="n">
        <f aca="false">SUM(BZ1145:CC1145)</f>
        <v>810.4</v>
      </c>
      <c r="CE1145" s="3" t="n">
        <v>4736.078</v>
      </c>
      <c r="CF1145" s="3" t="n">
        <v>9012.5</v>
      </c>
      <c r="CG1145" s="3" t="n">
        <v>1280.743</v>
      </c>
      <c r="CH1145" s="3" t="n">
        <v>36.989</v>
      </c>
      <c r="CI1145" s="3" t="n">
        <v>2879.868</v>
      </c>
      <c r="CJ1145" s="3" t="n">
        <f aca="false">SUM(CE1145:CI1145)</f>
        <v>17946.178</v>
      </c>
    </row>
    <row r="1146" customFormat="false" ht="12.75" hidden="false" customHeight="false" outlineLevel="0" collapsed="false">
      <c r="A1146" s="1" t="n">
        <v>2013</v>
      </c>
      <c r="B1146" s="2" t="s">
        <v>116</v>
      </c>
      <c r="C1146" s="3" t="n">
        <v>2011</v>
      </c>
      <c r="D1146" s="3" t="n">
        <v>705</v>
      </c>
      <c r="E1146" s="3" t="n">
        <v>324</v>
      </c>
      <c r="F1146" s="3" t="n">
        <v>0</v>
      </c>
      <c r="G1146" s="3" t="n">
        <f aca="false">SUM(C1146:F1146)</f>
        <v>3040</v>
      </c>
      <c r="H1146" s="3" t="n">
        <v>800</v>
      </c>
      <c r="I1146" s="3" t="n">
        <v>182</v>
      </c>
      <c r="J1146" s="3" t="n">
        <v>2248</v>
      </c>
      <c r="K1146" s="3" t="n">
        <v>29</v>
      </c>
      <c r="L1146" s="3" t="n">
        <f aca="false">SUM(H1146:K1146)</f>
        <v>3259</v>
      </c>
      <c r="M1146" s="3" t="n">
        <v>34</v>
      </c>
      <c r="N1146" s="3" t="n">
        <v>1060</v>
      </c>
      <c r="O1146" s="3" t="n">
        <v>4</v>
      </c>
      <c r="P1146" s="3" t="n">
        <v>0</v>
      </c>
      <c r="Q1146" s="3" t="n">
        <f aca="false">SUM(M1146:P1146)</f>
        <v>1098</v>
      </c>
      <c r="R1146" s="3" t="n">
        <v>0</v>
      </c>
      <c r="S1146" s="3" t="n">
        <v>0</v>
      </c>
      <c r="T1146" s="3" t="n">
        <v>0</v>
      </c>
      <c r="U1146" s="3" t="n">
        <v>0</v>
      </c>
      <c r="V1146" s="3" t="n">
        <f aca="false">SUM(R1146:U1146)</f>
        <v>0</v>
      </c>
      <c r="W1146" s="3" t="n">
        <v>316</v>
      </c>
      <c r="X1146" s="3" t="n">
        <v>3627</v>
      </c>
      <c r="Y1146" s="3" t="n">
        <v>891</v>
      </c>
      <c r="Z1146" s="3" t="n">
        <v>0</v>
      </c>
      <c r="AA1146" s="3" t="n">
        <f aca="false">SUM(W1146:Z1146)</f>
        <v>4834</v>
      </c>
      <c r="AB1146" s="3" t="n">
        <v>312</v>
      </c>
      <c r="AC1146" s="3" t="n">
        <v>0</v>
      </c>
      <c r="AD1146" s="3" t="n">
        <v>49</v>
      </c>
      <c r="AE1146" s="3" t="n">
        <v>0</v>
      </c>
      <c r="AF1146" s="3" t="n">
        <f aca="false">SUM(AB1146:AE1146)</f>
        <v>361</v>
      </c>
      <c r="AG1146" s="3" t="n">
        <v>0</v>
      </c>
      <c r="AH1146" s="3" t="n">
        <v>616</v>
      </c>
      <c r="AI1146" s="3" t="n">
        <v>602</v>
      </c>
      <c r="AJ1146" s="3" t="n">
        <v>27</v>
      </c>
      <c r="AK1146" s="3" t="n">
        <f aca="false">SUM(AG1146:AJ1146)</f>
        <v>1245</v>
      </c>
      <c r="AL1146" s="3" t="n">
        <v>1226</v>
      </c>
      <c r="AM1146" s="3" t="n">
        <v>1951</v>
      </c>
      <c r="AN1146" s="3" t="n">
        <v>1477</v>
      </c>
      <c r="AO1146" s="3" t="n">
        <v>704.3</v>
      </c>
      <c r="AP1146" s="3" t="n">
        <f aca="false">SUM(AL1146:AO1146)</f>
        <v>5358.3</v>
      </c>
      <c r="AQ1146" s="3" t="n">
        <v>0</v>
      </c>
      <c r="AR1146" s="3" t="n">
        <v>372</v>
      </c>
      <c r="AS1146" s="3" t="n">
        <v>261</v>
      </c>
      <c r="AT1146" s="3" t="n">
        <v>27</v>
      </c>
      <c r="AU1146" s="3" t="n">
        <f aca="false">SUM(AQ1146:AT1146)</f>
        <v>660</v>
      </c>
      <c r="AV1146" s="3" t="n">
        <v>1</v>
      </c>
      <c r="AW1146" s="3" t="n">
        <v>0</v>
      </c>
      <c r="AX1146" s="3" t="n">
        <v>1</v>
      </c>
      <c r="AY1146" s="3" t="n">
        <v>0</v>
      </c>
      <c r="AZ1146" s="3" t="n">
        <f aca="false">SUM(AV1146:AY1146)</f>
        <v>2</v>
      </c>
      <c r="BA1146" s="3" t="n">
        <v>26</v>
      </c>
      <c r="BB1146" s="3" t="n">
        <v>3</v>
      </c>
      <c r="BC1146" s="3" t="n">
        <v>81</v>
      </c>
      <c r="BD1146" s="3" t="n">
        <v>29</v>
      </c>
      <c r="BE1146" s="3" t="n">
        <f aca="false">SUM(BA1146:BD1146)</f>
        <v>139</v>
      </c>
      <c r="BF1146" s="3" t="n">
        <v>0</v>
      </c>
      <c r="BG1146" s="3" t="n">
        <v>0</v>
      </c>
      <c r="BH1146" s="3" t="n">
        <v>0</v>
      </c>
      <c r="BI1146" s="3" t="n">
        <v>0</v>
      </c>
      <c r="BJ1146" s="3" t="n">
        <f aca="false">SUM(BF1146:BI1146)</f>
        <v>0</v>
      </c>
      <c r="BK1146" s="3" t="n">
        <v>0</v>
      </c>
      <c r="BL1146" s="3" t="n">
        <v>4</v>
      </c>
      <c r="BM1146" s="3" t="n">
        <v>10</v>
      </c>
      <c r="BN1146" s="3" t="n">
        <v>24</v>
      </c>
      <c r="BO1146" s="3" t="n">
        <f aca="false">SUM(BK1146:BN1146)</f>
        <v>38</v>
      </c>
      <c r="BP1146" s="3" t="n">
        <v>5</v>
      </c>
      <c r="BQ1146" s="3" t="n">
        <v>16</v>
      </c>
      <c r="BR1146" s="3" t="n">
        <v>116</v>
      </c>
      <c r="BS1146" s="3" t="n">
        <v>680</v>
      </c>
      <c r="BT1146" s="3" t="n">
        <f aca="false">SUM(BP1146:BS1146)</f>
        <v>817</v>
      </c>
      <c r="BU1146" s="3" t="n">
        <f aca="false">+C1146+H1146+M1146+R1146+W1146+AB1146+AG1146+AL1146+CK1146</f>
        <v>4699</v>
      </c>
      <c r="BV1146" s="3" t="n">
        <f aca="false">+D1146+I1146+N1146+S1146+X1146+AC1146+AH1146+AM1146+CL1146</f>
        <v>8141</v>
      </c>
      <c r="BW1146" s="3" t="n">
        <f aca="false">+E1146+J1146+O1146+T1146+Y1146+AD1146+AI1146+AN1146+CM1146</f>
        <v>5595</v>
      </c>
      <c r="BX1146" s="3" t="n">
        <f aca="false">+F1146+K1146+P1146+U1146+Z1146+AE1146+AJ1146+AO1146+CN1146</f>
        <v>760.3</v>
      </c>
      <c r="BY1146" s="3" t="n">
        <f aca="false">SUM(BU1146:BX1146)</f>
        <v>19195.3</v>
      </c>
      <c r="BZ1146" s="3" t="n">
        <f aca="false">AQ1146+AV1146+BA1146+BF1146+BK1146+BP1146</f>
        <v>32</v>
      </c>
      <c r="CA1146" s="3" t="n">
        <f aca="false">AR1146+AW1146+BB1146+BG1146+BL1146+BQ1146</f>
        <v>395</v>
      </c>
      <c r="CB1146" s="3" t="n">
        <f aca="false">AS1146+AX1146+BC1146+BH1146+BM1146+BR1146</f>
        <v>469</v>
      </c>
      <c r="CC1146" s="3" t="n">
        <f aca="false">AT1146+AY1146+BD1146+BI1146+BN1146+BS1146</f>
        <v>760</v>
      </c>
      <c r="CD1146" s="3" t="n">
        <f aca="false">SUM(BZ1146:CC1146)</f>
        <v>1656</v>
      </c>
      <c r="CE1146" s="3" t="n">
        <v>2145</v>
      </c>
      <c r="CF1146" s="3" t="n">
        <v>1650</v>
      </c>
      <c r="CG1146" s="3" t="n">
        <v>524</v>
      </c>
      <c r="CH1146" s="3" t="n">
        <v>140</v>
      </c>
      <c r="CI1146" s="3" t="n">
        <v>660</v>
      </c>
      <c r="CJ1146" s="3" t="n">
        <f aca="false">SUM(CE1146:CI1146)</f>
        <v>5119</v>
      </c>
    </row>
    <row r="1147" customFormat="false" ht="12.75" hidden="false" customHeight="false" outlineLevel="0" collapsed="false">
      <c r="A1147" s="1" t="n">
        <v>2013</v>
      </c>
      <c r="B1147" s="2" t="s">
        <v>117</v>
      </c>
      <c r="C1147" s="3" t="n">
        <v>2914</v>
      </c>
      <c r="D1147" s="3" t="n">
        <v>957</v>
      </c>
      <c r="E1147" s="3" t="n">
        <v>1357.5</v>
      </c>
      <c r="F1147" s="3" t="n">
        <v>0</v>
      </c>
      <c r="G1147" s="3" t="n">
        <f aca="false">SUM(C1147:F1147)</f>
        <v>5228.5</v>
      </c>
      <c r="H1147" s="3" t="n">
        <v>828</v>
      </c>
      <c r="I1147" s="3" t="n">
        <v>3.5</v>
      </c>
      <c r="J1147" s="3" t="n">
        <v>272.4</v>
      </c>
      <c r="K1147" s="3" t="n">
        <v>0</v>
      </c>
      <c r="L1147" s="3" t="n">
        <f aca="false">SUM(H1147:K1147)</f>
        <v>1103.9</v>
      </c>
      <c r="M1147" s="3" t="n">
        <v>8</v>
      </c>
      <c r="N1147" s="3" t="n">
        <v>99</v>
      </c>
      <c r="O1147" s="3" t="n">
        <v>0</v>
      </c>
      <c r="P1147" s="3" t="n">
        <v>0</v>
      </c>
      <c r="Q1147" s="3" t="n">
        <f aca="false">SUM(M1147:P1147)</f>
        <v>107</v>
      </c>
      <c r="R1147" s="3" t="n">
        <v>25</v>
      </c>
      <c r="S1147" s="3" t="n">
        <v>0</v>
      </c>
      <c r="T1147" s="3" t="n">
        <v>32</v>
      </c>
      <c r="U1147" s="3" t="n">
        <v>0</v>
      </c>
      <c r="V1147" s="3" t="n">
        <f aca="false">SUM(R1147:U1147)</f>
        <v>57</v>
      </c>
      <c r="W1147" s="3" t="n">
        <v>1636</v>
      </c>
      <c r="X1147" s="3" t="n">
        <v>4112.41943846</v>
      </c>
      <c r="Y1147" s="3" t="n">
        <v>2289.43783965</v>
      </c>
      <c r="Z1147" s="3" t="n">
        <v>0</v>
      </c>
      <c r="AA1147" s="3" t="n">
        <f aca="false">SUM(W1147:Z1147)</f>
        <v>8037.85727811</v>
      </c>
      <c r="AB1147" s="3" t="n">
        <v>589</v>
      </c>
      <c r="AC1147" s="3" t="n">
        <v>5</v>
      </c>
      <c r="AD1147" s="3" t="n">
        <v>32</v>
      </c>
      <c r="AE1147" s="3" t="n">
        <v>0</v>
      </c>
      <c r="AF1147" s="3" t="n">
        <f aca="false">SUM(AB1147:AE1147)</f>
        <v>626</v>
      </c>
      <c r="AG1147" s="3" t="n">
        <v>9</v>
      </c>
      <c r="AH1147" s="3" t="n">
        <v>128</v>
      </c>
      <c r="AI1147" s="3" t="n">
        <v>1986</v>
      </c>
      <c r="AJ1147" s="3" t="n">
        <v>0</v>
      </c>
      <c r="AK1147" s="3" t="n">
        <f aca="false">SUM(AG1147:AJ1147)</f>
        <v>2123</v>
      </c>
      <c r="AL1147" s="3" t="n">
        <v>2013</v>
      </c>
      <c r="AM1147" s="3" t="n">
        <v>1904</v>
      </c>
      <c r="AN1147" s="3" t="n">
        <v>1742</v>
      </c>
      <c r="AO1147" s="3" t="n">
        <v>0</v>
      </c>
      <c r="AP1147" s="3" t="n">
        <f aca="false">SUM(AL1147:AO1147)</f>
        <v>5659</v>
      </c>
      <c r="AQ1147" s="3" t="n">
        <v>0</v>
      </c>
      <c r="AR1147" s="3" t="n">
        <v>0</v>
      </c>
      <c r="AS1147" s="3" t="n">
        <v>0</v>
      </c>
      <c r="AT1147" s="3" t="n">
        <v>0</v>
      </c>
      <c r="AU1147" s="3" t="n">
        <f aca="false">SUM(AQ1147:AT1147)</f>
        <v>0</v>
      </c>
      <c r="AV1147" s="3" t="n">
        <v>0</v>
      </c>
      <c r="AW1147" s="3" t="n">
        <v>0</v>
      </c>
      <c r="AX1147" s="3" t="n">
        <v>0</v>
      </c>
      <c r="AY1147" s="3" t="n">
        <v>0</v>
      </c>
      <c r="AZ1147" s="3" t="n">
        <f aca="false">SUM(AV1147:AY1147)</f>
        <v>0</v>
      </c>
      <c r="BA1147" s="3" t="n">
        <v>0</v>
      </c>
      <c r="BB1147" s="3" t="n">
        <v>0</v>
      </c>
      <c r="BC1147" s="3" t="n">
        <v>0.850793</v>
      </c>
      <c r="BD1147" s="3" t="n">
        <v>0</v>
      </c>
      <c r="BE1147" s="3" t="n">
        <f aca="false">SUM(BA1147:BD1147)</f>
        <v>0.850793</v>
      </c>
      <c r="BF1147" s="3" t="n">
        <v>0</v>
      </c>
      <c r="BG1147" s="3" t="n">
        <v>0</v>
      </c>
      <c r="BH1147" s="3" t="n">
        <v>0</v>
      </c>
      <c r="BI1147" s="3" t="n">
        <v>0</v>
      </c>
      <c r="BJ1147" s="3" t="n">
        <f aca="false">SUM(BF1147:BI1147)</f>
        <v>0</v>
      </c>
      <c r="BK1147" s="3" t="n">
        <v>0</v>
      </c>
      <c r="BL1147" s="3" t="n">
        <v>0</v>
      </c>
      <c r="BM1147" s="3" t="n">
        <v>0</v>
      </c>
      <c r="BN1147" s="3" t="n">
        <v>0</v>
      </c>
      <c r="BO1147" s="3" t="n">
        <f aca="false">SUM(BK1147:BN1147)</f>
        <v>0</v>
      </c>
      <c r="BP1147" s="3" t="n">
        <v>70.478325</v>
      </c>
      <c r="BQ1147" s="3" t="n">
        <v>11.452094</v>
      </c>
      <c r="BR1147" s="3" t="n">
        <v>26.431435</v>
      </c>
      <c r="BS1147" s="3" t="n">
        <v>0</v>
      </c>
      <c r="BT1147" s="3" t="n">
        <f aca="false">SUM(BP1147:BS1147)</f>
        <v>108.361854</v>
      </c>
      <c r="BU1147" s="3" t="n">
        <f aca="false">+C1147+H1147+M1147+R1147+W1147+AB1147+AG1147+AL1147+CK1147</f>
        <v>8022</v>
      </c>
      <c r="BV1147" s="3" t="n">
        <f aca="false">+D1147+I1147+N1147+S1147+X1147+AC1147+AH1147+AM1147+CL1147</f>
        <v>7208.91943846</v>
      </c>
      <c r="BW1147" s="3" t="n">
        <f aca="false">+E1147+J1147+O1147+T1147+Y1147+AD1147+AI1147+AN1147+CM1147</f>
        <v>7711.33783965</v>
      </c>
      <c r="BX1147" s="3" t="n">
        <f aca="false">+F1147+K1147+P1147+U1147+Z1147+AE1147+AJ1147+AO1147+CN1147</f>
        <v>0</v>
      </c>
      <c r="BY1147" s="3" t="n">
        <f aca="false">SUM(BU1147:BX1147)</f>
        <v>22942.25727811</v>
      </c>
      <c r="BZ1147" s="3" t="n">
        <f aca="false">AQ1147+AV1147+BA1147+BF1147+BK1147+BP1147</f>
        <v>70.478325</v>
      </c>
      <c r="CA1147" s="3" t="n">
        <f aca="false">AR1147+AW1147+BB1147+BG1147+BL1147+BQ1147</f>
        <v>11.452094</v>
      </c>
      <c r="CB1147" s="3" t="n">
        <f aca="false">AS1147+AX1147+BC1147+BH1147+BM1147+BR1147</f>
        <v>27.282228</v>
      </c>
      <c r="CC1147" s="3" t="n">
        <f aca="false">AT1147+AY1147+BD1147+BI1147+BN1147+BS1147</f>
        <v>0</v>
      </c>
      <c r="CD1147" s="3" t="n">
        <f aca="false">SUM(BZ1147:CC1147)</f>
        <v>109.212647</v>
      </c>
      <c r="CE1147" s="3" t="n">
        <v>1872</v>
      </c>
      <c r="CF1147" s="3" t="n">
        <v>5489</v>
      </c>
      <c r="CG1147" s="3" t="n">
        <v>415</v>
      </c>
      <c r="CH1147" s="3" t="n">
        <v>0</v>
      </c>
      <c r="CI1147" s="3" t="n">
        <v>307</v>
      </c>
      <c r="CJ1147" s="3" t="n">
        <f aca="false">SUM(CE1147:CI1147)</f>
        <v>8083</v>
      </c>
    </row>
    <row r="1148" customFormat="false" ht="12.75" hidden="false" customHeight="false" outlineLevel="0" collapsed="false">
      <c r="A1148" s="1" t="n">
        <v>2013</v>
      </c>
      <c r="B1148" s="2" t="s">
        <v>118</v>
      </c>
      <c r="C1148" s="3" t="n">
        <v>697</v>
      </c>
      <c r="D1148" s="3" t="n">
        <v>162</v>
      </c>
      <c r="E1148" s="3" t="n">
        <v>77</v>
      </c>
      <c r="F1148" s="3" t="n">
        <v>0</v>
      </c>
      <c r="G1148" s="3" t="n">
        <f aca="false">SUM(C1148:F1148)</f>
        <v>936</v>
      </c>
      <c r="H1148" s="3" t="n">
        <v>188</v>
      </c>
      <c r="I1148" s="3" t="n">
        <v>51</v>
      </c>
      <c r="J1148" s="3" t="n">
        <v>371</v>
      </c>
      <c r="K1148" s="3" t="n">
        <v>0</v>
      </c>
      <c r="L1148" s="3" t="n">
        <f aca="false">SUM(H1148:K1148)</f>
        <v>610</v>
      </c>
      <c r="M1148" s="3" t="n">
        <v>12</v>
      </c>
      <c r="N1148" s="3" t="n">
        <v>19</v>
      </c>
      <c r="O1148" s="3" t="n">
        <v>0</v>
      </c>
      <c r="P1148" s="3" t="n">
        <v>0</v>
      </c>
      <c r="Q1148" s="3" t="n">
        <f aca="false">SUM(M1148:P1148)</f>
        <v>31</v>
      </c>
      <c r="R1148" s="3" t="n">
        <v>0</v>
      </c>
      <c r="S1148" s="3" t="n">
        <v>0</v>
      </c>
      <c r="T1148" s="3" t="n">
        <v>0</v>
      </c>
      <c r="U1148" s="3" t="n">
        <v>0</v>
      </c>
      <c r="V1148" s="3" t="n">
        <f aca="false">SUM(R1148:U1148)</f>
        <v>0</v>
      </c>
      <c r="W1148" s="3" t="n">
        <v>235</v>
      </c>
      <c r="X1148" s="3" t="n">
        <v>736</v>
      </c>
      <c r="Y1148" s="3" t="n">
        <v>110</v>
      </c>
      <c r="Z1148" s="3" t="n">
        <v>0</v>
      </c>
      <c r="AA1148" s="3" t="n">
        <f aca="false">SUM(W1148:Z1148)</f>
        <v>1081</v>
      </c>
      <c r="AB1148" s="3" t="n">
        <v>178</v>
      </c>
      <c r="AC1148" s="3" t="n">
        <v>1</v>
      </c>
      <c r="AD1148" s="3" t="n">
        <v>12</v>
      </c>
      <c r="AE1148" s="3" t="n">
        <v>0</v>
      </c>
      <c r="AF1148" s="3" t="n">
        <f aca="false">SUM(AB1148:AE1148)</f>
        <v>191</v>
      </c>
      <c r="AG1148" s="3" t="n">
        <v>7</v>
      </c>
      <c r="AH1148" s="3" t="n">
        <v>391</v>
      </c>
      <c r="AI1148" s="3" t="n">
        <v>269</v>
      </c>
      <c r="AJ1148" s="3" t="n">
        <v>0</v>
      </c>
      <c r="AK1148" s="3" t="n">
        <f aca="false">SUM(AG1148:AJ1148)</f>
        <v>667</v>
      </c>
      <c r="AL1148" s="3" t="n">
        <v>630</v>
      </c>
      <c r="AM1148" s="3" t="n">
        <v>755</v>
      </c>
      <c r="AN1148" s="3" t="n">
        <v>1139</v>
      </c>
      <c r="AO1148" s="3" t="n">
        <v>0</v>
      </c>
      <c r="AP1148" s="3" t="n">
        <f aca="false">SUM(AL1148:AO1148)</f>
        <v>2524</v>
      </c>
      <c r="AQ1148" s="3" t="n">
        <v>0</v>
      </c>
      <c r="AR1148" s="3" t="n">
        <v>0</v>
      </c>
      <c r="AS1148" s="3" t="n">
        <v>0</v>
      </c>
      <c r="AT1148" s="3" t="n">
        <v>0</v>
      </c>
      <c r="AU1148" s="3" t="n">
        <f aca="false">SUM(AQ1148:AT1148)</f>
        <v>0</v>
      </c>
      <c r="AV1148" s="3" t="n">
        <v>0</v>
      </c>
      <c r="AW1148" s="3" t="n">
        <v>0</v>
      </c>
      <c r="AX1148" s="3" t="n">
        <v>0</v>
      </c>
      <c r="AY1148" s="3" t="n">
        <v>0</v>
      </c>
      <c r="AZ1148" s="3" t="n">
        <f aca="false">SUM(AV1148:AY1148)</f>
        <v>0</v>
      </c>
      <c r="BA1148" s="3" t="n">
        <v>0</v>
      </c>
      <c r="BB1148" s="3" t="n">
        <v>0</v>
      </c>
      <c r="BC1148" s="3" t="n">
        <v>0</v>
      </c>
      <c r="BD1148" s="3" t="n">
        <v>0</v>
      </c>
      <c r="BE1148" s="3" t="n">
        <f aca="false">SUM(BA1148:BD1148)</f>
        <v>0</v>
      </c>
      <c r="BF1148" s="3" t="n">
        <v>0</v>
      </c>
      <c r="BG1148" s="3" t="n">
        <v>0</v>
      </c>
      <c r="BH1148" s="3" t="n">
        <v>0</v>
      </c>
      <c r="BI1148" s="3" t="n">
        <v>0</v>
      </c>
      <c r="BJ1148" s="3" t="n">
        <f aca="false">SUM(BF1148:BI1148)</f>
        <v>0</v>
      </c>
      <c r="BK1148" s="3" t="n">
        <v>0</v>
      </c>
      <c r="BL1148" s="3" t="n">
        <v>0</v>
      </c>
      <c r="BM1148" s="3" t="n">
        <v>0</v>
      </c>
      <c r="BN1148" s="3" t="n">
        <v>0</v>
      </c>
      <c r="BO1148" s="3" t="n">
        <f aca="false">SUM(BK1148:BN1148)</f>
        <v>0</v>
      </c>
      <c r="BP1148" s="3" t="n">
        <v>0</v>
      </c>
      <c r="BQ1148" s="3" t="n">
        <v>0</v>
      </c>
      <c r="BR1148" s="3" t="n">
        <v>0</v>
      </c>
      <c r="BS1148" s="3" t="n">
        <v>0</v>
      </c>
      <c r="BT1148" s="3" t="n">
        <f aca="false">SUM(BP1148:BS1148)</f>
        <v>0</v>
      </c>
      <c r="BU1148" s="3" t="n">
        <f aca="false">+C1148+H1148+M1148+R1148+W1148+AB1148+AG1148+AL1148+CK1148</f>
        <v>1947</v>
      </c>
      <c r="BV1148" s="3" t="n">
        <f aca="false">+D1148+I1148+N1148+S1148+X1148+AC1148+AH1148+AM1148+CL1148</f>
        <v>2115</v>
      </c>
      <c r="BW1148" s="3" t="n">
        <f aca="false">+E1148+J1148+O1148+T1148+Y1148+AD1148+AI1148+AN1148+CM1148</f>
        <v>1978</v>
      </c>
      <c r="BX1148" s="3" t="n">
        <f aca="false">+F1148+K1148+P1148+U1148+Z1148+AE1148+AJ1148+AO1148+CN1148</f>
        <v>0</v>
      </c>
      <c r="BY1148" s="3" t="n">
        <f aca="false">SUM(BU1148:BX1148)</f>
        <v>6040</v>
      </c>
      <c r="BZ1148" s="3" t="n">
        <f aca="false">AQ1148+AV1148+BA1148+BF1148+BK1148+BP1148</f>
        <v>0</v>
      </c>
      <c r="CA1148" s="3" t="n">
        <f aca="false">AR1148+AW1148+BB1148+BG1148+BL1148+BQ1148</f>
        <v>0</v>
      </c>
      <c r="CB1148" s="3" t="n">
        <f aca="false">AS1148+AX1148+BC1148+BH1148+BM1148+BR1148</f>
        <v>0</v>
      </c>
      <c r="CC1148" s="3" t="n">
        <f aca="false">AT1148+AY1148+BD1148+BI1148+BN1148+BS1148</f>
        <v>0</v>
      </c>
      <c r="CD1148" s="3" t="n">
        <f aca="false">SUM(BZ1148:CC1148)</f>
        <v>0</v>
      </c>
      <c r="CE1148" s="3" t="n">
        <v>62</v>
      </c>
      <c r="CF1148" s="3" t="n">
        <v>1047.8</v>
      </c>
      <c r="CG1148" s="3" t="n">
        <v>177.5</v>
      </c>
      <c r="CH1148" s="3" t="n">
        <v>70.3</v>
      </c>
      <c r="CI1148" s="3" t="n">
        <v>720</v>
      </c>
      <c r="CJ1148" s="3" t="n">
        <f aca="false">SUM(CE1148:CI1148)</f>
        <v>2077.6</v>
      </c>
    </row>
    <row r="1149" customFormat="false" ht="12.75" hidden="false" customHeight="false" outlineLevel="0" collapsed="false">
      <c r="A1149" s="1" t="n">
        <v>2013</v>
      </c>
      <c r="B1149" s="2" t="s">
        <v>119</v>
      </c>
      <c r="C1149" s="3" t="n">
        <v>1087.9</v>
      </c>
      <c r="D1149" s="3" t="n">
        <v>328</v>
      </c>
      <c r="E1149" s="3" t="n">
        <v>71.5</v>
      </c>
      <c r="F1149" s="3" t="n">
        <v>0</v>
      </c>
      <c r="G1149" s="3" t="n">
        <f aca="false">SUM(C1149:F1149)</f>
        <v>1487.4</v>
      </c>
      <c r="H1149" s="3" t="n">
        <v>652.8</v>
      </c>
      <c r="I1149" s="3" t="n">
        <v>350.3</v>
      </c>
      <c r="J1149" s="3" t="n">
        <v>1368.4</v>
      </c>
      <c r="K1149" s="3" t="n">
        <v>0</v>
      </c>
      <c r="L1149" s="3" t="n">
        <f aca="false">SUM(H1149:K1149)</f>
        <v>2371.5</v>
      </c>
      <c r="M1149" s="3" t="n">
        <v>12.7</v>
      </c>
      <c r="N1149" s="3" t="n">
        <v>29.4</v>
      </c>
      <c r="O1149" s="3" t="n">
        <v>0</v>
      </c>
      <c r="P1149" s="3" t="n">
        <v>0</v>
      </c>
      <c r="Q1149" s="3" t="n">
        <f aca="false">SUM(M1149:P1149)</f>
        <v>42.1</v>
      </c>
      <c r="R1149" s="3" t="n">
        <v>6.8</v>
      </c>
      <c r="S1149" s="3" t="n">
        <v>2.4</v>
      </c>
      <c r="T1149" s="3" t="n">
        <v>0</v>
      </c>
      <c r="U1149" s="3" t="n">
        <v>0</v>
      </c>
      <c r="V1149" s="3" t="n">
        <f aca="false">SUM(R1149:U1149)</f>
        <v>9.2</v>
      </c>
      <c r="W1149" s="3" t="n">
        <v>783.5</v>
      </c>
      <c r="X1149" s="3" t="n">
        <v>1002.7</v>
      </c>
      <c r="Y1149" s="3" t="n">
        <v>35.2</v>
      </c>
      <c r="Z1149" s="3" t="n">
        <v>0</v>
      </c>
      <c r="AA1149" s="3" t="n">
        <f aca="false">SUM(W1149:Z1149)</f>
        <v>1821.4</v>
      </c>
      <c r="AB1149" s="3" t="n">
        <v>198.1</v>
      </c>
      <c r="AC1149" s="3" t="n">
        <v>2.3</v>
      </c>
      <c r="AD1149" s="3" t="n">
        <v>22.4</v>
      </c>
      <c r="AE1149" s="3" t="n">
        <v>0</v>
      </c>
      <c r="AF1149" s="3" t="n">
        <f aca="false">SUM(AB1149:AE1149)</f>
        <v>222.8</v>
      </c>
      <c r="AG1149" s="3" t="n">
        <v>0.3</v>
      </c>
      <c r="AH1149" s="3" t="n">
        <v>364.1</v>
      </c>
      <c r="AI1149" s="3" t="n">
        <v>427</v>
      </c>
      <c r="AJ1149" s="3" t="n">
        <v>0</v>
      </c>
      <c r="AK1149" s="3" t="n">
        <f aca="false">SUM(AG1149:AJ1149)</f>
        <v>791.4</v>
      </c>
      <c r="AL1149" s="3" t="n">
        <v>847.3</v>
      </c>
      <c r="AM1149" s="3" t="n">
        <v>934.8</v>
      </c>
      <c r="AN1149" s="3" t="n">
        <v>1634.9</v>
      </c>
      <c r="AO1149" s="3" t="n">
        <v>0</v>
      </c>
      <c r="AP1149" s="3" t="n">
        <f aca="false">SUM(AL1149:AO1149)</f>
        <v>3417</v>
      </c>
      <c r="AQ1149" s="3" t="n">
        <v>0</v>
      </c>
      <c r="AR1149" s="3" t="n">
        <v>363.1</v>
      </c>
      <c r="AS1149" s="3" t="n">
        <v>333</v>
      </c>
      <c r="AT1149" s="3" t="n">
        <v>0</v>
      </c>
      <c r="AU1149" s="3" t="n">
        <f aca="false">SUM(AQ1149:AT1149)</f>
        <v>696.1</v>
      </c>
      <c r="AV1149" s="3" t="n">
        <v>0.6</v>
      </c>
      <c r="AW1149" s="3" t="n">
        <v>0</v>
      </c>
      <c r="AX1149" s="3" t="n">
        <v>0</v>
      </c>
      <c r="AY1149" s="3" t="n">
        <v>0</v>
      </c>
      <c r="AZ1149" s="3" t="n">
        <f aca="false">SUM(AV1149:AY1149)</f>
        <v>0.6</v>
      </c>
      <c r="BA1149" s="3" t="n">
        <v>12.9</v>
      </c>
      <c r="BB1149" s="3" t="n">
        <v>13.3</v>
      </c>
      <c r="BC1149" s="3" t="n">
        <v>172.5</v>
      </c>
      <c r="BD1149" s="3" t="n">
        <v>0</v>
      </c>
      <c r="BE1149" s="3" t="n">
        <f aca="false">SUM(BA1149:BD1149)</f>
        <v>198.7</v>
      </c>
      <c r="BF1149" s="3" t="n">
        <v>0</v>
      </c>
      <c r="BG1149" s="3" t="n">
        <v>0</v>
      </c>
      <c r="BH1149" s="3" t="n">
        <v>0</v>
      </c>
      <c r="BI1149" s="3" t="n">
        <v>0</v>
      </c>
      <c r="BJ1149" s="3" t="n">
        <f aca="false">SUM(BF1149:BI1149)</f>
        <v>0</v>
      </c>
      <c r="BK1149" s="3" t="n">
        <v>0</v>
      </c>
      <c r="BL1149" s="3" t="n">
        <v>0</v>
      </c>
      <c r="BM1149" s="3" t="n">
        <v>0</v>
      </c>
      <c r="BN1149" s="3" t="n">
        <v>0</v>
      </c>
      <c r="BO1149" s="3" t="n">
        <f aca="false">SUM(BK1149:BN1149)</f>
        <v>0</v>
      </c>
      <c r="BP1149" s="3" t="n">
        <v>1.4</v>
      </c>
      <c r="BQ1149" s="3" t="n">
        <v>23.5</v>
      </c>
      <c r="BR1149" s="3" t="n">
        <v>39.2</v>
      </c>
      <c r="BS1149" s="3" t="n">
        <v>0</v>
      </c>
      <c r="BT1149" s="3" t="n">
        <f aca="false">SUM(BP1149:BS1149)</f>
        <v>64.1</v>
      </c>
      <c r="BU1149" s="3" t="n">
        <f aca="false">+C1149+H1149+M1149+R1149+W1149+AB1149+AG1149+AL1149+CK1149</f>
        <v>3589.4</v>
      </c>
      <c r="BV1149" s="3" t="n">
        <f aca="false">+D1149+I1149+N1149+S1149+X1149+AC1149+AH1149+AM1149+CL1149</f>
        <v>3014</v>
      </c>
      <c r="BW1149" s="3" t="n">
        <f aca="false">+E1149+J1149+O1149+T1149+Y1149+AD1149+AI1149+AN1149+CM1149</f>
        <v>3559.4</v>
      </c>
      <c r="BX1149" s="3" t="n">
        <f aca="false">+F1149+K1149+P1149+U1149+Z1149+AE1149+AJ1149+AO1149+CN1149</f>
        <v>0</v>
      </c>
      <c r="BY1149" s="3" t="n">
        <f aca="false">SUM(BU1149:BX1149)</f>
        <v>10162.8</v>
      </c>
      <c r="BZ1149" s="3" t="n">
        <f aca="false">AQ1149+AV1149+BA1149+BF1149+BK1149+BP1149</f>
        <v>14.9</v>
      </c>
      <c r="CA1149" s="3" t="n">
        <f aca="false">AR1149+AW1149+BB1149+BG1149+BL1149+BQ1149</f>
        <v>399.9</v>
      </c>
      <c r="CB1149" s="3" t="n">
        <f aca="false">AS1149+AX1149+BC1149+BH1149+BM1149+BR1149</f>
        <v>544.7</v>
      </c>
      <c r="CC1149" s="3" t="n">
        <f aca="false">AT1149+AY1149+BD1149+BI1149+BN1149+BS1149</f>
        <v>0</v>
      </c>
      <c r="CD1149" s="3" t="n">
        <f aca="false">SUM(BZ1149:CC1149)</f>
        <v>959.5</v>
      </c>
      <c r="CE1149" s="3" t="n">
        <v>1474.9</v>
      </c>
      <c r="CF1149" s="3" t="n">
        <v>2101.9</v>
      </c>
      <c r="CG1149" s="3" t="n">
        <v>275.6</v>
      </c>
      <c r="CH1149" s="3" t="n">
        <v>1</v>
      </c>
      <c r="CI1149" s="3" t="n">
        <v>199</v>
      </c>
      <c r="CJ1149" s="3" t="n">
        <f aca="false">SUM(CE1149:CI1149)</f>
        <v>4052.4</v>
      </c>
    </row>
    <row r="1150" customFormat="false" ht="12.75" hidden="false" customHeight="false" outlineLevel="0" collapsed="false">
      <c r="A1150" s="1" t="n">
        <v>2013</v>
      </c>
      <c r="B1150" s="2" t="s">
        <v>120</v>
      </c>
      <c r="C1150" s="3" t="n">
        <v>1214</v>
      </c>
      <c r="D1150" s="3" t="n">
        <v>384</v>
      </c>
      <c r="E1150" s="3" t="n">
        <v>382</v>
      </c>
      <c r="F1150" s="3" t="n">
        <v>0</v>
      </c>
      <c r="G1150" s="3" t="n">
        <f aca="false">SUM(C1150:F1150)</f>
        <v>1980</v>
      </c>
      <c r="H1150" s="3" t="n">
        <v>473</v>
      </c>
      <c r="I1150" s="3" t="n">
        <v>3</v>
      </c>
      <c r="J1150" s="3" t="n">
        <v>276</v>
      </c>
      <c r="K1150" s="3" t="n">
        <v>8</v>
      </c>
      <c r="L1150" s="3" t="n">
        <f aca="false">SUM(H1150:K1150)</f>
        <v>760</v>
      </c>
      <c r="M1150" s="3" t="n">
        <v>25</v>
      </c>
      <c r="N1150" s="3" t="n">
        <v>24</v>
      </c>
      <c r="O1150" s="3" t="n">
        <v>0</v>
      </c>
      <c r="P1150" s="3" t="n">
        <v>0</v>
      </c>
      <c r="Q1150" s="3" t="n">
        <f aca="false">SUM(M1150:P1150)</f>
        <v>49</v>
      </c>
      <c r="R1150" s="3" t="n">
        <v>0</v>
      </c>
      <c r="S1150" s="3" t="n">
        <v>0</v>
      </c>
      <c r="T1150" s="3" t="n">
        <v>0</v>
      </c>
      <c r="U1150" s="3" t="n">
        <v>0</v>
      </c>
      <c r="V1150" s="3" t="n">
        <f aca="false">SUM(R1150:U1150)</f>
        <v>0</v>
      </c>
      <c r="W1150" s="3" t="n">
        <v>549</v>
      </c>
      <c r="X1150" s="3" t="n">
        <v>1043</v>
      </c>
      <c r="Y1150" s="3" t="n">
        <v>181</v>
      </c>
      <c r="Z1150" s="3" t="n">
        <v>0</v>
      </c>
      <c r="AA1150" s="3" t="n">
        <f aca="false">SUM(W1150:Z1150)</f>
        <v>1773</v>
      </c>
      <c r="AB1150" s="3" t="n">
        <v>238</v>
      </c>
      <c r="AC1150" s="3" t="n">
        <v>3</v>
      </c>
      <c r="AD1150" s="3" t="n">
        <v>31</v>
      </c>
      <c r="AE1150" s="3" t="n">
        <v>12</v>
      </c>
      <c r="AF1150" s="3" t="n">
        <f aca="false">SUM(AB1150:AE1150)</f>
        <v>284</v>
      </c>
      <c r="AG1150" s="3" t="n">
        <v>0</v>
      </c>
      <c r="AH1150" s="3" t="n">
        <v>351</v>
      </c>
      <c r="AI1150" s="3" t="n">
        <v>310</v>
      </c>
      <c r="AJ1150" s="3" t="n">
        <v>0</v>
      </c>
      <c r="AK1150" s="3" t="n">
        <f aca="false">SUM(AG1150:AJ1150)</f>
        <v>661</v>
      </c>
      <c r="AL1150" s="3" t="n">
        <v>686</v>
      </c>
      <c r="AM1150" s="3" t="n">
        <v>988</v>
      </c>
      <c r="AN1150" s="3" t="n">
        <v>1449</v>
      </c>
      <c r="AO1150" s="3" t="n">
        <v>21</v>
      </c>
      <c r="AP1150" s="3" t="n">
        <f aca="false">SUM(AL1150:AO1150)</f>
        <v>3144</v>
      </c>
      <c r="AQ1150" s="3" t="n">
        <v>0</v>
      </c>
      <c r="AR1150" s="3" t="n">
        <v>0</v>
      </c>
      <c r="AS1150" s="3" t="n">
        <v>0</v>
      </c>
      <c r="AT1150" s="3" t="n">
        <v>0</v>
      </c>
      <c r="AU1150" s="3" t="n">
        <f aca="false">SUM(AQ1150:AT1150)</f>
        <v>0</v>
      </c>
      <c r="AV1150" s="3" t="n">
        <v>0</v>
      </c>
      <c r="AW1150" s="3" t="n">
        <v>0</v>
      </c>
      <c r="AX1150" s="3" t="n">
        <v>0</v>
      </c>
      <c r="AY1150" s="3" t="n">
        <v>12</v>
      </c>
      <c r="AZ1150" s="3" t="n">
        <f aca="false">SUM(AV1150:AY1150)</f>
        <v>12</v>
      </c>
      <c r="BA1150" s="3" t="n">
        <v>0</v>
      </c>
      <c r="BB1150" s="3" t="n">
        <v>0</v>
      </c>
      <c r="BC1150" s="3" t="n">
        <v>3</v>
      </c>
      <c r="BD1150" s="3" t="n">
        <v>8</v>
      </c>
      <c r="BE1150" s="3" t="n">
        <f aca="false">SUM(BA1150:BD1150)</f>
        <v>11</v>
      </c>
      <c r="BF1150" s="3" t="n">
        <v>0</v>
      </c>
      <c r="BG1150" s="3" t="n">
        <v>0</v>
      </c>
      <c r="BH1150" s="3" t="n">
        <v>0</v>
      </c>
      <c r="BI1150" s="3" t="n">
        <v>0</v>
      </c>
      <c r="BJ1150" s="3" t="n">
        <f aca="false">SUM(BF1150:BI1150)</f>
        <v>0</v>
      </c>
      <c r="BK1150" s="3" t="n">
        <v>0</v>
      </c>
      <c r="BL1150" s="3" t="n">
        <v>0</v>
      </c>
      <c r="BM1150" s="3" t="n">
        <v>0</v>
      </c>
      <c r="BN1150" s="3" t="n">
        <v>1</v>
      </c>
      <c r="BO1150" s="3" t="n">
        <f aca="false">SUM(BK1150:BN1150)</f>
        <v>1</v>
      </c>
      <c r="BP1150" s="3" t="n">
        <v>0</v>
      </c>
      <c r="BQ1150" s="3" t="n">
        <v>35</v>
      </c>
      <c r="BR1150" s="3" t="n">
        <v>1</v>
      </c>
      <c r="BS1150" s="3" t="n">
        <v>20</v>
      </c>
      <c r="BT1150" s="3" t="n">
        <f aca="false">SUM(BP1150:BS1150)</f>
        <v>56</v>
      </c>
      <c r="BU1150" s="3" t="n">
        <f aca="false">+C1150+H1150+M1150+R1150+W1150+AB1150+AG1150+AL1150+CK1150</f>
        <v>3185</v>
      </c>
      <c r="BV1150" s="3" t="n">
        <f aca="false">+D1150+I1150+N1150+S1150+X1150+AC1150+AH1150+AM1150+CL1150</f>
        <v>2796</v>
      </c>
      <c r="BW1150" s="3" t="n">
        <f aca="false">+E1150+J1150+O1150+T1150+Y1150+AD1150+AI1150+AN1150+CM1150</f>
        <v>2629</v>
      </c>
      <c r="BX1150" s="3" t="n">
        <f aca="false">+F1150+K1150+P1150+U1150+Z1150+AE1150+AJ1150+AO1150+CN1150</f>
        <v>41</v>
      </c>
      <c r="BY1150" s="3" t="n">
        <f aca="false">SUM(BU1150:BX1150)</f>
        <v>8651</v>
      </c>
      <c r="BZ1150" s="3" t="n">
        <f aca="false">AQ1150+AV1150+BA1150+BF1150+BK1150+BP1150</f>
        <v>0</v>
      </c>
      <c r="CA1150" s="3" t="n">
        <f aca="false">AR1150+AW1150+BB1150+BG1150+BL1150+BQ1150</f>
        <v>35</v>
      </c>
      <c r="CB1150" s="3" t="n">
        <f aca="false">AS1150+AX1150+BC1150+BH1150+BM1150+BR1150</f>
        <v>4</v>
      </c>
      <c r="CC1150" s="3" t="n">
        <f aca="false">AT1150+AY1150+BD1150+BI1150+BN1150+BS1150</f>
        <v>41</v>
      </c>
      <c r="CD1150" s="3" t="n">
        <f aca="false">SUM(BZ1150:CC1150)</f>
        <v>80</v>
      </c>
      <c r="CE1150" s="3" t="n">
        <v>923</v>
      </c>
      <c r="CF1150" s="3" t="n">
        <v>0</v>
      </c>
      <c r="CG1150" s="3" t="n">
        <v>0</v>
      </c>
      <c r="CH1150" s="3" t="n">
        <v>711</v>
      </c>
      <c r="CI1150" s="3" t="n">
        <v>1499</v>
      </c>
      <c r="CJ1150" s="3" t="n">
        <f aca="false">SUM(CE1150:CI1150)</f>
        <v>3133</v>
      </c>
    </row>
    <row r="1151" customFormat="false" ht="12.75" hidden="false" customHeight="false" outlineLevel="0" collapsed="false">
      <c r="A1151" s="1" t="n">
        <v>2013</v>
      </c>
      <c r="B1151" s="2" t="s">
        <v>121</v>
      </c>
      <c r="C1151" s="3" t="n">
        <v>0</v>
      </c>
      <c r="D1151" s="3" t="n">
        <v>199</v>
      </c>
      <c r="E1151" s="3" t="n">
        <v>959</v>
      </c>
      <c r="F1151" s="3" t="n">
        <v>14</v>
      </c>
      <c r="G1151" s="3" t="n">
        <f aca="false">SUM(C1151:F1151)</f>
        <v>1172</v>
      </c>
      <c r="H1151" s="3" t="n">
        <v>75</v>
      </c>
      <c r="I1151" s="3" t="n">
        <v>0</v>
      </c>
      <c r="J1151" s="3" t="n">
        <v>13</v>
      </c>
      <c r="K1151" s="3" t="n">
        <v>24</v>
      </c>
      <c r="L1151" s="3" t="n">
        <f aca="false">SUM(H1151:K1151)</f>
        <v>112</v>
      </c>
      <c r="M1151" s="3" t="n">
        <v>43</v>
      </c>
      <c r="N1151" s="3" t="n">
        <v>27</v>
      </c>
      <c r="O1151" s="3" t="n">
        <v>0</v>
      </c>
      <c r="P1151" s="3" t="n">
        <v>0</v>
      </c>
      <c r="Q1151" s="3" t="n">
        <f aca="false">SUM(M1151:P1151)</f>
        <v>70</v>
      </c>
      <c r="R1151" s="3" t="n">
        <v>16</v>
      </c>
      <c r="S1151" s="3" t="n">
        <v>0</v>
      </c>
      <c r="T1151" s="3" t="n">
        <v>0</v>
      </c>
      <c r="U1151" s="3" t="n">
        <v>0</v>
      </c>
      <c r="V1151" s="3" t="n">
        <f aca="false">SUM(R1151:U1151)</f>
        <v>16</v>
      </c>
      <c r="W1151" s="3" t="n">
        <v>511</v>
      </c>
      <c r="X1151" s="3" t="n">
        <v>605</v>
      </c>
      <c r="Y1151" s="3" t="n">
        <v>169</v>
      </c>
      <c r="Z1151" s="3" t="n">
        <v>0</v>
      </c>
      <c r="AA1151" s="3" t="n">
        <f aca="false">SUM(W1151:Z1151)</f>
        <v>1285</v>
      </c>
      <c r="AB1151" s="3" t="n">
        <v>95</v>
      </c>
      <c r="AC1151" s="3" t="n">
        <v>0</v>
      </c>
      <c r="AD1151" s="3" t="n">
        <v>5</v>
      </c>
      <c r="AE1151" s="3" t="n">
        <v>2</v>
      </c>
      <c r="AF1151" s="3" t="n">
        <f aca="false">SUM(AB1151:AE1151)</f>
        <v>102</v>
      </c>
      <c r="AG1151" s="3" t="n">
        <v>1</v>
      </c>
      <c r="AH1151" s="3" t="n">
        <v>170</v>
      </c>
      <c r="AI1151" s="3" t="n">
        <v>333</v>
      </c>
      <c r="AJ1151" s="3" t="n">
        <v>0</v>
      </c>
      <c r="AK1151" s="3" t="n">
        <f aca="false">SUM(AG1151:AJ1151)</f>
        <v>504</v>
      </c>
      <c r="AL1151" s="3" t="n">
        <v>525</v>
      </c>
      <c r="AM1151" s="3" t="n">
        <v>603</v>
      </c>
      <c r="AN1151" s="3" t="n">
        <v>581</v>
      </c>
      <c r="AO1151" s="3" t="n">
        <v>47</v>
      </c>
      <c r="AP1151" s="3" t="n">
        <f aca="false">SUM(AL1151:AO1151)</f>
        <v>1756</v>
      </c>
      <c r="AQ1151" s="3" t="n">
        <v>0</v>
      </c>
      <c r="AR1151" s="3" t="n">
        <v>18</v>
      </c>
      <c r="AS1151" s="3" t="n">
        <v>145</v>
      </c>
      <c r="AT1151" s="3" t="n">
        <v>0</v>
      </c>
      <c r="AU1151" s="3" t="n">
        <f aca="false">SUM(AQ1151:AT1151)</f>
        <v>163</v>
      </c>
      <c r="AV1151" s="3" t="n">
        <v>0</v>
      </c>
      <c r="AW1151" s="3" t="n">
        <v>0</v>
      </c>
      <c r="AX1151" s="3" t="n">
        <v>0</v>
      </c>
      <c r="AY1151" s="3" t="n">
        <v>2</v>
      </c>
      <c r="AZ1151" s="3" t="n">
        <f aca="false">SUM(AV1151:AY1151)</f>
        <v>2</v>
      </c>
      <c r="BA1151" s="3" t="n">
        <v>0</v>
      </c>
      <c r="BB1151" s="3" t="n">
        <v>0</v>
      </c>
      <c r="BC1151" s="3" t="n">
        <v>0</v>
      </c>
      <c r="BD1151" s="3" t="n">
        <v>24</v>
      </c>
      <c r="BE1151" s="3" t="n">
        <f aca="false">SUM(BA1151:BD1151)</f>
        <v>24</v>
      </c>
      <c r="BF1151" s="3" t="n">
        <v>0</v>
      </c>
      <c r="BG1151" s="3" t="n">
        <v>0</v>
      </c>
      <c r="BH1151" s="3" t="n">
        <v>0</v>
      </c>
      <c r="BI1151" s="3" t="n">
        <v>10</v>
      </c>
      <c r="BJ1151" s="3" t="n">
        <f aca="false">SUM(BF1151:BI1151)</f>
        <v>10</v>
      </c>
      <c r="BK1151" s="3" t="n">
        <v>0</v>
      </c>
      <c r="BL1151" s="3" t="n">
        <v>0</v>
      </c>
      <c r="BM1151" s="3" t="n">
        <v>0</v>
      </c>
      <c r="BN1151" s="3" t="n">
        <v>0</v>
      </c>
      <c r="BO1151" s="3" t="n">
        <f aca="false">SUM(BK1151:BN1151)</f>
        <v>0</v>
      </c>
      <c r="BP1151" s="3" t="n">
        <v>0</v>
      </c>
      <c r="BQ1151" s="3" t="n">
        <v>0</v>
      </c>
      <c r="BR1151" s="3" t="n">
        <v>0</v>
      </c>
      <c r="BS1151" s="3" t="n">
        <v>51</v>
      </c>
      <c r="BT1151" s="3" t="n">
        <f aca="false">SUM(BP1151:BS1151)</f>
        <v>51</v>
      </c>
      <c r="BU1151" s="3" t="n">
        <f aca="false">+C1151+H1151+M1151+R1151+W1151+AB1151+AG1151+AL1151+CK1151</f>
        <v>1266</v>
      </c>
      <c r="BV1151" s="3" t="n">
        <f aca="false">+D1151+I1151+N1151+S1151+X1151+AC1151+AH1151+AM1151+CL1151</f>
        <v>1604</v>
      </c>
      <c r="BW1151" s="3" t="n">
        <f aca="false">+E1151+J1151+O1151+T1151+Y1151+AD1151+AI1151+AN1151+CM1151</f>
        <v>2060</v>
      </c>
      <c r="BX1151" s="3" t="n">
        <f aca="false">+F1151+K1151+P1151+U1151+Z1151+AE1151+AJ1151+AO1151+CN1151</f>
        <v>87</v>
      </c>
      <c r="BY1151" s="3" t="n">
        <f aca="false">SUM(BU1151:BX1151)</f>
        <v>5017</v>
      </c>
      <c r="BZ1151" s="3" t="n">
        <f aca="false">AQ1151+AV1151+BA1151+BF1151+BK1151+BP1151</f>
        <v>0</v>
      </c>
      <c r="CA1151" s="3" t="n">
        <f aca="false">AR1151+AW1151+BB1151+BG1151+BL1151+BQ1151</f>
        <v>18</v>
      </c>
      <c r="CB1151" s="3" t="n">
        <f aca="false">AS1151+AX1151+BC1151+BH1151+BM1151+BR1151</f>
        <v>145</v>
      </c>
      <c r="CC1151" s="3" t="n">
        <f aca="false">AT1151+AY1151+BD1151+BI1151+BN1151+BS1151</f>
        <v>87</v>
      </c>
      <c r="CD1151" s="3" t="n">
        <f aca="false">SUM(BZ1151:CC1151)</f>
        <v>250</v>
      </c>
      <c r="CE1151" s="3" t="n">
        <v>0</v>
      </c>
      <c r="CF1151" s="3" t="n">
        <v>0</v>
      </c>
      <c r="CG1151" s="3" t="n">
        <v>552</v>
      </c>
      <c r="CH1151" s="3" t="n">
        <v>4</v>
      </c>
      <c r="CI1151" s="3" t="n">
        <v>1720</v>
      </c>
      <c r="CJ1151" s="3" t="n">
        <f aca="false">SUM(CE1151:CI1151)</f>
        <v>2276</v>
      </c>
    </row>
    <row r="1152" customFormat="false" ht="12.75" hidden="false" customHeight="false" outlineLevel="0" collapsed="false">
      <c r="A1152" s="1" t="n">
        <v>2013</v>
      </c>
      <c r="B1152" s="2" t="s">
        <v>122</v>
      </c>
      <c r="C1152" s="3" t="n">
        <v>11754</v>
      </c>
      <c r="D1152" s="3" t="n">
        <v>856</v>
      </c>
      <c r="E1152" s="3" t="n">
        <v>20</v>
      </c>
      <c r="F1152" s="3" t="n">
        <v>0</v>
      </c>
      <c r="G1152" s="3" t="n">
        <f aca="false">SUM(C1152:F1152)</f>
        <v>12630</v>
      </c>
      <c r="H1152" s="3" t="n">
        <v>2202</v>
      </c>
      <c r="I1152" s="3" t="n">
        <v>19</v>
      </c>
      <c r="J1152" s="3" t="n">
        <v>1773</v>
      </c>
      <c r="K1152" s="3" t="n">
        <v>0</v>
      </c>
      <c r="L1152" s="3" t="n">
        <f aca="false">SUM(H1152:K1152)</f>
        <v>3994</v>
      </c>
      <c r="M1152" s="3" t="n">
        <v>77</v>
      </c>
      <c r="N1152" s="3" t="n">
        <v>45</v>
      </c>
      <c r="O1152" s="3" t="n">
        <v>0</v>
      </c>
      <c r="P1152" s="3" t="n">
        <v>0</v>
      </c>
      <c r="Q1152" s="3" t="n">
        <f aca="false">SUM(M1152:P1152)</f>
        <v>122</v>
      </c>
      <c r="R1152" s="3" t="n">
        <v>218</v>
      </c>
      <c r="S1152" s="3" t="n">
        <v>118</v>
      </c>
      <c r="T1152" s="3" t="n">
        <v>0</v>
      </c>
      <c r="U1152" s="3" t="n">
        <v>0</v>
      </c>
      <c r="V1152" s="3" t="n">
        <f aca="false">SUM(R1152:U1152)</f>
        <v>336</v>
      </c>
      <c r="W1152" s="3" t="n">
        <v>3718</v>
      </c>
      <c r="X1152" s="3" t="n">
        <v>5546</v>
      </c>
      <c r="Y1152" s="3" t="n">
        <v>1092</v>
      </c>
      <c r="Z1152" s="3" t="n">
        <v>0</v>
      </c>
      <c r="AA1152" s="3" t="n">
        <f aca="false">SUM(W1152:Z1152)</f>
        <v>10356</v>
      </c>
      <c r="AB1152" s="3" t="n">
        <v>1505</v>
      </c>
      <c r="AC1152" s="3" t="n">
        <v>15</v>
      </c>
      <c r="AD1152" s="3" t="n">
        <v>79</v>
      </c>
      <c r="AE1152" s="3" t="n">
        <v>0</v>
      </c>
      <c r="AF1152" s="3" t="n">
        <f aca="false">SUM(AB1152:AE1152)</f>
        <v>1599</v>
      </c>
      <c r="AG1152" s="3" t="n">
        <v>1091</v>
      </c>
      <c r="AH1152" s="3" t="n">
        <v>1737</v>
      </c>
      <c r="AI1152" s="3" t="n">
        <v>986</v>
      </c>
      <c r="AJ1152" s="3" t="n">
        <v>1264</v>
      </c>
      <c r="AK1152" s="3" t="n">
        <f aca="false">SUM(AG1152:AJ1152)</f>
        <v>5078</v>
      </c>
      <c r="AL1152" s="3" t="n">
        <v>10630</v>
      </c>
      <c r="AM1152" s="3" t="n">
        <v>3705</v>
      </c>
      <c r="AN1152" s="3" t="n">
        <v>2244</v>
      </c>
      <c r="AO1152" s="3" t="n">
        <v>110</v>
      </c>
      <c r="AP1152" s="3" t="n">
        <f aca="false">SUM(AL1152:AO1152)</f>
        <v>16689</v>
      </c>
      <c r="AQ1152" s="3" t="n">
        <v>971</v>
      </c>
      <c r="AR1152" s="3" t="n">
        <v>1714</v>
      </c>
      <c r="AS1152" s="3" t="n">
        <v>296</v>
      </c>
      <c r="AT1152" s="3" t="n">
        <v>1264</v>
      </c>
      <c r="AU1152" s="3" t="n">
        <f aca="false">SUM(AQ1152:AT1152)</f>
        <v>4245</v>
      </c>
      <c r="AV1152" s="3" t="n">
        <v>9</v>
      </c>
      <c r="AW1152" s="3" t="n">
        <v>4</v>
      </c>
      <c r="AX1152" s="3" t="n">
        <v>0</v>
      </c>
      <c r="AY1152" s="3" t="n">
        <v>0</v>
      </c>
      <c r="AZ1152" s="3" t="n">
        <f aca="false">SUM(AV1152:AY1152)</f>
        <v>13</v>
      </c>
      <c r="BA1152" s="3" t="n">
        <v>0</v>
      </c>
      <c r="BB1152" s="3" t="n">
        <v>0</v>
      </c>
      <c r="BC1152" s="3" t="n">
        <v>0</v>
      </c>
      <c r="BD1152" s="3" t="n">
        <v>0</v>
      </c>
      <c r="BE1152" s="3" t="n">
        <f aca="false">SUM(BA1152:BD1152)</f>
        <v>0</v>
      </c>
      <c r="BF1152" s="3" t="n">
        <v>0</v>
      </c>
      <c r="BG1152" s="3" t="n">
        <v>0</v>
      </c>
      <c r="BH1152" s="3" t="n">
        <v>0</v>
      </c>
      <c r="BI1152" s="3" t="n">
        <v>0</v>
      </c>
      <c r="BJ1152" s="3" t="n">
        <f aca="false">SUM(BF1152:BI1152)</f>
        <v>0</v>
      </c>
      <c r="BK1152" s="3" t="n">
        <v>82</v>
      </c>
      <c r="BL1152" s="3" t="n">
        <v>42</v>
      </c>
      <c r="BM1152" s="3" t="n">
        <v>2</v>
      </c>
      <c r="BN1152" s="3" t="n">
        <v>75</v>
      </c>
      <c r="BO1152" s="3" t="n">
        <f aca="false">SUM(BK1152:BN1152)</f>
        <v>201</v>
      </c>
      <c r="BP1152" s="3" t="n">
        <v>253</v>
      </c>
      <c r="BQ1152" s="3" t="n">
        <v>21</v>
      </c>
      <c r="BR1152" s="3" t="n">
        <v>16</v>
      </c>
      <c r="BS1152" s="3" t="n">
        <v>35</v>
      </c>
      <c r="BT1152" s="3" t="n">
        <f aca="false">SUM(BP1152:BS1152)</f>
        <v>325</v>
      </c>
      <c r="BU1152" s="3" t="n">
        <f aca="false">+C1152+H1152+M1152+R1152+W1152+AB1152+AG1152+AL1152+CK1152</f>
        <v>31195</v>
      </c>
      <c r="BV1152" s="3" t="n">
        <f aca="false">+D1152+I1152+N1152+S1152+X1152+AC1152+AH1152+AM1152+CL1152</f>
        <v>12041</v>
      </c>
      <c r="BW1152" s="3" t="n">
        <f aca="false">+E1152+J1152+O1152+T1152+Y1152+AD1152+AI1152+AN1152+CM1152</f>
        <v>6194</v>
      </c>
      <c r="BX1152" s="3" t="n">
        <f aca="false">+F1152+K1152+P1152+U1152+Z1152+AE1152+AJ1152+AO1152+CN1152</f>
        <v>1374</v>
      </c>
      <c r="BY1152" s="3" t="n">
        <f aca="false">SUM(BU1152:BX1152)</f>
        <v>50804</v>
      </c>
      <c r="BZ1152" s="3" t="n">
        <f aca="false">AQ1152+AV1152+BA1152+BF1152+BK1152+BP1152</f>
        <v>1315</v>
      </c>
      <c r="CA1152" s="3" t="n">
        <f aca="false">AR1152+AW1152+BB1152+BG1152+BL1152+BQ1152</f>
        <v>1781</v>
      </c>
      <c r="CB1152" s="3" t="n">
        <f aca="false">AS1152+AX1152+BC1152+BH1152+BM1152+BR1152</f>
        <v>314</v>
      </c>
      <c r="CC1152" s="3" t="n">
        <f aca="false">AT1152+AY1152+BD1152+BI1152+BN1152+BS1152</f>
        <v>1374</v>
      </c>
      <c r="CD1152" s="3" t="n">
        <f aca="false">SUM(BZ1152:CC1152)</f>
        <v>4784</v>
      </c>
      <c r="CE1152" s="3" t="n">
        <v>8455</v>
      </c>
      <c r="CF1152" s="3" t="n">
        <v>12109</v>
      </c>
      <c r="CG1152" s="3" t="n">
        <v>2536</v>
      </c>
      <c r="CH1152" s="3" t="n">
        <v>1107</v>
      </c>
      <c r="CI1152" s="3" t="n">
        <v>7225</v>
      </c>
      <c r="CJ1152" s="3" t="n">
        <f aca="false">SUM(CE1152:CI1152)</f>
        <v>31432</v>
      </c>
    </row>
    <row r="1153" customFormat="false" ht="12.75" hidden="false" customHeight="false" outlineLevel="0" collapsed="false">
      <c r="A1153" s="1" t="n">
        <v>2013</v>
      </c>
      <c r="B1153" s="2" t="s">
        <v>123</v>
      </c>
      <c r="C1153" s="3" t="n">
        <v>2455</v>
      </c>
      <c r="D1153" s="3" t="n">
        <v>414</v>
      </c>
      <c r="E1153" s="3" t="n">
        <v>1</v>
      </c>
      <c r="F1153" s="3" t="n">
        <v>0</v>
      </c>
      <c r="G1153" s="3" t="n">
        <f aca="false">SUM(C1153:F1153)</f>
        <v>2870</v>
      </c>
      <c r="H1153" s="3" t="n">
        <v>758</v>
      </c>
      <c r="I1153" s="3" t="n">
        <v>664</v>
      </c>
      <c r="J1153" s="3" t="n">
        <v>1418</v>
      </c>
      <c r="K1153" s="3" t="n">
        <v>0</v>
      </c>
      <c r="L1153" s="3" t="n">
        <f aca="false">SUM(H1153:K1153)</f>
        <v>2840</v>
      </c>
      <c r="M1153" s="3" t="n">
        <v>0.1</v>
      </c>
      <c r="N1153" s="3" t="n">
        <v>144.8</v>
      </c>
      <c r="O1153" s="3" t="n">
        <v>0</v>
      </c>
      <c r="P1153" s="3" t="n">
        <v>0</v>
      </c>
      <c r="Q1153" s="3" t="n">
        <f aca="false">SUM(M1153:P1153)</f>
        <v>144.9</v>
      </c>
      <c r="R1153" s="3" t="n">
        <v>6</v>
      </c>
      <c r="S1153" s="3" t="n">
        <v>0</v>
      </c>
      <c r="T1153" s="3" t="n">
        <v>0</v>
      </c>
      <c r="U1153" s="3" t="n">
        <v>0</v>
      </c>
      <c r="V1153" s="3" t="n">
        <f aca="false">SUM(R1153:U1153)</f>
        <v>6</v>
      </c>
      <c r="W1153" s="3" t="n">
        <v>867.6</v>
      </c>
      <c r="X1153" s="3" t="n">
        <v>2559.7</v>
      </c>
      <c r="Y1153" s="3" t="n">
        <v>249.8</v>
      </c>
      <c r="Z1153" s="3" t="n">
        <v>0</v>
      </c>
      <c r="AA1153" s="3" t="n">
        <f aca="false">SUM(W1153:Z1153)</f>
        <v>3677.1</v>
      </c>
      <c r="AB1153" s="3" t="n">
        <v>266</v>
      </c>
      <c r="AC1153" s="3" t="n">
        <v>2.5</v>
      </c>
      <c r="AD1153" s="3" t="n">
        <v>22</v>
      </c>
      <c r="AE1153" s="3" t="n">
        <v>0</v>
      </c>
      <c r="AF1153" s="3" t="n">
        <f aca="false">SUM(AB1153:AE1153)</f>
        <v>290.5</v>
      </c>
      <c r="AG1153" s="3" t="n">
        <v>0</v>
      </c>
      <c r="AH1153" s="3" t="n">
        <v>403</v>
      </c>
      <c r="AI1153" s="3" t="n">
        <v>432</v>
      </c>
      <c r="AJ1153" s="3" t="n">
        <v>0</v>
      </c>
      <c r="AK1153" s="3" t="n">
        <f aca="false">SUM(AG1153:AJ1153)</f>
        <v>835</v>
      </c>
      <c r="AL1153" s="3" t="n">
        <v>1298</v>
      </c>
      <c r="AM1153" s="3" t="n">
        <v>1611</v>
      </c>
      <c r="AN1153" s="3" t="n">
        <v>1123</v>
      </c>
      <c r="AO1153" s="3" t="n">
        <v>0</v>
      </c>
      <c r="AP1153" s="3" t="n">
        <f aca="false">SUM(AL1153:AO1153)</f>
        <v>4032</v>
      </c>
      <c r="AQ1153" s="3" t="n">
        <v>0</v>
      </c>
      <c r="AR1153" s="3" t="n">
        <v>354</v>
      </c>
      <c r="AS1153" s="3" t="n">
        <v>88</v>
      </c>
      <c r="AT1153" s="3" t="n">
        <v>1</v>
      </c>
      <c r="AU1153" s="3" t="n">
        <f aca="false">SUM(AQ1153:AT1153)</f>
        <v>443</v>
      </c>
      <c r="AV1153" s="3" t="n">
        <v>0</v>
      </c>
      <c r="AW1153" s="3" t="n">
        <v>0</v>
      </c>
      <c r="AX1153" s="3" t="n">
        <v>2</v>
      </c>
      <c r="AY1153" s="3" t="n">
        <v>2</v>
      </c>
      <c r="AZ1153" s="3" t="n">
        <f aca="false">SUM(AV1153:AY1153)</f>
        <v>4</v>
      </c>
      <c r="BA1153" s="3" t="n">
        <v>0</v>
      </c>
      <c r="BB1153" s="3" t="n">
        <v>0</v>
      </c>
      <c r="BC1153" s="3" t="n">
        <v>0</v>
      </c>
      <c r="BD1153" s="3" t="n">
        <v>136</v>
      </c>
      <c r="BE1153" s="3" t="n">
        <f aca="false">SUM(BA1153:BD1153)</f>
        <v>136</v>
      </c>
      <c r="BF1153" s="3" t="n">
        <v>0</v>
      </c>
      <c r="BG1153" s="3" t="n">
        <v>0</v>
      </c>
      <c r="BH1153" s="3" t="n">
        <v>0</v>
      </c>
      <c r="BI1153" s="3" t="n">
        <v>0</v>
      </c>
      <c r="BJ1153" s="3" t="n">
        <f aca="false">SUM(BF1153:BI1153)</f>
        <v>0</v>
      </c>
      <c r="BK1153" s="3" t="n">
        <v>0</v>
      </c>
      <c r="BL1153" s="3" t="n">
        <v>11</v>
      </c>
      <c r="BM1153" s="3" t="n">
        <v>2</v>
      </c>
      <c r="BN1153" s="3" t="n">
        <v>14</v>
      </c>
      <c r="BO1153" s="3" t="n">
        <f aca="false">SUM(BK1153:BN1153)</f>
        <v>27</v>
      </c>
      <c r="BP1153" s="3" t="n">
        <v>0</v>
      </c>
      <c r="BQ1153" s="3" t="n">
        <v>45</v>
      </c>
      <c r="BR1153" s="3" t="n">
        <v>19</v>
      </c>
      <c r="BS1153" s="3" t="n">
        <v>213</v>
      </c>
      <c r="BT1153" s="3" t="n">
        <f aca="false">SUM(BP1153:BS1153)</f>
        <v>277</v>
      </c>
      <c r="BU1153" s="3" t="n">
        <f aca="false">+C1153+H1153+M1153+R1153+W1153+AB1153+AG1153+AL1153+CK1153</f>
        <v>5650.7</v>
      </c>
      <c r="BV1153" s="3" t="n">
        <f aca="false">+D1153+I1153+N1153+S1153+X1153+AC1153+AH1153+AM1153+CL1153</f>
        <v>5799</v>
      </c>
      <c r="BW1153" s="3" t="n">
        <f aca="false">+E1153+J1153+O1153+T1153+Y1153+AD1153+AI1153+AN1153+CM1153</f>
        <v>3245.8</v>
      </c>
      <c r="BX1153" s="3" t="n">
        <f aca="false">+F1153+K1153+P1153+U1153+Z1153+AE1153+AJ1153+AO1153+CN1153</f>
        <v>0</v>
      </c>
      <c r="BY1153" s="3" t="n">
        <f aca="false">SUM(BU1153:BX1153)</f>
        <v>14695.5</v>
      </c>
      <c r="BZ1153" s="3" t="n">
        <f aca="false">AQ1153+AV1153+BA1153+BF1153+BK1153+BP1153</f>
        <v>0</v>
      </c>
      <c r="CA1153" s="3" t="n">
        <f aca="false">AR1153+AW1153+BB1153+BG1153+BL1153+BQ1153</f>
        <v>410</v>
      </c>
      <c r="CB1153" s="3" t="n">
        <f aca="false">AS1153+AX1153+BC1153+BH1153+BM1153+BR1153</f>
        <v>111</v>
      </c>
      <c r="CC1153" s="3" t="n">
        <f aca="false">AT1153+AY1153+BD1153+BI1153+BN1153+BS1153</f>
        <v>366</v>
      </c>
      <c r="CD1153" s="3" t="n">
        <f aca="false">SUM(BZ1153:CC1153)</f>
        <v>887</v>
      </c>
      <c r="CE1153" s="3" t="n">
        <v>2397.7</v>
      </c>
      <c r="CF1153" s="3" t="n">
        <v>1240.9</v>
      </c>
      <c r="CG1153" s="3" t="n">
        <v>267.2</v>
      </c>
      <c r="CH1153" s="3" t="n">
        <v>63</v>
      </c>
      <c r="CI1153" s="3" t="n">
        <v>1739.8</v>
      </c>
      <c r="CJ1153" s="3" t="n">
        <f aca="false">SUM(CE1153:CI1153)</f>
        <v>5708.6</v>
      </c>
    </row>
    <row r="1154" customFormat="false" ht="12.75" hidden="false" customHeight="false" outlineLevel="0" collapsed="false">
      <c r="A1154" s="1" t="n">
        <v>2013</v>
      </c>
      <c r="B1154" s="2" t="s">
        <v>124</v>
      </c>
      <c r="C1154" s="3" t="n">
        <v>19070</v>
      </c>
      <c r="D1154" s="3" t="n">
        <v>3407</v>
      </c>
      <c r="E1154" s="3" t="n">
        <v>3164</v>
      </c>
      <c r="F1154" s="3" t="n">
        <v>16</v>
      </c>
      <c r="G1154" s="3" t="n">
        <f aca="false">SUM(C1154:F1154)</f>
        <v>25657</v>
      </c>
      <c r="H1154" s="3" t="n">
        <v>3485</v>
      </c>
      <c r="I1154" s="3" t="n">
        <v>297</v>
      </c>
      <c r="J1154" s="3" t="n">
        <v>5303</v>
      </c>
      <c r="K1154" s="3" t="n">
        <v>1082</v>
      </c>
      <c r="L1154" s="3" t="n">
        <f aca="false">SUM(H1154:K1154)</f>
        <v>10167</v>
      </c>
      <c r="M1154" s="3" t="n">
        <v>0</v>
      </c>
      <c r="N1154" s="3" t="n">
        <v>2583</v>
      </c>
      <c r="O1154" s="3" t="n">
        <v>0</v>
      </c>
      <c r="P1154" s="3" t="n">
        <v>0</v>
      </c>
      <c r="Q1154" s="3" t="n">
        <f aca="false">SUM(M1154:P1154)</f>
        <v>2583</v>
      </c>
      <c r="R1154" s="3" t="n">
        <v>1417</v>
      </c>
      <c r="S1154" s="3" t="n">
        <v>0</v>
      </c>
      <c r="T1154" s="3" t="n">
        <v>0</v>
      </c>
      <c r="U1154" s="3" t="n">
        <v>0</v>
      </c>
      <c r="V1154" s="3" t="n">
        <f aca="false">SUM(R1154:U1154)</f>
        <v>1417</v>
      </c>
      <c r="W1154" s="3" t="n">
        <v>10602</v>
      </c>
      <c r="X1154" s="3" t="n">
        <v>23421</v>
      </c>
      <c r="Y1154" s="3" t="n">
        <v>4769</v>
      </c>
      <c r="Z1154" s="3" t="n">
        <v>0</v>
      </c>
      <c r="AA1154" s="3" t="n">
        <f aca="false">SUM(W1154:Z1154)</f>
        <v>38792</v>
      </c>
      <c r="AB1154" s="3" t="n">
        <v>2918</v>
      </c>
      <c r="AC1154" s="3" t="n">
        <v>110</v>
      </c>
      <c r="AD1154" s="3" t="n">
        <v>73</v>
      </c>
      <c r="AE1154" s="3" t="n">
        <v>192</v>
      </c>
      <c r="AF1154" s="3" t="n">
        <f aca="false">SUM(AB1154:AE1154)</f>
        <v>3293</v>
      </c>
      <c r="AG1154" s="3" t="n">
        <v>99</v>
      </c>
      <c r="AH1154" s="3" t="n">
        <v>1497</v>
      </c>
      <c r="AI1154" s="3" t="n">
        <v>5956</v>
      </c>
      <c r="AJ1154" s="3" t="n">
        <v>908</v>
      </c>
      <c r="AK1154" s="3" t="n">
        <f aca="false">SUM(AG1154:AJ1154)</f>
        <v>8460</v>
      </c>
      <c r="AL1154" s="3" t="n">
        <v>21369</v>
      </c>
      <c r="AM1154" s="3" t="n">
        <v>7259</v>
      </c>
      <c r="AN1154" s="3" t="n">
        <v>13040</v>
      </c>
      <c r="AO1154" s="3" t="n">
        <v>1060</v>
      </c>
      <c r="AP1154" s="3" t="n">
        <f aca="false">SUM(AL1154:AO1154)</f>
        <v>42728</v>
      </c>
      <c r="AQ1154" s="3" t="n">
        <v>0</v>
      </c>
      <c r="AR1154" s="3" t="n">
        <v>1433</v>
      </c>
      <c r="AS1154" s="3" t="n">
        <v>1634</v>
      </c>
      <c r="AT1154" s="3" t="n">
        <v>908</v>
      </c>
      <c r="AU1154" s="3" t="n">
        <f aca="false">SUM(AQ1154:AT1154)</f>
        <v>3975</v>
      </c>
      <c r="AV1154" s="3" t="n">
        <v>0</v>
      </c>
      <c r="AW1154" s="3" t="n">
        <v>0</v>
      </c>
      <c r="AX1154" s="3" t="n">
        <v>0</v>
      </c>
      <c r="AY1154" s="3" t="n">
        <v>192</v>
      </c>
      <c r="AZ1154" s="3" t="n">
        <f aca="false">SUM(AV1154:AY1154)</f>
        <v>192</v>
      </c>
      <c r="BA1154" s="3" t="n">
        <v>0</v>
      </c>
      <c r="BB1154" s="3" t="n">
        <v>0</v>
      </c>
      <c r="BC1154" s="3" t="n">
        <v>186</v>
      </c>
      <c r="BD1154" s="3" t="n">
        <v>1082</v>
      </c>
      <c r="BE1154" s="3" t="n">
        <f aca="false">SUM(BA1154:BD1154)</f>
        <v>1268</v>
      </c>
      <c r="BF1154" s="3" t="n">
        <v>0</v>
      </c>
      <c r="BG1154" s="3" t="n">
        <v>1</v>
      </c>
      <c r="BH1154" s="3" t="n">
        <v>0</v>
      </c>
      <c r="BI1154" s="3" t="n">
        <v>121</v>
      </c>
      <c r="BJ1154" s="3" t="n">
        <f aca="false">SUM(BF1154:BI1154)</f>
        <v>122</v>
      </c>
      <c r="BK1154" s="3" t="n">
        <v>0</v>
      </c>
      <c r="BL1154" s="3" t="n">
        <v>278</v>
      </c>
      <c r="BM1154" s="3" t="n">
        <v>259</v>
      </c>
      <c r="BN1154" s="3" t="n">
        <v>201</v>
      </c>
      <c r="BO1154" s="3" t="n">
        <f aca="false">SUM(BK1154:BN1154)</f>
        <v>738</v>
      </c>
      <c r="BP1154" s="3" t="n">
        <v>0</v>
      </c>
      <c r="BQ1154" s="3" t="n">
        <v>148</v>
      </c>
      <c r="BR1154" s="3" t="n">
        <v>343</v>
      </c>
      <c r="BS1154" s="3" t="n">
        <v>754</v>
      </c>
      <c r="BT1154" s="3" t="n">
        <f aca="false">SUM(BP1154:BS1154)</f>
        <v>1245</v>
      </c>
      <c r="BU1154" s="3" t="n">
        <f aca="false">+C1154+H1154+M1154+R1154+W1154+AB1154+AG1154+AL1154+CK1154</f>
        <v>58960</v>
      </c>
      <c r="BV1154" s="3" t="n">
        <f aca="false">+D1154+I1154+N1154+S1154+X1154+AC1154+AH1154+AM1154+CL1154</f>
        <v>38574</v>
      </c>
      <c r="BW1154" s="3" t="n">
        <f aca="false">+E1154+J1154+O1154+T1154+Y1154+AD1154+AI1154+AN1154+CM1154</f>
        <v>32305</v>
      </c>
      <c r="BX1154" s="3" t="n">
        <f aca="false">+F1154+K1154+P1154+U1154+Z1154+AE1154+AJ1154+AO1154+CN1154</f>
        <v>3258</v>
      </c>
      <c r="BY1154" s="3" t="n">
        <f aca="false">SUM(BU1154:BX1154)</f>
        <v>133097</v>
      </c>
      <c r="BZ1154" s="3" t="n">
        <f aca="false">AQ1154+AV1154+BA1154+BF1154+BK1154+BP1154</f>
        <v>0</v>
      </c>
      <c r="CA1154" s="3" t="n">
        <f aca="false">AR1154+AW1154+BB1154+BG1154+BL1154+BQ1154</f>
        <v>1860</v>
      </c>
      <c r="CB1154" s="3" t="n">
        <f aca="false">AS1154+AX1154+BC1154+BH1154+BM1154+BR1154</f>
        <v>2422</v>
      </c>
      <c r="CC1154" s="3" t="n">
        <f aca="false">AT1154+AY1154+BD1154+BI1154+BN1154+BS1154</f>
        <v>3258</v>
      </c>
      <c r="CD1154" s="3" t="n">
        <f aca="false">SUM(BZ1154:CC1154)</f>
        <v>7540</v>
      </c>
      <c r="CE1154" s="3" t="n">
        <v>11232</v>
      </c>
      <c r="CF1154" s="3" t="n">
        <v>40227</v>
      </c>
      <c r="CG1154" s="3" t="n">
        <v>6253</v>
      </c>
      <c r="CH1154" s="3" t="n">
        <v>18</v>
      </c>
      <c r="CI1154" s="3" t="n">
        <v>2461</v>
      </c>
      <c r="CJ1154" s="3" t="n">
        <f aca="false">SUM(CE1154:CI1154)</f>
        <v>60191</v>
      </c>
    </row>
    <row r="1155" customFormat="false" ht="12.75" hidden="false" customHeight="false" outlineLevel="0" collapsed="false">
      <c r="A1155" s="1" t="n">
        <v>2013</v>
      </c>
      <c r="B1155" s="2" t="s">
        <v>125</v>
      </c>
      <c r="C1155" s="3" t="n">
        <v>7740</v>
      </c>
      <c r="D1155" s="3" t="n">
        <v>2040</v>
      </c>
      <c r="E1155" s="3" t="n">
        <v>24</v>
      </c>
      <c r="F1155" s="3" t="n">
        <v>0</v>
      </c>
      <c r="G1155" s="3" t="n">
        <f aca="false">SUM(C1155:F1155)</f>
        <v>9804</v>
      </c>
      <c r="H1155" s="3" t="n">
        <v>3688.1</v>
      </c>
      <c r="I1155" s="3" t="n">
        <v>60</v>
      </c>
      <c r="J1155" s="3" t="n">
        <v>2751</v>
      </c>
      <c r="K1155" s="3" t="n">
        <v>0</v>
      </c>
      <c r="L1155" s="3" t="n">
        <f aca="false">SUM(H1155:K1155)</f>
        <v>6499.1</v>
      </c>
      <c r="M1155" s="3" t="n">
        <v>61</v>
      </c>
      <c r="N1155" s="3" t="n">
        <v>171</v>
      </c>
      <c r="O1155" s="3" t="n">
        <v>1</v>
      </c>
      <c r="P1155" s="3" t="n">
        <v>0</v>
      </c>
      <c r="Q1155" s="3" t="n">
        <f aca="false">SUM(M1155:P1155)</f>
        <v>233</v>
      </c>
      <c r="R1155" s="3" t="n">
        <v>0</v>
      </c>
      <c r="S1155" s="3" t="n">
        <v>0</v>
      </c>
      <c r="T1155" s="3" t="n">
        <v>0</v>
      </c>
      <c r="U1155" s="3" t="n">
        <v>0</v>
      </c>
      <c r="V1155" s="3" t="n">
        <f aca="false">SUM(R1155:U1155)</f>
        <v>0</v>
      </c>
      <c r="W1155" s="3" t="n">
        <v>3517.7</v>
      </c>
      <c r="X1155" s="3" t="n">
        <v>7719.7</v>
      </c>
      <c r="Y1155" s="3" t="n">
        <v>1405.6</v>
      </c>
      <c r="Z1155" s="3" t="n">
        <v>0</v>
      </c>
      <c r="AA1155" s="3" t="n">
        <f aca="false">SUM(W1155:Z1155)</f>
        <v>12643</v>
      </c>
      <c r="AB1155" s="3" t="n">
        <v>1655.1</v>
      </c>
      <c r="AC1155" s="3" t="n">
        <v>107.7</v>
      </c>
      <c r="AD1155" s="3" t="n">
        <v>178.2</v>
      </c>
      <c r="AE1155" s="3" t="n">
        <v>0</v>
      </c>
      <c r="AF1155" s="3" t="n">
        <f aca="false">SUM(AB1155:AE1155)</f>
        <v>1941</v>
      </c>
      <c r="AG1155" s="3" t="n">
        <v>0</v>
      </c>
      <c r="AH1155" s="3" t="n">
        <v>1331</v>
      </c>
      <c r="AI1155" s="3" t="n">
        <v>3189</v>
      </c>
      <c r="AJ1155" s="3" t="n">
        <v>78</v>
      </c>
      <c r="AK1155" s="3" t="n">
        <f aca="false">SUM(AG1155:AJ1155)</f>
        <v>4598</v>
      </c>
      <c r="AL1155" s="3" t="n">
        <v>3540.2</v>
      </c>
      <c r="AM1155" s="3" t="n">
        <v>1208.1</v>
      </c>
      <c r="AN1155" s="3" t="n">
        <v>2239</v>
      </c>
      <c r="AO1155" s="3" t="n">
        <v>153</v>
      </c>
      <c r="AP1155" s="3" t="n">
        <f aca="false">SUM(AL1155:AO1155)</f>
        <v>7140.3</v>
      </c>
      <c r="AQ1155" s="3" t="n">
        <v>0</v>
      </c>
      <c r="AR1155" s="3" t="n">
        <v>1198</v>
      </c>
      <c r="AS1155" s="3" t="n">
        <v>1496</v>
      </c>
      <c r="AT1155" s="3" t="n">
        <v>78</v>
      </c>
      <c r="AU1155" s="3" t="n">
        <f aca="false">SUM(AQ1155:AT1155)</f>
        <v>2772</v>
      </c>
      <c r="AV1155" s="3" t="n">
        <v>10.2</v>
      </c>
      <c r="AW1155" s="3" t="n">
        <v>0</v>
      </c>
      <c r="AX1155" s="3" t="n">
        <v>0</v>
      </c>
      <c r="AY1155" s="3" t="n">
        <v>0</v>
      </c>
      <c r="AZ1155" s="3" t="n">
        <f aca="false">SUM(AV1155:AY1155)</f>
        <v>10.2</v>
      </c>
      <c r="BA1155" s="3" t="n">
        <v>4</v>
      </c>
      <c r="BB1155" s="3" t="n">
        <v>0</v>
      </c>
      <c r="BC1155" s="3" t="n">
        <v>0</v>
      </c>
      <c r="BD1155" s="3" t="n">
        <v>0</v>
      </c>
      <c r="BE1155" s="3" t="n">
        <f aca="false">SUM(BA1155:BD1155)</f>
        <v>4</v>
      </c>
      <c r="BF1155" s="3" t="n">
        <v>0</v>
      </c>
      <c r="BG1155" s="3" t="n">
        <v>0</v>
      </c>
      <c r="BH1155" s="3" t="n">
        <v>0</v>
      </c>
      <c r="BI1155" s="3" t="n">
        <v>0</v>
      </c>
      <c r="BJ1155" s="3" t="n">
        <f aca="false">SUM(BF1155:BI1155)</f>
        <v>0</v>
      </c>
      <c r="BK1155" s="3" t="n">
        <v>11.5</v>
      </c>
      <c r="BL1155" s="3" t="n">
        <v>0</v>
      </c>
      <c r="BM1155" s="3" t="n">
        <v>0</v>
      </c>
      <c r="BN1155" s="3" t="n">
        <v>0</v>
      </c>
      <c r="BO1155" s="3" t="n">
        <f aca="false">SUM(BK1155:BN1155)</f>
        <v>11.5</v>
      </c>
      <c r="BP1155" s="3" t="n">
        <v>2.1</v>
      </c>
      <c r="BQ1155" s="3" t="n">
        <v>0</v>
      </c>
      <c r="BR1155" s="3" t="n">
        <v>0</v>
      </c>
      <c r="BS1155" s="3" t="n">
        <v>153</v>
      </c>
      <c r="BT1155" s="3" t="n">
        <f aca="false">SUM(BP1155:BS1155)</f>
        <v>155.1</v>
      </c>
      <c r="BU1155" s="3" t="n">
        <f aca="false">+C1155+H1155+M1155+R1155+W1155+AB1155+AG1155+AL1155+CK1155</f>
        <v>20202.1</v>
      </c>
      <c r="BV1155" s="3" t="n">
        <f aca="false">+D1155+I1155+N1155+S1155+X1155+AC1155+AH1155+AM1155+CL1155</f>
        <v>12637.5</v>
      </c>
      <c r="BW1155" s="3" t="n">
        <f aca="false">+E1155+J1155+O1155+T1155+Y1155+AD1155+AI1155+AN1155+CM1155</f>
        <v>9787.8</v>
      </c>
      <c r="BX1155" s="3" t="n">
        <f aca="false">+F1155+K1155+P1155+U1155+Z1155+AE1155+AJ1155+AO1155+CN1155</f>
        <v>231</v>
      </c>
      <c r="BY1155" s="3" t="n">
        <f aca="false">SUM(BU1155:BX1155)</f>
        <v>42858.4</v>
      </c>
      <c r="BZ1155" s="3" t="n">
        <f aca="false">AQ1155+AV1155+BA1155+BF1155+BK1155+BP1155</f>
        <v>27.8</v>
      </c>
      <c r="CA1155" s="3" t="n">
        <f aca="false">AR1155+AW1155+BB1155+BG1155+BL1155+BQ1155</f>
        <v>1198</v>
      </c>
      <c r="CB1155" s="3" t="n">
        <f aca="false">AS1155+AX1155+BC1155+BH1155+BM1155+BR1155</f>
        <v>1496</v>
      </c>
      <c r="CC1155" s="3" t="n">
        <f aca="false">AT1155+AY1155+BD1155+BI1155+BN1155+BS1155</f>
        <v>231</v>
      </c>
      <c r="CD1155" s="3" t="n">
        <f aca="false">SUM(BZ1155:CC1155)</f>
        <v>2952.8</v>
      </c>
      <c r="CE1155" s="3" t="n">
        <v>5556.4</v>
      </c>
      <c r="CF1155" s="3" t="n">
        <v>11113.6</v>
      </c>
      <c r="CG1155" s="3" t="n">
        <v>1194.8</v>
      </c>
      <c r="CH1155" s="3" t="n">
        <v>0</v>
      </c>
      <c r="CI1155" s="3" t="n">
        <v>2876.9</v>
      </c>
      <c r="CJ1155" s="3" t="n">
        <f aca="false">SUM(CE1155:CI1155)</f>
        <v>20741.7</v>
      </c>
    </row>
    <row r="1156" customFormat="false" ht="12.75" hidden="false" customHeight="false" outlineLevel="0" collapsed="false">
      <c r="A1156" s="1" t="n">
        <v>2013</v>
      </c>
      <c r="B1156" s="2" t="s">
        <v>126</v>
      </c>
      <c r="C1156" s="3" t="n">
        <v>660</v>
      </c>
      <c r="D1156" s="3" t="n">
        <v>141</v>
      </c>
      <c r="E1156" s="3" t="n">
        <v>57</v>
      </c>
      <c r="F1156" s="3" t="n">
        <v>0</v>
      </c>
      <c r="G1156" s="3" t="n">
        <f aca="false">SUM(C1156:F1156)</f>
        <v>858</v>
      </c>
      <c r="H1156" s="3" t="n">
        <v>413</v>
      </c>
      <c r="I1156" s="3" t="n">
        <v>118</v>
      </c>
      <c r="J1156" s="3" t="n">
        <v>548</v>
      </c>
      <c r="K1156" s="3" t="n">
        <v>6</v>
      </c>
      <c r="L1156" s="3" t="n">
        <f aca="false">SUM(H1156:K1156)</f>
        <v>1085</v>
      </c>
      <c r="M1156" s="3" t="n">
        <v>2</v>
      </c>
      <c r="N1156" s="3" t="n">
        <v>0</v>
      </c>
      <c r="O1156" s="3" t="n">
        <v>3</v>
      </c>
      <c r="P1156" s="3" t="n">
        <v>0</v>
      </c>
      <c r="Q1156" s="3" t="n">
        <f aca="false">SUM(M1156:P1156)</f>
        <v>5</v>
      </c>
      <c r="R1156" s="3" t="n">
        <v>0</v>
      </c>
      <c r="S1156" s="3" t="n">
        <v>0</v>
      </c>
      <c r="T1156" s="3" t="n">
        <v>0</v>
      </c>
      <c r="U1156" s="3" t="n">
        <v>0</v>
      </c>
      <c r="V1156" s="3" t="n">
        <f aca="false">SUM(R1156:U1156)</f>
        <v>0</v>
      </c>
      <c r="W1156" s="3" t="n">
        <v>355</v>
      </c>
      <c r="X1156" s="3" t="n">
        <v>421</v>
      </c>
      <c r="Y1156" s="3" t="n">
        <v>6</v>
      </c>
      <c r="Z1156" s="3" t="n">
        <v>0</v>
      </c>
      <c r="AA1156" s="3" t="n">
        <f aca="false">SUM(W1156:Z1156)</f>
        <v>782</v>
      </c>
      <c r="AB1156" s="3" t="n">
        <v>82</v>
      </c>
      <c r="AC1156" s="3" t="n">
        <v>3</v>
      </c>
      <c r="AD1156" s="3" t="n">
        <v>25</v>
      </c>
      <c r="AE1156" s="3" t="n">
        <v>0</v>
      </c>
      <c r="AF1156" s="3" t="n">
        <f aca="false">SUM(AB1156:AE1156)</f>
        <v>110</v>
      </c>
      <c r="AG1156" s="3" t="n">
        <v>96</v>
      </c>
      <c r="AH1156" s="3" t="n">
        <v>353</v>
      </c>
      <c r="AI1156" s="3" t="n">
        <v>469</v>
      </c>
      <c r="AJ1156" s="3" t="n">
        <v>0</v>
      </c>
      <c r="AK1156" s="3" t="n">
        <f aca="false">SUM(AG1156:AJ1156)</f>
        <v>918</v>
      </c>
      <c r="AL1156" s="3" t="n">
        <v>612</v>
      </c>
      <c r="AM1156" s="3" t="n">
        <v>500</v>
      </c>
      <c r="AN1156" s="3" t="n">
        <v>842</v>
      </c>
      <c r="AO1156" s="3" t="n">
        <v>0</v>
      </c>
      <c r="AP1156" s="3" t="n">
        <f aca="false">SUM(AL1156:AO1156)</f>
        <v>1954</v>
      </c>
      <c r="AQ1156" s="3" t="n">
        <v>47</v>
      </c>
      <c r="AR1156" s="3" t="n">
        <v>279</v>
      </c>
      <c r="AS1156" s="3" t="n">
        <v>230</v>
      </c>
      <c r="AT1156" s="3" t="n">
        <v>0</v>
      </c>
      <c r="AU1156" s="3" t="n">
        <f aca="false">SUM(AQ1156:AT1156)</f>
        <v>556</v>
      </c>
      <c r="AV1156" s="3" t="n">
        <v>2</v>
      </c>
      <c r="AW1156" s="3" t="n">
        <v>0</v>
      </c>
      <c r="AX1156" s="3" t="n">
        <v>14</v>
      </c>
      <c r="AY1156" s="3" t="n">
        <v>0</v>
      </c>
      <c r="AZ1156" s="3" t="n">
        <f aca="false">SUM(AV1156:AY1156)</f>
        <v>16</v>
      </c>
      <c r="BA1156" s="3" t="n">
        <v>49</v>
      </c>
      <c r="BB1156" s="3" t="n">
        <v>0</v>
      </c>
      <c r="BC1156" s="3" t="n">
        <v>13</v>
      </c>
      <c r="BD1156" s="3" t="n">
        <v>6</v>
      </c>
      <c r="BE1156" s="3" t="n">
        <f aca="false">SUM(BA1156:BD1156)</f>
        <v>68</v>
      </c>
      <c r="BF1156" s="3" t="n">
        <v>0</v>
      </c>
      <c r="BG1156" s="3" t="n">
        <v>0</v>
      </c>
      <c r="BH1156" s="3" t="n">
        <v>0</v>
      </c>
      <c r="BI1156" s="3" t="n">
        <v>0</v>
      </c>
      <c r="BJ1156" s="3" t="n">
        <f aca="false">SUM(BF1156:BI1156)</f>
        <v>0</v>
      </c>
      <c r="BK1156" s="3" t="n">
        <v>19</v>
      </c>
      <c r="BL1156" s="3" t="n">
        <v>5</v>
      </c>
      <c r="BM1156" s="3" t="n">
        <v>27</v>
      </c>
      <c r="BN1156" s="3" t="n">
        <v>0</v>
      </c>
      <c r="BO1156" s="3" t="n">
        <f aca="false">SUM(BK1156:BN1156)</f>
        <v>51</v>
      </c>
      <c r="BP1156" s="3" t="n">
        <v>40</v>
      </c>
      <c r="BQ1156" s="3" t="n">
        <v>9</v>
      </c>
      <c r="BR1156" s="3" t="n">
        <v>9</v>
      </c>
      <c r="BS1156" s="3" t="n">
        <v>0</v>
      </c>
      <c r="BT1156" s="3" t="n">
        <f aca="false">SUM(BP1156:BS1156)</f>
        <v>58</v>
      </c>
      <c r="BU1156" s="3" t="n">
        <f aca="false">+C1156+H1156+M1156+R1156+W1156+AB1156+AG1156+AL1156+CK1156</f>
        <v>2220</v>
      </c>
      <c r="BV1156" s="3" t="n">
        <f aca="false">+D1156+I1156+N1156+S1156+X1156+AC1156+AH1156+AM1156+CL1156</f>
        <v>1536</v>
      </c>
      <c r="BW1156" s="3" t="n">
        <f aca="false">+E1156+J1156+O1156+T1156+Y1156+AD1156+AI1156+AN1156+CM1156</f>
        <v>1950</v>
      </c>
      <c r="BX1156" s="3" t="n">
        <f aca="false">+F1156+K1156+P1156+U1156+Z1156+AE1156+AJ1156+AO1156+CN1156</f>
        <v>6</v>
      </c>
      <c r="BY1156" s="3" t="n">
        <f aca="false">SUM(BU1156:BX1156)</f>
        <v>5712</v>
      </c>
      <c r="BZ1156" s="3" t="n">
        <f aca="false">AQ1156+AV1156+BA1156+BF1156+BK1156+BP1156</f>
        <v>157</v>
      </c>
      <c r="CA1156" s="3" t="n">
        <f aca="false">AR1156+AW1156+BB1156+BG1156+BL1156+BQ1156</f>
        <v>293</v>
      </c>
      <c r="CB1156" s="3" t="n">
        <f aca="false">AS1156+AX1156+BC1156+BH1156+BM1156+BR1156</f>
        <v>293</v>
      </c>
      <c r="CC1156" s="3" t="n">
        <f aca="false">AT1156+AY1156+BD1156+BI1156+BN1156+BS1156</f>
        <v>6</v>
      </c>
      <c r="CD1156" s="3" t="n">
        <f aca="false">SUM(BZ1156:CC1156)</f>
        <v>749</v>
      </c>
      <c r="CE1156" s="3" t="n">
        <v>1296</v>
      </c>
      <c r="CF1156" s="3" t="n">
        <v>616</v>
      </c>
      <c r="CG1156" s="3" t="n">
        <v>187</v>
      </c>
      <c r="CH1156" s="3" t="n">
        <v>5</v>
      </c>
      <c r="CI1156" s="3" t="n">
        <v>532</v>
      </c>
      <c r="CJ1156" s="3" t="n">
        <f aca="false">SUM(CE1156:CI1156)</f>
        <v>2636</v>
      </c>
    </row>
    <row r="1157" customFormat="false" ht="12.75" hidden="false" customHeight="false" outlineLevel="0" collapsed="false">
      <c r="A1157" s="1" t="n">
        <v>2013</v>
      </c>
      <c r="B1157" s="2" t="s">
        <v>127</v>
      </c>
      <c r="C1157" s="3" t="n">
        <v>6831.079124</v>
      </c>
      <c r="D1157" s="3" t="n">
        <v>1999.636141</v>
      </c>
      <c r="E1157" s="3" t="n">
        <v>751.087281</v>
      </c>
      <c r="F1157" s="3" t="n">
        <v>312.236023</v>
      </c>
      <c r="G1157" s="3" t="n">
        <f aca="false">SUM(C1157:F1157)</f>
        <v>9894.038569</v>
      </c>
      <c r="H1157" s="3" t="n">
        <v>2289.040318</v>
      </c>
      <c r="I1157" s="3" t="n">
        <v>23.13645</v>
      </c>
      <c r="J1157" s="3" t="n">
        <v>36.67358</v>
      </c>
      <c r="K1157" s="3" t="n">
        <v>165.415309</v>
      </c>
      <c r="L1157" s="3" t="n">
        <f aca="false">SUM(H1157:K1157)</f>
        <v>2514.265657</v>
      </c>
      <c r="M1157" s="3" t="n">
        <v>150.624643</v>
      </c>
      <c r="N1157" s="3" t="n">
        <v>620.443662</v>
      </c>
      <c r="O1157" s="3" t="n">
        <v>0</v>
      </c>
      <c r="P1157" s="3" t="n">
        <v>0</v>
      </c>
      <c r="Q1157" s="3" t="n">
        <f aca="false">SUM(M1157:P1157)</f>
        <v>771.068305</v>
      </c>
      <c r="R1157" s="3" t="n">
        <v>81.018177</v>
      </c>
      <c r="S1157" s="3" t="n">
        <v>0</v>
      </c>
      <c r="T1157" s="3" t="n">
        <v>0</v>
      </c>
      <c r="U1157" s="3" t="n">
        <v>0</v>
      </c>
      <c r="V1157" s="3" t="n">
        <f aca="false">SUM(R1157:U1157)</f>
        <v>81.018177</v>
      </c>
      <c r="W1157" s="3" t="n">
        <v>12030.289116</v>
      </c>
      <c r="X1157" s="3" t="n">
        <v>4101.884475</v>
      </c>
      <c r="Y1157" s="3" t="n">
        <v>878.202962</v>
      </c>
      <c r="Z1157" s="3" t="n">
        <v>0</v>
      </c>
      <c r="AA1157" s="3" t="n">
        <f aca="false">SUM(W1157:Z1157)</f>
        <v>17010.376553</v>
      </c>
      <c r="AB1157" s="3" t="n">
        <v>1727.048236</v>
      </c>
      <c r="AC1157" s="3" t="n">
        <v>14.599704</v>
      </c>
      <c r="AD1157" s="3" t="n">
        <v>72.625627</v>
      </c>
      <c r="AE1157" s="3" t="n">
        <v>25.505999</v>
      </c>
      <c r="AF1157" s="3" t="n">
        <f aca="false">SUM(AB1157:AE1157)</f>
        <v>1839.779566</v>
      </c>
      <c r="AG1157" s="3" t="n">
        <v>9.005982</v>
      </c>
      <c r="AH1157" s="3" t="n">
        <v>1636.749717</v>
      </c>
      <c r="AI1157" s="3" t="n">
        <v>2067.823111</v>
      </c>
      <c r="AJ1157" s="3" t="n">
        <v>187.773061</v>
      </c>
      <c r="AK1157" s="3" t="n">
        <f aca="false">SUM(AG1157:AJ1157)</f>
        <v>3901.351871</v>
      </c>
      <c r="AL1157" s="3" t="n">
        <v>4321.232883</v>
      </c>
      <c r="AM1157" s="3" t="n">
        <v>4250.686439</v>
      </c>
      <c r="AN1157" s="3" t="n">
        <v>12189.410124</v>
      </c>
      <c r="AO1157" s="3" t="n">
        <v>1494.966107</v>
      </c>
      <c r="AP1157" s="3" t="n">
        <f aca="false">SUM(AL1157:AO1157)</f>
        <v>22256.295553</v>
      </c>
      <c r="AQ1157" s="3" t="n">
        <v>0</v>
      </c>
      <c r="AR1157" s="3" t="n">
        <v>1406.050127</v>
      </c>
      <c r="AS1157" s="3" t="n">
        <v>545.026238</v>
      </c>
      <c r="AT1157" s="3" t="n">
        <v>187.773061</v>
      </c>
      <c r="AU1157" s="3" t="n">
        <f aca="false">SUM(AQ1157:AT1157)</f>
        <v>2138.849426</v>
      </c>
      <c r="AV1157" s="3" t="n">
        <v>0</v>
      </c>
      <c r="AW1157" s="3" t="n">
        <v>0</v>
      </c>
      <c r="AX1157" s="3" t="n">
        <v>0</v>
      </c>
      <c r="AY1157" s="3" t="n">
        <v>25.505999</v>
      </c>
      <c r="AZ1157" s="3" t="n">
        <f aca="false">SUM(AV1157:AY1157)</f>
        <v>25.505999</v>
      </c>
      <c r="BA1157" s="3" t="n">
        <v>0</v>
      </c>
      <c r="BB1157" s="3" t="n">
        <v>0</v>
      </c>
      <c r="BC1157" s="3" t="n">
        <v>0</v>
      </c>
      <c r="BD1157" s="3" t="n">
        <v>165.415309</v>
      </c>
      <c r="BE1157" s="3" t="n">
        <f aca="false">SUM(BA1157:BD1157)</f>
        <v>165.415309</v>
      </c>
      <c r="BF1157" s="3" t="n">
        <v>0</v>
      </c>
      <c r="BG1157" s="3" t="n">
        <v>0</v>
      </c>
      <c r="BH1157" s="3" t="n">
        <v>0</v>
      </c>
      <c r="BI1157" s="3" t="n">
        <v>0</v>
      </c>
      <c r="BJ1157" s="3" t="n">
        <f aca="false">SUM(BF1157:BI1157)</f>
        <v>0</v>
      </c>
      <c r="BK1157" s="3" t="n">
        <v>0</v>
      </c>
      <c r="BL1157" s="3" t="n">
        <v>0</v>
      </c>
      <c r="BM1157" s="3" t="n">
        <v>0</v>
      </c>
      <c r="BN1157" s="3" t="n">
        <v>0</v>
      </c>
      <c r="BO1157" s="3" t="n">
        <f aca="false">SUM(BK1157:BN1157)</f>
        <v>0</v>
      </c>
      <c r="BP1157" s="3" t="n">
        <v>0</v>
      </c>
      <c r="BQ1157" s="3" t="n">
        <v>0.456076</v>
      </c>
      <c r="BR1157" s="3" t="n">
        <v>39.737053</v>
      </c>
      <c r="BS1157" s="3" t="n">
        <v>636.735994</v>
      </c>
      <c r="BT1157" s="3" t="n">
        <f aca="false">SUM(BP1157:BS1157)</f>
        <v>676.929123</v>
      </c>
      <c r="BU1157" s="3" t="n">
        <f aca="false">+C1157+H1157+M1157+R1157+W1157+AB1157+AG1157+AL1157+CK1157</f>
        <v>27439.338479</v>
      </c>
      <c r="BV1157" s="3" t="n">
        <f aca="false">+D1157+I1157+N1157+S1157+X1157+AC1157+AH1157+AM1157+CL1157</f>
        <v>12647.136588</v>
      </c>
      <c r="BW1157" s="3" t="n">
        <f aca="false">+E1157+J1157+O1157+T1157+Y1157+AD1157+AI1157+AN1157+CM1157</f>
        <v>15995.822685</v>
      </c>
      <c r="BX1157" s="3" t="n">
        <f aca="false">+F1157+K1157+P1157+U1157+Z1157+AE1157+AJ1157+AO1157+CN1157</f>
        <v>2185.896499</v>
      </c>
      <c r="BY1157" s="3" t="n">
        <f aca="false">SUM(BU1157:BX1157)</f>
        <v>58268.194251</v>
      </c>
      <c r="BZ1157" s="3" t="n">
        <f aca="false">AQ1157+AV1157+BA1157+BF1157+BK1157+BP1157</f>
        <v>0</v>
      </c>
      <c r="CA1157" s="3" t="n">
        <f aca="false">AR1157+AW1157+BB1157+BG1157+BL1157+BQ1157</f>
        <v>1406.506203</v>
      </c>
      <c r="CB1157" s="3" t="n">
        <f aca="false">AS1157+AX1157+BC1157+BH1157+BM1157+BR1157</f>
        <v>584.763291</v>
      </c>
      <c r="CC1157" s="3" t="n">
        <f aca="false">AT1157+AY1157+BD1157+BI1157+BN1157+BS1157</f>
        <v>1015.430363</v>
      </c>
      <c r="CD1157" s="3" t="n">
        <f aca="false">SUM(BZ1157:CC1157)</f>
        <v>3006.699857</v>
      </c>
      <c r="CE1157" s="3" t="n">
        <v>8444.9</v>
      </c>
      <c r="CF1157" s="3" t="n">
        <v>9507.8</v>
      </c>
      <c r="CG1157" s="3" t="n">
        <v>261.9</v>
      </c>
      <c r="CH1157" s="3" t="n">
        <v>0</v>
      </c>
      <c r="CI1157" s="3" t="n">
        <v>11344</v>
      </c>
      <c r="CJ1157" s="3" t="n">
        <f aca="false">SUM(CE1157:CI1157)</f>
        <v>29558.6</v>
      </c>
    </row>
    <row r="1158" customFormat="false" ht="12.75" hidden="false" customHeight="false" outlineLevel="0" collapsed="false">
      <c r="A1158" s="1" t="n">
        <v>2013</v>
      </c>
      <c r="B1158" s="2" t="s">
        <v>128</v>
      </c>
      <c r="C1158" s="3" t="n">
        <v>2007</v>
      </c>
      <c r="D1158" s="3" t="n">
        <v>616</v>
      </c>
      <c r="E1158" s="3" t="n">
        <v>851</v>
      </c>
      <c r="F1158" s="3" t="n">
        <v>0</v>
      </c>
      <c r="G1158" s="3" t="n">
        <f aca="false">SUM(C1158:F1158)</f>
        <v>3474</v>
      </c>
      <c r="H1158" s="3" t="n">
        <v>955</v>
      </c>
      <c r="I1158" s="3" t="n">
        <v>512</v>
      </c>
      <c r="J1158" s="3" t="n">
        <v>3395</v>
      </c>
      <c r="K1158" s="3" t="n">
        <v>5</v>
      </c>
      <c r="L1158" s="3" t="n">
        <f aca="false">SUM(H1158:K1158)</f>
        <v>4867</v>
      </c>
      <c r="M1158" s="3" t="n">
        <v>39</v>
      </c>
      <c r="N1158" s="3" t="n">
        <v>67</v>
      </c>
      <c r="O1158" s="3" t="n">
        <v>0</v>
      </c>
      <c r="P1158" s="3" t="n">
        <v>0</v>
      </c>
      <c r="Q1158" s="3" t="n">
        <f aca="false">SUM(M1158:P1158)</f>
        <v>106</v>
      </c>
      <c r="R1158" s="3" t="n">
        <v>39</v>
      </c>
      <c r="S1158" s="3" t="n">
        <v>51</v>
      </c>
      <c r="T1158" s="3" t="n">
        <v>0</v>
      </c>
      <c r="U1158" s="3" t="n">
        <v>0</v>
      </c>
      <c r="V1158" s="3" t="n">
        <f aca="false">SUM(R1158:U1158)</f>
        <v>90</v>
      </c>
      <c r="W1158" s="3" t="n">
        <v>1343</v>
      </c>
      <c r="X1158" s="3" t="n">
        <v>2931</v>
      </c>
      <c r="Y1158" s="3" t="n">
        <v>646</v>
      </c>
      <c r="Z1158" s="3" t="n">
        <v>0</v>
      </c>
      <c r="AA1158" s="3" t="n">
        <f aca="false">SUM(W1158:Z1158)</f>
        <v>4920</v>
      </c>
      <c r="AB1158" s="3" t="n">
        <v>459</v>
      </c>
      <c r="AC1158" s="3" t="n">
        <v>2</v>
      </c>
      <c r="AD1158" s="3" t="n">
        <v>102</v>
      </c>
      <c r="AE1158" s="3" t="n">
        <v>0</v>
      </c>
      <c r="AF1158" s="3" t="n">
        <f aca="false">SUM(AB1158:AE1158)</f>
        <v>563</v>
      </c>
      <c r="AG1158" s="3" t="n">
        <v>0</v>
      </c>
      <c r="AH1158" s="3" t="n">
        <v>560</v>
      </c>
      <c r="AI1158" s="3" t="n">
        <v>605</v>
      </c>
      <c r="AJ1158" s="3" t="n">
        <v>124</v>
      </c>
      <c r="AK1158" s="3" t="n">
        <f aca="false">SUM(AG1158:AJ1158)</f>
        <v>1289</v>
      </c>
      <c r="AL1158" s="3" t="n">
        <v>1788</v>
      </c>
      <c r="AM1158" s="3" t="n">
        <v>1914</v>
      </c>
      <c r="AN1158" s="3" t="n">
        <v>2165</v>
      </c>
      <c r="AO1158" s="3" t="n">
        <v>254</v>
      </c>
      <c r="AP1158" s="3" t="n">
        <f aca="false">SUM(AL1158:AO1158)</f>
        <v>6121</v>
      </c>
      <c r="AQ1158" s="3" t="n">
        <v>0</v>
      </c>
      <c r="AR1158" s="3" t="n">
        <v>673</v>
      </c>
      <c r="AS1158" s="3" t="n">
        <v>275</v>
      </c>
      <c r="AT1158" s="3" t="n">
        <v>124</v>
      </c>
      <c r="AU1158" s="3" t="n">
        <f aca="false">SUM(AQ1158:AT1158)</f>
        <v>1072</v>
      </c>
      <c r="AV1158" s="3" t="n">
        <v>0</v>
      </c>
      <c r="AW1158" s="3" t="n">
        <v>0</v>
      </c>
      <c r="AX1158" s="3" t="n">
        <v>0</v>
      </c>
      <c r="AY1158" s="3" t="n">
        <v>0</v>
      </c>
      <c r="AZ1158" s="3" t="n">
        <f aca="false">SUM(AV1158:AY1158)</f>
        <v>0</v>
      </c>
      <c r="BA1158" s="3" t="n">
        <v>2</v>
      </c>
      <c r="BB1158" s="3" t="n">
        <v>0</v>
      </c>
      <c r="BC1158" s="3" t="n">
        <v>238</v>
      </c>
      <c r="BD1158" s="3" t="n">
        <v>5</v>
      </c>
      <c r="BE1158" s="3" t="n">
        <f aca="false">SUM(BA1158:BD1158)</f>
        <v>245</v>
      </c>
      <c r="BF1158" s="3" t="n">
        <v>0</v>
      </c>
      <c r="BG1158" s="3" t="n">
        <v>0</v>
      </c>
      <c r="BH1158" s="3" t="n">
        <v>0</v>
      </c>
      <c r="BI1158" s="3" t="n">
        <v>0</v>
      </c>
      <c r="BJ1158" s="3" t="n">
        <f aca="false">SUM(BF1158:BI1158)</f>
        <v>0</v>
      </c>
      <c r="BK1158" s="3" t="n">
        <v>2</v>
      </c>
      <c r="BL1158" s="3" t="n">
        <v>20</v>
      </c>
      <c r="BM1158" s="3" t="n">
        <v>20</v>
      </c>
      <c r="BN1158" s="3" t="n">
        <v>99</v>
      </c>
      <c r="BO1158" s="3" t="n">
        <f aca="false">SUM(BK1158:BN1158)</f>
        <v>141</v>
      </c>
      <c r="BP1158" s="3" t="n">
        <v>3</v>
      </c>
      <c r="BQ1158" s="3" t="n">
        <v>89</v>
      </c>
      <c r="BR1158" s="3" t="n">
        <v>75</v>
      </c>
      <c r="BS1158" s="3" t="n">
        <v>13</v>
      </c>
      <c r="BT1158" s="3" t="n">
        <f aca="false">SUM(BP1158:BS1158)</f>
        <v>180</v>
      </c>
      <c r="BU1158" s="3" t="n">
        <f aca="false">+C1158+H1158+M1158+R1158+W1158+AB1158+AG1158+AL1158+CK1158</f>
        <v>6630</v>
      </c>
      <c r="BV1158" s="3" t="n">
        <f aca="false">+D1158+I1158+N1158+S1158+X1158+AC1158+AH1158+AM1158+CL1158</f>
        <v>6653</v>
      </c>
      <c r="BW1158" s="3" t="n">
        <f aca="false">+E1158+J1158+O1158+T1158+Y1158+AD1158+AI1158+AN1158+CM1158</f>
        <v>7764</v>
      </c>
      <c r="BX1158" s="3" t="n">
        <f aca="false">+F1158+K1158+P1158+U1158+Z1158+AE1158+AJ1158+AO1158+CN1158</f>
        <v>383</v>
      </c>
      <c r="BY1158" s="3" t="n">
        <f aca="false">SUM(BU1158:BX1158)</f>
        <v>21430</v>
      </c>
      <c r="BZ1158" s="3" t="n">
        <f aca="false">AQ1158+AV1158+BA1158+BF1158+BK1158+BP1158</f>
        <v>7</v>
      </c>
      <c r="CA1158" s="3" t="n">
        <f aca="false">AR1158+AW1158+BB1158+BG1158+BL1158+BQ1158</f>
        <v>782</v>
      </c>
      <c r="CB1158" s="3" t="n">
        <f aca="false">AS1158+AX1158+BC1158+BH1158+BM1158+BR1158</f>
        <v>608</v>
      </c>
      <c r="CC1158" s="3" t="n">
        <f aca="false">AT1158+AY1158+BD1158+BI1158+BN1158+BS1158</f>
        <v>241</v>
      </c>
      <c r="CD1158" s="3" t="n">
        <f aca="false">SUM(BZ1158:CC1158)</f>
        <v>1638</v>
      </c>
      <c r="CE1158" s="3" t="n">
        <v>2087.4</v>
      </c>
      <c r="CF1158" s="3" t="n">
        <v>2113.8</v>
      </c>
      <c r="CG1158" s="3" t="n">
        <v>451.6</v>
      </c>
      <c r="CH1158" s="3" t="n">
        <v>16.5</v>
      </c>
      <c r="CI1158" s="3" t="n">
        <v>935.1</v>
      </c>
      <c r="CJ1158" s="3" t="n">
        <f aca="false">SUM(CE1158:CI1158)</f>
        <v>5604.4</v>
      </c>
    </row>
    <row r="1159" customFormat="false" ht="12.75" hidden="false" customHeight="false" outlineLevel="0" collapsed="false">
      <c r="A1159" s="1" t="n">
        <v>2013</v>
      </c>
      <c r="B1159" s="2" t="s">
        <v>129</v>
      </c>
      <c r="C1159" s="3" t="n">
        <v>2527</v>
      </c>
      <c r="D1159" s="3" t="n">
        <v>560</v>
      </c>
      <c r="E1159" s="3" t="n">
        <v>593</v>
      </c>
      <c r="F1159" s="3" t="n">
        <v>0</v>
      </c>
      <c r="G1159" s="3" t="n">
        <f aca="false">SUM(C1159:F1159)</f>
        <v>3680</v>
      </c>
      <c r="H1159" s="3" t="n">
        <v>204</v>
      </c>
      <c r="I1159" s="3" t="n">
        <v>44</v>
      </c>
      <c r="J1159" s="3" t="n">
        <v>24</v>
      </c>
      <c r="K1159" s="3" t="n">
        <v>0</v>
      </c>
      <c r="L1159" s="3" t="n">
        <f aca="false">SUM(H1159:K1159)</f>
        <v>272</v>
      </c>
      <c r="M1159" s="3" t="n">
        <v>74</v>
      </c>
      <c r="N1159" s="3" t="n">
        <v>102</v>
      </c>
      <c r="O1159" s="3" t="n">
        <v>0</v>
      </c>
      <c r="P1159" s="3" t="n">
        <v>0</v>
      </c>
      <c r="Q1159" s="3" t="n">
        <f aca="false">SUM(M1159:P1159)</f>
        <v>176</v>
      </c>
      <c r="R1159" s="3" t="n">
        <v>0</v>
      </c>
      <c r="S1159" s="3" t="n">
        <v>6</v>
      </c>
      <c r="T1159" s="3" t="n">
        <v>0</v>
      </c>
      <c r="U1159" s="3" t="n">
        <v>0</v>
      </c>
      <c r="V1159" s="3" t="n">
        <f aca="false">SUM(R1159:U1159)</f>
        <v>6</v>
      </c>
      <c r="W1159" s="3" t="n">
        <v>923</v>
      </c>
      <c r="X1159" s="3" t="n">
        <v>3476</v>
      </c>
      <c r="Y1159" s="3" t="n">
        <v>1111</v>
      </c>
      <c r="Z1159" s="3" t="n">
        <v>0</v>
      </c>
      <c r="AA1159" s="3" t="n">
        <f aca="false">SUM(W1159:Z1159)</f>
        <v>5510</v>
      </c>
      <c r="AB1159" s="3" t="n">
        <v>802</v>
      </c>
      <c r="AC1159" s="3" t="n">
        <v>16</v>
      </c>
      <c r="AD1159" s="3" t="n">
        <v>176</v>
      </c>
      <c r="AE1159" s="3" t="n">
        <v>17</v>
      </c>
      <c r="AF1159" s="3" t="n">
        <f aca="false">SUM(AB1159:AE1159)</f>
        <v>1011</v>
      </c>
      <c r="AG1159" s="3" t="n">
        <v>1</v>
      </c>
      <c r="AH1159" s="3" t="n">
        <v>52</v>
      </c>
      <c r="AI1159" s="3" t="n">
        <v>1471</v>
      </c>
      <c r="AJ1159" s="3" t="n">
        <v>54</v>
      </c>
      <c r="AK1159" s="3" t="n">
        <f aca="false">SUM(AG1159:AJ1159)</f>
        <v>1578</v>
      </c>
      <c r="AL1159" s="3" t="n">
        <v>1426</v>
      </c>
      <c r="AM1159" s="3" t="n">
        <v>3195</v>
      </c>
      <c r="AN1159" s="3" t="n">
        <v>8888</v>
      </c>
      <c r="AO1159" s="3" t="n">
        <v>61</v>
      </c>
      <c r="AP1159" s="3" t="n">
        <f aca="false">SUM(AL1159:AO1159)</f>
        <v>13570</v>
      </c>
      <c r="AQ1159" s="3" t="n">
        <v>0</v>
      </c>
      <c r="AR1159" s="3" t="n">
        <v>2</v>
      </c>
      <c r="AS1159" s="3" t="n">
        <v>0</v>
      </c>
      <c r="AT1159" s="3" t="n">
        <v>54</v>
      </c>
      <c r="AU1159" s="3" t="n">
        <f aca="false">SUM(AQ1159:AT1159)</f>
        <v>56</v>
      </c>
      <c r="AV1159" s="3" t="n">
        <v>0</v>
      </c>
      <c r="AW1159" s="3" t="n">
        <v>0</v>
      </c>
      <c r="AX1159" s="3" t="n">
        <v>0</v>
      </c>
      <c r="AY1159" s="3" t="n">
        <v>17</v>
      </c>
      <c r="AZ1159" s="3" t="n">
        <f aca="false">SUM(AV1159:AY1159)</f>
        <v>17</v>
      </c>
      <c r="BA1159" s="3" t="n">
        <v>0</v>
      </c>
      <c r="BB1159" s="3" t="n">
        <v>0</v>
      </c>
      <c r="BC1159" s="3" t="n">
        <v>0</v>
      </c>
      <c r="BD1159" s="3" t="n">
        <v>0</v>
      </c>
      <c r="BE1159" s="3" t="n">
        <f aca="false">SUM(BA1159:BD1159)</f>
        <v>0</v>
      </c>
      <c r="BF1159" s="3" t="n">
        <v>0</v>
      </c>
      <c r="BG1159" s="3" t="n">
        <v>0</v>
      </c>
      <c r="BH1159" s="3" t="n">
        <v>0</v>
      </c>
      <c r="BI1159" s="3" t="n">
        <v>0</v>
      </c>
      <c r="BJ1159" s="3" t="n">
        <f aca="false">SUM(BF1159:BI1159)</f>
        <v>0</v>
      </c>
      <c r="BK1159" s="3" t="n">
        <v>0</v>
      </c>
      <c r="BL1159" s="3" t="n">
        <v>0</v>
      </c>
      <c r="BM1159" s="3" t="n">
        <v>26.255095</v>
      </c>
      <c r="BN1159" s="3" t="n">
        <v>29.059843</v>
      </c>
      <c r="BO1159" s="3" t="n">
        <f aca="false">SUM(BK1159:BN1159)</f>
        <v>55.314938</v>
      </c>
      <c r="BP1159" s="3" t="n">
        <v>0</v>
      </c>
      <c r="BQ1159" s="3" t="n">
        <v>14</v>
      </c>
      <c r="BR1159" s="3" t="n">
        <v>0</v>
      </c>
      <c r="BS1159" s="3" t="n">
        <v>31.872497</v>
      </c>
      <c r="BT1159" s="3" t="n">
        <f aca="false">SUM(BP1159:BS1159)</f>
        <v>45.872497</v>
      </c>
      <c r="BU1159" s="3" t="n">
        <f aca="false">+C1159+H1159+M1159+R1159+W1159+AB1159+AG1159+AL1159+CK1159</f>
        <v>5957</v>
      </c>
      <c r="BV1159" s="3" t="n">
        <f aca="false">+D1159+I1159+N1159+S1159+X1159+AC1159+AH1159+AM1159+CL1159</f>
        <v>7451</v>
      </c>
      <c r="BW1159" s="3" t="n">
        <f aca="false">+E1159+J1159+O1159+T1159+Y1159+AD1159+AI1159+AN1159+CM1159</f>
        <v>12263</v>
      </c>
      <c r="BX1159" s="3" t="n">
        <f aca="false">+F1159+K1159+P1159+U1159+Z1159+AE1159+AJ1159+AO1159+CN1159</f>
        <v>132</v>
      </c>
      <c r="BY1159" s="3" t="n">
        <f aca="false">SUM(BU1159:BX1159)</f>
        <v>25803</v>
      </c>
      <c r="BZ1159" s="3" t="n">
        <f aca="false">AQ1159+AV1159+BA1159+BF1159+BK1159+BP1159</f>
        <v>0</v>
      </c>
      <c r="CA1159" s="3" t="n">
        <f aca="false">AR1159+AW1159+BB1159+BG1159+BL1159+BQ1159</f>
        <v>16</v>
      </c>
      <c r="CB1159" s="3" t="n">
        <f aca="false">AS1159+AX1159+BC1159+BH1159+BM1159+BR1159</f>
        <v>26.255095</v>
      </c>
      <c r="CC1159" s="3" t="n">
        <f aca="false">AT1159+AY1159+BD1159+BI1159+BN1159+BS1159</f>
        <v>131.93234</v>
      </c>
      <c r="CD1159" s="3" t="n">
        <f aca="false">SUM(BZ1159:CC1159)</f>
        <v>174.187435</v>
      </c>
      <c r="CE1159" s="3" t="n">
        <v>0</v>
      </c>
      <c r="CF1159" s="3" t="n">
        <v>6255.6</v>
      </c>
      <c r="CG1159" s="3" t="n">
        <v>452.9</v>
      </c>
      <c r="CH1159" s="3" t="n">
        <v>0</v>
      </c>
      <c r="CI1159" s="3" t="n">
        <v>504.6</v>
      </c>
      <c r="CJ1159" s="3" t="n">
        <f aca="false">SUM(CE1159:CI1159)</f>
        <v>7213.1</v>
      </c>
    </row>
    <row r="1160" customFormat="false" ht="12.75" hidden="false" customHeight="false" outlineLevel="0" collapsed="false">
      <c r="A1160" s="1" t="n">
        <v>2013</v>
      </c>
      <c r="B1160" s="2" t="s">
        <v>130</v>
      </c>
      <c r="C1160" s="3" t="n">
        <v>9705</v>
      </c>
      <c r="D1160" s="3" t="n">
        <v>2423</v>
      </c>
      <c r="E1160" s="3" t="n">
        <v>618</v>
      </c>
      <c r="F1160" s="3" t="n">
        <v>0</v>
      </c>
      <c r="G1160" s="3" t="n">
        <f aca="false">SUM(C1160:F1160)</f>
        <v>12746</v>
      </c>
      <c r="H1160" s="3" t="n">
        <v>1615</v>
      </c>
      <c r="I1160" s="3" t="n">
        <v>0</v>
      </c>
      <c r="J1160" s="3" t="n">
        <v>94</v>
      </c>
      <c r="K1160" s="3" t="n">
        <v>212</v>
      </c>
      <c r="L1160" s="3" t="n">
        <f aca="false">SUM(H1160:K1160)</f>
        <v>1921</v>
      </c>
      <c r="M1160" s="3" t="n">
        <v>224</v>
      </c>
      <c r="N1160" s="3" t="n">
        <v>350</v>
      </c>
      <c r="O1160" s="3" t="n">
        <v>805</v>
      </c>
      <c r="P1160" s="3" t="n">
        <v>0</v>
      </c>
      <c r="Q1160" s="3" t="n">
        <f aca="false">SUM(M1160:P1160)</f>
        <v>1379</v>
      </c>
      <c r="R1160" s="3" t="n">
        <v>302</v>
      </c>
      <c r="S1160" s="3" t="n">
        <v>410</v>
      </c>
      <c r="T1160" s="3" t="n">
        <v>194</v>
      </c>
      <c r="U1160" s="3" t="n">
        <v>0</v>
      </c>
      <c r="V1160" s="3" t="n">
        <f aca="false">SUM(R1160:U1160)</f>
        <v>906</v>
      </c>
      <c r="W1160" s="3" t="n">
        <v>7620</v>
      </c>
      <c r="X1160" s="3" t="n">
        <v>12245</v>
      </c>
      <c r="Y1160" s="3" t="n">
        <v>2364</v>
      </c>
      <c r="Z1160" s="3" t="n">
        <v>0</v>
      </c>
      <c r="AA1160" s="3" t="n">
        <f aca="false">SUM(W1160:Z1160)</f>
        <v>22229</v>
      </c>
      <c r="AB1160" s="3" t="n">
        <v>2110</v>
      </c>
      <c r="AC1160" s="3" t="n">
        <v>22</v>
      </c>
      <c r="AD1160" s="3" t="n">
        <v>105</v>
      </c>
      <c r="AE1160" s="3" t="n">
        <v>137</v>
      </c>
      <c r="AF1160" s="3" t="n">
        <f aca="false">SUM(AB1160:AE1160)</f>
        <v>2374</v>
      </c>
      <c r="AG1160" s="3" t="n">
        <v>17</v>
      </c>
      <c r="AH1160" s="3" t="n">
        <v>2020</v>
      </c>
      <c r="AI1160" s="3" t="n">
        <v>4055</v>
      </c>
      <c r="AJ1160" s="3" t="n">
        <v>250</v>
      </c>
      <c r="AK1160" s="3" t="n">
        <f aca="false">SUM(AG1160:AJ1160)</f>
        <v>6342</v>
      </c>
      <c r="AL1160" s="3" t="n">
        <v>6123</v>
      </c>
      <c r="AM1160" s="3" t="n">
        <v>7144</v>
      </c>
      <c r="AN1160" s="3" t="n">
        <v>7157</v>
      </c>
      <c r="AO1160" s="3" t="n">
        <v>780</v>
      </c>
      <c r="AP1160" s="3" t="n">
        <f aca="false">SUM(AL1160:AO1160)</f>
        <v>21204</v>
      </c>
      <c r="AQ1160" s="3" t="n">
        <v>0</v>
      </c>
      <c r="AR1160" s="3" t="n">
        <v>0</v>
      </c>
      <c r="AS1160" s="3" t="n">
        <v>0</v>
      </c>
      <c r="AT1160" s="3" t="n">
        <v>250</v>
      </c>
      <c r="AU1160" s="3" t="n">
        <f aca="false">SUM(AQ1160:AT1160)</f>
        <v>250</v>
      </c>
      <c r="AV1160" s="3" t="n">
        <v>0</v>
      </c>
      <c r="AW1160" s="3" t="n">
        <v>0</v>
      </c>
      <c r="AX1160" s="3" t="n">
        <v>0</v>
      </c>
      <c r="AY1160" s="3" t="n">
        <v>137</v>
      </c>
      <c r="AZ1160" s="3" t="n">
        <f aca="false">SUM(AV1160:AY1160)</f>
        <v>137</v>
      </c>
      <c r="BA1160" s="3" t="n">
        <v>0</v>
      </c>
      <c r="BB1160" s="3" t="n">
        <v>0</v>
      </c>
      <c r="BC1160" s="3" t="n">
        <v>0</v>
      </c>
      <c r="BD1160" s="3" t="n">
        <v>212</v>
      </c>
      <c r="BE1160" s="3" t="n">
        <f aca="false">SUM(BA1160:BD1160)</f>
        <v>212</v>
      </c>
      <c r="BF1160" s="3" t="n">
        <v>0</v>
      </c>
      <c r="BG1160" s="3" t="n">
        <v>0</v>
      </c>
      <c r="BH1160" s="3" t="n">
        <v>0</v>
      </c>
      <c r="BI1160" s="3" t="n">
        <v>0</v>
      </c>
      <c r="BJ1160" s="3" t="n">
        <f aca="false">SUM(BF1160:BI1160)</f>
        <v>0</v>
      </c>
      <c r="BK1160" s="3" t="n">
        <v>0</v>
      </c>
      <c r="BL1160" s="3" t="n">
        <v>0</v>
      </c>
      <c r="BM1160" s="3" t="n">
        <v>0</v>
      </c>
      <c r="BN1160" s="3" t="n">
        <v>0</v>
      </c>
      <c r="BO1160" s="3" t="n">
        <f aca="false">SUM(BK1160:BN1160)</f>
        <v>0</v>
      </c>
      <c r="BP1160" s="3" t="n">
        <v>0</v>
      </c>
      <c r="BQ1160" s="3" t="n">
        <v>0</v>
      </c>
      <c r="BR1160" s="3" t="n">
        <v>0</v>
      </c>
      <c r="BS1160" s="3" t="n">
        <v>780</v>
      </c>
      <c r="BT1160" s="3" t="n">
        <f aca="false">SUM(BP1160:BS1160)</f>
        <v>780</v>
      </c>
      <c r="BU1160" s="3" t="n">
        <f aca="false">+C1160+H1160+M1160+R1160+W1160+AB1160+AG1160+AL1160+CK1160</f>
        <v>27716</v>
      </c>
      <c r="BV1160" s="3" t="n">
        <f aca="false">+D1160+I1160+N1160+S1160+X1160+AC1160+AH1160+AM1160+CL1160</f>
        <v>24614</v>
      </c>
      <c r="BW1160" s="3" t="n">
        <f aca="false">+E1160+J1160+O1160+T1160+Y1160+AD1160+AI1160+AN1160+CM1160</f>
        <v>15392</v>
      </c>
      <c r="BX1160" s="3" t="n">
        <f aca="false">+F1160+K1160+P1160+U1160+Z1160+AE1160+AJ1160+AO1160+CN1160</f>
        <v>1379</v>
      </c>
      <c r="BY1160" s="3" t="n">
        <f aca="false">SUM(BU1160:BX1160)</f>
        <v>69101</v>
      </c>
      <c r="BZ1160" s="3" t="n">
        <f aca="false">AQ1160+AV1160+BA1160+BF1160+BK1160+BP1160</f>
        <v>0</v>
      </c>
      <c r="CA1160" s="3" t="n">
        <f aca="false">AR1160+AW1160+BB1160+BG1160+BL1160+BQ1160</f>
        <v>0</v>
      </c>
      <c r="CB1160" s="3" t="n">
        <f aca="false">AS1160+AX1160+BC1160+BH1160+BM1160+BR1160</f>
        <v>0</v>
      </c>
      <c r="CC1160" s="3" t="n">
        <f aca="false">AT1160+AY1160+BD1160+BI1160+BN1160+BS1160</f>
        <v>1379</v>
      </c>
      <c r="CD1160" s="3" t="n">
        <f aca="false">SUM(BZ1160:CC1160)</f>
        <v>1379</v>
      </c>
      <c r="CE1160" s="3" t="n">
        <v>8894</v>
      </c>
      <c r="CF1160" s="3" t="n">
        <v>11371</v>
      </c>
      <c r="CG1160" s="3" t="n">
        <v>2423</v>
      </c>
      <c r="CH1160" s="3" t="n">
        <v>89</v>
      </c>
      <c r="CI1160" s="3" t="n">
        <v>5870</v>
      </c>
      <c r="CJ1160" s="3" t="n">
        <f aca="false">SUM(CE1160:CI1160)</f>
        <v>28647</v>
      </c>
    </row>
    <row r="1161" customFormat="false" ht="12.75" hidden="false" customHeight="false" outlineLevel="0" collapsed="false">
      <c r="A1161" s="1" t="n">
        <v>2013</v>
      </c>
      <c r="B1161" s="2" t="s">
        <v>143</v>
      </c>
      <c r="C1161" s="0"/>
      <c r="D1161" s="0"/>
      <c r="E1161" s="0"/>
      <c r="F1161" s="0"/>
      <c r="G1161" s="3" t="n">
        <f aca="false">SUM(C1161:F1161)</f>
        <v>0</v>
      </c>
      <c r="H1161" s="0"/>
      <c r="I1161" s="0"/>
      <c r="J1161" s="0"/>
      <c r="K1161" s="0"/>
      <c r="L1161" s="3" t="n">
        <f aca="false">SUM(H1161:K1161)</f>
        <v>0</v>
      </c>
      <c r="M1161" s="0"/>
      <c r="N1161" s="0"/>
      <c r="O1161" s="0"/>
      <c r="P1161" s="0"/>
      <c r="Q1161" s="3" t="n">
        <f aca="false">SUM(M1161:P1161)</f>
        <v>0</v>
      </c>
      <c r="R1161" s="0"/>
      <c r="S1161" s="0"/>
      <c r="T1161" s="0"/>
      <c r="U1161" s="0"/>
      <c r="V1161" s="3" t="n">
        <f aca="false">SUM(R1161:U1161)</f>
        <v>0</v>
      </c>
      <c r="W1161" s="0"/>
      <c r="X1161" s="0"/>
      <c r="Y1161" s="0"/>
      <c r="Z1161" s="0"/>
      <c r="AA1161" s="3" t="n">
        <f aca="false">SUM(W1161:Z1161)</f>
        <v>0</v>
      </c>
      <c r="AB1161" s="0"/>
      <c r="AC1161" s="0"/>
      <c r="AD1161" s="0"/>
      <c r="AE1161" s="0"/>
      <c r="AF1161" s="3" t="n">
        <f aca="false">SUM(AB1161:AE1161)</f>
        <v>0</v>
      </c>
      <c r="AG1161" s="0"/>
      <c r="AH1161" s="0"/>
      <c r="AI1161" s="0"/>
      <c r="AJ1161" s="0"/>
      <c r="AK1161" s="3" t="n">
        <f aca="false">SUM(AG1161:AJ1161)</f>
        <v>0</v>
      </c>
      <c r="AL1161" s="0"/>
      <c r="AM1161" s="0"/>
      <c r="AN1161" s="0"/>
      <c r="AO1161" s="0"/>
      <c r="AP1161" s="3" t="n">
        <f aca="false">SUM(AL1161:AO1161)</f>
        <v>0</v>
      </c>
      <c r="AQ1161" s="0"/>
      <c r="AR1161" s="0"/>
      <c r="AS1161" s="0"/>
      <c r="AT1161" s="0"/>
      <c r="AU1161" s="3" t="n">
        <f aca="false">SUM(AQ1161:AT1161)</f>
        <v>0</v>
      </c>
      <c r="AV1161" s="0"/>
      <c r="AW1161" s="0"/>
      <c r="AX1161" s="0"/>
      <c r="AY1161" s="0"/>
      <c r="AZ1161" s="3" t="n">
        <f aca="false">SUM(AV1161:AY1161)</f>
        <v>0</v>
      </c>
      <c r="BA1161" s="0"/>
      <c r="BB1161" s="0"/>
      <c r="BC1161" s="0"/>
      <c r="BD1161" s="0"/>
      <c r="BE1161" s="3" t="n">
        <f aca="false">SUM(BA1161:BD1161)</f>
        <v>0</v>
      </c>
      <c r="BF1161" s="0"/>
      <c r="BG1161" s="0"/>
      <c r="BH1161" s="0"/>
      <c r="BI1161" s="0"/>
      <c r="BJ1161" s="3" t="n">
        <f aca="false">SUM(BF1161:BI1161)</f>
        <v>0</v>
      </c>
      <c r="BK1161" s="0"/>
      <c r="BL1161" s="0"/>
      <c r="BM1161" s="0"/>
      <c r="BN1161" s="0"/>
      <c r="BO1161" s="3" t="n">
        <f aca="false">SUM(BK1161:BN1161)</f>
        <v>0</v>
      </c>
      <c r="BP1161" s="0"/>
      <c r="BQ1161" s="0"/>
      <c r="BR1161" s="0"/>
      <c r="BS1161" s="0"/>
      <c r="BT1161" s="3" t="n">
        <f aca="false">SUM(BP1161:BS1161)</f>
        <v>0</v>
      </c>
      <c r="BU1161" s="3" t="n">
        <f aca="false">+C1161+H1161+M1161+R1161+W1161+AB1161+AG1161+AL1161+CK1161</f>
        <v>0</v>
      </c>
      <c r="BV1161" s="3" t="n">
        <f aca="false">+D1161+I1161+N1161+S1161+X1161+AC1161+AH1161+AM1161+CL1161</f>
        <v>0</v>
      </c>
      <c r="BW1161" s="3" t="n">
        <f aca="false">+E1161+J1161+O1161+T1161+Y1161+AD1161+AI1161+AN1161+CM1161</f>
        <v>0</v>
      </c>
      <c r="BX1161" s="3" t="n">
        <f aca="false">+F1161+K1161+P1161+U1161+Z1161+AE1161+AJ1161+AO1161+CN1161</f>
        <v>0</v>
      </c>
      <c r="BY1161" s="3" t="n">
        <f aca="false">SUM(BU1161:BX1161)</f>
        <v>0</v>
      </c>
      <c r="BZ1161" s="3" t="n">
        <f aca="false">AQ1161+AV1161+BA1161+BF1161+BK1161+BP1161</f>
        <v>0</v>
      </c>
      <c r="CA1161" s="3" t="n">
        <f aca="false">AR1161+AW1161+BB1161+BG1161+BL1161+BQ1161</f>
        <v>0</v>
      </c>
      <c r="CB1161" s="3" t="n">
        <f aca="false">AS1161+AX1161+BC1161+BH1161+BM1161+BR1161</f>
        <v>0</v>
      </c>
      <c r="CC1161" s="3" t="n">
        <f aca="false">AT1161+AY1161+BD1161+BI1161+BN1161+BS1161</f>
        <v>0</v>
      </c>
      <c r="CD1161" s="3" t="n">
        <f aca="false">SUM(BZ1161:CC1161)</f>
        <v>0</v>
      </c>
      <c r="CE1161" s="0"/>
      <c r="CF1161" s="0"/>
      <c r="CG1161" s="0"/>
      <c r="CH1161" s="0"/>
      <c r="CI1161" s="0"/>
      <c r="CJ1161" s="3" t="n">
        <f aca="false">SUM(CE1161:CI1161)</f>
        <v>0</v>
      </c>
    </row>
    <row r="1162" customFormat="false" ht="12.75" hidden="false" customHeight="false" outlineLevel="0" collapsed="false">
      <c r="A1162" s="1" t="n">
        <v>2013</v>
      </c>
      <c r="B1162" s="2" t="s">
        <v>131</v>
      </c>
      <c r="C1162" s="3" t="n">
        <v>928</v>
      </c>
      <c r="D1162" s="3" t="n">
        <v>214</v>
      </c>
      <c r="E1162" s="3" t="n">
        <v>29</v>
      </c>
      <c r="F1162" s="3" t="n">
        <v>1</v>
      </c>
      <c r="G1162" s="3" t="n">
        <f aca="false">SUM(C1162:F1162)</f>
        <v>1172</v>
      </c>
      <c r="H1162" s="3" t="n">
        <v>173</v>
      </c>
      <c r="I1162" s="3" t="n">
        <v>4</v>
      </c>
      <c r="J1162" s="3" t="n">
        <v>832</v>
      </c>
      <c r="K1162" s="3" t="n">
        <v>16</v>
      </c>
      <c r="L1162" s="3" t="n">
        <f aca="false">SUM(H1162:K1162)</f>
        <v>1025</v>
      </c>
      <c r="M1162" s="3" t="n">
        <v>0</v>
      </c>
      <c r="N1162" s="3" t="n">
        <v>39</v>
      </c>
      <c r="O1162" s="3" t="n">
        <v>0</v>
      </c>
      <c r="P1162" s="3" t="n">
        <v>0</v>
      </c>
      <c r="Q1162" s="3" t="n">
        <f aca="false">SUM(M1162:P1162)</f>
        <v>39</v>
      </c>
      <c r="R1162" s="3" t="n">
        <v>29</v>
      </c>
      <c r="S1162" s="3" t="n">
        <v>39</v>
      </c>
      <c r="T1162" s="3" t="n">
        <v>0</v>
      </c>
      <c r="U1162" s="3" t="n">
        <v>0</v>
      </c>
      <c r="V1162" s="3" t="n">
        <f aca="false">SUM(R1162:U1162)</f>
        <v>68</v>
      </c>
      <c r="W1162" s="3" t="n">
        <v>939</v>
      </c>
      <c r="X1162" s="3" t="n">
        <v>1007</v>
      </c>
      <c r="Y1162" s="3" t="n">
        <v>28</v>
      </c>
      <c r="Z1162" s="3" t="n">
        <v>0</v>
      </c>
      <c r="AA1162" s="3" t="n">
        <f aca="false">SUM(W1162:Z1162)</f>
        <v>1974</v>
      </c>
      <c r="AB1162" s="3" t="n">
        <v>184</v>
      </c>
      <c r="AC1162" s="3" t="n">
        <v>2</v>
      </c>
      <c r="AD1162" s="3" t="n">
        <v>14</v>
      </c>
      <c r="AE1162" s="3" t="n">
        <v>0</v>
      </c>
      <c r="AF1162" s="3" t="n">
        <f aca="false">SUM(AB1162:AE1162)</f>
        <v>200</v>
      </c>
      <c r="AG1162" s="3" t="n">
        <v>0</v>
      </c>
      <c r="AH1162" s="3" t="n">
        <v>273</v>
      </c>
      <c r="AI1162" s="3" t="n">
        <v>235</v>
      </c>
      <c r="AJ1162" s="3" t="n">
        <v>90</v>
      </c>
      <c r="AK1162" s="3" t="n">
        <f aca="false">SUM(AG1162:AJ1162)</f>
        <v>598</v>
      </c>
      <c r="AL1162" s="3" t="n">
        <v>970</v>
      </c>
      <c r="AM1162" s="3" t="n">
        <v>944</v>
      </c>
      <c r="AN1162" s="3" t="n">
        <v>1330</v>
      </c>
      <c r="AO1162" s="3" t="n">
        <v>51</v>
      </c>
      <c r="AP1162" s="3" t="n">
        <f aca="false">SUM(AL1162:AO1162)</f>
        <v>3295</v>
      </c>
      <c r="AQ1162" s="3" t="n">
        <v>0</v>
      </c>
      <c r="AR1162" s="3" t="n">
        <v>219</v>
      </c>
      <c r="AS1162" s="3" t="n">
        <v>37</v>
      </c>
      <c r="AT1162" s="3" t="n">
        <v>90</v>
      </c>
      <c r="AU1162" s="3" t="n">
        <f aca="false">SUM(AQ1162:AT1162)</f>
        <v>346</v>
      </c>
      <c r="AV1162" s="3" t="n">
        <v>0</v>
      </c>
      <c r="AW1162" s="3" t="n">
        <v>0</v>
      </c>
      <c r="AX1162" s="3" t="n">
        <v>3</v>
      </c>
      <c r="AY1162" s="3" t="n">
        <v>0</v>
      </c>
      <c r="AZ1162" s="3" t="n">
        <f aca="false">SUM(AV1162:AY1162)</f>
        <v>3</v>
      </c>
      <c r="BA1162" s="3" t="n">
        <v>3</v>
      </c>
      <c r="BB1162" s="3" t="n">
        <v>0</v>
      </c>
      <c r="BC1162" s="3" t="n">
        <v>33</v>
      </c>
      <c r="BD1162" s="3" t="n">
        <v>16</v>
      </c>
      <c r="BE1162" s="3" t="n">
        <f aca="false">SUM(BA1162:BD1162)</f>
        <v>52</v>
      </c>
      <c r="BF1162" s="3" t="n">
        <v>0</v>
      </c>
      <c r="BG1162" s="3" t="n">
        <v>0</v>
      </c>
      <c r="BH1162" s="3" t="n">
        <v>0</v>
      </c>
      <c r="BI1162" s="3" t="n">
        <v>0</v>
      </c>
      <c r="BJ1162" s="3" t="n">
        <f aca="false">SUM(BF1162:BI1162)</f>
        <v>0</v>
      </c>
      <c r="BK1162" s="3" t="n">
        <v>0</v>
      </c>
      <c r="BL1162" s="3" t="n">
        <v>1</v>
      </c>
      <c r="BM1162" s="3" t="n">
        <v>2</v>
      </c>
      <c r="BN1162" s="3" t="n">
        <v>14</v>
      </c>
      <c r="BO1162" s="3" t="n">
        <f aca="false">SUM(BK1162:BN1162)</f>
        <v>17</v>
      </c>
      <c r="BP1162" s="3" t="n">
        <v>8</v>
      </c>
      <c r="BQ1162" s="3" t="n">
        <v>49</v>
      </c>
      <c r="BR1162" s="3" t="n">
        <v>32</v>
      </c>
      <c r="BS1162" s="3" t="n">
        <v>38</v>
      </c>
      <c r="BT1162" s="3" t="n">
        <f aca="false">SUM(BP1162:BS1162)</f>
        <v>127</v>
      </c>
      <c r="BU1162" s="3" t="n">
        <f aca="false">+C1162+H1162+M1162+R1162+W1162+AB1162+AG1162+AL1162+CK1162</f>
        <v>3223</v>
      </c>
      <c r="BV1162" s="3" t="n">
        <f aca="false">+D1162+I1162+N1162+S1162+X1162+AC1162+AH1162+AM1162+CL1162</f>
        <v>2522</v>
      </c>
      <c r="BW1162" s="3" t="n">
        <f aca="false">+E1162+J1162+O1162+T1162+Y1162+AD1162+AI1162+AN1162+CM1162</f>
        <v>2468</v>
      </c>
      <c r="BX1162" s="3" t="n">
        <f aca="false">+F1162+K1162+P1162+U1162+Z1162+AE1162+AJ1162+AO1162+CN1162</f>
        <v>158</v>
      </c>
      <c r="BY1162" s="3" t="n">
        <f aca="false">SUM(BU1162:BX1162)</f>
        <v>8371</v>
      </c>
      <c r="BZ1162" s="3" t="n">
        <f aca="false">AQ1162+AV1162+BA1162+BF1162+BK1162+BP1162</f>
        <v>11</v>
      </c>
      <c r="CA1162" s="3" t="n">
        <f aca="false">AR1162+AW1162+BB1162+BG1162+BL1162+BQ1162</f>
        <v>269</v>
      </c>
      <c r="CB1162" s="3" t="n">
        <f aca="false">AS1162+AX1162+BC1162+BH1162+BM1162+BR1162</f>
        <v>107</v>
      </c>
      <c r="CC1162" s="3" t="n">
        <f aca="false">AT1162+AY1162+BD1162+BI1162+BN1162+BS1162</f>
        <v>158</v>
      </c>
      <c r="CD1162" s="3" t="n">
        <f aca="false">SUM(BZ1162:CC1162)</f>
        <v>545</v>
      </c>
      <c r="CE1162" s="3" t="n">
        <v>879</v>
      </c>
      <c r="CF1162" s="3" t="n">
        <v>1086</v>
      </c>
      <c r="CG1162" s="3" t="n">
        <v>132</v>
      </c>
      <c r="CH1162" s="3" t="n">
        <v>1</v>
      </c>
      <c r="CI1162" s="3" t="n">
        <v>1226</v>
      </c>
      <c r="CJ1162" s="3" t="n">
        <f aca="false">SUM(CE1162:CI1162)</f>
        <v>3324</v>
      </c>
    </row>
    <row r="1163" customFormat="false" ht="12.75" hidden="false" customHeight="false" outlineLevel="0" collapsed="false">
      <c r="A1163" s="1" t="n">
        <v>2013</v>
      </c>
      <c r="B1163" s="2" t="s">
        <v>132</v>
      </c>
      <c r="C1163" s="3" t="n">
        <v>2264</v>
      </c>
      <c r="D1163" s="3" t="n">
        <v>890</v>
      </c>
      <c r="E1163" s="3" t="n">
        <v>749</v>
      </c>
      <c r="F1163" s="3" t="n">
        <v>0</v>
      </c>
      <c r="G1163" s="3" t="n">
        <f aca="false">SUM(C1163:F1163)</f>
        <v>3903</v>
      </c>
      <c r="H1163" s="3" t="n">
        <v>608</v>
      </c>
      <c r="I1163" s="3" t="n">
        <v>621</v>
      </c>
      <c r="J1163" s="3" t="n">
        <v>3106</v>
      </c>
      <c r="K1163" s="3" t="n">
        <v>0</v>
      </c>
      <c r="L1163" s="3" t="n">
        <f aca="false">SUM(H1163:K1163)</f>
        <v>4335</v>
      </c>
      <c r="M1163" s="3" t="n">
        <v>5</v>
      </c>
      <c r="N1163" s="3" t="n">
        <v>27</v>
      </c>
      <c r="O1163" s="3" t="n">
        <v>0</v>
      </c>
      <c r="P1163" s="3" t="n">
        <v>0</v>
      </c>
      <c r="Q1163" s="3" t="n">
        <f aca="false">SUM(M1163:P1163)</f>
        <v>32</v>
      </c>
      <c r="R1163" s="3" t="n">
        <v>23</v>
      </c>
      <c r="S1163" s="3" t="n">
        <v>36</v>
      </c>
      <c r="T1163" s="3" t="n">
        <v>0</v>
      </c>
      <c r="U1163" s="3" t="n">
        <v>0</v>
      </c>
      <c r="V1163" s="3" t="n">
        <f aca="false">SUM(R1163:U1163)</f>
        <v>59</v>
      </c>
      <c r="W1163" s="3" t="n">
        <v>688</v>
      </c>
      <c r="X1163" s="3" t="n">
        <v>3519</v>
      </c>
      <c r="Y1163" s="3" t="n">
        <v>683</v>
      </c>
      <c r="Z1163" s="3" t="n">
        <v>0</v>
      </c>
      <c r="AA1163" s="3" t="n">
        <f aca="false">SUM(W1163:Z1163)</f>
        <v>4890</v>
      </c>
      <c r="AB1163" s="3" t="n">
        <v>492</v>
      </c>
      <c r="AC1163" s="3" t="n">
        <v>6</v>
      </c>
      <c r="AD1163" s="3" t="n">
        <v>104</v>
      </c>
      <c r="AE1163" s="3" t="n">
        <v>0</v>
      </c>
      <c r="AF1163" s="3" t="n">
        <f aca="false">SUM(AB1163:AE1163)</f>
        <v>602</v>
      </c>
      <c r="AG1163" s="3" t="n">
        <v>1</v>
      </c>
      <c r="AH1163" s="3" t="n">
        <v>635</v>
      </c>
      <c r="AI1163" s="3" t="n">
        <v>561</v>
      </c>
      <c r="AJ1163" s="3" t="n">
        <v>0</v>
      </c>
      <c r="AK1163" s="3" t="n">
        <f aca="false">SUM(AG1163:AJ1163)</f>
        <v>1197</v>
      </c>
      <c r="AL1163" s="3" t="n">
        <v>2119</v>
      </c>
      <c r="AM1163" s="3" t="n">
        <v>2066</v>
      </c>
      <c r="AN1163" s="3" t="n">
        <v>3005</v>
      </c>
      <c r="AO1163" s="3" t="n">
        <v>0</v>
      </c>
      <c r="AP1163" s="3" t="n">
        <f aca="false">SUM(AL1163:AO1163)</f>
        <v>7190</v>
      </c>
      <c r="AQ1163" s="3" t="n">
        <v>0</v>
      </c>
      <c r="AR1163" s="3" t="n">
        <v>0</v>
      </c>
      <c r="AS1163" s="3" t="n">
        <v>15</v>
      </c>
      <c r="AT1163" s="3" t="n">
        <v>0</v>
      </c>
      <c r="AU1163" s="3" t="n">
        <f aca="false">SUM(AQ1163:AT1163)</f>
        <v>15</v>
      </c>
      <c r="AV1163" s="3" t="n">
        <v>0</v>
      </c>
      <c r="AW1163" s="3" t="n">
        <v>0</v>
      </c>
      <c r="AX1163" s="3" t="n">
        <v>3</v>
      </c>
      <c r="AY1163" s="3" t="n">
        <v>0</v>
      </c>
      <c r="AZ1163" s="3" t="n">
        <f aca="false">SUM(AV1163:AY1163)</f>
        <v>3</v>
      </c>
      <c r="BA1163" s="3" t="n">
        <v>0</v>
      </c>
      <c r="BB1163" s="3" t="n">
        <v>0</v>
      </c>
      <c r="BC1163" s="3" t="n">
        <v>123</v>
      </c>
      <c r="BD1163" s="3" t="n">
        <v>0</v>
      </c>
      <c r="BE1163" s="3" t="n">
        <f aca="false">SUM(BA1163:BD1163)</f>
        <v>123</v>
      </c>
      <c r="BF1163" s="3" t="n">
        <v>0</v>
      </c>
      <c r="BG1163" s="3" t="n">
        <v>0</v>
      </c>
      <c r="BH1163" s="3" t="n">
        <v>0</v>
      </c>
      <c r="BI1163" s="3" t="n">
        <v>0</v>
      </c>
      <c r="BJ1163" s="3" t="n">
        <f aca="false">SUM(BF1163:BI1163)</f>
        <v>0</v>
      </c>
      <c r="BK1163" s="3" t="n">
        <v>0</v>
      </c>
      <c r="BL1163" s="3" t="n">
        <v>0</v>
      </c>
      <c r="BM1163" s="3" t="n">
        <v>0</v>
      </c>
      <c r="BN1163" s="3" t="n">
        <v>0</v>
      </c>
      <c r="BO1163" s="3" t="n">
        <f aca="false">SUM(BK1163:BN1163)</f>
        <v>0</v>
      </c>
      <c r="BP1163" s="3" t="n">
        <v>0</v>
      </c>
      <c r="BQ1163" s="3" t="n">
        <v>18</v>
      </c>
      <c r="BR1163" s="3" t="n">
        <v>23</v>
      </c>
      <c r="BS1163" s="3" t="n">
        <v>0</v>
      </c>
      <c r="BT1163" s="3" t="n">
        <f aca="false">SUM(BP1163:BS1163)</f>
        <v>41</v>
      </c>
      <c r="BU1163" s="3" t="n">
        <f aca="false">+C1163+H1163+M1163+R1163+W1163+AB1163+AG1163+AL1163+CK1163</f>
        <v>6200</v>
      </c>
      <c r="BV1163" s="3" t="n">
        <f aca="false">+D1163+I1163+N1163+S1163+X1163+AC1163+AH1163+AM1163+CL1163</f>
        <v>7800</v>
      </c>
      <c r="BW1163" s="3" t="n">
        <f aca="false">+E1163+J1163+O1163+T1163+Y1163+AD1163+AI1163+AN1163+CM1163</f>
        <v>8208</v>
      </c>
      <c r="BX1163" s="3" t="n">
        <f aca="false">+F1163+K1163+P1163+U1163+Z1163+AE1163+AJ1163+AO1163+CN1163</f>
        <v>0</v>
      </c>
      <c r="BY1163" s="3" t="n">
        <f aca="false">SUM(BU1163:BX1163)</f>
        <v>22208</v>
      </c>
      <c r="BZ1163" s="3" t="n">
        <f aca="false">AQ1163+AV1163+BA1163+BF1163+BK1163+BP1163</f>
        <v>0</v>
      </c>
      <c r="CA1163" s="3" t="n">
        <f aca="false">AR1163+AW1163+BB1163+BG1163+BL1163+BQ1163</f>
        <v>18</v>
      </c>
      <c r="CB1163" s="3" t="n">
        <f aca="false">AS1163+AX1163+BC1163+BH1163+BM1163+BR1163</f>
        <v>164</v>
      </c>
      <c r="CC1163" s="3" t="n">
        <f aca="false">AT1163+AY1163+BD1163+BI1163+BN1163+BS1163</f>
        <v>0</v>
      </c>
      <c r="CD1163" s="3" t="n">
        <f aca="false">SUM(BZ1163:CC1163)</f>
        <v>182</v>
      </c>
      <c r="CE1163" s="3" t="n">
        <v>2448</v>
      </c>
      <c r="CF1163" s="3" t="n">
        <v>2844</v>
      </c>
      <c r="CG1163" s="3" t="n">
        <v>351</v>
      </c>
      <c r="CH1163" s="3" t="n">
        <v>0</v>
      </c>
      <c r="CI1163" s="3" t="n">
        <v>746</v>
      </c>
      <c r="CJ1163" s="3" t="n">
        <f aca="false">SUM(CE1163:CI1163)</f>
        <v>6389</v>
      </c>
    </row>
    <row r="1164" customFormat="false" ht="12.75" hidden="false" customHeight="false" outlineLevel="0" collapsed="false">
      <c r="A1164" s="1" t="n">
        <v>2013</v>
      </c>
      <c r="B1164" s="2" t="s">
        <v>133</v>
      </c>
      <c r="C1164" s="3" t="n">
        <v>402</v>
      </c>
      <c r="D1164" s="3" t="n">
        <v>173</v>
      </c>
      <c r="E1164" s="3" t="n">
        <v>3</v>
      </c>
      <c r="F1164" s="3" t="n">
        <v>0</v>
      </c>
      <c r="G1164" s="3" t="n">
        <f aca="false">SUM(C1164:F1164)</f>
        <v>578</v>
      </c>
      <c r="H1164" s="3" t="n">
        <v>203</v>
      </c>
      <c r="I1164" s="3" t="n">
        <v>81</v>
      </c>
      <c r="J1164" s="3" t="n">
        <v>630</v>
      </c>
      <c r="K1164" s="3" t="n">
        <v>34</v>
      </c>
      <c r="L1164" s="3" t="n">
        <f aca="false">SUM(H1164:K1164)</f>
        <v>948</v>
      </c>
      <c r="M1164" s="3" t="n">
        <v>9</v>
      </c>
      <c r="N1164" s="3" t="n">
        <v>18</v>
      </c>
      <c r="O1164" s="3" t="n">
        <v>0</v>
      </c>
      <c r="P1164" s="3" t="n">
        <v>0</v>
      </c>
      <c r="Q1164" s="3" t="n">
        <f aca="false">SUM(M1164:P1164)</f>
        <v>27</v>
      </c>
      <c r="R1164" s="3" t="n">
        <v>0</v>
      </c>
      <c r="S1164" s="3" t="n">
        <v>0</v>
      </c>
      <c r="T1164" s="3" t="n">
        <v>0</v>
      </c>
      <c r="U1164" s="3" t="n">
        <v>0</v>
      </c>
      <c r="V1164" s="3" t="n">
        <f aca="false">SUM(R1164:U1164)</f>
        <v>0</v>
      </c>
      <c r="W1164" s="3" t="n">
        <v>316</v>
      </c>
      <c r="X1164" s="3" t="n">
        <v>500</v>
      </c>
      <c r="Y1164" s="3" t="n">
        <v>0</v>
      </c>
      <c r="Z1164" s="3" t="n">
        <v>0</v>
      </c>
      <c r="AA1164" s="3" t="n">
        <f aca="false">SUM(W1164:Z1164)</f>
        <v>816</v>
      </c>
      <c r="AB1164" s="3" t="n">
        <v>86</v>
      </c>
      <c r="AC1164" s="3" t="n">
        <v>10</v>
      </c>
      <c r="AD1164" s="3" t="n">
        <v>8</v>
      </c>
      <c r="AE1164" s="3" t="n">
        <v>0</v>
      </c>
      <c r="AF1164" s="3" t="n">
        <f aca="false">SUM(AB1164:AE1164)</f>
        <v>104</v>
      </c>
      <c r="AG1164" s="3" t="n">
        <v>0</v>
      </c>
      <c r="AH1164" s="3" t="n">
        <v>371</v>
      </c>
      <c r="AI1164" s="3" t="n">
        <v>243</v>
      </c>
      <c r="AJ1164" s="3" t="n">
        <v>0</v>
      </c>
      <c r="AK1164" s="3" t="n">
        <f aca="false">SUM(AG1164:AJ1164)</f>
        <v>614</v>
      </c>
      <c r="AL1164" s="3" t="n">
        <v>275</v>
      </c>
      <c r="AM1164" s="3" t="n">
        <v>341</v>
      </c>
      <c r="AN1164" s="3" t="n">
        <v>428</v>
      </c>
      <c r="AO1164" s="3" t="n">
        <v>1</v>
      </c>
      <c r="AP1164" s="3" t="n">
        <f aca="false">SUM(AL1164:AO1164)</f>
        <v>1045</v>
      </c>
      <c r="AQ1164" s="3" t="n">
        <v>0</v>
      </c>
      <c r="AR1164" s="3" t="n">
        <v>0</v>
      </c>
      <c r="AS1164" s="3" t="n">
        <v>16</v>
      </c>
      <c r="AT1164" s="3" t="n">
        <v>0</v>
      </c>
      <c r="AU1164" s="3" t="n">
        <f aca="false">SUM(AQ1164:AT1164)</f>
        <v>16</v>
      </c>
      <c r="AV1164" s="3" t="n">
        <v>8</v>
      </c>
      <c r="AW1164" s="3" t="n">
        <v>0</v>
      </c>
      <c r="AX1164" s="3" t="n">
        <v>2</v>
      </c>
      <c r="AY1164" s="3" t="n">
        <v>0</v>
      </c>
      <c r="AZ1164" s="3" t="n">
        <f aca="false">SUM(AV1164:AY1164)</f>
        <v>10</v>
      </c>
      <c r="BA1164" s="3" t="n">
        <v>0</v>
      </c>
      <c r="BB1164" s="3" t="n">
        <v>0</v>
      </c>
      <c r="BC1164" s="3" t="n">
        <v>13</v>
      </c>
      <c r="BD1164" s="3" t="n">
        <v>34</v>
      </c>
      <c r="BE1164" s="3" t="n">
        <f aca="false">SUM(BA1164:BD1164)</f>
        <v>47</v>
      </c>
      <c r="BF1164" s="3" t="n">
        <v>0</v>
      </c>
      <c r="BG1164" s="3" t="n">
        <v>0</v>
      </c>
      <c r="BH1164" s="3" t="n">
        <v>0</v>
      </c>
      <c r="BI1164" s="3" t="n">
        <v>0</v>
      </c>
      <c r="BJ1164" s="3" t="n">
        <f aca="false">SUM(BF1164:BI1164)</f>
        <v>0</v>
      </c>
      <c r="BK1164" s="3" t="n">
        <v>0</v>
      </c>
      <c r="BL1164" s="3" t="n">
        <v>0</v>
      </c>
      <c r="BM1164" s="3" t="n">
        <v>0</v>
      </c>
      <c r="BN1164" s="3" t="n">
        <v>0</v>
      </c>
      <c r="BO1164" s="3" t="n">
        <f aca="false">SUM(BK1164:BN1164)</f>
        <v>0</v>
      </c>
      <c r="BP1164" s="3" t="n">
        <v>7</v>
      </c>
      <c r="BQ1164" s="3" t="n">
        <v>24</v>
      </c>
      <c r="BR1164" s="3" t="n">
        <v>13</v>
      </c>
      <c r="BS1164" s="3" t="n">
        <v>1</v>
      </c>
      <c r="BT1164" s="3" t="n">
        <f aca="false">SUM(BP1164:BS1164)</f>
        <v>45</v>
      </c>
      <c r="BU1164" s="3" t="n">
        <f aca="false">+C1164+H1164+M1164+R1164+W1164+AB1164+AG1164+AL1164+CK1164</f>
        <v>1291</v>
      </c>
      <c r="BV1164" s="3" t="n">
        <f aca="false">+D1164+I1164+N1164+S1164+X1164+AC1164+AH1164+AM1164+CL1164</f>
        <v>1494</v>
      </c>
      <c r="BW1164" s="3" t="n">
        <f aca="false">+E1164+J1164+O1164+T1164+Y1164+AD1164+AI1164+AN1164+CM1164</f>
        <v>1312</v>
      </c>
      <c r="BX1164" s="3" t="n">
        <f aca="false">+F1164+K1164+P1164+U1164+Z1164+AE1164+AJ1164+AO1164+CN1164</f>
        <v>35</v>
      </c>
      <c r="BY1164" s="3" t="n">
        <f aca="false">SUM(BU1164:BX1164)</f>
        <v>4132</v>
      </c>
      <c r="BZ1164" s="3" t="n">
        <f aca="false">AQ1164+AV1164+BA1164+BF1164+BK1164+BP1164</f>
        <v>15</v>
      </c>
      <c r="CA1164" s="3" t="n">
        <f aca="false">AR1164+AW1164+BB1164+BG1164+BL1164+BQ1164</f>
        <v>24</v>
      </c>
      <c r="CB1164" s="3" t="n">
        <f aca="false">AS1164+AX1164+BC1164+BH1164+BM1164+BR1164</f>
        <v>44</v>
      </c>
      <c r="CC1164" s="3" t="n">
        <f aca="false">AT1164+AY1164+BD1164+BI1164+BN1164+BS1164</f>
        <v>35</v>
      </c>
      <c r="CD1164" s="3" t="n">
        <f aca="false">SUM(BZ1164:CC1164)</f>
        <v>118</v>
      </c>
      <c r="CE1164" s="3" t="n">
        <v>776</v>
      </c>
      <c r="CF1164" s="3" t="n">
        <v>0</v>
      </c>
      <c r="CG1164" s="3" t="n">
        <v>0</v>
      </c>
      <c r="CH1164" s="3" t="n">
        <v>1</v>
      </c>
      <c r="CI1164" s="3" t="n">
        <v>587</v>
      </c>
      <c r="CJ1164" s="3" t="n">
        <f aca="false">SUM(CE1164:CI1164)</f>
        <v>1364</v>
      </c>
    </row>
    <row r="1165" customFormat="false" ht="12.75" hidden="false" customHeight="false" outlineLevel="0" collapsed="false">
      <c r="A1165" s="1" t="n">
        <v>2013</v>
      </c>
      <c r="B1165" s="2" t="s">
        <v>134</v>
      </c>
      <c r="C1165" s="3" t="n">
        <v>4160</v>
      </c>
      <c r="D1165" s="3" t="n">
        <v>1165</v>
      </c>
      <c r="E1165" s="3" t="n">
        <v>89</v>
      </c>
      <c r="F1165" s="3" t="n">
        <v>0</v>
      </c>
      <c r="G1165" s="3" t="n">
        <f aca="false">SUM(C1165:F1165)</f>
        <v>5414</v>
      </c>
      <c r="H1165" s="3" t="n">
        <v>1550</v>
      </c>
      <c r="I1165" s="3" t="n">
        <v>209</v>
      </c>
      <c r="J1165" s="3" t="n">
        <v>2289</v>
      </c>
      <c r="K1165" s="3" t="n">
        <v>197</v>
      </c>
      <c r="L1165" s="3" t="n">
        <f aca="false">SUM(H1165:K1165)</f>
        <v>4245</v>
      </c>
      <c r="M1165" s="3" t="n">
        <v>13</v>
      </c>
      <c r="N1165" s="3" t="n">
        <v>97</v>
      </c>
      <c r="O1165" s="3" t="n">
        <v>0</v>
      </c>
      <c r="P1165" s="3" t="n">
        <v>0</v>
      </c>
      <c r="Q1165" s="3" t="n">
        <f aca="false">SUM(M1165:P1165)</f>
        <v>110</v>
      </c>
      <c r="R1165" s="3" t="n">
        <v>0</v>
      </c>
      <c r="S1165" s="3" t="n">
        <v>0</v>
      </c>
      <c r="T1165" s="3" t="n">
        <v>0</v>
      </c>
      <c r="U1165" s="3" t="n">
        <v>0</v>
      </c>
      <c r="V1165" s="3" t="n">
        <f aca="false">SUM(R1165:U1165)</f>
        <v>0</v>
      </c>
      <c r="W1165" s="3" t="n">
        <v>2787</v>
      </c>
      <c r="X1165" s="3" t="n">
        <v>6121</v>
      </c>
      <c r="Y1165" s="3" t="n">
        <v>491</v>
      </c>
      <c r="Z1165" s="3" t="n">
        <v>0</v>
      </c>
      <c r="AA1165" s="3" t="n">
        <f aca="false">SUM(W1165:Z1165)</f>
        <v>9399</v>
      </c>
      <c r="AB1165" s="3" t="n">
        <v>819</v>
      </c>
      <c r="AC1165" s="3" t="n">
        <v>0</v>
      </c>
      <c r="AD1165" s="3" t="n">
        <v>49</v>
      </c>
      <c r="AE1165" s="3" t="n">
        <v>0</v>
      </c>
      <c r="AF1165" s="3" t="n">
        <f aca="false">SUM(AB1165:AE1165)</f>
        <v>868</v>
      </c>
      <c r="AG1165" s="3" t="n">
        <v>0</v>
      </c>
      <c r="AH1165" s="3" t="n">
        <v>984</v>
      </c>
      <c r="AI1165" s="3" t="n">
        <v>881</v>
      </c>
      <c r="AJ1165" s="3" t="n">
        <v>0</v>
      </c>
      <c r="AK1165" s="3" t="n">
        <f aca="false">SUM(AG1165:AJ1165)</f>
        <v>1865</v>
      </c>
      <c r="AL1165" s="3" t="n">
        <v>2764</v>
      </c>
      <c r="AM1165" s="3" t="n">
        <v>3956</v>
      </c>
      <c r="AN1165" s="3" t="n">
        <v>1766</v>
      </c>
      <c r="AO1165" s="3" t="n">
        <v>104</v>
      </c>
      <c r="AP1165" s="3" t="n">
        <f aca="false">SUM(AL1165:AO1165)</f>
        <v>8590</v>
      </c>
      <c r="AQ1165" s="3" t="n">
        <v>0</v>
      </c>
      <c r="AR1165" s="3" t="n">
        <v>984</v>
      </c>
      <c r="AS1165" s="3" t="n">
        <v>407</v>
      </c>
      <c r="AT1165" s="3" t="n">
        <v>0</v>
      </c>
      <c r="AU1165" s="3" t="n">
        <f aca="false">SUM(AQ1165:AT1165)</f>
        <v>1391</v>
      </c>
      <c r="AV1165" s="3" t="n">
        <v>0</v>
      </c>
      <c r="AW1165" s="3" t="n">
        <v>0</v>
      </c>
      <c r="AX1165" s="3" t="n">
        <v>33</v>
      </c>
      <c r="AY1165" s="3" t="n">
        <v>0</v>
      </c>
      <c r="AZ1165" s="3" t="n">
        <f aca="false">SUM(AV1165:AY1165)</f>
        <v>33</v>
      </c>
      <c r="BA1165" s="3" t="n">
        <v>84</v>
      </c>
      <c r="BB1165" s="3" t="n">
        <v>0</v>
      </c>
      <c r="BC1165" s="3" t="n">
        <v>61</v>
      </c>
      <c r="BD1165" s="3" t="n">
        <v>197</v>
      </c>
      <c r="BE1165" s="3" t="n">
        <f aca="false">SUM(BA1165:BD1165)</f>
        <v>342</v>
      </c>
      <c r="BF1165" s="3" t="n">
        <v>0</v>
      </c>
      <c r="BG1165" s="3" t="n">
        <v>0</v>
      </c>
      <c r="BH1165" s="3" t="n">
        <v>0</v>
      </c>
      <c r="BI1165" s="3" t="n">
        <v>0</v>
      </c>
      <c r="BJ1165" s="3" t="n">
        <f aca="false">SUM(BF1165:BI1165)</f>
        <v>0</v>
      </c>
      <c r="BK1165" s="3" t="n">
        <v>14</v>
      </c>
      <c r="BL1165" s="3" t="n">
        <v>0</v>
      </c>
      <c r="BM1165" s="3" t="n">
        <v>4</v>
      </c>
      <c r="BN1165" s="3" t="n">
        <v>11</v>
      </c>
      <c r="BO1165" s="3" t="n">
        <f aca="false">SUM(BK1165:BN1165)</f>
        <v>29</v>
      </c>
      <c r="BP1165" s="3" t="n">
        <v>52</v>
      </c>
      <c r="BQ1165" s="3" t="n">
        <v>20</v>
      </c>
      <c r="BR1165" s="3" t="n">
        <v>11</v>
      </c>
      <c r="BS1165" s="3" t="n">
        <v>93</v>
      </c>
      <c r="BT1165" s="3" t="n">
        <f aca="false">SUM(BP1165:BS1165)</f>
        <v>176</v>
      </c>
      <c r="BU1165" s="3" t="n">
        <f aca="false">+C1165+H1165+M1165+R1165+W1165+AB1165+AG1165+AL1165+CK1165</f>
        <v>12093</v>
      </c>
      <c r="BV1165" s="3" t="n">
        <f aca="false">+D1165+I1165+N1165+S1165+X1165+AC1165+AH1165+AM1165+CL1165</f>
        <v>12532</v>
      </c>
      <c r="BW1165" s="3" t="n">
        <f aca="false">+E1165+J1165+O1165+T1165+Y1165+AD1165+AI1165+AN1165+CM1165</f>
        <v>5565</v>
      </c>
      <c r="BX1165" s="3" t="n">
        <f aca="false">+F1165+K1165+P1165+U1165+Z1165+AE1165+AJ1165+AO1165+CN1165</f>
        <v>301</v>
      </c>
      <c r="BY1165" s="3" t="n">
        <f aca="false">SUM(BU1165:BX1165)</f>
        <v>30491</v>
      </c>
      <c r="BZ1165" s="3" t="n">
        <f aca="false">AQ1165+AV1165+BA1165+BF1165+BK1165+BP1165</f>
        <v>150</v>
      </c>
      <c r="CA1165" s="3" t="n">
        <f aca="false">AR1165+AW1165+BB1165+BG1165+BL1165+BQ1165</f>
        <v>1004</v>
      </c>
      <c r="CB1165" s="3" t="n">
        <f aca="false">AS1165+AX1165+BC1165+BH1165+BM1165+BR1165</f>
        <v>516</v>
      </c>
      <c r="CC1165" s="3" t="n">
        <f aca="false">AT1165+AY1165+BD1165+BI1165+BN1165+BS1165</f>
        <v>301</v>
      </c>
      <c r="CD1165" s="3" t="n">
        <f aca="false">SUM(BZ1165:CC1165)</f>
        <v>1971</v>
      </c>
      <c r="CE1165" s="3" t="n">
        <v>6608</v>
      </c>
      <c r="CF1165" s="3" t="n">
        <v>170</v>
      </c>
      <c r="CG1165" s="3" t="n">
        <v>1082</v>
      </c>
      <c r="CH1165" s="3" t="n">
        <v>0</v>
      </c>
      <c r="CI1165" s="3" t="n">
        <v>3590</v>
      </c>
      <c r="CJ1165" s="3" t="n">
        <f aca="false">SUM(CE1165:CI1165)</f>
        <v>11450</v>
      </c>
    </row>
    <row r="1166" customFormat="false" ht="12.75" hidden="false" customHeight="false" outlineLevel="0" collapsed="false">
      <c r="A1166" s="1" t="n">
        <v>2013</v>
      </c>
      <c r="B1166" s="2" t="s">
        <v>135</v>
      </c>
      <c r="C1166" s="3" t="n">
        <v>14825.938765</v>
      </c>
      <c r="D1166" s="3" t="n">
        <v>4960.638198</v>
      </c>
      <c r="E1166" s="3" t="n">
        <v>5900.107378</v>
      </c>
      <c r="F1166" s="3" t="n">
        <v>2.902994</v>
      </c>
      <c r="G1166" s="3" t="n">
        <f aca="false">SUM(C1166:F1166)</f>
        <v>25689.587335</v>
      </c>
      <c r="H1166" s="3" t="n">
        <v>6330</v>
      </c>
      <c r="I1166" s="3" t="n">
        <v>4253</v>
      </c>
      <c r="J1166" s="3" t="n">
        <v>4046</v>
      </c>
      <c r="K1166" s="3" t="n">
        <v>0</v>
      </c>
      <c r="L1166" s="3" t="n">
        <f aca="false">SUM(H1166:K1166)</f>
        <v>14629</v>
      </c>
      <c r="M1166" s="3" t="n">
        <v>66</v>
      </c>
      <c r="N1166" s="3" t="n">
        <v>19</v>
      </c>
      <c r="O1166" s="3" t="n">
        <v>0</v>
      </c>
      <c r="P1166" s="3" t="n">
        <v>0</v>
      </c>
      <c r="Q1166" s="3" t="n">
        <f aca="false">SUM(M1166:P1166)</f>
        <v>85</v>
      </c>
      <c r="R1166" s="3" t="n">
        <v>0</v>
      </c>
      <c r="S1166" s="3" t="n">
        <v>0</v>
      </c>
      <c r="T1166" s="3" t="n">
        <v>0</v>
      </c>
      <c r="U1166" s="3" t="n">
        <v>0</v>
      </c>
      <c r="V1166" s="3" t="n">
        <f aca="false">SUM(R1166:U1166)</f>
        <v>0</v>
      </c>
      <c r="W1166" s="3" t="n">
        <v>10190</v>
      </c>
      <c r="X1166" s="3" t="n">
        <v>17483</v>
      </c>
      <c r="Y1166" s="3" t="n">
        <v>1845</v>
      </c>
      <c r="Z1166" s="3" t="n">
        <v>0</v>
      </c>
      <c r="AA1166" s="3" t="n">
        <f aca="false">SUM(W1166:Z1166)</f>
        <v>29518</v>
      </c>
      <c r="AB1166" s="3" t="n">
        <v>3199</v>
      </c>
      <c r="AC1166" s="3" t="n">
        <v>26</v>
      </c>
      <c r="AD1166" s="3" t="n">
        <v>81</v>
      </c>
      <c r="AE1166" s="3" t="n">
        <v>40</v>
      </c>
      <c r="AF1166" s="3" t="n">
        <f aca="false">SUM(AB1166:AE1166)</f>
        <v>3346</v>
      </c>
      <c r="AG1166" s="3" t="n">
        <v>66</v>
      </c>
      <c r="AH1166" s="3" t="n">
        <v>2865</v>
      </c>
      <c r="AI1166" s="3" t="n">
        <v>3958</v>
      </c>
      <c r="AJ1166" s="3" t="n">
        <v>1441</v>
      </c>
      <c r="AK1166" s="3" t="n">
        <f aca="false">SUM(AG1166:AJ1166)</f>
        <v>8330</v>
      </c>
      <c r="AL1166" s="3" t="n">
        <v>6153.061235</v>
      </c>
      <c r="AM1166" s="3" t="n">
        <v>7757.361802</v>
      </c>
      <c r="AN1166" s="3" t="n">
        <v>5143.892622</v>
      </c>
      <c r="AO1166" s="3" t="n">
        <v>276</v>
      </c>
      <c r="AP1166" s="3" t="n">
        <f aca="false">SUM(AL1166:AO1166)</f>
        <v>19330.315659</v>
      </c>
      <c r="AQ1166" s="3" t="n">
        <v>0</v>
      </c>
      <c r="AR1166" s="3" t="n">
        <v>1118</v>
      </c>
      <c r="AS1166" s="3" t="n">
        <v>1544</v>
      </c>
      <c r="AT1166" s="3" t="n">
        <v>562</v>
      </c>
      <c r="AU1166" s="3" t="n">
        <f aca="false">SUM(AQ1166:AT1166)</f>
        <v>3224</v>
      </c>
      <c r="AV1166" s="3" t="n">
        <v>22</v>
      </c>
      <c r="AW1166" s="3" t="n">
        <v>0</v>
      </c>
      <c r="AX1166" s="3" t="n">
        <v>0</v>
      </c>
      <c r="AY1166" s="3" t="n">
        <v>40</v>
      </c>
      <c r="AZ1166" s="3" t="n">
        <f aca="false">SUM(AV1166:AY1166)</f>
        <v>62</v>
      </c>
      <c r="BA1166" s="3" t="n">
        <v>128</v>
      </c>
      <c r="BB1166" s="3" t="n">
        <v>86</v>
      </c>
      <c r="BC1166" s="3" t="n">
        <v>2558</v>
      </c>
      <c r="BD1166" s="3" t="n">
        <v>0</v>
      </c>
      <c r="BE1166" s="3" t="n">
        <f aca="false">SUM(BA1166:BD1166)</f>
        <v>2772</v>
      </c>
      <c r="BF1166" s="3" t="n">
        <v>0</v>
      </c>
      <c r="BG1166" s="3" t="n">
        <v>51</v>
      </c>
      <c r="BH1166" s="3" t="n">
        <v>5</v>
      </c>
      <c r="BI1166" s="3" t="n">
        <v>125</v>
      </c>
      <c r="BJ1166" s="3" t="n">
        <f aca="false">SUM(BF1166:BI1166)</f>
        <v>181</v>
      </c>
      <c r="BK1166" s="3" t="n">
        <v>3</v>
      </c>
      <c r="BL1166" s="3" t="n">
        <v>1</v>
      </c>
      <c r="BM1166" s="3" t="n">
        <v>13</v>
      </c>
      <c r="BN1166" s="3" t="n">
        <v>0</v>
      </c>
      <c r="BO1166" s="3" t="n">
        <f aca="false">SUM(BK1166:BN1166)</f>
        <v>17</v>
      </c>
      <c r="BP1166" s="3" t="n">
        <v>0</v>
      </c>
      <c r="BQ1166" s="3" t="n">
        <v>0</v>
      </c>
      <c r="BR1166" s="3" t="n">
        <v>280</v>
      </c>
      <c r="BS1166" s="3" t="n">
        <v>0</v>
      </c>
      <c r="BT1166" s="3" t="n">
        <f aca="false">SUM(BP1166:BS1166)</f>
        <v>280</v>
      </c>
      <c r="BU1166" s="3" t="n">
        <f aca="false">+C1166+H1166+M1166+R1166+W1166+AB1166+AG1166+AL1166+CK1166</f>
        <v>40830</v>
      </c>
      <c r="BV1166" s="3" t="n">
        <f aca="false">+D1166+I1166+N1166+S1166+X1166+AC1166+AH1166+AM1166+CL1166</f>
        <v>37364</v>
      </c>
      <c r="BW1166" s="3" t="n">
        <f aca="false">+E1166+J1166+O1166+T1166+Y1166+AD1166+AI1166+AN1166+CM1166</f>
        <v>20974</v>
      </c>
      <c r="BX1166" s="3" t="n">
        <f aca="false">+F1166+K1166+P1166+U1166+Z1166+AE1166+AJ1166+AO1166+CN1166</f>
        <v>1759.902994</v>
      </c>
      <c r="BY1166" s="3" t="n">
        <f aca="false">SUM(BU1166:BX1166)</f>
        <v>100927.902994</v>
      </c>
      <c r="BZ1166" s="3" t="n">
        <f aca="false">AQ1166+AV1166+BA1166+BF1166+BK1166+BP1166</f>
        <v>153</v>
      </c>
      <c r="CA1166" s="3" t="n">
        <f aca="false">AR1166+AW1166+BB1166+BG1166+BL1166+BQ1166</f>
        <v>1256</v>
      </c>
      <c r="CB1166" s="3" t="n">
        <f aca="false">AS1166+AX1166+BC1166+BH1166+BM1166+BR1166</f>
        <v>4400</v>
      </c>
      <c r="CC1166" s="3" t="n">
        <f aca="false">AT1166+AY1166+BD1166+BI1166+BN1166+BS1166</f>
        <v>727</v>
      </c>
      <c r="CD1166" s="3" t="n">
        <f aca="false">SUM(BZ1166:CC1166)</f>
        <v>6536</v>
      </c>
      <c r="CE1166" s="3" t="n">
        <v>25943</v>
      </c>
      <c r="CF1166" s="3" t="n">
        <v>0</v>
      </c>
      <c r="CG1166" s="3" t="n">
        <v>0</v>
      </c>
      <c r="CH1166" s="3" t="n">
        <v>0</v>
      </c>
      <c r="CI1166" s="3" t="n">
        <v>21838</v>
      </c>
      <c r="CJ1166" s="3" t="n">
        <f aca="false">SUM(CE1166:CI1166)</f>
        <v>47781</v>
      </c>
    </row>
    <row r="1167" customFormat="false" ht="12.75" hidden="false" customHeight="false" outlineLevel="0" collapsed="false">
      <c r="A1167" s="1" t="n">
        <v>2013</v>
      </c>
      <c r="B1167" s="2" t="s">
        <v>136</v>
      </c>
      <c r="C1167" s="3" t="n">
        <v>2534</v>
      </c>
      <c r="D1167" s="3" t="n">
        <v>433</v>
      </c>
      <c r="E1167" s="3" t="n">
        <v>26</v>
      </c>
      <c r="F1167" s="3" t="n">
        <v>0</v>
      </c>
      <c r="G1167" s="3" t="n">
        <f aca="false">SUM(C1167:F1167)</f>
        <v>2993</v>
      </c>
      <c r="H1167" s="3" t="n">
        <v>753</v>
      </c>
      <c r="I1167" s="3" t="n">
        <v>16</v>
      </c>
      <c r="J1167" s="3" t="n">
        <v>683</v>
      </c>
      <c r="K1167" s="3" t="n">
        <v>0</v>
      </c>
      <c r="L1167" s="3" t="n">
        <f aca="false">SUM(H1167:K1167)</f>
        <v>1452</v>
      </c>
      <c r="M1167" s="3" t="n">
        <v>18</v>
      </c>
      <c r="N1167" s="3" t="n">
        <v>47</v>
      </c>
      <c r="O1167" s="3" t="n">
        <v>3</v>
      </c>
      <c r="P1167" s="3" t="n">
        <v>0</v>
      </c>
      <c r="Q1167" s="3" t="n">
        <f aca="false">SUM(M1167:P1167)</f>
        <v>68</v>
      </c>
      <c r="R1167" s="3" t="n">
        <v>5</v>
      </c>
      <c r="S1167" s="3" t="n">
        <v>0</v>
      </c>
      <c r="T1167" s="3" t="n">
        <v>0</v>
      </c>
      <c r="U1167" s="3" t="n">
        <v>0</v>
      </c>
      <c r="V1167" s="3" t="n">
        <f aca="false">SUM(R1167:U1167)</f>
        <v>5</v>
      </c>
      <c r="W1167" s="3" t="n">
        <v>380</v>
      </c>
      <c r="X1167" s="3" t="n">
        <v>1435</v>
      </c>
      <c r="Y1167" s="3" t="n">
        <v>369</v>
      </c>
      <c r="Z1167" s="3" t="n">
        <v>0</v>
      </c>
      <c r="AA1167" s="3" t="n">
        <f aca="false">SUM(W1167:Z1167)</f>
        <v>2184</v>
      </c>
      <c r="AB1167" s="3" t="n">
        <v>239</v>
      </c>
      <c r="AC1167" s="3" t="n">
        <v>1</v>
      </c>
      <c r="AD1167" s="3" t="n">
        <v>5</v>
      </c>
      <c r="AE1167" s="3" t="n">
        <v>0</v>
      </c>
      <c r="AF1167" s="3" t="n">
        <f aca="false">SUM(AB1167:AE1167)</f>
        <v>245</v>
      </c>
      <c r="AG1167" s="3" t="n">
        <v>1</v>
      </c>
      <c r="AH1167" s="3" t="n">
        <v>398</v>
      </c>
      <c r="AI1167" s="3" t="n">
        <v>919</v>
      </c>
      <c r="AJ1167" s="3" t="n">
        <v>0</v>
      </c>
      <c r="AK1167" s="3" t="n">
        <f aca="false">SUM(AG1167:AJ1167)</f>
        <v>1318</v>
      </c>
      <c r="AL1167" s="3" t="n">
        <v>1168</v>
      </c>
      <c r="AM1167" s="3" t="n">
        <v>1132</v>
      </c>
      <c r="AN1167" s="3" t="n">
        <v>1524</v>
      </c>
      <c r="AO1167" s="3" t="n">
        <v>0</v>
      </c>
      <c r="AP1167" s="3" t="n">
        <f aca="false">SUM(AL1167:AO1167)</f>
        <v>3824</v>
      </c>
      <c r="AQ1167" s="3" t="n">
        <v>1</v>
      </c>
      <c r="AR1167" s="3" t="n">
        <v>370</v>
      </c>
      <c r="AS1167" s="3" t="n">
        <v>618</v>
      </c>
      <c r="AT1167" s="3" t="n">
        <v>0</v>
      </c>
      <c r="AU1167" s="3" t="n">
        <f aca="false">SUM(AQ1167:AT1167)</f>
        <v>989</v>
      </c>
      <c r="AV1167" s="3" t="n">
        <v>0</v>
      </c>
      <c r="AW1167" s="3" t="n">
        <v>0</v>
      </c>
      <c r="AX1167" s="3" t="n">
        <v>0</v>
      </c>
      <c r="AY1167" s="3" t="n">
        <v>0</v>
      </c>
      <c r="AZ1167" s="3" t="n">
        <f aca="false">SUM(AV1167:AY1167)</f>
        <v>0</v>
      </c>
      <c r="BA1167" s="3" t="n">
        <v>0</v>
      </c>
      <c r="BB1167" s="3" t="n">
        <v>0</v>
      </c>
      <c r="BC1167" s="3" t="n">
        <v>0</v>
      </c>
      <c r="BD1167" s="3" t="n">
        <v>0</v>
      </c>
      <c r="BE1167" s="3" t="n">
        <f aca="false">SUM(BA1167:BD1167)</f>
        <v>0</v>
      </c>
      <c r="BF1167" s="3" t="n">
        <v>0</v>
      </c>
      <c r="BG1167" s="3" t="n">
        <v>0</v>
      </c>
      <c r="BH1167" s="3" t="n">
        <v>0</v>
      </c>
      <c r="BI1167" s="3" t="n">
        <v>0</v>
      </c>
      <c r="BJ1167" s="3" t="n">
        <f aca="false">SUM(BF1167:BI1167)</f>
        <v>0</v>
      </c>
      <c r="BK1167" s="3" t="n">
        <v>0</v>
      </c>
      <c r="BL1167" s="3" t="n">
        <v>0</v>
      </c>
      <c r="BM1167" s="3" t="n">
        <v>0</v>
      </c>
      <c r="BN1167" s="3" t="n">
        <v>0</v>
      </c>
      <c r="BO1167" s="3" t="n">
        <f aca="false">SUM(BK1167:BN1167)</f>
        <v>0</v>
      </c>
      <c r="BP1167" s="3" t="n">
        <v>203</v>
      </c>
      <c r="BQ1167" s="3" t="n">
        <v>19</v>
      </c>
      <c r="BR1167" s="3" t="n">
        <v>770</v>
      </c>
      <c r="BS1167" s="3" t="n">
        <v>0</v>
      </c>
      <c r="BT1167" s="3" t="n">
        <f aca="false">SUM(BP1167:BS1167)</f>
        <v>992</v>
      </c>
      <c r="BU1167" s="3" t="n">
        <f aca="false">+C1167+H1167+M1167+R1167+W1167+AB1167+AG1167+AL1167+CK1167</f>
        <v>5098</v>
      </c>
      <c r="BV1167" s="3" t="n">
        <f aca="false">+D1167+I1167+N1167+S1167+X1167+AC1167+AH1167+AM1167+CL1167</f>
        <v>3462</v>
      </c>
      <c r="BW1167" s="3" t="n">
        <f aca="false">+E1167+J1167+O1167+T1167+Y1167+AD1167+AI1167+AN1167+CM1167</f>
        <v>3529</v>
      </c>
      <c r="BX1167" s="3" t="n">
        <f aca="false">+F1167+K1167+P1167+U1167+Z1167+AE1167+AJ1167+AO1167+CN1167</f>
        <v>0</v>
      </c>
      <c r="BY1167" s="3" t="n">
        <f aca="false">SUM(BU1167:BX1167)</f>
        <v>12089</v>
      </c>
      <c r="BZ1167" s="3" t="n">
        <f aca="false">AQ1167+AV1167+BA1167+BF1167+BK1167+BP1167</f>
        <v>204</v>
      </c>
      <c r="CA1167" s="3" t="n">
        <f aca="false">AR1167+AW1167+BB1167+BG1167+BL1167+BQ1167</f>
        <v>389</v>
      </c>
      <c r="CB1167" s="3" t="n">
        <f aca="false">AS1167+AX1167+BC1167+BH1167+BM1167+BR1167</f>
        <v>1388</v>
      </c>
      <c r="CC1167" s="3" t="n">
        <f aca="false">AT1167+AY1167+BD1167+BI1167+BN1167+BS1167</f>
        <v>0</v>
      </c>
      <c r="CD1167" s="3" t="n">
        <f aca="false">SUM(BZ1167:CC1167)</f>
        <v>1981</v>
      </c>
      <c r="CE1167" s="3" t="n">
        <v>1616</v>
      </c>
      <c r="CF1167" s="3" t="n">
        <v>2852</v>
      </c>
      <c r="CG1167" s="3" t="n">
        <v>338</v>
      </c>
      <c r="CH1167" s="3" t="n">
        <v>0</v>
      </c>
      <c r="CI1167" s="3" t="n">
        <v>523</v>
      </c>
      <c r="CJ1167" s="3" t="n">
        <f aca="false">SUM(CE1167:CI1167)</f>
        <v>5329</v>
      </c>
    </row>
    <row r="1168" customFormat="false" ht="12.75" hidden="false" customHeight="false" outlineLevel="0" collapsed="false">
      <c r="A1168" s="1" t="n">
        <v>2013</v>
      </c>
      <c r="B1168" s="2" t="s">
        <v>137</v>
      </c>
      <c r="C1168" s="3" t="n">
        <v>357</v>
      </c>
      <c r="D1168" s="3" t="n">
        <v>121</v>
      </c>
      <c r="E1168" s="3" t="n">
        <v>1103</v>
      </c>
      <c r="F1168" s="3" t="n">
        <v>8</v>
      </c>
      <c r="G1168" s="3" t="n">
        <f aca="false">SUM(C1168:F1168)</f>
        <v>1589</v>
      </c>
      <c r="H1168" s="3" t="n">
        <v>80</v>
      </c>
      <c r="I1168" s="3" t="n">
        <v>0</v>
      </c>
      <c r="J1168" s="3" t="n">
        <v>7</v>
      </c>
      <c r="K1168" s="3" t="n">
        <v>4</v>
      </c>
      <c r="L1168" s="3" t="n">
        <f aca="false">SUM(H1168:K1168)</f>
        <v>91</v>
      </c>
      <c r="M1168" s="3" t="n">
        <v>23</v>
      </c>
      <c r="N1168" s="3" t="n">
        <v>20</v>
      </c>
      <c r="O1168" s="3" t="n">
        <v>2</v>
      </c>
      <c r="P1168" s="3" t="n">
        <v>0</v>
      </c>
      <c r="Q1168" s="3" t="n">
        <f aca="false">SUM(M1168:P1168)</f>
        <v>45</v>
      </c>
      <c r="R1168" s="3" t="n">
        <v>17</v>
      </c>
      <c r="S1168" s="3" t="n">
        <v>46</v>
      </c>
      <c r="T1168" s="3" t="n">
        <v>8</v>
      </c>
      <c r="U1168" s="3" t="n">
        <v>0</v>
      </c>
      <c r="V1168" s="3" t="n">
        <f aca="false">SUM(R1168:U1168)</f>
        <v>71</v>
      </c>
      <c r="W1168" s="3" t="n">
        <v>295</v>
      </c>
      <c r="X1168" s="3" t="n">
        <v>775</v>
      </c>
      <c r="Y1168" s="3" t="n">
        <v>334</v>
      </c>
      <c r="Z1168" s="3" t="n">
        <v>0</v>
      </c>
      <c r="AA1168" s="3" t="n">
        <f aca="false">SUM(W1168:Z1168)</f>
        <v>1404</v>
      </c>
      <c r="AB1168" s="3" t="n">
        <v>135</v>
      </c>
      <c r="AC1168" s="3" t="n">
        <v>0</v>
      </c>
      <c r="AD1168" s="3" t="n">
        <v>9</v>
      </c>
      <c r="AE1168" s="3" t="n">
        <v>1</v>
      </c>
      <c r="AF1168" s="3" t="n">
        <f aca="false">SUM(AB1168:AE1168)</f>
        <v>145</v>
      </c>
      <c r="AG1168" s="3" t="n">
        <v>4</v>
      </c>
      <c r="AH1168" s="3" t="n">
        <v>287</v>
      </c>
      <c r="AI1168" s="3" t="n">
        <v>245</v>
      </c>
      <c r="AJ1168" s="3" t="n">
        <v>6</v>
      </c>
      <c r="AK1168" s="3" t="n">
        <f aca="false">SUM(AG1168:AJ1168)</f>
        <v>542</v>
      </c>
      <c r="AL1168" s="3" t="n">
        <v>441</v>
      </c>
      <c r="AM1168" s="3" t="n">
        <v>446</v>
      </c>
      <c r="AN1168" s="3" t="n">
        <v>137</v>
      </c>
      <c r="AO1168" s="3" t="n">
        <v>54</v>
      </c>
      <c r="AP1168" s="3" t="n">
        <f aca="false">SUM(AL1168:AO1168)</f>
        <v>1078</v>
      </c>
      <c r="AQ1168" s="3" t="n">
        <v>0</v>
      </c>
      <c r="AR1168" s="3" t="n">
        <v>225</v>
      </c>
      <c r="AS1168" s="3" t="n">
        <v>36</v>
      </c>
      <c r="AT1168" s="3" t="n">
        <v>6</v>
      </c>
      <c r="AU1168" s="3" t="n">
        <f aca="false">SUM(AQ1168:AT1168)</f>
        <v>267</v>
      </c>
      <c r="AV1168" s="3" t="n">
        <v>0</v>
      </c>
      <c r="AW1168" s="3" t="n">
        <v>0</v>
      </c>
      <c r="AX1168" s="3" t="n">
        <v>0</v>
      </c>
      <c r="AY1168" s="3" t="n">
        <v>1</v>
      </c>
      <c r="AZ1168" s="3" t="n">
        <f aca="false">SUM(AV1168:AY1168)</f>
        <v>1</v>
      </c>
      <c r="BA1168" s="3" t="n">
        <v>0</v>
      </c>
      <c r="BB1168" s="3" t="n">
        <v>0</v>
      </c>
      <c r="BC1168" s="3" t="n">
        <v>0</v>
      </c>
      <c r="BD1168" s="3" t="n">
        <v>4</v>
      </c>
      <c r="BE1168" s="3" t="n">
        <f aca="false">SUM(BA1168:BD1168)</f>
        <v>4</v>
      </c>
      <c r="BF1168" s="3" t="n">
        <v>0</v>
      </c>
      <c r="BG1168" s="3" t="n">
        <v>0</v>
      </c>
      <c r="BH1168" s="3" t="n">
        <v>0</v>
      </c>
      <c r="BI1168" s="3" t="n">
        <v>2</v>
      </c>
      <c r="BJ1168" s="3" t="n">
        <f aca="false">SUM(BF1168:BI1168)</f>
        <v>2</v>
      </c>
      <c r="BK1168" s="3" t="n">
        <v>0</v>
      </c>
      <c r="BL1168" s="3" t="n">
        <v>0</v>
      </c>
      <c r="BM1168" s="3" t="n">
        <v>0</v>
      </c>
      <c r="BN1168" s="3" t="n">
        <v>10</v>
      </c>
      <c r="BO1168" s="3" t="n">
        <f aca="false">SUM(BK1168:BN1168)</f>
        <v>10</v>
      </c>
      <c r="BP1168" s="3" t="n">
        <v>1</v>
      </c>
      <c r="BQ1168" s="3" t="n">
        <v>14</v>
      </c>
      <c r="BR1168" s="3" t="n">
        <v>0</v>
      </c>
      <c r="BS1168" s="3" t="n">
        <v>50</v>
      </c>
      <c r="BT1168" s="3" t="n">
        <f aca="false">SUM(BP1168:BS1168)</f>
        <v>65</v>
      </c>
      <c r="BU1168" s="3" t="n">
        <f aca="false">+C1168+H1168+M1168+R1168+W1168+AB1168+AG1168+AL1168+CK1168</f>
        <v>1352</v>
      </c>
      <c r="BV1168" s="3" t="n">
        <f aca="false">+D1168+I1168+N1168+S1168+X1168+AC1168+AH1168+AM1168+CL1168</f>
        <v>1695</v>
      </c>
      <c r="BW1168" s="3" t="n">
        <f aca="false">+E1168+J1168+O1168+T1168+Y1168+AD1168+AI1168+AN1168+CM1168</f>
        <v>1845</v>
      </c>
      <c r="BX1168" s="3" t="n">
        <f aca="false">+F1168+K1168+P1168+U1168+Z1168+AE1168+AJ1168+AO1168+CN1168</f>
        <v>73</v>
      </c>
      <c r="BY1168" s="3" t="n">
        <f aca="false">SUM(BU1168:BX1168)</f>
        <v>4965</v>
      </c>
      <c r="BZ1168" s="3" t="n">
        <f aca="false">AQ1168+AV1168+BA1168+BF1168+BK1168+BP1168</f>
        <v>1</v>
      </c>
      <c r="CA1168" s="3" t="n">
        <f aca="false">AR1168+AW1168+BB1168+BG1168+BL1168+BQ1168</f>
        <v>239</v>
      </c>
      <c r="CB1168" s="3" t="n">
        <f aca="false">AS1168+AX1168+BC1168+BH1168+BM1168+BR1168</f>
        <v>36</v>
      </c>
      <c r="CC1168" s="3" t="n">
        <f aca="false">AT1168+AY1168+BD1168+BI1168+BN1168+BS1168</f>
        <v>73</v>
      </c>
      <c r="CD1168" s="3" t="n">
        <f aca="false">SUM(BZ1168:CC1168)</f>
        <v>349</v>
      </c>
      <c r="CE1168" s="3" t="n">
        <v>231</v>
      </c>
      <c r="CF1168" s="3" t="n">
        <v>661</v>
      </c>
      <c r="CG1168" s="3" t="n">
        <v>95</v>
      </c>
      <c r="CH1168" s="3" t="n">
        <v>0</v>
      </c>
      <c r="CI1168" s="3" t="n">
        <v>302</v>
      </c>
      <c r="CJ1168" s="3" t="n">
        <f aca="false">SUM(CE1168:CI1168)</f>
        <v>1289</v>
      </c>
    </row>
    <row r="1169" customFormat="false" ht="12.75" hidden="false" customHeight="false" outlineLevel="0" collapsed="false">
      <c r="A1169" s="1" t="n">
        <v>2013</v>
      </c>
      <c r="B1169" s="2" t="s">
        <v>138</v>
      </c>
      <c r="C1169" s="3" t="n">
        <v>5253.5</v>
      </c>
      <c r="D1169" s="3" t="n">
        <v>1028.8</v>
      </c>
      <c r="E1169" s="3" t="n">
        <v>644.6</v>
      </c>
      <c r="F1169" s="3" t="n">
        <v>0</v>
      </c>
      <c r="G1169" s="3" t="n">
        <f aca="false">SUM(C1169:F1169)</f>
        <v>6926.9</v>
      </c>
      <c r="H1169" s="3" t="n">
        <v>1623.3</v>
      </c>
      <c r="I1169" s="3" t="n">
        <v>1250.8</v>
      </c>
      <c r="J1169" s="3" t="n">
        <v>3312.6</v>
      </c>
      <c r="K1169" s="3" t="n">
        <v>805.1</v>
      </c>
      <c r="L1169" s="3" t="n">
        <f aca="false">SUM(H1169:K1169)</f>
        <v>6991.8</v>
      </c>
      <c r="M1169" s="3" t="n">
        <v>43.1</v>
      </c>
      <c r="N1169" s="3" t="n">
        <v>53.9</v>
      </c>
      <c r="O1169" s="3" t="n">
        <v>0</v>
      </c>
      <c r="P1169" s="3" t="n">
        <v>0</v>
      </c>
      <c r="Q1169" s="3" t="n">
        <f aca="false">SUM(M1169:P1169)</f>
        <v>97</v>
      </c>
      <c r="R1169" s="3" t="n">
        <v>0.5</v>
      </c>
      <c r="S1169" s="3" t="n">
        <v>68.9</v>
      </c>
      <c r="T1169" s="3" t="n">
        <v>0</v>
      </c>
      <c r="U1169" s="3" t="n">
        <v>0</v>
      </c>
      <c r="V1169" s="3" t="n">
        <f aca="false">SUM(R1169:U1169)</f>
        <v>69.4</v>
      </c>
      <c r="W1169" s="3" t="n">
        <v>3862.3</v>
      </c>
      <c r="X1169" s="3" t="n">
        <v>3772.1</v>
      </c>
      <c r="Y1169" s="3" t="n">
        <v>0</v>
      </c>
      <c r="Z1169" s="3" t="n">
        <v>0</v>
      </c>
      <c r="AA1169" s="3" t="n">
        <f aca="false">SUM(W1169:Z1169)</f>
        <v>7634.4</v>
      </c>
      <c r="AB1169" s="3" t="n">
        <v>1173.8</v>
      </c>
      <c r="AC1169" s="3" t="n">
        <v>17.3</v>
      </c>
      <c r="AD1169" s="3" t="n">
        <v>76.4</v>
      </c>
      <c r="AE1169" s="3" t="n">
        <v>22.6</v>
      </c>
      <c r="AF1169" s="3" t="n">
        <f aca="false">SUM(AB1169:AE1169)</f>
        <v>1290.1</v>
      </c>
      <c r="AG1169" s="3" t="n">
        <v>41</v>
      </c>
      <c r="AH1169" s="3" t="n">
        <v>2817.4</v>
      </c>
      <c r="AI1169" s="3" t="n">
        <v>2175.2</v>
      </c>
      <c r="AJ1169" s="3" t="n">
        <v>7.5</v>
      </c>
      <c r="AK1169" s="3" t="n">
        <f aca="false">SUM(AG1169:AJ1169)</f>
        <v>5041.1</v>
      </c>
      <c r="AL1169" s="3" t="n">
        <v>6835.7</v>
      </c>
      <c r="AM1169" s="3" t="n">
        <v>536.5</v>
      </c>
      <c r="AN1169" s="3" t="n">
        <v>9982</v>
      </c>
      <c r="AO1169" s="3" t="n">
        <v>331.8</v>
      </c>
      <c r="AP1169" s="3" t="n">
        <f aca="false">SUM(AL1169:AO1169)</f>
        <v>17686</v>
      </c>
      <c r="AQ1169" s="3" t="n">
        <v>0</v>
      </c>
      <c r="AR1169" s="3" t="n">
        <v>0</v>
      </c>
      <c r="AS1169" s="3" t="n">
        <v>17.5</v>
      </c>
      <c r="AT1169" s="3" t="n">
        <v>7.5</v>
      </c>
      <c r="AU1169" s="3" t="n">
        <f aca="false">SUM(AQ1169:AT1169)</f>
        <v>25</v>
      </c>
      <c r="AV1169" s="3" t="n">
        <v>0.7</v>
      </c>
      <c r="AW1169" s="3" t="n">
        <v>0</v>
      </c>
      <c r="AX1169" s="3" t="n">
        <v>0.2</v>
      </c>
      <c r="AY1169" s="3" t="n">
        <v>22.6</v>
      </c>
      <c r="AZ1169" s="3" t="n">
        <f aca="false">SUM(AV1169:AY1169)</f>
        <v>23.5</v>
      </c>
      <c r="BA1169" s="3" t="n">
        <v>0</v>
      </c>
      <c r="BB1169" s="3" t="n">
        <v>0</v>
      </c>
      <c r="BC1169" s="3" t="n">
        <v>70.4</v>
      </c>
      <c r="BD1169" s="3" t="n">
        <v>764.6</v>
      </c>
      <c r="BE1169" s="3" t="n">
        <f aca="false">SUM(BA1169:BD1169)</f>
        <v>835</v>
      </c>
      <c r="BF1169" s="3" t="n">
        <v>0</v>
      </c>
      <c r="BG1169" s="3" t="n">
        <v>0</v>
      </c>
      <c r="BH1169" s="3" t="n">
        <v>0</v>
      </c>
      <c r="BI1169" s="3" t="n">
        <v>0</v>
      </c>
      <c r="BJ1169" s="3" t="n">
        <f aca="false">SUM(BF1169:BI1169)</f>
        <v>0</v>
      </c>
      <c r="BK1169" s="3" t="n">
        <v>0</v>
      </c>
      <c r="BL1169" s="3" t="n">
        <v>3.3</v>
      </c>
      <c r="BM1169" s="3" t="n">
        <v>5.5</v>
      </c>
      <c r="BN1169" s="3" t="n">
        <v>12.8</v>
      </c>
      <c r="BO1169" s="3" t="n">
        <f aca="false">SUM(BK1169:BN1169)</f>
        <v>21.6</v>
      </c>
      <c r="BP1169" s="3" t="n">
        <v>2.3</v>
      </c>
      <c r="BQ1169" s="3" t="n">
        <v>10.4</v>
      </c>
      <c r="BR1169" s="3" t="n">
        <v>23.2</v>
      </c>
      <c r="BS1169" s="3" t="n">
        <v>92.8</v>
      </c>
      <c r="BT1169" s="3" t="n">
        <f aca="false">SUM(BP1169:BS1169)</f>
        <v>128.7</v>
      </c>
      <c r="BU1169" s="3" t="n">
        <f aca="false">+C1169+H1169+M1169+R1169+W1169+AB1169+AG1169+AL1169+CK1169</f>
        <v>18833.2</v>
      </c>
      <c r="BV1169" s="3" t="n">
        <f aca="false">+D1169+I1169+N1169+S1169+X1169+AC1169+AH1169+AM1169+CL1169</f>
        <v>9545.7</v>
      </c>
      <c r="BW1169" s="3" t="n">
        <f aca="false">+E1169+J1169+O1169+T1169+Y1169+AD1169+AI1169+AN1169+CM1169</f>
        <v>16190.8</v>
      </c>
      <c r="BX1169" s="3" t="n">
        <f aca="false">+F1169+K1169+P1169+U1169+Z1169+AE1169+AJ1169+AO1169+CN1169</f>
        <v>1167</v>
      </c>
      <c r="BY1169" s="3" t="n">
        <f aca="false">SUM(BU1169:BX1169)</f>
        <v>45736.7</v>
      </c>
      <c r="BZ1169" s="3" t="n">
        <f aca="false">AQ1169+AV1169+BA1169+BF1169+BK1169+BP1169</f>
        <v>3</v>
      </c>
      <c r="CA1169" s="3" t="n">
        <f aca="false">AR1169+AW1169+BB1169+BG1169+BL1169+BQ1169</f>
        <v>13.7</v>
      </c>
      <c r="CB1169" s="3" t="n">
        <f aca="false">AS1169+AX1169+BC1169+BH1169+BM1169+BR1169</f>
        <v>116.8</v>
      </c>
      <c r="CC1169" s="3" t="n">
        <f aca="false">AT1169+AY1169+BD1169+BI1169+BN1169+BS1169</f>
        <v>900.3</v>
      </c>
      <c r="CD1169" s="3" t="n">
        <f aca="false">SUM(BZ1169:CC1169)</f>
        <v>1033.8</v>
      </c>
      <c r="CE1169" s="3" t="n">
        <v>3249</v>
      </c>
      <c r="CF1169" s="3" t="n">
        <v>11093</v>
      </c>
      <c r="CG1169" s="3" t="n">
        <v>821</v>
      </c>
      <c r="CH1169" s="3" t="n">
        <v>0</v>
      </c>
      <c r="CI1169" s="3" t="n">
        <v>1259</v>
      </c>
      <c r="CJ1169" s="3" t="n">
        <f aca="false">SUM(CE1169:CI1169)</f>
        <v>16422</v>
      </c>
    </row>
    <row r="1170" customFormat="false" ht="12.75" hidden="false" customHeight="false" outlineLevel="0" collapsed="false">
      <c r="A1170" s="1" t="n">
        <v>2013</v>
      </c>
      <c r="B1170" s="2" t="s">
        <v>139</v>
      </c>
      <c r="C1170" s="3" t="n">
        <v>6735</v>
      </c>
      <c r="D1170" s="3" t="n">
        <v>856</v>
      </c>
      <c r="E1170" s="3" t="n">
        <v>109</v>
      </c>
      <c r="F1170" s="3" t="n">
        <v>264</v>
      </c>
      <c r="G1170" s="3" t="n">
        <f aca="false">SUM(C1170:F1170)</f>
        <v>7964</v>
      </c>
      <c r="H1170" s="3" t="n">
        <v>1164</v>
      </c>
      <c r="I1170" s="3" t="n">
        <v>46</v>
      </c>
      <c r="J1170" s="3" t="n">
        <v>3386</v>
      </c>
      <c r="K1170" s="3" t="n">
        <v>255</v>
      </c>
      <c r="L1170" s="3" t="n">
        <f aca="false">SUM(H1170:K1170)</f>
        <v>4851</v>
      </c>
      <c r="M1170" s="3" t="n">
        <v>46</v>
      </c>
      <c r="N1170" s="3" t="n">
        <v>166</v>
      </c>
      <c r="O1170" s="3" t="n">
        <v>0</v>
      </c>
      <c r="P1170" s="3" t="n">
        <v>0</v>
      </c>
      <c r="Q1170" s="3" t="n">
        <f aca="false">SUM(M1170:P1170)</f>
        <v>212</v>
      </c>
      <c r="R1170" s="3" t="n">
        <v>79</v>
      </c>
      <c r="S1170" s="3" t="n">
        <v>0</v>
      </c>
      <c r="T1170" s="3" t="n">
        <v>0</v>
      </c>
      <c r="U1170" s="3" t="n">
        <v>0</v>
      </c>
      <c r="V1170" s="3" t="n">
        <f aca="false">SUM(R1170:U1170)</f>
        <v>79</v>
      </c>
      <c r="W1170" s="3" t="n">
        <v>1764</v>
      </c>
      <c r="X1170" s="3" t="n">
        <v>1993</v>
      </c>
      <c r="Y1170" s="3" t="n">
        <v>280</v>
      </c>
      <c r="Z1170" s="3" t="n">
        <v>0</v>
      </c>
      <c r="AA1170" s="3" t="n">
        <f aca="false">SUM(W1170:Z1170)</f>
        <v>4037</v>
      </c>
      <c r="AB1170" s="3" t="n">
        <v>873</v>
      </c>
      <c r="AC1170" s="3" t="n">
        <v>2</v>
      </c>
      <c r="AD1170" s="3" t="n">
        <v>11</v>
      </c>
      <c r="AE1170" s="3" t="n">
        <v>33</v>
      </c>
      <c r="AF1170" s="3" t="n">
        <f aca="false">SUM(AB1170:AE1170)</f>
        <v>919</v>
      </c>
      <c r="AG1170" s="3" t="n">
        <v>1</v>
      </c>
      <c r="AH1170" s="3" t="n">
        <v>710</v>
      </c>
      <c r="AI1170" s="3" t="n">
        <v>1516</v>
      </c>
      <c r="AJ1170" s="3" t="n">
        <v>793</v>
      </c>
      <c r="AK1170" s="3" t="n">
        <f aca="false">SUM(AG1170:AJ1170)</f>
        <v>3020</v>
      </c>
      <c r="AL1170" s="3" t="n">
        <v>4817</v>
      </c>
      <c r="AM1170" s="3" t="n">
        <v>4327</v>
      </c>
      <c r="AN1170" s="3" t="n">
        <v>3483</v>
      </c>
      <c r="AO1170" s="3" t="n">
        <v>287</v>
      </c>
      <c r="AP1170" s="3" t="n">
        <f aca="false">SUM(AL1170:AO1170)</f>
        <v>12914</v>
      </c>
      <c r="AQ1170" s="3" t="n">
        <v>0</v>
      </c>
      <c r="AR1170" s="3" t="n">
        <v>671</v>
      </c>
      <c r="AS1170" s="3" t="n">
        <v>645</v>
      </c>
      <c r="AT1170" s="3" t="n">
        <v>793</v>
      </c>
      <c r="AU1170" s="3" t="n">
        <f aca="false">SUM(AQ1170:AT1170)</f>
        <v>2109</v>
      </c>
      <c r="AV1170" s="3" t="n">
        <v>0</v>
      </c>
      <c r="AW1170" s="3" t="n">
        <v>0</v>
      </c>
      <c r="AX1170" s="3" t="n">
        <v>0</v>
      </c>
      <c r="AY1170" s="3" t="n">
        <v>33</v>
      </c>
      <c r="AZ1170" s="3" t="n">
        <f aca="false">SUM(AV1170:AY1170)</f>
        <v>33</v>
      </c>
      <c r="BA1170" s="3" t="n">
        <v>0</v>
      </c>
      <c r="BB1170" s="3" t="n">
        <v>0</v>
      </c>
      <c r="BC1170" s="3" t="n">
        <v>168</v>
      </c>
      <c r="BD1170" s="3" t="n">
        <v>255</v>
      </c>
      <c r="BE1170" s="3" t="n">
        <f aca="false">SUM(BA1170:BD1170)</f>
        <v>423</v>
      </c>
      <c r="BF1170" s="3" t="n">
        <v>0</v>
      </c>
      <c r="BG1170" s="3" t="n">
        <v>0</v>
      </c>
      <c r="BH1170" s="3" t="n">
        <v>0</v>
      </c>
      <c r="BI1170" s="3" t="n">
        <v>26</v>
      </c>
      <c r="BJ1170" s="3" t="n">
        <f aca="false">SUM(BF1170:BI1170)</f>
        <v>26</v>
      </c>
      <c r="BK1170" s="3" t="n">
        <v>0</v>
      </c>
      <c r="BL1170" s="3" t="n">
        <v>109</v>
      </c>
      <c r="BM1170" s="3" t="n">
        <v>198</v>
      </c>
      <c r="BN1170" s="3" t="n">
        <v>125</v>
      </c>
      <c r="BO1170" s="3" t="n">
        <f aca="false">SUM(BK1170:BN1170)</f>
        <v>432</v>
      </c>
      <c r="BP1170" s="3" t="n">
        <v>0</v>
      </c>
      <c r="BQ1170" s="3" t="n">
        <v>45</v>
      </c>
      <c r="BR1170" s="3" t="n">
        <v>208</v>
      </c>
      <c r="BS1170" s="3" t="n">
        <v>400</v>
      </c>
      <c r="BT1170" s="3" t="n">
        <f aca="false">SUM(BP1170:BS1170)</f>
        <v>653</v>
      </c>
      <c r="BU1170" s="3" t="n">
        <f aca="false">+C1170+H1170+M1170+R1170+W1170+AB1170+AG1170+AL1170+CK1170</f>
        <v>15479</v>
      </c>
      <c r="BV1170" s="3" t="n">
        <f aca="false">+D1170+I1170+N1170+S1170+X1170+AC1170+AH1170+AM1170+CL1170</f>
        <v>8100</v>
      </c>
      <c r="BW1170" s="3" t="n">
        <f aca="false">+E1170+J1170+O1170+T1170+Y1170+AD1170+AI1170+AN1170+CM1170</f>
        <v>8785</v>
      </c>
      <c r="BX1170" s="3" t="n">
        <f aca="false">+F1170+K1170+P1170+U1170+Z1170+AE1170+AJ1170+AO1170+CN1170</f>
        <v>1632</v>
      </c>
      <c r="BY1170" s="3" t="n">
        <f aca="false">SUM(BU1170:BX1170)</f>
        <v>33996</v>
      </c>
      <c r="BZ1170" s="3" t="n">
        <f aca="false">AQ1170+AV1170+BA1170+BF1170+BK1170+BP1170</f>
        <v>0</v>
      </c>
      <c r="CA1170" s="3" t="n">
        <f aca="false">AR1170+AW1170+BB1170+BG1170+BL1170+BQ1170</f>
        <v>825</v>
      </c>
      <c r="CB1170" s="3" t="n">
        <f aca="false">AS1170+AX1170+BC1170+BH1170+BM1170+BR1170</f>
        <v>1219</v>
      </c>
      <c r="CC1170" s="3" t="n">
        <f aca="false">AT1170+AY1170+BD1170+BI1170+BN1170+BS1170</f>
        <v>1632</v>
      </c>
      <c r="CD1170" s="3" t="n">
        <f aca="false">SUM(BZ1170:CC1170)</f>
        <v>3676</v>
      </c>
      <c r="CE1170" s="3" t="n">
        <v>7687</v>
      </c>
      <c r="CF1170" s="3" t="n">
        <v>0</v>
      </c>
      <c r="CG1170" s="3" t="n">
        <v>0</v>
      </c>
      <c r="CH1170" s="3" t="n">
        <v>0</v>
      </c>
      <c r="CI1170" s="3" t="n">
        <v>8062</v>
      </c>
      <c r="CJ1170" s="3" t="n">
        <f aca="false">SUM(CE1170:CI1170)</f>
        <v>15749</v>
      </c>
    </row>
    <row r="1171" customFormat="false" ht="12.75" hidden="false" customHeight="false" outlineLevel="0" collapsed="false">
      <c r="A1171" s="1" t="n">
        <v>2013</v>
      </c>
      <c r="B1171" s="2" t="s">
        <v>140</v>
      </c>
      <c r="C1171" s="3" t="n">
        <v>1969</v>
      </c>
      <c r="D1171" s="3" t="n">
        <v>346</v>
      </c>
      <c r="E1171" s="3" t="n">
        <v>14</v>
      </c>
      <c r="F1171" s="3" t="n">
        <v>23</v>
      </c>
      <c r="G1171" s="3" t="n">
        <f aca="false">SUM(C1171:F1171)</f>
        <v>2352</v>
      </c>
      <c r="H1171" s="3" t="n">
        <v>533</v>
      </c>
      <c r="I1171" s="3" t="n">
        <v>268</v>
      </c>
      <c r="J1171" s="3" t="n">
        <v>2195</v>
      </c>
      <c r="K1171" s="3" t="n">
        <v>54</v>
      </c>
      <c r="L1171" s="3" t="n">
        <f aca="false">SUM(H1171:K1171)</f>
        <v>3050</v>
      </c>
      <c r="M1171" s="3" t="n">
        <v>23</v>
      </c>
      <c r="N1171" s="3" t="n">
        <v>87</v>
      </c>
      <c r="O1171" s="3" t="n">
        <v>0</v>
      </c>
      <c r="P1171" s="3" t="n">
        <v>0</v>
      </c>
      <c r="Q1171" s="3" t="n">
        <f aca="false">SUM(M1171:P1171)</f>
        <v>110</v>
      </c>
      <c r="R1171" s="3" t="n">
        <v>7</v>
      </c>
      <c r="S1171" s="3" t="n">
        <v>0</v>
      </c>
      <c r="T1171" s="3" t="n">
        <v>0</v>
      </c>
      <c r="U1171" s="3" t="n">
        <v>0</v>
      </c>
      <c r="V1171" s="3" t="n">
        <f aca="false">SUM(R1171:U1171)</f>
        <v>7</v>
      </c>
      <c r="W1171" s="3" t="n">
        <v>375</v>
      </c>
      <c r="X1171" s="3" t="n">
        <v>2143</v>
      </c>
      <c r="Y1171" s="3" t="n">
        <v>490</v>
      </c>
      <c r="Z1171" s="3" t="n">
        <v>0</v>
      </c>
      <c r="AA1171" s="3" t="n">
        <f aca="false">SUM(W1171:Z1171)</f>
        <v>3008</v>
      </c>
      <c r="AB1171" s="3" t="n">
        <v>230</v>
      </c>
      <c r="AC1171" s="3" t="n">
        <v>0</v>
      </c>
      <c r="AD1171" s="3" t="n">
        <v>6</v>
      </c>
      <c r="AE1171" s="3" t="n">
        <v>0</v>
      </c>
      <c r="AF1171" s="3" t="n">
        <f aca="false">SUM(AB1171:AE1171)</f>
        <v>236</v>
      </c>
      <c r="AG1171" s="3" t="n">
        <v>5</v>
      </c>
      <c r="AH1171" s="3" t="n">
        <v>477</v>
      </c>
      <c r="AI1171" s="3" t="n">
        <v>675</v>
      </c>
      <c r="AJ1171" s="3" t="n">
        <v>0</v>
      </c>
      <c r="AK1171" s="3" t="n">
        <f aca="false">SUM(AG1171:AJ1171)</f>
        <v>1157</v>
      </c>
      <c r="AL1171" s="3" t="n">
        <v>1141</v>
      </c>
      <c r="AM1171" s="3" t="n">
        <v>754</v>
      </c>
      <c r="AN1171" s="3" t="n">
        <v>10505</v>
      </c>
      <c r="AO1171" s="3" t="n">
        <v>0</v>
      </c>
      <c r="AP1171" s="3" t="n">
        <f aca="false">SUM(AL1171:AO1171)</f>
        <v>12400</v>
      </c>
      <c r="AQ1171" s="3" t="n">
        <v>2</v>
      </c>
      <c r="AR1171" s="3" t="n">
        <v>466</v>
      </c>
      <c r="AS1171" s="3" t="n">
        <v>198</v>
      </c>
      <c r="AT1171" s="3" t="n">
        <v>0</v>
      </c>
      <c r="AU1171" s="3" t="n">
        <f aca="false">SUM(AQ1171:AT1171)</f>
        <v>666</v>
      </c>
      <c r="AV1171" s="3" t="n">
        <v>5</v>
      </c>
      <c r="AW1171" s="3" t="n">
        <v>0</v>
      </c>
      <c r="AX1171" s="3" t="n">
        <v>9</v>
      </c>
      <c r="AY1171" s="3" t="n">
        <v>0</v>
      </c>
      <c r="AZ1171" s="3" t="n">
        <f aca="false">SUM(AV1171:AY1171)</f>
        <v>14</v>
      </c>
      <c r="BA1171" s="3" t="n">
        <v>0</v>
      </c>
      <c r="BB1171" s="3" t="n">
        <v>0</v>
      </c>
      <c r="BC1171" s="3" t="n">
        <v>621</v>
      </c>
      <c r="BD1171" s="3" t="n">
        <v>54</v>
      </c>
      <c r="BE1171" s="3" t="n">
        <f aca="false">SUM(BA1171:BD1171)</f>
        <v>675</v>
      </c>
      <c r="BF1171" s="3" t="n">
        <v>0</v>
      </c>
      <c r="BG1171" s="3" t="n">
        <v>0</v>
      </c>
      <c r="BH1171" s="3" t="n">
        <v>0</v>
      </c>
      <c r="BI1171" s="3" t="n">
        <v>0</v>
      </c>
      <c r="BJ1171" s="3" t="n">
        <f aca="false">SUM(BF1171:BI1171)</f>
        <v>0</v>
      </c>
      <c r="BK1171" s="3" t="n">
        <v>0</v>
      </c>
      <c r="BL1171" s="3" t="n">
        <v>32</v>
      </c>
      <c r="BM1171" s="3" t="n">
        <v>12</v>
      </c>
      <c r="BN1171" s="3" t="n">
        <v>0</v>
      </c>
      <c r="BO1171" s="3" t="n">
        <f aca="false">SUM(BK1171:BN1171)</f>
        <v>44</v>
      </c>
      <c r="BP1171" s="3" t="n">
        <v>13</v>
      </c>
      <c r="BQ1171" s="3" t="n">
        <v>54</v>
      </c>
      <c r="BR1171" s="3" t="n">
        <v>40</v>
      </c>
      <c r="BS1171" s="3" t="n">
        <v>0</v>
      </c>
      <c r="BT1171" s="3" t="n">
        <f aca="false">SUM(BP1171:BS1171)</f>
        <v>107</v>
      </c>
      <c r="BU1171" s="3" t="n">
        <f aca="false">+C1171+H1171+M1171+R1171+W1171+AB1171+AG1171+AL1171+CK1171</f>
        <v>4283</v>
      </c>
      <c r="BV1171" s="3" t="n">
        <f aca="false">+D1171+I1171+N1171+S1171+X1171+AC1171+AH1171+AM1171+CL1171</f>
        <v>4075</v>
      </c>
      <c r="BW1171" s="3" t="n">
        <f aca="false">+E1171+J1171+O1171+T1171+Y1171+AD1171+AI1171+AN1171+CM1171</f>
        <v>13885</v>
      </c>
      <c r="BX1171" s="3" t="n">
        <f aca="false">+F1171+K1171+P1171+U1171+Z1171+AE1171+AJ1171+AO1171+CN1171</f>
        <v>77</v>
      </c>
      <c r="BY1171" s="3" t="n">
        <f aca="false">SUM(BU1171:BX1171)</f>
        <v>22320</v>
      </c>
      <c r="BZ1171" s="3" t="n">
        <f aca="false">AQ1171+AV1171+BA1171+BF1171+BK1171+BP1171</f>
        <v>20</v>
      </c>
      <c r="CA1171" s="3" t="n">
        <f aca="false">AR1171+AW1171+BB1171+BG1171+BL1171+BQ1171</f>
        <v>552</v>
      </c>
      <c r="CB1171" s="3" t="n">
        <f aca="false">AS1171+AX1171+BC1171+BH1171+BM1171+BR1171</f>
        <v>880</v>
      </c>
      <c r="CC1171" s="3" t="n">
        <f aca="false">AT1171+AY1171+BD1171+BI1171+BN1171+BS1171</f>
        <v>54</v>
      </c>
      <c r="CD1171" s="3" t="n">
        <f aca="false">SUM(BZ1171:CC1171)</f>
        <v>1506</v>
      </c>
      <c r="CE1171" s="3" t="n">
        <v>1197</v>
      </c>
      <c r="CF1171" s="3" t="n">
        <v>1722</v>
      </c>
      <c r="CG1171" s="3" t="n">
        <v>249</v>
      </c>
      <c r="CH1171" s="3" t="n">
        <v>0</v>
      </c>
      <c r="CI1171" s="3" t="n">
        <v>982</v>
      </c>
      <c r="CJ1171" s="3" t="n">
        <f aca="false">SUM(CE1171:CI1171)</f>
        <v>4150</v>
      </c>
    </row>
    <row r="1172" customFormat="false" ht="12.75" hidden="false" customHeight="false" outlineLevel="0" collapsed="false">
      <c r="A1172" s="1" t="n">
        <v>2013</v>
      </c>
      <c r="B1172" s="2" t="s">
        <v>141</v>
      </c>
      <c r="C1172" s="3" t="n">
        <v>5915.2</v>
      </c>
      <c r="D1172" s="3" t="n">
        <v>781.9</v>
      </c>
      <c r="E1172" s="3" t="n">
        <v>238</v>
      </c>
      <c r="F1172" s="3" t="n">
        <v>0</v>
      </c>
      <c r="G1172" s="3" t="n">
        <f aca="false">SUM(C1172:F1172)</f>
        <v>6935.1</v>
      </c>
      <c r="H1172" s="3" t="n">
        <v>1348.8</v>
      </c>
      <c r="I1172" s="3" t="n">
        <v>1793.7</v>
      </c>
      <c r="J1172" s="3" t="n">
        <v>2987.529</v>
      </c>
      <c r="K1172" s="3" t="n">
        <v>0</v>
      </c>
      <c r="L1172" s="3" t="n">
        <f aca="false">SUM(H1172:K1172)</f>
        <v>6130.029</v>
      </c>
      <c r="M1172" s="3" t="n">
        <v>55.1</v>
      </c>
      <c r="N1172" s="3" t="n">
        <v>29.6</v>
      </c>
      <c r="O1172" s="3" t="n">
        <v>4.5</v>
      </c>
      <c r="P1172" s="3" t="n">
        <v>0</v>
      </c>
      <c r="Q1172" s="3" t="n">
        <f aca="false">SUM(M1172:P1172)</f>
        <v>89.2</v>
      </c>
      <c r="R1172" s="3" t="n">
        <v>17</v>
      </c>
      <c r="S1172" s="3" t="n">
        <v>31.3</v>
      </c>
      <c r="T1172" s="3" t="n">
        <v>9.1</v>
      </c>
      <c r="U1172" s="3" t="n">
        <v>0</v>
      </c>
      <c r="V1172" s="3" t="n">
        <f aca="false">SUM(R1172:U1172)</f>
        <v>57.4</v>
      </c>
      <c r="W1172" s="3" t="n">
        <v>2143.7</v>
      </c>
      <c r="X1172" s="3" t="n">
        <v>4435.4</v>
      </c>
      <c r="Y1172" s="3" t="n">
        <v>762.1</v>
      </c>
      <c r="Z1172" s="3" t="n">
        <v>0</v>
      </c>
      <c r="AA1172" s="3" t="n">
        <f aca="false">SUM(W1172:Z1172)</f>
        <v>7341.2</v>
      </c>
      <c r="AB1172" s="3" t="n">
        <v>1137.6</v>
      </c>
      <c r="AC1172" s="3" t="n">
        <v>1.5</v>
      </c>
      <c r="AD1172" s="3" t="n">
        <v>104.8</v>
      </c>
      <c r="AE1172" s="3" t="n">
        <v>0</v>
      </c>
      <c r="AF1172" s="3" t="n">
        <f aca="false">SUM(AB1172:AE1172)</f>
        <v>1243.9</v>
      </c>
      <c r="AG1172" s="3" t="n">
        <v>139.8</v>
      </c>
      <c r="AH1172" s="3" t="n">
        <v>847.1</v>
      </c>
      <c r="AI1172" s="3" t="n">
        <v>1981.6</v>
      </c>
      <c r="AJ1172" s="3" t="n">
        <v>0</v>
      </c>
      <c r="AK1172" s="3" t="n">
        <f aca="false">SUM(AG1172:AJ1172)</f>
        <v>2968.5</v>
      </c>
      <c r="AL1172" s="3" t="n">
        <v>3284.8</v>
      </c>
      <c r="AM1172" s="3" t="n">
        <v>2894.6</v>
      </c>
      <c r="AN1172" s="3" t="n">
        <v>11824.371</v>
      </c>
      <c r="AO1172" s="3" t="n">
        <v>0</v>
      </c>
      <c r="AP1172" s="3" t="n">
        <f aca="false">SUM(AL1172:AO1172)</f>
        <v>18003.771</v>
      </c>
      <c r="AQ1172" s="3" t="n">
        <v>0</v>
      </c>
      <c r="AR1172" s="3" t="n">
        <v>0</v>
      </c>
      <c r="AS1172" s="3" t="n">
        <v>0</v>
      </c>
      <c r="AT1172" s="3" t="n">
        <v>0</v>
      </c>
      <c r="AU1172" s="3" t="n">
        <f aca="false">SUM(AQ1172:AT1172)</f>
        <v>0</v>
      </c>
      <c r="AV1172" s="3" t="n">
        <v>0</v>
      </c>
      <c r="AW1172" s="3" t="n">
        <v>0</v>
      </c>
      <c r="AX1172" s="3" t="n">
        <v>0</v>
      </c>
      <c r="AY1172" s="3" t="n">
        <v>0</v>
      </c>
      <c r="AZ1172" s="3" t="n">
        <f aca="false">SUM(AV1172:AY1172)</f>
        <v>0</v>
      </c>
      <c r="BA1172" s="3" t="n">
        <v>0</v>
      </c>
      <c r="BB1172" s="3" t="n">
        <v>0</v>
      </c>
      <c r="BC1172" s="3" t="n">
        <v>0</v>
      </c>
      <c r="BD1172" s="3" t="n">
        <v>0</v>
      </c>
      <c r="BE1172" s="3" t="n">
        <f aca="false">SUM(BA1172:BD1172)</f>
        <v>0</v>
      </c>
      <c r="BF1172" s="3" t="n">
        <v>0</v>
      </c>
      <c r="BG1172" s="3" t="n">
        <v>0</v>
      </c>
      <c r="BH1172" s="3" t="n">
        <v>0</v>
      </c>
      <c r="BI1172" s="3" t="n">
        <v>0</v>
      </c>
      <c r="BJ1172" s="3" t="n">
        <f aca="false">SUM(BF1172:BI1172)</f>
        <v>0</v>
      </c>
      <c r="BK1172" s="3" t="n">
        <v>0</v>
      </c>
      <c r="BL1172" s="3" t="n">
        <v>0</v>
      </c>
      <c r="BM1172" s="3" t="n">
        <v>0</v>
      </c>
      <c r="BN1172" s="3" t="n">
        <v>0</v>
      </c>
      <c r="BO1172" s="3" t="n">
        <f aca="false">SUM(BK1172:BN1172)</f>
        <v>0</v>
      </c>
      <c r="BP1172" s="3" t="n">
        <v>0</v>
      </c>
      <c r="BQ1172" s="3" t="n">
        <v>0</v>
      </c>
      <c r="BR1172" s="3" t="n">
        <v>0</v>
      </c>
      <c r="BS1172" s="3" t="n">
        <v>0</v>
      </c>
      <c r="BT1172" s="3" t="n">
        <f aca="false">SUM(BP1172:BS1172)</f>
        <v>0</v>
      </c>
      <c r="BU1172" s="3" t="n">
        <f aca="false">+C1172+H1172+M1172+R1172+W1172+AB1172+AG1172+AL1172+CK1172</f>
        <v>14042</v>
      </c>
      <c r="BV1172" s="3" t="n">
        <f aca="false">+D1172+I1172+N1172+S1172+X1172+AC1172+AH1172+AM1172+CL1172</f>
        <v>10815.1</v>
      </c>
      <c r="BW1172" s="3" t="n">
        <f aca="false">+E1172+J1172+O1172+T1172+Y1172+AD1172+AI1172+AN1172+CM1172</f>
        <v>17912</v>
      </c>
      <c r="BX1172" s="3" t="n">
        <f aca="false">+F1172+K1172+P1172+U1172+Z1172+AE1172+AJ1172+AO1172+CN1172</f>
        <v>0</v>
      </c>
      <c r="BY1172" s="3" t="n">
        <f aca="false">SUM(BU1172:BX1172)</f>
        <v>42769.1</v>
      </c>
      <c r="BZ1172" s="3" t="n">
        <f aca="false">AQ1172+AV1172+BA1172+BF1172+BK1172+BP1172</f>
        <v>0</v>
      </c>
      <c r="CA1172" s="3" t="n">
        <f aca="false">AR1172+AW1172+BB1172+BG1172+BL1172+BQ1172</f>
        <v>0</v>
      </c>
      <c r="CB1172" s="3" t="n">
        <f aca="false">AS1172+AX1172+BC1172+BH1172+BM1172+BR1172</f>
        <v>0</v>
      </c>
      <c r="CC1172" s="3" t="n">
        <f aca="false">AT1172+AY1172+BD1172+BI1172+BN1172+BS1172</f>
        <v>0</v>
      </c>
      <c r="CD1172" s="3" t="n">
        <f aca="false">SUM(BZ1172:CC1172)</f>
        <v>0</v>
      </c>
      <c r="CE1172" s="3" t="n">
        <v>4410</v>
      </c>
      <c r="CF1172" s="3" t="n">
        <v>7497</v>
      </c>
      <c r="CG1172" s="3" t="n">
        <v>925</v>
      </c>
      <c r="CH1172" s="3" t="n">
        <v>0</v>
      </c>
      <c r="CI1172" s="3" t="n">
        <v>1254</v>
      </c>
      <c r="CJ1172" s="3" t="n">
        <f aca="false">SUM(CE1172:CI1172)</f>
        <v>14086</v>
      </c>
    </row>
    <row r="1173" customFormat="false" ht="12.75" hidden="false" customHeight="false" outlineLevel="0" collapsed="false">
      <c r="A1173" s="1" t="n">
        <v>2013</v>
      </c>
      <c r="B1173" s="2" t="s">
        <v>142</v>
      </c>
      <c r="C1173" s="3" t="n">
        <v>2</v>
      </c>
      <c r="D1173" s="3" t="n">
        <v>28</v>
      </c>
      <c r="E1173" s="3" t="n">
        <v>964</v>
      </c>
      <c r="F1173" s="3" t="n">
        <v>0</v>
      </c>
      <c r="G1173" s="3" t="n">
        <f aca="false">SUM(C1173:F1173)</f>
        <v>994</v>
      </c>
      <c r="H1173" s="3" t="n">
        <v>416</v>
      </c>
      <c r="I1173" s="3" t="n">
        <v>1</v>
      </c>
      <c r="J1173" s="3" t="n">
        <v>17</v>
      </c>
      <c r="K1173" s="3" t="n">
        <v>0</v>
      </c>
      <c r="L1173" s="3" t="n">
        <f aca="false">SUM(H1173:K1173)</f>
        <v>434</v>
      </c>
      <c r="M1173" s="3" t="n">
        <v>0</v>
      </c>
      <c r="N1173" s="3" t="n">
        <v>0</v>
      </c>
      <c r="O1173" s="3" t="n">
        <v>0</v>
      </c>
      <c r="P1173" s="3" t="n">
        <v>0</v>
      </c>
      <c r="Q1173" s="3" t="n">
        <f aca="false">SUM(M1173:P1173)</f>
        <v>0</v>
      </c>
      <c r="R1173" s="3" t="n">
        <v>0</v>
      </c>
      <c r="S1173" s="3" t="n">
        <v>0</v>
      </c>
      <c r="T1173" s="3" t="n">
        <v>0</v>
      </c>
      <c r="U1173" s="3" t="n">
        <v>0</v>
      </c>
      <c r="V1173" s="3" t="n">
        <f aca="false">SUM(R1173:U1173)</f>
        <v>0</v>
      </c>
      <c r="W1173" s="3" t="n">
        <v>272</v>
      </c>
      <c r="X1173" s="3" t="n">
        <v>309</v>
      </c>
      <c r="Y1173" s="3" t="n">
        <v>23</v>
      </c>
      <c r="Z1173" s="3" t="n">
        <v>0</v>
      </c>
      <c r="AA1173" s="3" t="n">
        <f aca="false">SUM(W1173:Z1173)</f>
        <v>604</v>
      </c>
      <c r="AB1173" s="3" t="n">
        <v>123</v>
      </c>
      <c r="AC1173" s="3" t="n">
        <v>0</v>
      </c>
      <c r="AD1173" s="3" t="n">
        <v>9</v>
      </c>
      <c r="AE1173" s="3" t="n">
        <v>0</v>
      </c>
      <c r="AF1173" s="3" t="n">
        <f aca="false">SUM(AB1173:AE1173)</f>
        <v>132</v>
      </c>
      <c r="AG1173" s="3" t="n">
        <v>134</v>
      </c>
      <c r="AH1173" s="3" t="n">
        <v>185</v>
      </c>
      <c r="AI1173" s="3" t="n">
        <v>261</v>
      </c>
      <c r="AJ1173" s="3" t="n">
        <v>0</v>
      </c>
      <c r="AK1173" s="3" t="n">
        <f aca="false">SUM(AG1173:AJ1173)</f>
        <v>580</v>
      </c>
      <c r="AL1173" s="3" t="n">
        <v>2762</v>
      </c>
      <c r="AM1173" s="3" t="n">
        <v>1831</v>
      </c>
      <c r="AN1173" s="3" t="n">
        <v>1795</v>
      </c>
      <c r="AO1173" s="3" t="n">
        <v>0</v>
      </c>
      <c r="AP1173" s="3" t="n">
        <f aca="false">SUM(AL1173:AO1173)</f>
        <v>6388</v>
      </c>
      <c r="AQ1173" s="3" t="n">
        <v>51</v>
      </c>
      <c r="AR1173" s="3" t="n">
        <v>71</v>
      </c>
      <c r="AS1173" s="3" t="n">
        <v>100</v>
      </c>
      <c r="AT1173" s="3" t="n">
        <v>0</v>
      </c>
      <c r="AU1173" s="3" t="n">
        <f aca="false">SUM(AQ1173:AT1173)</f>
        <v>222</v>
      </c>
      <c r="AV1173" s="3" t="n">
        <v>0</v>
      </c>
      <c r="AW1173" s="3" t="n">
        <v>0</v>
      </c>
      <c r="AX1173" s="3" t="n">
        <v>0</v>
      </c>
      <c r="AY1173" s="3" t="n">
        <v>0</v>
      </c>
      <c r="AZ1173" s="3" t="n">
        <f aca="false">SUM(AV1173:AY1173)</f>
        <v>0</v>
      </c>
      <c r="BA1173" s="3" t="n">
        <v>9</v>
      </c>
      <c r="BB1173" s="3" t="n">
        <v>0</v>
      </c>
      <c r="BC1173" s="3" t="n">
        <v>0</v>
      </c>
      <c r="BD1173" s="3" t="n">
        <v>0</v>
      </c>
      <c r="BE1173" s="3" t="n">
        <f aca="false">SUM(BA1173:BD1173)</f>
        <v>9</v>
      </c>
      <c r="BF1173" s="3" t="n">
        <v>0</v>
      </c>
      <c r="BG1173" s="3" t="n">
        <v>0</v>
      </c>
      <c r="BH1173" s="3" t="n">
        <v>0</v>
      </c>
      <c r="BI1173" s="3" t="n">
        <v>0</v>
      </c>
      <c r="BJ1173" s="3" t="n">
        <f aca="false">SUM(BF1173:BI1173)</f>
        <v>0</v>
      </c>
      <c r="BK1173" s="3" t="n">
        <v>0</v>
      </c>
      <c r="BL1173" s="3" t="n">
        <v>0</v>
      </c>
      <c r="BM1173" s="3" t="n">
        <v>0</v>
      </c>
      <c r="BN1173" s="3" t="n">
        <v>0</v>
      </c>
      <c r="BO1173" s="3" t="n">
        <f aca="false">SUM(BK1173:BN1173)</f>
        <v>0</v>
      </c>
      <c r="BP1173" s="3" t="n">
        <v>2</v>
      </c>
      <c r="BQ1173" s="3" t="n">
        <v>1</v>
      </c>
      <c r="BR1173" s="3" t="n">
        <v>1</v>
      </c>
      <c r="BS1173" s="3" t="n">
        <v>0</v>
      </c>
      <c r="BT1173" s="3" t="n">
        <f aca="false">SUM(BP1173:BS1173)</f>
        <v>4</v>
      </c>
      <c r="BU1173" s="3" t="n">
        <f aca="false">+C1173+H1173+M1173+R1173+W1173+AB1173+AG1173+AL1173+CK1173</f>
        <v>3709</v>
      </c>
      <c r="BV1173" s="3" t="n">
        <f aca="false">+D1173+I1173+N1173+S1173+X1173+AC1173+AH1173+AM1173+CL1173</f>
        <v>2354</v>
      </c>
      <c r="BW1173" s="3" t="n">
        <f aca="false">+E1173+J1173+O1173+T1173+Y1173+AD1173+AI1173+AN1173+CM1173</f>
        <v>3069</v>
      </c>
      <c r="BX1173" s="3" t="n">
        <f aca="false">+F1173+K1173+P1173+U1173+Z1173+AE1173+AJ1173+AO1173+CN1173</f>
        <v>0</v>
      </c>
      <c r="BY1173" s="3" t="n">
        <f aca="false">SUM(BU1173:BX1173)</f>
        <v>9132</v>
      </c>
      <c r="BZ1173" s="3" t="n">
        <f aca="false">AQ1173+AV1173+BA1173+BF1173+BK1173+BP1173</f>
        <v>62</v>
      </c>
      <c r="CA1173" s="3" t="n">
        <f aca="false">AR1173+AW1173+BB1173+BG1173+BL1173+BQ1173</f>
        <v>72</v>
      </c>
      <c r="CB1173" s="3" t="n">
        <f aca="false">AS1173+AX1173+BC1173+BH1173+BM1173+BR1173</f>
        <v>101</v>
      </c>
      <c r="CC1173" s="3" t="n">
        <f aca="false">AT1173+AY1173+BD1173+BI1173+BN1173+BS1173</f>
        <v>0</v>
      </c>
      <c r="CD1173" s="3" t="n">
        <f aca="false">SUM(BZ1173:CC1173)</f>
        <v>235</v>
      </c>
      <c r="CE1173" s="3" t="n">
        <v>481</v>
      </c>
      <c r="CF1173" s="3" t="n">
        <v>0</v>
      </c>
      <c r="CG1173" s="3" t="n">
        <v>0</v>
      </c>
      <c r="CH1173" s="3" t="n">
        <v>0</v>
      </c>
      <c r="CI1173" s="3" t="n">
        <v>900</v>
      </c>
      <c r="CJ1173" s="3" t="n">
        <f aca="false">SUM(CE1173:CI1173)</f>
        <v>1381</v>
      </c>
    </row>
    <row r="1174" customFormat="false" ht="12.75" hidden="false" customHeight="false" outlineLevel="0" collapsed="false">
      <c r="A1174" s="1" t="n">
        <v>2014</v>
      </c>
      <c r="B1174" s="2" t="s">
        <v>93</v>
      </c>
      <c r="C1174" s="3" t="n">
        <v>4017</v>
      </c>
      <c r="D1174" s="3" t="n">
        <v>919</v>
      </c>
      <c r="E1174" s="3" t="n">
        <v>181</v>
      </c>
      <c r="F1174" s="3" t="n">
        <v>0</v>
      </c>
      <c r="G1174" s="3" t="n">
        <f aca="false">SUM(C1174:F1174)</f>
        <v>5117</v>
      </c>
      <c r="H1174" s="3" t="n">
        <v>1496</v>
      </c>
      <c r="I1174" s="3" t="n">
        <v>1300</v>
      </c>
      <c r="J1174" s="3" t="n">
        <v>2365</v>
      </c>
      <c r="K1174" s="3" t="n">
        <v>0</v>
      </c>
      <c r="L1174" s="3" t="n">
        <f aca="false">SUM(H1174:K1174)</f>
        <v>5161</v>
      </c>
      <c r="M1174" s="3" t="n">
        <v>0</v>
      </c>
      <c r="N1174" s="3" t="n">
        <v>40</v>
      </c>
      <c r="O1174" s="3" t="n">
        <v>0</v>
      </c>
      <c r="P1174" s="3" t="n">
        <v>0</v>
      </c>
      <c r="Q1174" s="3" t="n">
        <f aca="false">SUM(M1174:P1174)</f>
        <v>40</v>
      </c>
      <c r="R1174" s="3" t="n">
        <v>0</v>
      </c>
      <c r="S1174" s="3" t="n">
        <v>0</v>
      </c>
      <c r="T1174" s="3" t="n">
        <v>0</v>
      </c>
      <c r="U1174" s="3" t="n">
        <v>0</v>
      </c>
      <c r="V1174" s="3" t="n">
        <f aca="false">SUM(R1174:U1174)</f>
        <v>0</v>
      </c>
      <c r="W1174" s="3" t="n">
        <v>625</v>
      </c>
      <c r="X1174" s="3" t="n">
        <v>3920</v>
      </c>
      <c r="Y1174" s="3" t="n">
        <v>1266</v>
      </c>
      <c r="Z1174" s="3" t="n">
        <v>0</v>
      </c>
      <c r="AA1174" s="3" t="n">
        <f aca="false">SUM(W1174:Z1174)</f>
        <v>5811</v>
      </c>
      <c r="AB1174" s="3" t="n">
        <v>479</v>
      </c>
      <c r="AC1174" s="3" t="n">
        <v>20</v>
      </c>
      <c r="AD1174" s="3" t="n">
        <v>115</v>
      </c>
      <c r="AE1174" s="3" t="n">
        <v>0</v>
      </c>
      <c r="AF1174" s="3" t="n">
        <f aca="false">SUM(AB1174:AE1174)</f>
        <v>614</v>
      </c>
      <c r="AG1174" s="3" t="n">
        <v>0</v>
      </c>
      <c r="AH1174" s="3" t="n">
        <v>952</v>
      </c>
      <c r="AI1174" s="3" t="n">
        <v>496</v>
      </c>
      <c r="AJ1174" s="3" t="n">
        <v>162</v>
      </c>
      <c r="AK1174" s="3" t="n">
        <f aca="false">SUM(AG1174:AJ1174)</f>
        <v>1610</v>
      </c>
      <c r="AL1174" s="3" t="n">
        <v>1205</v>
      </c>
      <c r="AM1174" s="3" t="n">
        <v>2209</v>
      </c>
      <c r="AN1174" s="3" t="n">
        <v>3001</v>
      </c>
      <c r="AO1174" s="3" t="n">
        <v>224</v>
      </c>
      <c r="AP1174" s="3" t="n">
        <f aca="false">SUM(AL1174:AO1174)</f>
        <v>6639</v>
      </c>
      <c r="AQ1174" s="3" t="n">
        <v>0</v>
      </c>
      <c r="AR1174" s="3" t="n">
        <v>358</v>
      </c>
      <c r="AS1174" s="3" t="n">
        <v>94</v>
      </c>
      <c r="AT1174" s="3" t="n">
        <v>162</v>
      </c>
      <c r="AU1174" s="3" t="n">
        <f aca="false">SUM(AQ1174:AT1174)</f>
        <v>614</v>
      </c>
      <c r="AV1174" s="3" t="n">
        <v>0</v>
      </c>
      <c r="AW1174" s="3" t="n">
        <v>0</v>
      </c>
      <c r="AX1174" s="3" t="n">
        <v>8</v>
      </c>
      <c r="AY1174" s="3" t="n">
        <v>0</v>
      </c>
      <c r="AZ1174" s="3" t="n">
        <f aca="false">SUM(AV1174:AY1174)</f>
        <v>8</v>
      </c>
      <c r="BA1174" s="3" t="n">
        <v>0</v>
      </c>
      <c r="BB1174" s="3" t="n">
        <v>0</v>
      </c>
      <c r="BC1174" s="3" t="n">
        <v>0</v>
      </c>
      <c r="BD1174" s="3" t="n">
        <v>0</v>
      </c>
      <c r="BE1174" s="3" t="n">
        <f aca="false">SUM(BA1174:BD1174)</f>
        <v>0</v>
      </c>
      <c r="BF1174" s="3" t="n">
        <v>0</v>
      </c>
      <c r="BG1174" s="3" t="n">
        <v>0</v>
      </c>
      <c r="BH1174" s="3" t="n">
        <v>0</v>
      </c>
      <c r="BI1174" s="3" t="n">
        <v>0</v>
      </c>
      <c r="BJ1174" s="3" t="n">
        <f aca="false">SUM(BF1174:BI1174)</f>
        <v>0</v>
      </c>
      <c r="BK1174" s="3" t="n">
        <v>0</v>
      </c>
      <c r="BL1174" s="3" t="n">
        <v>0</v>
      </c>
      <c r="BM1174" s="3" t="n">
        <v>43</v>
      </c>
      <c r="BN1174" s="3" t="n">
        <v>0</v>
      </c>
      <c r="BO1174" s="3" t="n">
        <f aca="false">SUM(BK1174:BN1174)</f>
        <v>43</v>
      </c>
      <c r="BP1174" s="3" t="n">
        <v>4</v>
      </c>
      <c r="BQ1174" s="3" t="n">
        <v>0</v>
      </c>
      <c r="BR1174" s="3" t="n">
        <v>46</v>
      </c>
      <c r="BS1174" s="3" t="n">
        <v>224</v>
      </c>
      <c r="BT1174" s="3" t="n">
        <f aca="false">SUM(BP1174:BS1174)</f>
        <v>274</v>
      </c>
      <c r="BU1174" s="3" t="n">
        <f aca="false">+C1174+H1174+M1174+R1174+W1174+AB1174+AG1174+AL1174+CK1174</f>
        <v>7822</v>
      </c>
      <c r="BV1174" s="3" t="n">
        <f aca="false">+D1174+I1174+N1174+S1174+X1174+AC1174+AH1174+AM1174+CL1174</f>
        <v>9360</v>
      </c>
      <c r="BW1174" s="3" t="n">
        <f aca="false">+E1174+J1174+O1174+T1174+Y1174+AD1174+AI1174+AN1174+CM1174</f>
        <v>7424</v>
      </c>
      <c r="BX1174" s="3" t="n">
        <f aca="false">+F1174+K1174+P1174+U1174+Z1174+AE1174+AJ1174+AO1174+CN1174</f>
        <v>386</v>
      </c>
      <c r="BY1174" s="3" t="n">
        <f aca="false">SUM(BU1174:BX1174)</f>
        <v>24992</v>
      </c>
      <c r="BZ1174" s="3" t="n">
        <f aca="false">AQ1174+AV1174+BA1174+BF1174+BK1174+BP1174</f>
        <v>4</v>
      </c>
      <c r="CA1174" s="3" t="n">
        <f aca="false">AR1174+AW1174+BB1174+BG1174+BL1174+BQ1174</f>
        <v>358</v>
      </c>
      <c r="CB1174" s="3" t="n">
        <f aca="false">AS1174+AX1174+BC1174+BH1174+BM1174+BR1174</f>
        <v>191</v>
      </c>
      <c r="CC1174" s="3" t="n">
        <f aca="false">AT1174+AY1174+BD1174+BI1174+BN1174+BS1174</f>
        <v>386</v>
      </c>
      <c r="CD1174" s="3" t="n">
        <f aca="false">SUM(BZ1174:CC1174)</f>
        <v>939</v>
      </c>
      <c r="CE1174" s="3" t="n">
        <v>2038</v>
      </c>
      <c r="CF1174" s="3" t="n">
        <v>3102</v>
      </c>
      <c r="CG1174" s="3" t="n">
        <v>378</v>
      </c>
      <c r="CH1174" s="3" t="n">
        <v>2</v>
      </c>
      <c r="CI1174" s="3" t="n">
        <v>2037</v>
      </c>
      <c r="CJ1174" s="3" t="n">
        <f aca="false">SUM(CE1174:CI1174)</f>
        <v>7557</v>
      </c>
    </row>
    <row r="1175" customFormat="false" ht="12.75" hidden="false" customHeight="false" outlineLevel="0" collapsed="false">
      <c r="A1175" s="1" t="n">
        <v>2014</v>
      </c>
      <c r="B1175" s="2" t="s">
        <v>94</v>
      </c>
      <c r="C1175" s="3" t="n">
        <v>1358.67</v>
      </c>
      <c r="D1175" s="3" t="n">
        <v>210.44</v>
      </c>
      <c r="E1175" s="3" t="n">
        <v>32.72</v>
      </c>
      <c r="F1175" s="3" t="n">
        <v>0</v>
      </c>
      <c r="G1175" s="3" t="n">
        <f aca="false">SUM(C1175:F1175)</f>
        <v>1601.83</v>
      </c>
      <c r="H1175" s="3" t="n">
        <v>481.32</v>
      </c>
      <c r="I1175" s="3" t="n">
        <v>127.71</v>
      </c>
      <c r="J1175" s="3" t="n">
        <v>308.17</v>
      </c>
      <c r="K1175" s="3" t="n">
        <v>0</v>
      </c>
      <c r="L1175" s="3" t="n">
        <f aca="false">SUM(H1175:K1175)</f>
        <v>917.2</v>
      </c>
      <c r="M1175" s="3" t="n">
        <v>18.63</v>
      </c>
      <c r="N1175" s="3" t="n">
        <v>7.83</v>
      </c>
      <c r="O1175" s="3" t="n">
        <v>0</v>
      </c>
      <c r="P1175" s="3" t="n">
        <v>0</v>
      </c>
      <c r="Q1175" s="3" t="n">
        <f aca="false">SUM(M1175:P1175)</f>
        <v>26.46</v>
      </c>
      <c r="R1175" s="3" t="n">
        <v>79.48</v>
      </c>
      <c r="S1175" s="3" t="n">
        <v>0.77</v>
      </c>
      <c r="T1175" s="3" t="n">
        <v>15.4</v>
      </c>
      <c r="U1175" s="3" t="n">
        <v>0</v>
      </c>
      <c r="V1175" s="3" t="n">
        <f aca="false">SUM(R1175:U1175)</f>
        <v>95.65</v>
      </c>
      <c r="W1175" s="3" t="n">
        <v>604.2031733635</v>
      </c>
      <c r="X1175" s="3" t="n">
        <v>817.3030362465</v>
      </c>
      <c r="Y1175" s="3" t="n">
        <v>1.49</v>
      </c>
      <c r="Z1175" s="3" t="n">
        <v>0</v>
      </c>
      <c r="AA1175" s="3" t="n">
        <f aca="false">SUM(W1175:Z1175)</f>
        <v>1422.99620961</v>
      </c>
      <c r="AB1175" s="3" t="n">
        <v>354.09</v>
      </c>
      <c r="AC1175" s="3" t="n">
        <v>6.35</v>
      </c>
      <c r="AD1175" s="3" t="n">
        <v>16.69</v>
      </c>
      <c r="AE1175" s="3" t="n">
        <v>0</v>
      </c>
      <c r="AF1175" s="3" t="n">
        <f aca="false">SUM(AB1175:AE1175)</f>
        <v>377.13</v>
      </c>
      <c r="AG1175" s="3" t="n">
        <v>503.21</v>
      </c>
      <c r="AH1175" s="3" t="n">
        <v>780.5</v>
      </c>
      <c r="AI1175" s="3" t="n">
        <v>213.22</v>
      </c>
      <c r="AJ1175" s="3" t="n">
        <v>0</v>
      </c>
      <c r="AK1175" s="3" t="n">
        <f aca="false">SUM(AG1175:AJ1175)</f>
        <v>1496.93</v>
      </c>
      <c r="AL1175" s="3" t="n">
        <v>3827.1968266365</v>
      </c>
      <c r="AM1175" s="3" t="n">
        <v>754.8369637535</v>
      </c>
      <c r="AN1175" s="3" t="n">
        <v>844.21</v>
      </c>
      <c r="AO1175" s="3" t="n">
        <v>35</v>
      </c>
      <c r="AP1175" s="3" t="n">
        <f aca="false">SUM(AL1175:AO1175)</f>
        <v>5461.24379039</v>
      </c>
      <c r="AQ1175" s="3" t="n">
        <v>202</v>
      </c>
      <c r="AR1175" s="3" t="n">
        <v>778</v>
      </c>
      <c r="AS1175" s="3" t="n">
        <v>57</v>
      </c>
      <c r="AT1175" s="3" t="n">
        <v>0</v>
      </c>
      <c r="AU1175" s="3" t="n">
        <f aca="false">SUM(AQ1175:AT1175)</f>
        <v>1037</v>
      </c>
      <c r="AV1175" s="3" t="n">
        <v>7</v>
      </c>
      <c r="AW1175" s="3" t="n">
        <v>0</v>
      </c>
      <c r="AX1175" s="3" t="n">
        <v>0</v>
      </c>
      <c r="AY1175" s="3" t="n">
        <v>0</v>
      </c>
      <c r="AZ1175" s="3" t="n">
        <f aca="false">SUM(AV1175:AY1175)</f>
        <v>7</v>
      </c>
      <c r="BA1175" s="3" t="n">
        <v>90</v>
      </c>
      <c r="BB1175" s="3" t="n">
        <v>0</v>
      </c>
      <c r="BC1175" s="3" t="n">
        <v>1</v>
      </c>
      <c r="BD1175" s="3" t="n">
        <v>0</v>
      </c>
      <c r="BE1175" s="3" t="n">
        <f aca="false">SUM(BA1175:BD1175)</f>
        <v>91</v>
      </c>
      <c r="BF1175" s="3" t="n">
        <v>93</v>
      </c>
      <c r="BG1175" s="3" t="n">
        <v>14</v>
      </c>
      <c r="BH1175" s="3" t="n">
        <v>1</v>
      </c>
      <c r="BI1175" s="3" t="n">
        <v>35</v>
      </c>
      <c r="BJ1175" s="3" t="n">
        <f aca="false">SUM(BF1175:BI1175)</f>
        <v>143</v>
      </c>
      <c r="BK1175" s="3" t="n">
        <v>63</v>
      </c>
      <c r="BL1175" s="3" t="n">
        <v>59</v>
      </c>
      <c r="BM1175" s="3" t="n">
        <v>22</v>
      </c>
      <c r="BN1175" s="3" t="n">
        <v>0</v>
      </c>
      <c r="BO1175" s="3" t="n">
        <f aca="false">SUM(BK1175:BN1175)</f>
        <v>144</v>
      </c>
      <c r="BP1175" s="3" t="n">
        <v>426</v>
      </c>
      <c r="BQ1175" s="3" t="n">
        <v>77</v>
      </c>
      <c r="BR1175" s="3" t="n">
        <v>199</v>
      </c>
      <c r="BS1175" s="3" t="n">
        <v>0</v>
      </c>
      <c r="BT1175" s="3" t="n">
        <f aca="false">SUM(BP1175:BS1175)</f>
        <v>702</v>
      </c>
      <c r="BU1175" s="3" t="n">
        <f aca="false">+C1175+H1175+M1175+R1175+W1175+AB1175+AG1175+AL1175+CK1175</f>
        <v>7226.8</v>
      </c>
      <c r="BV1175" s="3" t="n">
        <f aca="false">+D1175+I1175+N1175+S1175+X1175+AC1175+AH1175+AM1175+CL1175</f>
        <v>2705.74</v>
      </c>
      <c r="BW1175" s="3" t="n">
        <f aca="false">+E1175+J1175+O1175+T1175+Y1175+AD1175+AI1175+AN1175+CM1175</f>
        <v>1431.9</v>
      </c>
      <c r="BX1175" s="3" t="n">
        <f aca="false">+F1176+K1175+P1175+U1175+Z1175+AE1175+AJ1175+AO1175+CN1175</f>
        <v>35</v>
      </c>
      <c r="BY1175" s="3" t="n">
        <f aca="false">SUM(BU1175:BX1175)</f>
        <v>11399.44</v>
      </c>
      <c r="BZ1175" s="3" t="n">
        <f aca="false">AQ1175+AV1175+BA1175+BF1175+BK1175+BP1175</f>
        <v>881</v>
      </c>
      <c r="CA1175" s="3" t="n">
        <f aca="false">AR1175+AW1175+BB1175+BG1175+BL1175+BQ1175</f>
        <v>928</v>
      </c>
      <c r="CB1175" s="3" t="n">
        <f aca="false">AS1175+AX1175+BC1175+BH1175+BM1175+BR1175</f>
        <v>280</v>
      </c>
      <c r="CC1175" s="3" t="n">
        <f aca="false">AT1175+AY1175+BD1175+BI1175+BN1175+BS1175</f>
        <v>35</v>
      </c>
      <c r="CD1175" s="3" t="n">
        <f aca="false">SUM(BZ1175:CC1175)</f>
        <v>2124</v>
      </c>
      <c r="CE1175" s="3" t="n">
        <v>0</v>
      </c>
      <c r="CF1175" s="3" t="n">
        <v>0</v>
      </c>
      <c r="CG1175" s="3" t="n">
        <v>407.5</v>
      </c>
      <c r="CH1175" s="3" t="n">
        <v>9.2</v>
      </c>
      <c r="CI1175" s="3" t="n">
        <v>4973.4</v>
      </c>
      <c r="CJ1175" s="3" t="n">
        <f aca="false">SUM(CE1175:CI1175)</f>
        <v>5390.1</v>
      </c>
    </row>
    <row r="1176" customFormat="false" ht="12.75" hidden="false" customHeight="false" outlineLevel="0" collapsed="false">
      <c r="A1176" s="1" t="n">
        <v>2014</v>
      </c>
      <c r="B1176" s="2" t="s">
        <v>95</v>
      </c>
      <c r="C1176" s="3" t="n">
        <v>3662</v>
      </c>
      <c r="D1176" s="3" t="n">
        <v>1075</v>
      </c>
      <c r="E1176" s="3" t="n">
        <v>592</v>
      </c>
      <c r="F1176" s="3" t="n">
        <v>0</v>
      </c>
      <c r="G1176" s="3" t="n">
        <f aca="false">SUM(C1176:F1176)</f>
        <v>5329</v>
      </c>
      <c r="H1176" s="3" t="n">
        <v>783</v>
      </c>
      <c r="I1176" s="3" t="n">
        <v>692</v>
      </c>
      <c r="J1176" s="3" t="n">
        <v>3105</v>
      </c>
      <c r="K1176" s="3" t="n">
        <v>0</v>
      </c>
      <c r="L1176" s="3" t="n">
        <f aca="false">SUM(H1176:K1176)</f>
        <v>4580</v>
      </c>
      <c r="M1176" s="3" t="n">
        <v>0</v>
      </c>
      <c r="N1176" s="3" t="n">
        <v>220</v>
      </c>
      <c r="O1176" s="3" t="n">
        <v>0</v>
      </c>
      <c r="P1176" s="3" t="n">
        <v>0</v>
      </c>
      <c r="Q1176" s="3" t="n">
        <f aca="false">SUM(M1176:P1176)</f>
        <v>220</v>
      </c>
      <c r="R1176" s="3" t="n">
        <v>0</v>
      </c>
      <c r="S1176" s="3" t="n">
        <v>0</v>
      </c>
      <c r="T1176" s="3" t="n">
        <v>0</v>
      </c>
      <c r="U1176" s="3" t="n">
        <v>0</v>
      </c>
      <c r="V1176" s="3" t="n">
        <f aca="false">SUM(R1176:U1176)</f>
        <v>0</v>
      </c>
      <c r="W1176" s="3" t="n">
        <v>1927</v>
      </c>
      <c r="X1176" s="3" t="n">
        <v>7115</v>
      </c>
      <c r="Y1176" s="3" t="n">
        <v>288</v>
      </c>
      <c r="Z1176" s="3" t="n">
        <v>0</v>
      </c>
      <c r="AA1176" s="3" t="n">
        <f aca="false">SUM(W1176:Z1176)</f>
        <v>9330</v>
      </c>
      <c r="AB1176" s="3" t="n">
        <v>1001</v>
      </c>
      <c r="AC1176" s="3" t="n">
        <v>9</v>
      </c>
      <c r="AD1176" s="3" t="n">
        <v>93</v>
      </c>
      <c r="AE1176" s="3" t="n">
        <v>0</v>
      </c>
      <c r="AF1176" s="3" t="n">
        <f aca="false">SUM(AB1176:AE1176)</f>
        <v>1103</v>
      </c>
      <c r="AG1176" s="3" t="n">
        <v>0</v>
      </c>
      <c r="AH1176" s="3" t="n">
        <v>673</v>
      </c>
      <c r="AI1176" s="3" t="n">
        <v>710</v>
      </c>
      <c r="AJ1176" s="3" t="n">
        <v>154</v>
      </c>
      <c r="AK1176" s="3" t="n">
        <f aca="false">SUM(AG1176:AJ1176)</f>
        <v>1537</v>
      </c>
      <c r="AL1176" s="3" t="n">
        <v>1327</v>
      </c>
      <c r="AM1176" s="3" t="n">
        <v>3704</v>
      </c>
      <c r="AN1176" s="3" t="n">
        <v>8781</v>
      </c>
      <c r="AO1176" s="3" t="n">
        <v>0</v>
      </c>
      <c r="AP1176" s="3" t="n">
        <f aca="false">SUM(AL1176:AO1176)</f>
        <v>13812</v>
      </c>
      <c r="AQ1176" s="3" t="n">
        <v>0</v>
      </c>
      <c r="AR1176" s="3" t="n">
        <v>670</v>
      </c>
      <c r="AS1176" s="3" t="n">
        <v>318</v>
      </c>
      <c r="AT1176" s="3" t="n">
        <v>154</v>
      </c>
      <c r="AU1176" s="3" t="n">
        <f aca="false">SUM(AQ1176:AT1176)</f>
        <v>1142</v>
      </c>
      <c r="AV1176" s="3" t="n">
        <v>32</v>
      </c>
      <c r="AW1176" s="3" t="n">
        <v>0</v>
      </c>
      <c r="AX1176" s="3" t="n">
        <v>2</v>
      </c>
      <c r="AY1176" s="3" t="n">
        <v>0</v>
      </c>
      <c r="AZ1176" s="3" t="n">
        <f aca="false">SUM(AV1176:AY1176)</f>
        <v>34</v>
      </c>
      <c r="BA1176" s="3" t="n">
        <v>0</v>
      </c>
      <c r="BB1176" s="3" t="n">
        <v>0</v>
      </c>
      <c r="BC1176" s="3" t="n">
        <v>0</v>
      </c>
      <c r="BD1176" s="3" t="n">
        <v>0</v>
      </c>
      <c r="BE1176" s="3" t="n">
        <f aca="false">SUM(BA1176:BD1176)</f>
        <v>0</v>
      </c>
      <c r="BF1176" s="3" t="n">
        <v>0</v>
      </c>
      <c r="BG1176" s="3" t="n">
        <v>0</v>
      </c>
      <c r="BH1176" s="3" t="n">
        <v>0</v>
      </c>
      <c r="BI1176" s="3" t="n">
        <v>0</v>
      </c>
      <c r="BJ1176" s="3" t="n">
        <f aca="false">SUM(BF1176:BI1176)</f>
        <v>0</v>
      </c>
      <c r="BK1176" s="3" t="n">
        <v>0</v>
      </c>
      <c r="BL1176" s="3" t="n">
        <v>0</v>
      </c>
      <c r="BM1176" s="3" t="n">
        <v>0</v>
      </c>
      <c r="BN1176" s="3" t="n">
        <v>0</v>
      </c>
      <c r="BO1176" s="3" t="n">
        <f aca="false">SUM(BK1176:BN1176)</f>
        <v>0</v>
      </c>
      <c r="BP1176" s="3" t="n">
        <v>3</v>
      </c>
      <c r="BQ1176" s="3" t="n">
        <v>0</v>
      </c>
      <c r="BR1176" s="3" t="n">
        <v>26</v>
      </c>
      <c r="BS1176" s="3" t="n">
        <v>0</v>
      </c>
      <c r="BT1176" s="3" t="n">
        <f aca="false">SUM(BP1176:BS1176)</f>
        <v>29</v>
      </c>
      <c r="BU1176" s="3" t="n">
        <f aca="false">+C1176+H1176+M1176+R1176+W1176+AB1176+AG1176+AL1176+CK1176</f>
        <v>8700</v>
      </c>
      <c r="BV1176" s="3" t="n">
        <f aca="false">+D1176+I1176+N1176+S1176+X1176+AC1176+AH1176+AM1176+CL1176</f>
        <v>13488</v>
      </c>
      <c r="BW1176" s="3" t="n">
        <f aca="false">+E1176+J1176+O1176+T1176+Y1176+AD1176+AI1176+AN1176+CM1176</f>
        <v>13569</v>
      </c>
      <c r="BX1176" s="3" t="n">
        <f aca="false">+F1176+K1176+P1176+U1176+Z1176+AE1176+AJ1176+AO1176+CN1176</f>
        <v>154</v>
      </c>
      <c r="BY1176" s="3" t="n">
        <f aca="false">SUM(BU1176:BX1176)</f>
        <v>35911</v>
      </c>
      <c r="BZ1176" s="3" t="n">
        <f aca="false">AQ1176+AV1176+BA1176+BF1176+BK1176+BP1176</f>
        <v>35</v>
      </c>
      <c r="CA1176" s="3" t="n">
        <f aca="false">AR1176+AW1176+BB1176+BG1176+BL1176+BQ1176</f>
        <v>670</v>
      </c>
      <c r="CB1176" s="3" t="n">
        <f aca="false">AS1176+AX1176+BC1176+BH1176+BM1176+BR1176</f>
        <v>346</v>
      </c>
      <c r="CC1176" s="3" t="n">
        <f aca="false">AT1176+AY1176+BD1176+BI1176+BN1176+BS1176</f>
        <v>154</v>
      </c>
      <c r="CD1176" s="3" t="n">
        <f aca="false">SUM(BZ1176:CC1176)</f>
        <v>1205</v>
      </c>
      <c r="CE1176" s="3" t="n">
        <v>3985.9</v>
      </c>
      <c r="CF1176" s="3" t="n">
        <v>3462.4</v>
      </c>
      <c r="CG1176" s="3" t="n">
        <v>575.2</v>
      </c>
      <c r="CH1176" s="3" t="n">
        <v>0</v>
      </c>
      <c r="CI1176" s="3" t="n">
        <v>314.1</v>
      </c>
      <c r="CJ1176" s="3" t="n">
        <f aca="false">SUM(CE1176:CI1176)</f>
        <v>8337.6</v>
      </c>
    </row>
    <row r="1177" customFormat="false" ht="12.75" hidden="false" customHeight="false" outlineLevel="0" collapsed="false">
      <c r="A1177" s="1" t="n">
        <v>2014</v>
      </c>
      <c r="B1177" s="2" t="s">
        <v>96</v>
      </c>
      <c r="C1177" s="3" t="n">
        <v>2103.2</v>
      </c>
      <c r="D1177" s="3" t="n">
        <v>519.4</v>
      </c>
      <c r="E1177" s="3" t="n">
        <v>815.4</v>
      </c>
      <c r="F1177" s="3" t="n">
        <v>0</v>
      </c>
      <c r="G1177" s="3" t="n">
        <f aca="false">SUM(C1177:F1177)</f>
        <v>3438</v>
      </c>
      <c r="H1177" s="3" t="n">
        <v>778.1</v>
      </c>
      <c r="I1177" s="3" t="n">
        <v>13</v>
      </c>
      <c r="J1177" s="3" t="n">
        <v>2750.3</v>
      </c>
      <c r="K1177" s="3" t="n">
        <v>0</v>
      </c>
      <c r="L1177" s="3" t="n">
        <f aca="false">SUM(H1177:K1177)</f>
        <v>3541.4</v>
      </c>
      <c r="M1177" s="3" t="n">
        <v>17.3</v>
      </c>
      <c r="N1177" s="3" t="n">
        <v>62.4</v>
      </c>
      <c r="O1177" s="3" t="n">
        <v>1.9</v>
      </c>
      <c r="P1177" s="3" t="n">
        <v>0</v>
      </c>
      <c r="Q1177" s="3" t="n">
        <f aca="false">SUM(M1177:P1177)</f>
        <v>81.6</v>
      </c>
      <c r="R1177" s="3" t="n">
        <v>124.9</v>
      </c>
      <c r="S1177" s="3" t="n">
        <v>270.1</v>
      </c>
      <c r="T1177" s="3" t="n">
        <v>47.5</v>
      </c>
      <c r="U1177" s="3" t="n">
        <v>0</v>
      </c>
      <c r="V1177" s="3" t="n">
        <f aca="false">SUM(R1177:U1177)</f>
        <v>442.5</v>
      </c>
      <c r="W1177" s="3" t="n">
        <v>818</v>
      </c>
      <c r="X1177" s="3" t="n">
        <v>3802.2</v>
      </c>
      <c r="Y1177" s="3" t="n">
        <v>403.5</v>
      </c>
      <c r="Z1177" s="3" t="n">
        <v>0</v>
      </c>
      <c r="AA1177" s="3" t="n">
        <f aca="false">SUM(W1177:Z1177)</f>
        <v>5023.7</v>
      </c>
      <c r="AB1177" s="3" t="n">
        <v>401.3</v>
      </c>
      <c r="AC1177" s="3" t="n">
        <v>1.5</v>
      </c>
      <c r="AD1177" s="3" t="n">
        <v>70.1</v>
      </c>
      <c r="AE1177" s="3" t="n">
        <v>0</v>
      </c>
      <c r="AF1177" s="3" t="n">
        <f aca="false">SUM(AB1177:AE1177)</f>
        <v>472.9</v>
      </c>
      <c r="AG1177" s="3" t="n">
        <v>2.4</v>
      </c>
      <c r="AH1177" s="3" t="n">
        <v>538.4</v>
      </c>
      <c r="AI1177" s="3" t="n">
        <v>746.1</v>
      </c>
      <c r="AJ1177" s="3" t="n">
        <v>98.3</v>
      </c>
      <c r="AK1177" s="3" t="n">
        <f aca="false">SUM(AG1177:AJ1177)</f>
        <v>1385.2</v>
      </c>
      <c r="AL1177" s="3" t="n">
        <v>663.2</v>
      </c>
      <c r="AM1177" s="3" t="n">
        <v>1296.3</v>
      </c>
      <c r="AN1177" s="3" t="n">
        <v>6361.1</v>
      </c>
      <c r="AO1177" s="3" t="n">
        <v>57.5</v>
      </c>
      <c r="AP1177" s="3" t="n">
        <f aca="false">SUM(AL1177:AO1177)</f>
        <v>8378.1</v>
      </c>
      <c r="AQ1177" s="3" t="n">
        <v>0</v>
      </c>
      <c r="AR1177" s="3" t="n">
        <v>264.2</v>
      </c>
      <c r="AS1177" s="3" t="n">
        <v>297.4</v>
      </c>
      <c r="AT1177" s="3" t="n">
        <v>40.9</v>
      </c>
      <c r="AU1177" s="3" t="n">
        <f aca="false">SUM(AQ1177:AT1177)</f>
        <v>602.5</v>
      </c>
      <c r="AV1177" s="3" t="n">
        <v>0</v>
      </c>
      <c r="AW1177" s="3" t="n">
        <v>0</v>
      </c>
      <c r="AX1177" s="3" t="n">
        <v>4.2</v>
      </c>
      <c r="AY1177" s="3" t="n">
        <v>0</v>
      </c>
      <c r="AZ1177" s="3" t="n">
        <f aca="false">SUM(AV1177:AY1177)</f>
        <v>4.2</v>
      </c>
      <c r="BA1177" s="3" t="n">
        <v>0</v>
      </c>
      <c r="BB1177" s="3" t="n">
        <v>0</v>
      </c>
      <c r="BC1177" s="3" t="n">
        <v>36.9</v>
      </c>
      <c r="BD1177" s="3" t="n">
        <v>0</v>
      </c>
      <c r="BE1177" s="3" t="n">
        <f aca="false">SUM(BA1177:BD1177)</f>
        <v>36.9</v>
      </c>
      <c r="BF1177" s="3" t="n">
        <v>0</v>
      </c>
      <c r="BG1177" s="3" t="n">
        <v>0</v>
      </c>
      <c r="BH1177" s="3" t="n">
        <v>0</v>
      </c>
      <c r="BI1177" s="3" t="n">
        <v>0</v>
      </c>
      <c r="BJ1177" s="3" t="n">
        <f aca="false">SUM(BF1177:BI1177)</f>
        <v>0</v>
      </c>
      <c r="BK1177" s="3" t="n">
        <v>0</v>
      </c>
      <c r="BL1177" s="3" t="n">
        <v>0</v>
      </c>
      <c r="BM1177" s="3" t="n">
        <v>0</v>
      </c>
      <c r="BN1177" s="3" t="n">
        <v>0</v>
      </c>
      <c r="BO1177" s="3" t="n">
        <f aca="false">SUM(BK1177:BN1177)</f>
        <v>0</v>
      </c>
      <c r="BP1177" s="3" t="n">
        <v>0</v>
      </c>
      <c r="BQ1177" s="3" t="n">
        <v>10.4</v>
      </c>
      <c r="BR1177" s="3" t="n">
        <v>72.8</v>
      </c>
      <c r="BS1177" s="3" t="n">
        <v>0</v>
      </c>
      <c r="BT1177" s="3" t="n">
        <f aca="false">SUM(BP1177:BS1177)</f>
        <v>83.2</v>
      </c>
      <c r="BU1177" s="3" t="n">
        <f aca="false">+C1177+H1177+M1177+R1177+W1177+AB1177+AG1177+AL1177+CK1177</f>
        <v>4908.4</v>
      </c>
      <c r="BV1177" s="3" t="n">
        <f aca="false">+D1177+I1177+N1177+S1177+X1177+AC1177+AH1177+AM1177+CL1177</f>
        <v>6503.3</v>
      </c>
      <c r="BW1177" s="3" t="n">
        <f aca="false">+E1177+J1177+O1177+T1177+Y1177+AD1177+AI1177+AN1177+CM1177</f>
        <v>11195.9</v>
      </c>
      <c r="BX1177" s="3" t="n">
        <f aca="false">+F1177+K1177+P1177+U1177+Z1177+AE1177+AJ1177+AO1177+CN1177</f>
        <v>155.8</v>
      </c>
      <c r="BY1177" s="3" t="n">
        <f aca="false">SUM(BU1177:BX1177)</f>
        <v>22763.4</v>
      </c>
      <c r="BZ1177" s="3" t="n">
        <f aca="false">AQ1177+AV1177+BA1177+BF1177+BK1177+BP1177</f>
        <v>0</v>
      </c>
      <c r="CA1177" s="3" t="n">
        <f aca="false">AR1177+AW1177+BB1177+BG1177+BL1177+BQ1177</f>
        <v>274.6</v>
      </c>
      <c r="CB1177" s="3" t="n">
        <f aca="false">AS1177+AX1177+BC1177+BH1177+BM1177+BR1177</f>
        <v>411.3</v>
      </c>
      <c r="CC1177" s="3" t="n">
        <f aca="false">AT1177+AY1177+BD1177+BI1177+BN1177+BS1177</f>
        <v>40.9</v>
      </c>
      <c r="CD1177" s="3" t="n">
        <f aca="false">SUM(BZ1177:CC1177)</f>
        <v>726.8</v>
      </c>
      <c r="CE1177" s="3" t="n">
        <v>2173</v>
      </c>
      <c r="CF1177" s="3" t="n">
        <v>3111</v>
      </c>
      <c r="CG1177" s="3" t="n">
        <v>440</v>
      </c>
      <c r="CH1177" s="3" t="n">
        <v>40</v>
      </c>
      <c r="CI1177" s="3" t="n">
        <v>479</v>
      </c>
      <c r="CJ1177" s="3" t="n">
        <f aca="false">SUM(CE1177:CI1177)</f>
        <v>6243</v>
      </c>
    </row>
    <row r="1178" customFormat="false" ht="12.75" hidden="false" customHeight="false" outlineLevel="0" collapsed="false">
      <c r="A1178" s="1" t="n">
        <v>2014</v>
      </c>
      <c r="B1178" s="2" t="s">
        <v>97</v>
      </c>
      <c r="C1178" s="3" t="n">
        <v>39221</v>
      </c>
      <c r="D1178" s="3" t="n">
        <v>6198</v>
      </c>
      <c r="E1178" s="3" t="n">
        <v>-152</v>
      </c>
      <c r="F1178" s="3" t="n">
        <v>1054</v>
      </c>
      <c r="G1178" s="3" t="n">
        <f aca="false">SUM(C1178:F1178)</f>
        <v>46321</v>
      </c>
      <c r="H1178" s="3" t="n">
        <v>10675</v>
      </c>
      <c r="I1178" s="3" t="n">
        <v>5160</v>
      </c>
      <c r="J1178" s="3" t="n">
        <v>14</v>
      </c>
      <c r="K1178" s="3" t="n">
        <v>292</v>
      </c>
      <c r="L1178" s="3" t="n">
        <f aca="false">SUM(H1178:K1178)</f>
        <v>16141</v>
      </c>
      <c r="M1178" s="3" t="n">
        <v>1162</v>
      </c>
      <c r="N1178" s="3" t="n">
        <v>3069</v>
      </c>
      <c r="O1178" s="3" t="n">
        <v>1409</v>
      </c>
      <c r="P1178" s="3" t="n">
        <v>0</v>
      </c>
      <c r="Q1178" s="3" t="n">
        <f aca="false">SUM(M1178:P1178)</f>
        <v>5640</v>
      </c>
      <c r="R1178" s="3" t="n">
        <v>2789</v>
      </c>
      <c r="S1178" s="3" t="n">
        <v>1257</v>
      </c>
      <c r="T1178" s="3" t="n">
        <v>0</v>
      </c>
      <c r="U1178" s="3" t="n">
        <v>0</v>
      </c>
      <c r="V1178" s="3" t="n">
        <f aca="false">SUM(R1178:U1178)</f>
        <v>4046</v>
      </c>
      <c r="W1178" s="3" t="n">
        <v>21123</v>
      </c>
      <c r="X1178" s="3" t="n">
        <v>37769</v>
      </c>
      <c r="Y1178" s="3" t="n">
        <v>6323</v>
      </c>
      <c r="Z1178" s="3" t="n">
        <v>0</v>
      </c>
      <c r="AA1178" s="3" t="n">
        <f aca="false">SUM(W1178:Z1178)</f>
        <v>65215</v>
      </c>
      <c r="AB1178" s="3" t="n">
        <v>9180</v>
      </c>
      <c r="AC1178" s="3" t="n">
        <v>88</v>
      </c>
      <c r="AD1178" s="3" t="n">
        <v>2173</v>
      </c>
      <c r="AE1178" s="3" t="n">
        <v>2</v>
      </c>
      <c r="AF1178" s="3" t="n">
        <f aca="false">SUM(AB1178:AE1178)</f>
        <v>11443</v>
      </c>
      <c r="AG1178" s="3" t="n">
        <v>77</v>
      </c>
      <c r="AH1178" s="3" t="n">
        <v>5067</v>
      </c>
      <c r="AI1178" s="3" t="n">
        <v>6557</v>
      </c>
      <c r="AJ1178" s="3" t="n">
        <v>2315</v>
      </c>
      <c r="AK1178" s="3" t="n">
        <f aca="false">SUM(AG1178:AJ1178)</f>
        <v>14016</v>
      </c>
      <c r="AL1178" s="3" t="n">
        <v>15778</v>
      </c>
      <c r="AM1178" s="3" t="n">
        <v>13975</v>
      </c>
      <c r="AN1178" s="3" t="n">
        <v>21987</v>
      </c>
      <c r="AO1178" s="3" t="n">
        <v>831</v>
      </c>
      <c r="AP1178" s="3" t="n">
        <f aca="false">SUM(AL1178:AO1178)</f>
        <v>52571</v>
      </c>
      <c r="AQ1178" s="3" t="n">
        <v>0</v>
      </c>
      <c r="AR1178" s="3" t="n">
        <v>2498</v>
      </c>
      <c r="AS1178" s="3" t="n">
        <v>332</v>
      </c>
      <c r="AT1178" s="3" t="n">
        <v>960</v>
      </c>
      <c r="AU1178" s="3" t="n">
        <f aca="false">SUM(AQ1178:AT1178)</f>
        <v>3790</v>
      </c>
      <c r="AV1178" s="3" t="n">
        <v>15</v>
      </c>
      <c r="AW1178" s="3" t="n">
        <v>0</v>
      </c>
      <c r="AX1178" s="3" t="n">
        <v>0</v>
      </c>
      <c r="AY1178" s="3" t="n">
        <v>2</v>
      </c>
      <c r="AZ1178" s="3" t="n">
        <f aca="false">SUM(AV1178:AY1178)</f>
        <v>17</v>
      </c>
      <c r="BA1178" s="3" t="n">
        <v>0</v>
      </c>
      <c r="BB1178" s="3" t="n">
        <v>0</v>
      </c>
      <c r="BC1178" s="3" t="n">
        <v>0</v>
      </c>
      <c r="BD1178" s="3" t="n">
        <v>81</v>
      </c>
      <c r="BE1178" s="3" t="n">
        <f aca="false">SUM(BA1178:BD1178)</f>
        <v>81</v>
      </c>
      <c r="BF1178" s="3" t="n">
        <v>0</v>
      </c>
      <c r="BG1178" s="3" t="n">
        <v>0</v>
      </c>
      <c r="BH1178" s="3" t="n">
        <v>0</v>
      </c>
      <c r="BI1178" s="3" t="n">
        <v>0</v>
      </c>
      <c r="BJ1178" s="3" t="n">
        <f aca="false">SUM(BF1178:BI1178)</f>
        <v>0</v>
      </c>
      <c r="BK1178" s="3" t="n">
        <v>0</v>
      </c>
      <c r="BL1178" s="3" t="n">
        <v>0</v>
      </c>
      <c r="BM1178" s="3" t="n">
        <v>0</v>
      </c>
      <c r="BN1178" s="3" t="n">
        <v>0</v>
      </c>
      <c r="BO1178" s="3" t="n">
        <f aca="false">SUM(BK1178:BN1178)</f>
        <v>0</v>
      </c>
      <c r="BP1178" s="3" t="n">
        <v>51</v>
      </c>
      <c r="BQ1178" s="3" t="n">
        <v>27</v>
      </c>
      <c r="BR1178" s="3" t="n">
        <v>4</v>
      </c>
      <c r="BS1178" s="3" t="n">
        <v>175</v>
      </c>
      <c r="BT1178" s="3" t="n">
        <f aca="false">SUM(BP1178:BS1178)</f>
        <v>257</v>
      </c>
      <c r="BU1178" s="3" t="n">
        <f aca="false">+C1178+H1178+M1178+R1178+W1178+AB1178+AG1178+AL1178+CK1178</f>
        <v>100005</v>
      </c>
      <c r="BV1178" s="3" t="n">
        <f aca="false">+D1178+I1178+N1178+S1178+X1178+AC1178+AH1178+AM1178+CL1178</f>
        <v>72583</v>
      </c>
      <c r="BW1178" s="3" t="n">
        <f aca="false">+E1178+J1178+O1178+T1178+Y1178+AD1178+AI1178+AN1178+CM1178</f>
        <v>38311</v>
      </c>
      <c r="BX1178" s="3" t="n">
        <f aca="false">+F1178+K1178+P1178+U1178+Z1178+AE1178+AJ1178+AO1178+CN1178</f>
        <v>4494</v>
      </c>
      <c r="BY1178" s="3" t="n">
        <f aca="false">SUM(BU1178:BX1178)</f>
        <v>215393</v>
      </c>
      <c r="BZ1178" s="3" t="n">
        <f aca="false">AQ1178+AV1178+BA1178+BF1178+BK1178+BP1178</f>
        <v>66</v>
      </c>
      <c r="CA1178" s="3" t="n">
        <f aca="false">AR1178+AW1178+BB1178+BG1178+BL1178+BQ1178</f>
        <v>2525</v>
      </c>
      <c r="CB1178" s="3" t="n">
        <f aca="false">AS1178+AX1178+BC1178+BH1178+BM1178+BR1178</f>
        <v>336</v>
      </c>
      <c r="CC1178" s="3" t="n">
        <f aca="false">AT1178+AY1178+BD1178+BI1178+BN1178+BS1178</f>
        <v>1218</v>
      </c>
      <c r="CD1178" s="3" t="n">
        <f aca="false">SUM(BZ1178:CC1178)</f>
        <v>4145</v>
      </c>
      <c r="CE1178" s="3" t="n">
        <v>22263</v>
      </c>
      <c r="CF1178" s="3" t="n">
        <v>67025</v>
      </c>
      <c r="CG1178" s="3" t="n">
        <v>9093</v>
      </c>
      <c r="CH1178" s="3" t="n">
        <v>1</v>
      </c>
      <c r="CI1178" s="3" t="n">
        <v>4993</v>
      </c>
      <c r="CJ1178" s="3" t="n">
        <f aca="false">SUM(CE1178:CI1178)</f>
        <v>103375</v>
      </c>
    </row>
    <row r="1179" customFormat="false" ht="12.75" hidden="false" customHeight="false" outlineLevel="0" collapsed="false">
      <c r="A1179" s="1" t="n">
        <v>2014</v>
      </c>
      <c r="B1179" s="2" t="s">
        <v>98</v>
      </c>
      <c r="C1179" s="3" t="n">
        <v>3199</v>
      </c>
      <c r="D1179" s="3" t="n">
        <v>594</v>
      </c>
      <c r="E1179" s="3" t="n">
        <v>4169</v>
      </c>
      <c r="F1179" s="3" t="n">
        <v>0</v>
      </c>
      <c r="G1179" s="3" t="n">
        <f aca="false">SUM(C1179:F1179)</f>
        <v>7962</v>
      </c>
      <c r="H1179" s="3" t="n">
        <v>703</v>
      </c>
      <c r="I1179" s="3" t="n">
        <v>385</v>
      </c>
      <c r="J1179" s="3" t="n">
        <v>1424</v>
      </c>
      <c r="K1179" s="3" t="n">
        <v>0</v>
      </c>
      <c r="L1179" s="3" t="n">
        <f aca="false">SUM(H1179:K1179)</f>
        <v>2512</v>
      </c>
      <c r="M1179" s="3" t="n">
        <v>0</v>
      </c>
      <c r="N1179" s="3" t="n">
        <v>0</v>
      </c>
      <c r="O1179" s="3" t="n">
        <v>0</v>
      </c>
      <c r="P1179" s="3" t="n">
        <v>0</v>
      </c>
      <c r="Q1179" s="3" t="n">
        <f aca="false">SUM(M1179:P1179)</f>
        <v>0</v>
      </c>
      <c r="R1179" s="3" t="n">
        <v>0</v>
      </c>
      <c r="S1179" s="3" t="n">
        <v>0</v>
      </c>
      <c r="T1179" s="3" t="n">
        <v>0</v>
      </c>
      <c r="U1179" s="3" t="n">
        <v>0</v>
      </c>
      <c r="V1179" s="3" t="n">
        <f aca="false">SUM(R1179:U1179)</f>
        <v>0</v>
      </c>
      <c r="W1179" s="3" t="n">
        <v>2091</v>
      </c>
      <c r="X1179" s="3" t="n">
        <v>3489</v>
      </c>
      <c r="Y1179" s="3" t="n">
        <v>1636</v>
      </c>
      <c r="Z1179" s="3" t="n">
        <v>0</v>
      </c>
      <c r="AA1179" s="3" t="n">
        <f aca="false">SUM(W1179:Z1179)</f>
        <v>7216</v>
      </c>
      <c r="AB1179" s="3" t="n">
        <v>696</v>
      </c>
      <c r="AC1179" s="3" t="n">
        <v>5</v>
      </c>
      <c r="AD1179" s="3" t="n">
        <v>199</v>
      </c>
      <c r="AE1179" s="3" t="n">
        <v>0</v>
      </c>
      <c r="AF1179" s="3" t="n">
        <f aca="false">SUM(AB1179:AE1179)</f>
        <v>900</v>
      </c>
      <c r="AG1179" s="3" t="n">
        <v>0</v>
      </c>
      <c r="AH1179" s="3" t="n">
        <v>765</v>
      </c>
      <c r="AI1179" s="3" t="n">
        <v>965</v>
      </c>
      <c r="AJ1179" s="3" t="n">
        <v>0</v>
      </c>
      <c r="AK1179" s="3" t="n">
        <f aca="false">SUM(AG1179:AJ1179)</f>
        <v>1730</v>
      </c>
      <c r="AL1179" s="3" t="n">
        <v>2359</v>
      </c>
      <c r="AM1179" s="3" t="n">
        <v>2621</v>
      </c>
      <c r="AN1179" s="3" t="n">
        <v>6046</v>
      </c>
      <c r="AO1179" s="3" t="n">
        <v>0</v>
      </c>
      <c r="AP1179" s="3" t="n">
        <f aca="false">SUM(AL1179:AO1179)</f>
        <v>11026</v>
      </c>
      <c r="AQ1179" s="3" t="n">
        <v>0</v>
      </c>
      <c r="AR1179" s="3" t="n">
        <v>0</v>
      </c>
      <c r="AS1179" s="3" t="n">
        <v>0</v>
      </c>
      <c r="AT1179" s="3" t="n">
        <v>0</v>
      </c>
      <c r="AU1179" s="3" t="n">
        <f aca="false">SUM(AQ1179:AT1179)</f>
        <v>0</v>
      </c>
      <c r="AV1179" s="3" t="n">
        <v>22</v>
      </c>
      <c r="AW1179" s="3" t="n">
        <v>0</v>
      </c>
      <c r="AX1179" s="3" t="n">
        <v>112</v>
      </c>
      <c r="AY1179" s="3" t="n">
        <v>0</v>
      </c>
      <c r="AZ1179" s="3" t="n">
        <f aca="false">SUM(AV1179:AY1179)</f>
        <v>134</v>
      </c>
      <c r="BA1179" s="3" t="n">
        <v>44</v>
      </c>
      <c r="BB1179" s="3" t="n">
        <v>0</v>
      </c>
      <c r="BC1179" s="3" t="n">
        <v>23</v>
      </c>
      <c r="BD1179" s="3" t="n">
        <v>0</v>
      </c>
      <c r="BE1179" s="3" t="n">
        <f aca="false">SUM(BA1179:BD1179)</f>
        <v>67</v>
      </c>
      <c r="BF1179" s="3" t="n">
        <v>0</v>
      </c>
      <c r="BG1179" s="3" t="n">
        <v>0</v>
      </c>
      <c r="BH1179" s="3" t="n">
        <v>0</v>
      </c>
      <c r="BI1179" s="3" t="n">
        <v>0</v>
      </c>
      <c r="BJ1179" s="3" t="n">
        <f aca="false">SUM(BF1179:BI1179)</f>
        <v>0</v>
      </c>
      <c r="BK1179" s="3" t="n">
        <v>0</v>
      </c>
      <c r="BL1179" s="3" t="n">
        <v>0</v>
      </c>
      <c r="BM1179" s="3" t="n">
        <v>0</v>
      </c>
      <c r="BN1179" s="3" t="n">
        <v>0</v>
      </c>
      <c r="BO1179" s="3" t="n">
        <f aca="false">SUM(BK1179:BN1179)</f>
        <v>0</v>
      </c>
      <c r="BP1179" s="3" t="n">
        <v>225</v>
      </c>
      <c r="BQ1179" s="3" t="n">
        <v>0</v>
      </c>
      <c r="BR1179" s="3" t="n">
        <v>116</v>
      </c>
      <c r="BS1179" s="3" t="n">
        <v>0</v>
      </c>
      <c r="BT1179" s="3" t="n">
        <f aca="false">SUM(BP1179:BS1179)</f>
        <v>341</v>
      </c>
      <c r="BU1179" s="3" t="n">
        <f aca="false">+C1179+H1179+M1179+R1179+W1179+AB1179+AG1179+AL1179+CK1179</f>
        <v>9048</v>
      </c>
      <c r="BV1179" s="3" t="n">
        <f aca="false">+D1179+I1179+N1179+S1179+X1179+AC1179+AH1179+AM1179+CL1179</f>
        <v>7859</v>
      </c>
      <c r="BW1179" s="3" t="n">
        <f aca="false">+E1179+J1179+O1179+T1179+Y1179+AD1179+AI1179+AN1179+CM1179</f>
        <v>14439</v>
      </c>
      <c r="BX1179" s="3" t="n">
        <f aca="false">+F1179+K1179+P1179+U1179+Z1179+AE1179+AJ1179+AO1179+CN1179</f>
        <v>0</v>
      </c>
      <c r="BY1179" s="3" t="n">
        <f aca="false">SUM(BU1179:BX1179)</f>
        <v>31346</v>
      </c>
      <c r="BZ1179" s="3" t="n">
        <f aca="false">AQ1179+AV1179+BA1179+BF1179+BK1179+BP1179</f>
        <v>291</v>
      </c>
      <c r="CA1179" s="3" t="n">
        <f aca="false">AR1179+AW1179+BB1179+BG1179+BL1179+BQ1179</f>
        <v>0</v>
      </c>
      <c r="CB1179" s="3" t="n">
        <f aca="false">AS1179+AX1179+BC1179+BH1179+BM1179+BR1179</f>
        <v>251</v>
      </c>
      <c r="CC1179" s="3" t="n">
        <f aca="false">AT1179+AY1179+BD1179+BI1179+BN1179+BS1179</f>
        <v>0</v>
      </c>
      <c r="CD1179" s="3" t="n">
        <f aca="false">SUM(BZ1179:CC1179)</f>
        <v>542</v>
      </c>
      <c r="CE1179" s="3" t="n">
        <v>2666.642</v>
      </c>
      <c r="CF1179" s="3" t="n">
        <v>5696.145</v>
      </c>
      <c r="CG1179" s="3" t="n">
        <v>720.667</v>
      </c>
      <c r="CH1179" s="3" t="n">
        <v>0</v>
      </c>
      <c r="CI1179" s="3" t="n">
        <v>373.032</v>
      </c>
      <c r="CJ1179" s="3" t="n">
        <f aca="false">SUM(CE1179:CI1179)</f>
        <v>9456.486</v>
      </c>
    </row>
    <row r="1180" customFormat="false" ht="12.75" hidden="false" customHeight="false" outlineLevel="0" collapsed="false">
      <c r="A1180" s="1" t="n">
        <v>2014</v>
      </c>
      <c r="B1180" s="2" t="s">
        <v>99</v>
      </c>
      <c r="C1180" s="3" t="n">
        <v>3040</v>
      </c>
      <c r="D1180" s="3" t="n">
        <v>475</v>
      </c>
      <c r="E1180" s="3" t="n">
        <v>2</v>
      </c>
      <c r="F1180" s="3" t="n">
        <v>627.7</v>
      </c>
      <c r="G1180" s="3" t="n">
        <f aca="false">SUM(C1180:F1180)</f>
        <v>4144.7</v>
      </c>
      <c r="H1180" s="3" t="n">
        <v>1144</v>
      </c>
      <c r="I1180" s="3" t="n">
        <v>235</v>
      </c>
      <c r="J1180" s="3" t="n">
        <v>734</v>
      </c>
      <c r="K1180" s="3" t="n">
        <v>322.2</v>
      </c>
      <c r="L1180" s="3" t="n">
        <f aca="false">SUM(H1180:K1180)</f>
        <v>2435.2</v>
      </c>
      <c r="M1180" s="3" t="n">
        <v>267</v>
      </c>
      <c r="N1180" s="3" t="n">
        <v>0</v>
      </c>
      <c r="O1180" s="3" t="n">
        <v>0</v>
      </c>
      <c r="P1180" s="3" t="n">
        <v>0</v>
      </c>
      <c r="Q1180" s="3" t="n">
        <f aca="false">SUM(M1180:P1180)</f>
        <v>267</v>
      </c>
      <c r="R1180" s="3" t="n">
        <v>117</v>
      </c>
      <c r="S1180" s="3" t="n">
        <v>0</v>
      </c>
      <c r="T1180" s="3" t="n">
        <v>0</v>
      </c>
      <c r="U1180" s="3" t="n">
        <v>0</v>
      </c>
      <c r="V1180" s="3" t="n">
        <f aca="false">SUM(R1180:U1180)</f>
        <v>117</v>
      </c>
      <c r="W1180" s="3" t="n">
        <v>3779</v>
      </c>
      <c r="X1180" s="3" t="n">
        <v>2992</v>
      </c>
      <c r="Y1180" s="3" t="n">
        <v>0</v>
      </c>
      <c r="Z1180" s="3" t="n">
        <v>0</v>
      </c>
      <c r="AA1180" s="3" t="n">
        <f aca="false">SUM(W1180:Z1180)</f>
        <v>6771</v>
      </c>
      <c r="AB1180" s="3" t="n">
        <v>679</v>
      </c>
      <c r="AC1180" s="3" t="n">
        <v>4</v>
      </c>
      <c r="AD1180" s="3" t="n">
        <v>25</v>
      </c>
      <c r="AE1180" s="3" t="n">
        <v>4.1</v>
      </c>
      <c r="AF1180" s="3" t="n">
        <f aca="false">SUM(AB1180:AE1180)</f>
        <v>712.1</v>
      </c>
      <c r="AG1180" s="3" t="n">
        <v>0</v>
      </c>
      <c r="AH1180" s="3" t="n">
        <v>650</v>
      </c>
      <c r="AI1180" s="3" t="n">
        <v>1367</v>
      </c>
      <c r="AJ1180" s="3" t="n">
        <v>761</v>
      </c>
      <c r="AK1180" s="3" t="n">
        <f aca="false">SUM(AG1180:AJ1180)</f>
        <v>2778</v>
      </c>
      <c r="AL1180" s="3" t="n">
        <v>7954</v>
      </c>
      <c r="AM1180" s="3" t="n">
        <v>976</v>
      </c>
      <c r="AN1180" s="3" t="n">
        <v>800.5</v>
      </c>
      <c r="AO1180" s="3" t="n">
        <v>1185</v>
      </c>
      <c r="AP1180" s="3" t="n">
        <f aca="false">SUM(AL1180:AO1180)</f>
        <v>10915.5</v>
      </c>
      <c r="AQ1180" s="3" t="n">
        <v>0</v>
      </c>
      <c r="AR1180" s="3" t="n">
        <v>433</v>
      </c>
      <c r="AS1180" s="3" t="n">
        <v>28</v>
      </c>
      <c r="AT1180" s="3" t="n">
        <v>761</v>
      </c>
      <c r="AU1180" s="3" t="n">
        <f aca="false">SUM(AQ1180:AT1180)</f>
        <v>1222</v>
      </c>
      <c r="AV1180" s="3" t="n">
        <v>0</v>
      </c>
      <c r="AW1180" s="3" t="n">
        <v>0</v>
      </c>
      <c r="AX1180" s="3" t="n">
        <v>0</v>
      </c>
      <c r="AY1180" s="3" t="n">
        <v>4.1</v>
      </c>
      <c r="AZ1180" s="3" t="n">
        <f aca="false">SUM(AV1180:AY1180)</f>
        <v>4.1</v>
      </c>
      <c r="BA1180" s="3" t="n">
        <v>0</v>
      </c>
      <c r="BB1180" s="3" t="n">
        <v>0</v>
      </c>
      <c r="BC1180" s="3" t="n">
        <v>0</v>
      </c>
      <c r="BD1180" s="3" t="n">
        <v>322.2</v>
      </c>
      <c r="BE1180" s="3" t="n">
        <f aca="false">SUM(BA1180:BD1180)</f>
        <v>322.2</v>
      </c>
      <c r="BF1180" s="3" t="n">
        <v>0</v>
      </c>
      <c r="BG1180" s="3" t="n">
        <v>0</v>
      </c>
      <c r="BH1180" s="3" t="n">
        <v>0</v>
      </c>
      <c r="BI1180" s="3" t="n">
        <v>90.6</v>
      </c>
      <c r="BJ1180" s="3" t="n">
        <f aca="false">SUM(BF1180:BI1180)</f>
        <v>90.6</v>
      </c>
      <c r="BK1180" s="3" t="n">
        <v>0</v>
      </c>
      <c r="BL1180" s="3" t="n">
        <v>0</v>
      </c>
      <c r="BM1180" s="3" t="n">
        <v>0</v>
      </c>
      <c r="BN1180" s="3" t="n">
        <v>341.8</v>
      </c>
      <c r="BO1180" s="3" t="n">
        <f aca="false">SUM(BK1180:BN1180)</f>
        <v>341.8</v>
      </c>
      <c r="BP1180" s="3" t="n">
        <v>0</v>
      </c>
      <c r="BQ1180" s="3" t="n">
        <v>0</v>
      </c>
      <c r="BR1180" s="3" t="n">
        <v>0</v>
      </c>
      <c r="BS1180" s="3" t="n">
        <v>1380</v>
      </c>
      <c r="BT1180" s="3" t="n">
        <f aca="false">SUM(BP1180:BS1180)</f>
        <v>1380</v>
      </c>
      <c r="BU1180" s="3" t="n">
        <f aca="false">+C1180+H1180+M1180+R1180+W1180+AB1180+AG1180+AL1180+CK1180</f>
        <v>16980</v>
      </c>
      <c r="BV1180" s="3" t="n">
        <f aca="false">+D1180+I1180+N1180+S1180+X1180+AC1180+AH1180+AM1180+CL1180</f>
        <v>5332</v>
      </c>
      <c r="BW1180" s="3" t="n">
        <f aca="false">+E1180+J1180+O1180+T1180+Y1180+AD1180+AI1180+AN1180+CM1180</f>
        <v>2928.5</v>
      </c>
      <c r="BX1180" s="3" t="n">
        <f aca="false">+F1180+K1180+P1180+U1180+Z1180+AE1180+AJ1180+AO1180+CN1180</f>
        <v>2900</v>
      </c>
      <c r="BY1180" s="3" t="n">
        <f aca="false">SUM(BU1180:BX1180)</f>
        <v>28140.5</v>
      </c>
      <c r="BZ1180" s="3" t="n">
        <f aca="false">AQ1180+AV1180+BA1180+BF1180+BK1180+BP1180</f>
        <v>0</v>
      </c>
      <c r="CA1180" s="3" t="n">
        <f aca="false">AR1180+AW1180+BB1180+BG1180+BL1180+BQ1180</f>
        <v>433</v>
      </c>
      <c r="CB1180" s="3" t="n">
        <f aca="false">AS1180+AX1180+BC1180+BH1180+BM1180+BR1180</f>
        <v>28</v>
      </c>
      <c r="CC1180" s="3" t="n">
        <f aca="false">AT1180+AY1180+BD1180+BI1180+BN1180+BS1180</f>
        <v>2899.7</v>
      </c>
      <c r="CD1180" s="3" t="n">
        <f aca="false">SUM(BZ1180:CC1180)</f>
        <v>3360.7</v>
      </c>
      <c r="CE1180" s="3" t="n">
        <v>4101</v>
      </c>
      <c r="CF1180" s="3" t="n">
        <v>8719</v>
      </c>
      <c r="CG1180" s="3" t="n">
        <v>782</v>
      </c>
      <c r="CH1180" s="3" t="n">
        <v>603</v>
      </c>
      <c r="CI1180" s="3" t="n">
        <v>2805</v>
      </c>
      <c r="CJ1180" s="3" t="n">
        <f aca="false">SUM(CE1180:CI1180)</f>
        <v>17010</v>
      </c>
    </row>
    <row r="1181" customFormat="false" ht="12.75" hidden="false" customHeight="false" outlineLevel="0" collapsed="false">
      <c r="A1181" s="1" t="n">
        <v>2014</v>
      </c>
      <c r="B1181" s="2" t="s">
        <v>100</v>
      </c>
      <c r="C1181" s="3" t="n">
        <v>1243</v>
      </c>
      <c r="D1181" s="3" t="n">
        <v>208</v>
      </c>
      <c r="E1181" s="3" t="n">
        <v>700</v>
      </c>
      <c r="F1181" s="3" t="n">
        <v>168</v>
      </c>
      <c r="G1181" s="3" t="n">
        <f aca="false">SUM(C1181:F1181)</f>
        <v>2319</v>
      </c>
      <c r="H1181" s="3" t="n">
        <v>235</v>
      </c>
      <c r="I1181" s="3" t="n">
        <v>65</v>
      </c>
      <c r="J1181" s="3" t="n">
        <v>124</v>
      </c>
      <c r="K1181" s="3" t="n">
        <v>11</v>
      </c>
      <c r="L1181" s="3" t="n">
        <f aca="false">SUM(H1181:K1181)</f>
        <v>435</v>
      </c>
      <c r="M1181" s="3" t="n">
        <v>15</v>
      </c>
      <c r="N1181" s="3" t="n">
        <v>2</v>
      </c>
      <c r="O1181" s="3" t="n">
        <v>1</v>
      </c>
      <c r="P1181" s="3" t="n">
        <v>0</v>
      </c>
      <c r="Q1181" s="3" t="n">
        <f aca="false">SUM(M1181:P1181)</f>
        <v>18</v>
      </c>
      <c r="R1181" s="3" t="n">
        <v>5</v>
      </c>
      <c r="S1181" s="3" t="n">
        <v>0</v>
      </c>
      <c r="T1181" s="3" t="n">
        <v>0</v>
      </c>
      <c r="U1181" s="3" t="n">
        <v>0</v>
      </c>
      <c r="V1181" s="3" t="n">
        <f aca="false">SUM(R1181:U1181)</f>
        <v>5</v>
      </c>
      <c r="W1181" s="3" t="n">
        <v>662</v>
      </c>
      <c r="X1181" s="3" t="n">
        <v>1001</v>
      </c>
      <c r="Y1181" s="3" t="n">
        <v>0</v>
      </c>
      <c r="Z1181" s="3" t="n">
        <v>2</v>
      </c>
      <c r="AA1181" s="3" t="n">
        <f aca="false">SUM(W1181:Z1181)</f>
        <v>1665</v>
      </c>
      <c r="AB1181" s="3" t="n">
        <v>273</v>
      </c>
      <c r="AC1181" s="3" t="n">
        <v>1</v>
      </c>
      <c r="AD1181" s="3" t="n">
        <v>5</v>
      </c>
      <c r="AE1181" s="3" t="n">
        <v>3</v>
      </c>
      <c r="AF1181" s="3" t="n">
        <f aca="false">SUM(AB1181:AE1181)</f>
        <v>282</v>
      </c>
      <c r="AG1181" s="3" t="n">
        <v>0</v>
      </c>
      <c r="AH1181" s="3" t="n">
        <v>200</v>
      </c>
      <c r="AI1181" s="3" t="n">
        <v>543</v>
      </c>
      <c r="AJ1181" s="3" t="n">
        <v>0</v>
      </c>
      <c r="AK1181" s="3" t="n">
        <f aca="false">SUM(AG1181:AJ1181)</f>
        <v>743</v>
      </c>
      <c r="AL1181" s="3" t="n">
        <v>1361</v>
      </c>
      <c r="AM1181" s="3" t="n">
        <v>426</v>
      </c>
      <c r="AN1181" s="3" t="n">
        <v>2086</v>
      </c>
      <c r="AO1181" s="3" t="n">
        <v>268</v>
      </c>
      <c r="AP1181" s="3" t="n">
        <f aca="false">SUM(AL1181:AO1181)</f>
        <v>4141</v>
      </c>
      <c r="AQ1181" s="3" t="n">
        <v>0</v>
      </c>
      <c r="AR1181" s="3" t="n">
        <v>200</v>
      </c>
      <c r="AS1181" s="3" t="n">
        <v>178</v>
      </c>
      <c r="AT1181" s="3" t="n">
        <v>0</v>
      </c>
      <c r="AU1181" s="3" t="n">
        <f aca="false">SUM(AQ1181:AT1181)</f>
        <v>378</v>
      </c>
      <c r="AV1181" s="3" t="n">
        <v>0</v>
      </c>
      <c r="AW1181" s="3" t="n">
        <v>0</v>
      </c>
      <c r="AX1181" s="3" t="n">
        <v>0</v>
      </c>
      <c r="AY1181" s="3" t="n">
        <v>3</v>
      </c>
      <c r="AZ1181" s="3" t="n">
        <f aca="false">SUM(AV1181:AY1181)</f>
        <v>3</v>
      </c>
      <c r="BA1181" s="3" t="n">
        <v>0</v>
      </c>
      <c r="BB1181" s="3" t="n">
        <v>0</v>
      </c>
      <c r="BC1181" s="3" t="n">
        <v>0</v>
      </c>
      <c r="BD1181" s="3" t="n">
        <v>11</v>
      </c>
      <c r="BE1181" s="3" t="n">
        <f aca="false">SUM(BA1181:BD1181)</f>
        <v>11</v>
      </c>
      <c r="BF1181" s="3" t="n">
        <v>0</v>
      </c>
      <c r="BG1181" s="3" t="n">
        <v>0</v>
      </c>
      <c r="BH1181" s="3" t="n">
        <v>0</v>
      </c>
      <c r="BI1181" s="3" t="n">
        <v>2</v>
      </c>
      <c r="BJ1181" s="3" t="n">
        <f aca="false">SUM(BF1181:BI1181)</f>
        <v>2</v>
      </c>
      <c r="BK1181" s="3" t="n">
        <v>0</v>
      </c>
      <c r="BL1181" s="3" t="n">
        <v>0</v>
      </c>
      <c r="BM1181" s="3" t="n">
        <v>0</v>
      </c>
      <c r="BN1181" s="3" t="n">
        <v>11</v>
      </c>
      <c r="BO1181" s="3" t="n">
        <f aca="false">SUM(BK1181:BN1181)</f>
        <v>11</v>
      </c>
      <c r="BP1181" s="3" t="n">
        <v>0</v>
      </c>
      <c r="BQ1181" s="3" t="n">
        <v>0</v>
      </c>
      <c r="BR1181" s="3" t="n">
        <v>0</v>
      </c>
      <c r="BS1181" s="3" t="n">
        <v>244</v>
      </c>
      <c r="BT1181" s="3" t="n">
        <f aca="false">SUM(BP1181:BS1181)</f>
        <v>244</v>
      </c>
      <c r="BU1181" s="3" t="n">
        <f aca="false">+C1181+H1181+M1181+R1181+W1181+AB1181+AG1181+AL1181+CK1181</f>
        <v>3794</v>
      </c>
      <c r="BV1181" s="3" t="n">
        <f aca="false">+D1181+I1181+N1181+S1181+X1181+AC1181+AH1181+AM1181+CL1181</f>
        <v>1903</v>
      </c>
      <c r="BW1181" s="3" t="n">
        <f aca="false">+E1181+J1181+O1181+T1181+Y1181+AD1181+AI1181+AN1181+CM1181</f>
        <v>3459</v>
      </c>
      <c r="BX1181" s="3" t="n">
        <f aca="false">+F1181+K1181+P1181+U1181+Z1181+AE1181+AJ1181+AO1181+CN1181</f>
        <v>452</v>
      </c>
      <c r="BY1181" s="3" t="n">
        <f aca="false">SUM(BU1181:BX1181)</f>
        <v>9608</v>
      </c>
      <c r="BZ1181" s="3" t="n">
        <f aca="false">AQ1181+AV1181+BA1181+BF1181+BK1181+BP1181</f>
        <v>0</v>
      </c>
      <c r="CA1181" s="3" t="n">
        <f aca="false">AR1181+AW1181+BB1181+BG1181+BL1181+BQ1181</f>
        <v>200</v>
      </c>
      <c r="CB1181" s="3" t="n">
        <f aca="false">AS1181+AX1181+BC1181+BH1181+BM1181+BR1181</f>
        <v>178</v>
      </c>
      <c r="CC1181" s="3" t="n">
        <f aca="false">AT1181+AY1181+BD1181+BI1181+BN1181+BS1181</f>
        <v>271</v>
      </c>
      <c r="CD1181" s="3" t="n">
        <f aca="false">SUM(BZ1181:CC1181)</f>
        <v>649</v>
      </c>
      <c r="CE1181" s="3" t="n">
        <v>0</v>
      </c>
      <c r="CF1181" s="3" t="n">
        <v>1188</v>
      </c>
      <c r="CG1181" s="3" t="n">
        <v>176</v>
      </c>
      <c r="CH1181" s="3" t="n">
        <v>0</v>
      </c>
      <c r="CI1181" s="3" t="n">
        <v>2209</v>
      </c>
      <c r="CJ1181" s="3" t="n">
        <f aca="false">SUM(CE1181:CI1181)</f>
        <v>3573</v>
      </c>
    </row>
    <row r="1182" customFormat="false" ht="12.75" hidden="false" customHeight="false" outlineLevel="0" collapsed="false">
      <c r="A1182" s="1" t="n">
        <v>2014</v>
      </c>
      <c r="B1182" s="2" t="s">
        <v>101</v>
      </c>
      <c r="C1182" s="3" t="n">
        <v>10020</v>
      </c>
      <c r="D1182" s="3" t="n">
        <v>1950</v>
      </c>
      <c r="E1182" s="3" t="n">
        <v>1116</v>
      </c>
      <c r="F1182" s="3" t="n">
        <v>0</v>
      </c>
      <c r="G1182" s="3" t="n">
        <f aca="false">SUM(C1182:F1182)</f>
        <v>13086</v>
      </c>
      <c r="H1182" s="3" t="n">
        <v>3524</v>
      </c>
      <c r="I1182" s="3" t="n">
        <v>95</v>
      </c>
      <c r="J1182" s="3" t="n">
        <v>1111</v>
      </c>
      <c r="K1182" s="3" t="n">
        <v>17</v>
      </c>
      <c r="L1182" s="3" t="n">
        <f aca="false">SUM(H1182:K1182)</f>
        <v>4747</v>
      </c>
      <c r="M1182" s="3" t="n">
        <v>141</v>
      </c>
      <c r="N1182" s="3" t="n">
        <v>23</v>
      </c>
      <c r="O1182" s="3" t="n">
        <v>0</v>
      </c>
      <c r="P1182" s="3" t="n">
        <v>0</v>
      </c>
      <c r="Q1182" s="3" t="n">
        <f aca="false">SUM(M1182:P1182)</f>
        <v>164</v>
      </c>
      <c r="R1182" s="3" t="n">
        <v>16</v>
      </c>
      <c r="S1182" s="3" t="n">
        <v>19</v>
      </c>
      <c r="T1182" s="3" t="n">
        <v>0</v>
      </c>
      <c r="U1182" s="3" t="n">
        <v>0</v>
      </c>
      <c r="V1182" s="3" t="n">
        <f aca="false">SUM(R1182:U1182)</f>
        <v>35</v>
      </c>
      <c r="W1182" s="3" t="n">
        <v>5015</v>
      </c>
      <c r="X1182" s="3" t="n">
        <v>12716</v>
      </c>
      <c r="Y1182" s="3" t="n">
        <v>4056</v>
      </c>
      <c r="Z1182" s="3" t="n">
        <v>0</v>
      </c>
      <c r="AA1182" s="3" t="n">
        <f aca="false">SUM(W1182:Z1182)</f>
        <v>21787</v>
      </c>
      <c r="AB1182" s="3" t="n">
        <v>2440</v>
      </c>
      <c r="AC1182" s="3" t="n">
        <v>64</v>
      </c>
      <c r="AD1182" s="3" t="n">
        <v>81</v>
      </c>
      <c r="AE1182" s="3" t="n">
        <v>0</v>
      </c>
      <c r="AF1182" s="3" t="n">
        <f aca="false">SUM(AB1182:AE1182)</f>
        <v>2585</v>
      </c>
      <c r="AG1182" s="3" t="n">
        <v>0</v>
      </c>
      <c r="AH1182" s="3" t="n">
        <v>2468</v>
      </c>
      <c r="AI1182" s="3" t="n">
        <v>5468</v>
      </c>
      <c r="AJ1182" s="3" t="n">
        <v>265</v>
      </c>
      <c r="AK1182" s="3" t="n">
        <f aca="false">SUM(AG1182:AJ1182)</f>
        <v>8201</v>
      </c>
      <c r="AL1182" s="3" t="n">
        <v>5159</v>
      </c>
      <c r="AM1182" s="3" t="n">
        <v>7019</v>
      </c>
      <c r="AN1182" s="3" t="n">
        <v>3969</v>
      </c>
      <c r="AO1182" s="3" t="n">
        <v>1281</v>
      </c>
      <c r="AP1182" s="3" t="n">
        <f aca="false">SUM(AL1182:AO1182)</f>
        <v>17428</v>
      </c>
      <c r="AQ1182" s="3" t="n">
        <v>0</v>
      </c>
      <c r="AR1182" s="3" t="n">
        <v>2468</v>
      </c>
      <c r="AS1182" s="3" t="n">
        <v>4753</v>
      </c>
      <c r="AT1182" s="3" t="n">
        <v>265</v>
      </c>
      <c r="AU1182" s="3" t="n">
        <f aca="false">SUM(AQ1182:AT1182)</f>
        <v>7486</v>
      </c>
      <c r="AV1182" s="3" t="n">
        <v>4</v>
      </c>
      <c r="AW1182" s="3" t="n">
        <v>0</v>
      </c>
      <c r="AX1182" s="3" t="n">
        <v>0</v>
      </c>
      <c r="AY1182" s="3" t="n">
        <v>0</v>
      </c>
      <c r="AZ1182" s="3" t="n">
        <f aca="false">SUM(AV1182:AY1182)</f>
        <v>4</v>
      </c>
      <c r="BA1182" s="3" t="n">
        <v>9</v>
      </c>
      <c r="BB1182" s="3" t="n">
        <v>0</v>
      </c>
      <c r="BC1182" s="3" t="n">
        <v>255</v>
      </c>
      <c r="BD1182" s="3" t="n">
        <v>17</v>
      </c>
      <c r="BE1182" s="3" t="n">
        <f aca="false">SUM(BA1182:BD1182)</f>
        <v>281</v>
      </c>
      <c r="BF1182" s="3" t="n">
        <v>0</v>
      </c>
      <c r="BG1182" s="3" t="n">
        <v>0</v>
      </c>
      <c r="BH1182" s="3" t="n">
        <v>0</v>
      </c>
      <c r="BI1182" s="3" t="n">
        <v>0</v>
      </c>
      <c r="BJ1182" s="3" t="n">
        <f aca="false">SUM(BF1182:BI1182)</f>
        <v>0</v>
      </c>
      <c r="BK1182" s="3" t="n">
        <v>95</v>
      </c>
      <c r="BL1182" s="3" t="n">
        <v>262</v>
      </c>
      <c r="BM1182" s="3" t="n">
        <v>367</v>
      </c>
      <c r="BN1182" s="3" t="n">
        <v>179</v>
      </c>
      <c r="BO1182" s="3" t="n">
        <f aca="false">SUM(BK1182:BN1182)</f>
        <v>903</v>
      </c>
      <c r="BP1182" s="3" t="n">
        <v>102</v>
      </c>
      <c r="BQ1182" s="3" t="n">
        <v>0</v>
      </c>
      <c r="BR1182" s="3" t="n">
        <v>478</v>
      </c>
      <c r="BS1182" s="3" t="n">
        <v>1102</v>
      </c>
      <c r="BT1182" s="3" t="n">
        <f aca="false">SUM(BP1182:BS1182)</f>
        <v>1682</v>
      </c>
      <c r="BU1182" s="3" t="n">
        <f aca="false">+C1182+H1182+M1182+R1182+W1182+AB1182+AG1182+AL1182+CK1182</f>
        <v>26315</v>
      </c>
      <c r="BV1182" s="3" t="n">
        <f aca="false">+D1182+I1182+N1182+S1182+X1182+AC1182+AH1182+AM1182+CL1182</f>
        <v>24354</v>
      </c>
      <c r="BW1182" s="3" t="n">
        <f aca="false">+E1182+J1182+O1182+T1182+Y1182+AD1182+AI1182+AN1182+CM1182</f>
        <v>15801</v>
      </c>
      <c r="BX1182" s="3" t="n">
        <f aca="false">+F1182+K1182+P1182+U1182+Z1182+AE1182+AJ1182+AO1182+CN1182</f>
        <v>1563</v>
      </c>
      <c r="BY1182" s="3" t="n">
        <f aca="false">SUM(BU1182:BX1182)</f>
        <v>68033</v>
      </c>
      <c r="BZ1182" s="3" t="n">
        <f aca="false">AQ1182+AV1182+BA1182+BF1182+BK1182+BP1182</f>
        <v>210</v>
      </c>
      <c r="CA1182" s="3" t="n">
        <f aca="false">AR1182+AW1182+BB1182+BG1182+BL1182+BQ1182</f>
        <v>2730</v>
      </c>
      <c r="CB1182" s="3" t="n">
        <f aca="false">AS1182+AX1182+BC1182+BH1182+BM1182+BR1182</f>
        <v>5853</v>
      </c>
      <c r="CC1182" s="3" t="n">
        <f aca="false">AT1182+AY1182+BD1182+BI1182+BN1182+BS1182</f>
        <v>1563</v>
      </c>
      <c r="CD1182" s="3" t="n">
        <f aca="false">SUM(BZ1182:CC1182)</f>
        <v>10356</v>
      </c>
      <c r="CE1182" s="3" t="n">
        <v>19708</v>
      </c>
      <c r="CF1182" s="3" t="n">
        <v>0</v>
      </c>
      <c r="CG1182" s="3" t="n">
        <v>2043</v>
      </c>
      <c r="CH1182" s="3" t="n">
        <v>256</v>
      </c>
      <c r="CI1182" s="3" t="n">
        <v>4191</v>
      </c>
      <c r="CJ1182" s="3" t="n">
        <f aca="false">SUM(CE1182:CI1182)</f>
        <v>26198</v>
      </c>
    </row>
    <row r="1183" customFormat="false" ht="12.75" hidden="false" customHeight="false" outlineLevel="0" collapsed="false">
      <c r="A1183" s="1" t="n">
        <v>2014</v>
      </c>
      <c r="B1183" s="2" t="s">
        <v>102</v>
      </c>
      <c r="C1183" s="3" t="n">
        <v>7597</v>
      </c>
      <c r="D1183" s="3" t="n">
        <v>2385</v>
      </c>
      <c r="E1183" s="3" t="n">
        <v>349</v>
      </c>
      <c r="F1183" s="3" t="n">
        <v>239</v>
      </c>
      <c r="G1183" s="3" t="n">
        <f aca="false">SUM(C1183:F1183)</f>
        <v>10570</v>
      </c>
      <c r="H1183" s="3" t="n">
        <v>2241</v>
      </c>
      <c r="I1183" s="3" t="n">
        <v>63</v>
      </c>
      <c r="J1183" s="3" t="n">
        <v>5455</v>
      </c>
      <c r="K1183" s="3" t="n">
        <v>407</v>
      </c>
      <c r="L1183" s="3" t="n">
        <f aca="false">SUM(H1183:K1183)</f>
        <v>8166</v>
      </c>
      <c r="M1183" s="3" t="n">
        <v>0</v>
      </c>
      <c r="N1183" s="3" t="n">
        <v>42</v>
      </c>
      <c r="O1183" s="3" t="n">
        <v>0</v>
      </c>
      <c r="P1183" s="3" t="n">
        <v>0</v>
      </c>
      <c r="Q1183" s="3" t="n">
        <f aca="false">SUM(M1183:P1183)</f>
        <v>42</v>
      </c>
      <c r="R1183" s="3" t="n">
        <v>0</v>
      </c>
      <c r="S1183" s="3" t="n">
        <v>0</v>
      </c>
      <c r="T1183" s="3" t="n">
        <v>0</v>
      </c>
      <c r="U1183" s="3" t="n">
        <v>0</v>
      </c>
      <c r="V1183" s="3" t="n">
        <f aca="false">SUM(R1183:U1183)</f>
        <v>0</v>
      </c>
      <c r="W1183" s="3" t="n">
        <v>2769</v>
      </c>
      <c r="X1183" s="3" t="n">
        <v>6236</v>
      </c>
      <c r="Y1183" s="3" t="n">
        <v>370</v>
      </c>
      <c r="Z1183" s="3" t="n">
        <v>0</v>
      </c>
      <c r="AA1183" s="3" t="n">
        <f aca="false">SUM(W1183:Z1183)</f>
        <v>9375</v>
      </c>
      <c r="AB1183" s="3" t="n">
        <v>1469</v>
      </c>
      <c r="AC1183" s="3" t="n">
        <v>12</v>
      </c>
      <c r="AD1183" s="3" t="n">
        <v>59</v>
      </c>
      <c r="AE1183" s="3" t="n">
        <v>28</v>
      </c>
      <c r="AF1183" s="3" t="n">
        <f aca="false">SUM(AB1183:AE1183)</f>
        <v>1568</v>
      </c>
      <c r="AG1183" s="3" t="n">
        <v>814</v>
      </c>
      <c r="AH1183" s="3" t="n">
        <v>1559</v>
      </c>
      <c r="AI1183" s="3" t="n">
        <v>335</v>
      </c>
      <c r="AJ1183" s="3" t="n">
        <v>3</v>
      </c>
      <c r="AK1183" s="3" t="n">
        <f aca="false">SUM(AG1183:AJ1183)</f>
        <v>2711</v>
      </c>
      <c r="AL1183" s="3" t="n">
        <v>3953</v>
      </c>
      <c r="AM1183" s="3" t="n">
        <v>2887</v>
      </c>
      <c r="AN1183" s="3" t="n">
        <v>4000</v>
      </c>
      <c r="AO1183" s="3" t="n">
        <v>173</v>
      </c>
      <c r="AP1183" s="3" t="n">
        <f aca="false">SUM(AL1183:AO1183)</f>
        <v>11013</v>
      </c>
      <c r="AQ1183" s="3" t="n">
        <v>240</v>
      </c>
      <c r="AR1183" s="3" t="n">
        <v>1119</v>
      </c>
      <c r="AS1183" s="3" t="n">
        <v>218</v>
      </c>
      <c r="AT1183" s="3" t="n">
        <v>3</v>
      </c>
      <c r="AU1183" s="3" t="n">
        <f aca="false">SUM(AQ1183:AT1183)</f>
        <v>1580</v>
      </c>
      <c r="AV1183" s="3" t="n">
        <v>0</v>
      </c>
      <c r="AW1183" s="3" t="n">
        <v>0</v>
      </c>
      <c r="AX1183" s="3" t="n">
        <v>0</v>
      </c>
      <c r="AY1183" s="3" t="n">
        <v>28</v>
      </c>
      <c r="AZ1183" s="3" t="n">
        <f aca="false">SUM(AV1183:AY1183)</f>
        <v>28</v>
      </c>
      <c r="BA1183" s="3" t="n">
        <v>0</v>
      </c>
      <c r="BB1183" s="3" t="n">
        <v>0</v>
      </c>
      <c r="BC1183" s="3" t="n">
        <v>0</v>
      </c>
      <c r="BD1183" s="3" t="n">
        <v>407</v>
      </c>
      <c r="BE1183" s="3" t="n">
        <f aca="false">SUM(BA1183:BD1183)</f>
        <v>407</v>
      </c>
      <c r="BF1183" s="3" t="n">
        <v>0</v>
      </c>
      <c r="BG1183" s="3" t="n">
        <v>0</v>
      </c>
      <c r="BH1183" s="3" t="n">
        <v>0</v>
      </c>
      <c r="BI1183" s="3" t="n">
        <v>0</v>
      </c>
      <c r="BJ1183" s="3" t="n">
        <f aca="false">SUM(BF1183:BI1183)</f>
        <v>0</v>
      </c>
      <c r="BK1183" s="3" t="n">
        <v>0</v>
      </c>
      <c r="BL1183" s="3" t="n">
        <v>0</v>
      </c>
      <c r="BM1183" s="3" t="n">
        <v>0</v>
      </c>
      <c r="BN1183" s="3" t="n">
        <v>29</v>
      </c>
      <c r="BO1183" s="3" t="n">
        <f aca="false">SUM(BK1183:BN1183)</f>
        <v>29</v>
      </c>
      <c r="BP1183" s="3" t="n">
        <v>0</v>
      </c>
      <c r="BQ1183" s="3" t="n">
        <v>0</v>
      </c>
      <c r="BR1183" s="3" t="n">
        <v>0</v>
      </c>
      <c r="BS1183" s="3" t="n">
        <v>383</v>
      </c>
      <c r="BT1183" s="3" t="n">
        <f aca="false">SUM(BP1183:BS1183)</f>
        <v>383</v>
      </c>
      <c r="BU1183" s="3" t="n">
        <f aca="false">+C1183+H1183+M1183+R1183+W1183+AB1183+AG1183+AL1183+CK1183</f>
        <v>18843</v>
      </c>
      <c r="BV1183" s="3" t="n">
        <f aca="false">+D1183+I1183+N1183+S1183+X1183+AC1183+AH1183+AM1183+CL1183</f>
        <v>13184</v>
      </c>
      <c r="BW1183" s="3" t="n">
        <f aca="false">+E1183+J1183+O1183+T1183+Y1183+AD1183+AI1183+AN1183+CM1183</f>
        <v>10568</v>
      </c>
      <c r="BX1183" s="3" t="n">
        <f aca="false">+F1183+K1183+P1183+U1183+Z1183+AE1183+AJ1183+AO1183+CN1183</f>
        <v>850</v>
      </c>
      <c r="BY1183" s="3" t="n">
        <f aca="false">SUM(BU1183:BX1183)</f>
        <v>43445</v>
      </c>
      <c r="BZ1183" s="3" t="n">
        <f aca="false">AQ1183+AV1183+BA1183+BF1183+BK1183+BP1183</f>
        <v>240</v>
      </c>
      <c r="CA1183" s="3" t="n">
        <f aca="false">AR1183+AW1183+BB1183+BG1183+BL1183+BQ1183</f>
        <v>1119</v>
      </c>
      <c r="CB1183" s="3" t="n">
        <f aca="false">AS1183+AX1183+BC1183+BH1183+BM1183+BR1183</f>
        <v>218</v>
      </c>
      <c r="CC1183" s="3" t="n">
        <f aca="false">AT1183+AY1183+BD1183+BI1183+BN1183+BS1183</f>
        <v>850</v>
      </c>
      <c r="CD1183" s="3" t="n">
        <f aca="false">SUM(BZ1183:CC1183)</f>
        <v>2427</v>
      </c>
      <c r="CE1183" s="3" t="n">
        <v>5125.5</v>
      </c>
      <c r="CF1183" s="3" t="n">
        <v>8965.6</v>
      </c>
      <c r="CG1183" s="3" t="n">
        <v>943.8</v>
      </c>
      <c r="CH1183" s="3" t="n">
        <v>0</v>
      </c>
      <c r="CI1183" s="3" t="n">
        <v>4132.9</v>
      </c>
      <c r="CJ1183" s="3" t="n">
        <f aca="false">SUM(CE1183:CI1183)</f>
        <v>19167.8</v>
      </c>
    </row>
    <row r="1184" customFormat="false" ht="12.75" hidden="false" customHeight="false" outlineLevel="0" collapsed="false">
      <c r="A1184" s="1" t="n">
        <v>2014</v>
      </c>
      <c r="B1184" s="2" t="s">
        <v>103</v>
      </c>
      <c r="C1184" s="3" t="n">
        <v>1537</v>
      </c>
      <c r="D1184" s="3" t="n">
        <v>303</v>
      </c>
      <c r="E1184" s="3" t="n">
        <v>49</v>
      </c>
      <c r="F1184" s="3" t="n">
        <v>0</v>
      </c>
      <c r="G1184" s="3" t="n">
        <f aca="false">SUM(C1184:F1184)</f>
        <v>1889</v>
      </c>
      <c r="H1184" s="3" t="n">
        <v>391</v>
      </c>
      <c r="I1184" s="3" t="n">
        <v>9</v>
      </c>
      <c r="J1184" s="3" t="n">
        <v>601</v>
      </c>
      <c r="K1184" s="3" t="n">
        <v>235</v>
      </c>
      <c r="L1184" s="3" t="n">
        <f aca="false">SUM(H1184:K1184)</f>
        <v>1236</v>
      </c>
      <c r="M1184" s="3" t="n">
        <v>23</v>
      </c>
      <c r="N1184" s="3" t="n">
        <v>37</v>
      </c>
      <c r="O1184" s="3" t="n">
        <v>0</v>
      </c>
      <c r="P1184" s="3" t="n">
        <v>0</v>
      </c>
      <c r="Q1184" s="3" t="n">
        <f aca="false">SUM(M1184:P1184)</f>
        <v>60</v>
      </c>
      <c r="R1184" s="3" t="n">
        <v>24</v>
      </c>
      <c r="S1184" s="3" t="n">
        <v>0</v>
      </c>
      <c r="T1184" s="3" t="n">
        <v>0</v>
      </c>
      <c r="U1184" s="3" t="n">
        <v>0</v>
      </c>
      <c r="V1184" s="3" t="n">
        <f aca="false">SUM(R1184:U1184)</f>
        <v>24</v>
      </c>
      <c r="W1184" s="3" t="n">
        <v>844</v>
      </c>
      <c r="X1184" s="3" t="n">
        <v>1112</v>
      </c>
      <c r="Y1184" s="3" t="n">
        <v>0</v>
      </c>
      <c r="Z1184" s="3" t="n">
        <v>0</v>
      </c>
      <c r="AA1184" s="3" t="n">
        <f aca="false">SUM(W1184:Z1184)</f>
        <v>1956</v>
      </c>
      <c r="AB1184" s="3" t="n">
        <v>209</v>
      </c>
      <c r="AC1184" s="3" t="n">
        <v>2</v>
      </c>
      <c r="AD1184" s="3" t="n">
        <v>11</v>
      </c>
      <c r="AE1184" s="3" t="n">
        <v>0</v>
      </c>
      <c r="AF1184" s="3" t="n">
        <f aca="false">SUM(AB1184:AE1184)</f>
        <v>222</v>
      </c>
      <c r="AG1184" s="3" t="n">
        <v>0</v>
      </c>
      <c r="AH1184" s="3" t="n">
        <v>226</v>
      </c>
      <c r="AI1184" s="3" t="n">
        <v>861</v>
      </c>
      <c r="AJ1184" s="3" t="n">
        <v>104</v>
      </c>
      <c r="AK1184" s="3" t="n">
        <f aca="false">SUM(AG1184:AJ1184)</f>
        <v>1191</v>
      </c>
      <c r="AL1184" s="3" t="n">
        <v>3247</v>
      </c>
      <c r="AM1184" s="3" t="n">
        <v>481</v>
      </c>
      <c r="AN1184" s="3" t="n">
        <v>1815</v>
      </c>
      <c r="AO1184" s="3" t="n">
        <v>486</v>
      </c>
      <c r="AP1184" s="3" t="n">
        <f aca="false">SUM(AL1184:AO1184)</f>
        <v>6029</v>
      </c>
      <c r="AQ1184" s="3" t="n">
        <v>0</v>
      </c>
      <c r="AR1184" s="3" t="n">
        <v>206</v>
      </c>
      <c r="AS1184" s="3" t="n">
        <v>43</v>
      </c>
      <c r="AT1184" s="3" t="n">
        <v>104</v>
      </c>
      <c r="AU1184" s="3" t="n">
        <f aca="false">SUM(AQ1184:AT1184)</f>
        <v>353</v>
      </c>
      <c r="AV1184" s="3" t="n">
        <v>0</v>
      </c>
      <c r="AW1184" s="3" t="n">
        <v>0</v>
      </c>
      <c r="AX1184" s="3" t="n">
        <v>0</v>
      </c>
      <c r="AY1184" s="3" t="n">
        <v>0</v>
      </c>
      <c r="AZ1184" s="3" t="n">
        <f aca="false">SUM(AV1184:AY1184)</f>
        <v>0</v>
      </c>
      <c r="BA1184" s="3" t="n">
        <v>0</v>
      </c>
      <c r="BB1184" s="3" t="n">
        <v>0</v>
      </c>
      <c r="BC1184" s="3" t="n">
        <v>0</v>
      </c>
      <c r="BD1184" s="3" t="n">
        <v>235</v>
      </c>
      <c r="BE1184" s="3" t="n">
        <f aca="false">SUM(BA1184:BD1184)</f>
        <v>235</v>
      </c>
      <c r="BF1184" s="3" t="n">
        <v>0</v>
      </c>
      <c r="BG1184" s="3" t="n">
        <v>0</v>
      </c>
      <c r="BH1184" s="3" t="n">
        <v>0</v>
      </c>
      <c r="BI1184" s="3" t="n">
        <v>0</v>
      </c>
      <c r="BJ1184" s="3" t="n">
        <f aca="false">SUM(BF1184:BI1184)</f>
        <v>0</v>
      </c>
      <c r="BK1184" s="3" t="n">
        <v>0</v>
      </c>
      <c r="BL1184" s="3" t="n">
        <v>0</v>
      </c>
      <c r="BM1184" s="3" t="n">
        <v>0</v>
      </c>
      <c r="BN1184" s="3" t="n">
        <v>12</v>
      </c>
      <c r="BO1184" s="3" t="n">
        <f aca="false">SUM(BK1184:BN1184)</f>
        <v>12</v>
      </c>
      <c r="BP1184" s="3" t="n">
        <v>0</v>
      </c>
      <c r="BQ1184" s="3" t="n">
        <v>15</v>
      </c>
      <c r="BR1184" s="3" t="n">
        <v>199</v>
      </c>
      <c r="BS1184" s="3" t="n">
        <v>475</v>
      </c>
      <c r="BT1184" s="3" t="n">
        <f aca="false">SUM(BP1184:BS1184)</f>
        <v>689</v>
      </c>
      <c r="BU1184" s="3" t="n">
        <f aca="false">+C1184+H1184+M1184+R1184+W1184+AB1184+AG1184+AL1184+CK1184</f>
        <v>6275</v>
      </c>
      <c r="BV1184" s="3" t="n">
        <f aca="false">+D1184+I1184+N1184+S1184+X1184+AC1184+AH1184+AM1184+CL1184</f>
        <v>2170</v>
      </c>
      <c r="BW1184" s="3" t="n">
        <f aca="false">+E1184+J1184+O1184+T1184+Y1184+AD1184+AI1184+AN1184+CM1184</f>
        <v>3337</v>
      </c>
      <c r="BX1184" s="3" t="n">
        <f aca="false">+F1184+K1184+P1184+U1184+Z1184+AE1184+AJ1184+AO1184+CN1184</f>
        <v>825</v>
      </c>
      <c r="BY1184" s="3" t="n">
        <f aca="false">SUM(BU1184:BX1184)</f>
        <v>12607</v>
      </c>
      <c r="BZ1184" s="3" t="n">
        <f aca="false">AQ1184+AV1184+BA1184+BF1184+BK1184+BP1184</f>
        <v>0</v>
      </c>
      <c r="CA1184" s="3" t="n">
        <f aca="false">AR1184+AW1184+BB1184+BG1184+BL1184+BQ1184</f>
        <v>221</v>
      </c>
      <c r="CB1184" s="3" t="n">
        <f aca="false">AS1184+AX1184+BC1184+BH1184+BM1184+BR1184</f>
        <v>242</v>
      </c>
      <c r="CC1184" s="3" t="n">
        <f aca="false">AT1184+AY1184+BD1184+BI1184+BN1184+BS1184</f>
        <v>826</v>
      </c>
      <c r="CD1184" s="3" t="n">
        <f aca="false">SUM(BZ1184:CC1184)</f>
        <v>1289</v>
      </c>
      <c r="CE1184" s="3" t="n">
        <v>2825</v>
      </c>
      <c r="CF1184" s="3" t="n">
        <v>1745</v>
      </c>
      <c r="CG1184" s="3" t="n">
        <v>87</v>
      </c>
      <c r="CH1184" s="3" t="n">
        <v>0</v>
      </c>
      <c r="CI1184" s="3" t="n">
        <v>1439</v>
      </c>
      <c r="CJ1184" s="3" t="n">
        <f aca="false">SUM(CE1184:CI1184)</f>
        <v>6096</v>
      </c>
    </row>
    <row r="1185" customFormat="false" ht="12.75" hidden="false" customHeight="false" outlineLevel="0" collapsed="false">
      <c r="A1185" s="1" t="n">
        <v>2014</v>
      </c>
      <c r="B1185" s="2" t="s">
        <v>104</v>
      </c>
      <c r="C1185" s="3" t="n">
        <v>1327</v>
      </c>
      <c r="D1185" s="3" t="n">
        <v>232</v>
      </c>
      <c r="E1185" s="3" t="n">
        <v>86</v>
      </c>
      <c r="F1185" s="3" t="n">
        <v>0</v>
      </c>
      <c r="G1185" s="3" t="n">
        <f aca="false">SUM(C1185:F1185)</f>
        <v>1645</v>
      </c>
      <c r="H1185" s="3" t="n">
        <v>323</v>
      </c>
      <c r="I1185" s="3" t="n">
        <v>5</v>
      </c>
      <c r="J1185" s="3" t="n">
        <v>220</v>
      </c>
      <c r="K1185" s="3" t="n">
        <v>6</v>
      </c>
      <c r="L1185" s="3" t="n">
        <f aca="false">SUM(H1185:K1185)</f>
        <v>554</v>
      </c>
      <c r="M1185" s="3" t="n">
        <v>0</v>
      </c>
      <c r="N1185" s="3" t="n">
        <v>7</v>
      </c>
      <c r="O1185" s="3" t="n">
        <v>0</v>
      </c>
      <c r="P1185" s="3" t="n">
        <v>0</v>
      </c>
      <c r="Q1185" s="3" t="n">
        <f aca="false">SUM(M1185:P1185)</f>
        <v>7</v>
      </c>
      <c r="R1185" s="3" t="n">
        <v>9</v>
      </c>
      <c r="S1185" s="3" t="n">
        <v>0</v>
      </c>
      <c r="T1185" s="3" t="n">
        <v>0</v>
      </c>
      <c r="U1185" s="3" t="n">
        <v>0</v>
      </c>
      <c r="V1185" s="3" t="n">
        <f aca="false">SUM(R1185:U1185)</f>
        <v>9</v>
      </c>
      <c r="W1185" s="3" t="n">
        <v>469</v>
      </c>
      <c r="X1185" s="3" t="n">
        <v>1262</v>
      </c>
      <c r="Y1185" s="3" t="n">
        <v>189</v>
      </c>
      <c r="Z1185" s="3" t="n">
        <v>0</v>
      </c>
      <c r="AA1185" s="3" t="n">
        <f aca="false">SUM(W1185:Z1185)</f>
        <v>1920</v>
      </c>
      <c r="AB1185" s="3" t="n">
        <v>219</v>
      </c>
      <c r="AC1185" s="3" t="n">
        <v>5</v>
      </c>
      <c r="AD1185" s="3" t="n">
        <v>36</v>
      </c>
      <c r="AE1185" s="3" t="n">
        <v>0</v>
      </c>
      <c r="AF1185" s="3" t="n">
        <f aca="false">SUM(AB1185:AE1185)</f>
        <v>260</v>
      </c>
      <c r="AG1185" s="3" t="n">
        <v>0</v>
      </c>
      <c r="AH1185" s="3" t="n">
        <v>234</v>
      </c>
      <c r="AI1185" s="3" t="n">
        <v>410</v>
      </c>
      <c r="AJ1185" s="3" t="n">
        <v>0</v>
      </c>
      <c r="AK1185" s="3" t="n">
        <f aca="false">SUM(AG1185:AJ1185)</f>
        <v>644</v>
      </c>
      <c r="AL1185" s="3" t="n">
        <v>420</v>
      </c>
      <c r="AM1185" s="3" t="n">
        <v>869</v>
      </c>
      <c r="AN1185" s="3" t="n">
        <v>515</v>
      </c>
      <c r="AO1185" s="3" t="n">
        <v>22</v>
      </c>
      <c r="AP1185" s="3" t="n">
        <f aca="false">SUM(AL1185:AO1185)</f>
        <v>1826</v>
      </c>
      <c r="AQ1185" s="3" t="n">
        <v>0</v>
      </c>
      <c r="AR1185" s="3" t="n">
        <v>242</v>
      </c>
      <c r="AS1185" s="3" t="n">
        <v>60</v>
      </c>
      <c r="AT1185" s="3" t="n">
        <v>0</v>
      </c>
      <c r="AU1185" s="3" t="n">
        <f aca="false">SUM(AQ1185:AT1185)</f>
        <v>302</v>
      </c>
      <c r="AV1185" s="3" t="n">
        <v>3</v>
      </c>
      <c r="AW1185" s="3" t="n">
        <v>1</v>
      </c>
      <c r="AX1185" s="3" t="n">
        <v>3</v>
      </c>
      <c r="AY1185" s="3" t="n">
        <v>0</v>
      </c>
      <c r="AZ1185" s="3" t="n">
        <f aca="false">SUM(AV1185:AY1185)</f>
        <v>7</v>
      </c>
      <c r="BA1185" s="3" t="n">
        <v>9</v>
      </c>
      <c r="BB1185" s="3" t="n">
        <v>0</v>
      </c>
      <c r="BC1185" s="3" t="n">
        <v>10</v>
      </c>
      <c r="BD1185" s="3" t="n">
        <v>6</v>
      </c>
      <c r="BE1185" s="3" t="n">
        <f aca="false">SUM(BA1185:BD1185)</f>
        <v>25</v>
      </c>
      <c r="BF1185" s="3" t="n">
        <v>0</v>
      </c>
      <c r="BG1185" s="3" t="n">
        <v>0</v>
      </c>
      <c r="BH1185" s="3" t="n">
        <v>0</v>
      </c>
      <c r="BI1185" s="3" t="n">
        <v>0</v>
      </c>
      <c r="BJ1185" s="3" t="n">
        <f aca="false">SUM(BF1185:BI1185)</f>
        <v>0</v>
      </c>
      <c r="BK1185" s="3" t="n">
        <v>0</v>
      </c>
      <c r="BL1185" s="3" t="n">
        <v>0</v>
      </c>
      <c r="BM1185" s="3" t="n">
        <v>0</v>
      </c>
      <c r="BN1185" s="3" t="n">
        <v>0</v>
      </c>
      <c r="BO1185" s="3" t="n">
        <f aca="false">SUM(BK1185:BN1185)</f>
        <v>0</v>
      </c>
      <c r="BP1185" s="3" t="n">
        <v>0</v>
      </c>
      <c r="BQ1185" s="3" t="n">
        <v>0</v>
      </c>
      <c r="BR1185" s="3" t="n">
        <v>23</v>
      </c>
      <c r="BS1185" s="3" t="n">
        <v>22</v>
      </c>
      <c r="BT1185" s="3" t="n">
        <f aca="false">SUM(BP1185:BS1185)</f>
        <v>45</v>
      </c>
      <c r="BU1185" s="3" t="n">
        <f aca="false">+C1185+H1185+M1185+R1185+W1185+AB1185+AG1185+AL1185+CK1185</f>
        <v>2767</v>
      </c>
      <c r="BV1185" s="3" t="n">
        <f aca="false">+D1185+I1185+N1185+S1185+X1185+AC1185+AH1185+AM1185+CL1185</f>
        <v>2614</v>
      </c>
      <c r="BW1185" s="3" t="n">
        <f aca="false">+E1185+J1185+O1185+T1185+Y1185+AD1185+AI1185+AN1185+CM1185</f>
        <v>1456</v>
      </c>
      <c r="BX1185" s="3" t="n">
        <f aca="false">+F1185+K1185+P1185+U1185+Z1185+AE1185+AJ1185+AO1185+CN1185</f>
        <v>28</v>
      </c>
      <c r="BY1185" s="3" t="n">
        <f aca="false">SUM(BU1185:BX1185)</f>
        <v>6865</v>
      </c>
      <c r="BZ1185" s="3" t="n">
        <f aca="false">AQ1185+AV1185+BA1185+BF1185+BK1185+BP1185</f>
        <v>12</v>
      </c>
      <c r="CA1185" s="3" t="n">
        <f aca="false">AR1185+AW1185+BB1185+BG1185+BL1185+BQ1185</f>
        <v>243</v>
      </c>
      <c r="CB1185" s="3" t="n">
        <f aca="false">AS1185+AX1185+BC1185+BH1185+BM1185+BR1185</f>
        <v>96</v>
      </c>
      <c r="CC1185" s="3" t="n">
        <f aca="false">AT1185+AY1185+BD1185+BI1185+BN1185+BS1185</f>
        <v>28</v>
      </c>
      <c r="CD1185" s="3" t="n">
        <f aca="false">SUM(BZ1185:CC1185)</f>
        <v>379</v>
      </c>
      <c r="CE1185" s="3" t="n">
        <v>1146</v>
      </c>
      <c r="CF1185" s="3" t="n">
        <v>1329</v>
      </c>
      <c r="CG1185" s="3" t="n">
        <v>188</v>
      </c>
      <c r="CH1185" s="3" t="n">
        <v>0</v>
      </c>
      <c r="CI1185" s="3" t="n">
        <v>152</v>
      </c>
      <c r="CJ1185" s="3" t="n">
        <f aca="false">SUM(CE1185:CI1185)</f>
        <v>2815</v>
      </c>
    </row>
    <row r="1186" customFormat="false" ht="12.75" hidden="false" customHeight="false" outlineLevel="0" collapsed="false">
      <c r="A1186" s="1" t="n">
        <v>2014</v>
      </c>
      <c r="B1186" s="2" t="s">
        <v>105</v>
      </c>
      <c r="C1186" s="3" t="n">
        <v>6681</v>
      </c>
      <c r="D1186" s="3" t="n">
        <v>2217</v>
      </c>
      <c r="E1186" s="3" t="n">
        <v>41</v>
      </c>
      <c r="F1186" s="3" t="n">
        <v>0</v>
      </c>
      <c r="G1186" s="3" t="n">
        <f aca="false">SUM(C1186:F1186)</f>
        <v>8939</v>
      </c>
      <c r="H1186" s="3" t="n">
        <v>1987</v>
      </c>
      <c r="I1186" s="3" t="n">
        <v>240</v>
      </c>
      <c r="J1186" s="3" t="n">
        <v>55</v>
      </c>
      <c r="K1186" s="3" t="n">
        <v>210</v>
      </c>
      <c r="L1186" s="3" t="n">
        <f aca="false">SUM(H1186:K1186)</f>
        <v>2492</v>
      </c>
      <c r="M1186" s="3" t="n">
        <v>178</v>
      </c>
      <c r="N1186" s="3" t="n">
        <v>0</v>
      </c>
      <c r="O1186" s="3" t="n">
        <v>0</v>
      </c>
      <c r="P1186" s="3" t="n">
        <v>0</v>
      </c>
      <c r="Q1186" s="3" t="n">
        <f aca="false">SUM(M1186:P1186)</f>
        <v>178</v>
      </c>
      <c r="R1186" s="3" t="n">
        <v>0</v>
      </c>
      <c r="S1186" s="3" t="n">
        <v>0</v>
      </c>
      <c r="T1186" s="3" t="n">
        <v>0</v>
      </c>
      <c r="U1186" s="3" t="n">
        <v>0</v>
      </c>
      <c r="V1186" s="3" t="n">
        <f aca="false">SUM(R1186:U1186)</f>
        <v>0</v>
      </c>
      <c r="W1186" s="3" t="n">
        <v>4354.07299397</v>
      </c>
      <c r="X1186" s="3" t="n">
        <v>8286.07727252</v>
      </c>
      <c r="Y1186" s="3" t="n">
        <v>3452.13935308</v>
      </c>
      <c r="Z1186" s="3" t="n">
        <v>0</v>
      </c>
      <c r="AA1186" s="3" t="n">
        <f aca="false">SUM(W1186:Z1186)</f>
        <v>16092.28961957</v>
      </c>
      <c r="AB1186" s="3" t="n">
        <v>1391</v>
      </c>
      <c r="AC1186" s="3" t="n">
        <v>0</v>
      </c>
      <c r="AD1186" s="3" t="n">
        <v>83</v>
      </c>
      <c r="AE1186" s="3" t="n">
        <v>14</v>
      </c>
      <c r="AF1186" s="3" t="n">
        <f aca="false">SUM(AB1186:AE1186)</f>
        <v>1488</v>
      </c>
      <c r="AG1186" s="3" t="n">
        <v>22</v>
      </c>
      <c r="AH1186" s="3" t="n">
        <v>83</v>
      </c>
      <c r="AI1186" s="3" t="n">
        <v>4258</v>
      </c>
      <c r="AJ1186" s="3" t="n">
        <v>1331</v>
      </c>
      <c r="AK1186" s="3" t="n">
        <f aca="false">SUM(AG1186:AJ1186)</f>
        <v>5694</v>
      </c>
      <c r="AL1186" s="3" t="n">
        <v>13767</v>
      </c>
      <c r="AM1186" s="3" t="n">
        <v>2887</v>
      </c>
      <c r="AN1186" s="3" t="n">
        <v>8809</v>
      </c>
      <c r="AO1186" s="3" t="n">
        <v>843</v>
      </c>
      <c r="AP1186" s="3" t="n">
        <f aca="false">SUM(AL1186:AO1186)</f>
        <v>26306</v>
      </c>
      <c r="AQ1186" s="3" t="n">
        <v>0</v>
      </c>
      <c r="AR1186" s="3" t="n">
        <v>82</v>
      </c>
      <c r="AS1186" s="3" t="n">
        <v>1953</v>
      </c>
      <c r="AT1186" s="3" t="n">
        <v>1331</v>
      </c>
      <c r="AU1186" s="3" t="n">
        <f aca="false">SUM(AQ1186:AT1186)</f>
        <v>3366</v>
      </c>
      <c r="AV1186" s="3" t="n">
        <v>0</v>
      </c>
      <c r="AW1186" s="3" t="n">
        <v>0</v>
      </c>
      <c r="AX1186" s="3" t="n">
        <v>0</v>
      </c>
      <c r="AY1186" s="3" t="n">
        <v>14</v>
      </c>
      <c r="AZ1186" s="3" t="n">
        <f aca="false">SUM(AV1186:AY1186)</f>
        <v>14</v>
      </c>
      <c r="BA1186" s="3" t="n">
        <v>0</v>
      </c>
      <c r="BB1186" s="3" t="n">
        <v>0</v>
      </c>
      <c r="BC1186" s="3" t="n">
        <v>0</v>
      </c>
      <c r="BD1186" s="3" t="n">
        <v>210</v>
      </c>
      <c r="BE1186" s="3" t="n">
        <f aca="false">SUM(BA1186:BD1186)</f>
        <v>210</v>
      </c>
      <c r="BF1186" s="3" t="n">
        <v>0</v>
      </c>
      <c r="BG1186" s="3" t="n">
        <v>0</v>
      </c>
      <c r="BH1186" s="3" t="n">
        <v>0</v>
      </c>
      <c r="BI1186" s="3" t="n">
        <v>56</v>
      </c>
      <c r="BJ1186" s="3" t="n">
        <f aca="false">SUM(BF1186:BI1186)</f>
        <v>56</v>
      </c>
      <c r="BK1186" s="3" t="n">
        <v>0</v>
      </c>
      <c r="BL1186" s="3" t="n">
        <v>8</v>
      </c>
      <c r="BM1186" s="3" t="n">
        <v>303</v>
      </c>
      <c r="BN1186" s="3" t="n">
        <v>35</v>
      </c>
      <c r="BO1186" s="3" t="n">
        <f aca="false">SUM(BK1186:BN1186)</f>
        <v>346</v>
      </c>
      <c r="BP1186" s="3" t="n">
        <v>0</v>
      </c>
      <c r="BQ1186" s="3" t="n">
        <v>0</v>
      </c>
      <c r="BR1186" s="3" t="n">
        <v>7</v>
      </c>
      <c r="BS1186" s="3" t="n">
        <v>736</v>
      </c>
      <c r="BT1186" s="3" t="n">
        <f aca="false">SUM(BP1186:BS1186)</f>
        <v>743</v>
      </c>
      <c r="BU1186" s="3" t="n">
        <f aca="false">+C1186+H1186+M1186+R1186+W1186+AB1186+AG1186+AL1186+CK1186</f>
        <v>28380.07299397</v>
      </c>
      <c r="BV1186" s="3" t="n">
        <f aca="false">+D1186+I1186+N1186+S1186+X1186+AC1186+AH1186+AM1186+CL1186</f>
        <v>13713.07727252</v>
      </c>
      <c r="BW1186" s="3" t="n">
        <f aca="false">+E1186+J1186+O1186+T1186+Y1186+AD1186+AI1186+AN1186+CM1186</f>
        <v>16698.13935308</v>
      </c>
      <c r="BX1186" s="3" t="n">
        <f aca="false">+F1186+K1186+P1186+U1186+Z1186+AE1186+AJ1186+AO1186+CN1186</f>
        <v>2398</v>
      </c>
      <c r="BY1186" s="3" t="n">
        <f aca="false">SUM(BU1186:BX1186)</f>
        <v>61189.28961957</v>
      </c>
      <c r="BZ1186" s="3" t="n">
        <f aca="false">AQ1186+AV1186+BA1186+BF1186+BK1186+BP1186</f>
        <v>0</v>
      </c>
      <c r="CA1186" s="3" t="n">
        <f aca="false">AR1186+AW1186+BB1186+BG1186+BL1186+BQ1186</f>
        <v>90</v>
      </c>
      <c r="CB1186" s="3" t="n">
        <f aca="false">AS1186+AX1186+BC1186+BH1186+BM1186+BR1186</f>
        <v>2263</v>
      </c>
      <c r="CC1186" s="3" t="n">
        <f aca="false">AT1186+AY1186+BD1186+BI1186+BN1186+BS1186</f>
        <v>2382</v>
      </c>
      <c r="CD1186" s="3" t="n">
        <f aca="false">SUM(BZ1186:CC1186)</f>
        <v>4735</v>
      </c>
      <c r="CE1186" s="3" t="n">
        <v>7675</v>
      </c>
      <c r="CF1186" s="3" t="n">
        <v>16642</v>
      </c>
      <c r="CG1186" s="3" t="n">
        <v>3164</v>
      </c>
      <c r="CH1186" s="3" t="n">
        <v>989</v>
      </c>
      <c r="CI1186" s="3" t="n">
        <v>8298</v>
      </c>
      <c r="CJ1186" s="3" t="n">
        <f aca="false">SUM(CE1186:CI1186)</f>
        <v>36768</v>
      </c>
    </row>
    <row r="1187" customFormat="false" ht="12.75" hidden="false" customHeight="false" outlineLevel="0" collapsed="false">
      <c r="A1187" s="1" t="n">
        <v>2014</v>
      </c>
      <c r="B1187" s="2" t="s">
        <v>106</v>
      </c>
      <c r="C1187" s="3" t="n">
        <v>7625</v>
      </c>
      <c r="D1187" s="3" t="n">
        <v>980</v>
      </c>
      <c r="E1187" s="3" t="n">
        <v>120</v>
      </c>
      <c r="F1187" s="3" t="n">
        <v>0</v>
      </c>
      <c r="G1187" s="3" t="n">
        <f aca="false">SUM(C1187:F1187)</f>
        <v>8725</v>
      </c>
      <c r="H1187" s="3" t="n">
        <v>1788</v>
      </c>
      <c r="I1187" s="3" t="n">
        <v>2</v>
      </c>
      <c r="J1187" s="3" t="n">
        <v>7</v>
      </c>
      <c r="K1187" s="3" t="n">
        <v>0</v>
      </c>
      <c r="L1187" s="3" t="n">
        <f aca="false">SUM(H1187:K1187)</f>
        <v>1797</v>
      </c>
      <c r="M1187" s="3" t="n">
        <v>29</v>
      </c>
      <c r="N1187" s="3" t="n">
        <v>173</v>
      </c>
      <c r="O1187" s="3" t="n">
        <v>0</v>
      </c>
      <c r="P1187" s="3" t="n">
        <v>0</v>
      </c>
      <c r="Q1187" s="3" t="n">
        <f aca="false">SUM(M1187:P1187)</f>
        <v>202</v>
      </c>
      <c r="R1187" s="3" t="n">
        <v>37</v>
      </c>
      <c r="S1187" s="3" t="n">
        <v>164</v>
      </c>
      <c r="T1187" s="3" t="n">
        <v>0</v>
      </c>
      <c r="U1187" s="3" t="n">
        <v>0</v>
      </c>
      <c r="V1187" s="3" t="n">
        <f aca="false">SUM(R1187:U1187)</f>
        <v>201</v>
      </c>
      <c r="W1187" s="3" t="n">
        <v>1815</v>
      </c>
      <c r="X1187" s="3" t="n">
        <v>6225</v>
      </c>
      <c r="Y1187" s="3" t="n">
        <v>679</v>
      </c>
      <c r="Z1187" s="3" t="n">
        <v>0</v>
      </c>
      <c r="AA1187" s="3" t="n">
        <f aca="false">SUM(W1187:Z1187)</f>
        <v>8719</v>
      </c>
      <c r="AB1187" s="3" t="n">
        <v>714</v>
      </c>
      <c r="AC1187" s="3" t="n">
        <v>4</v>
      </c>
      <c r="AD1187" s="3" t="n">
        <v>51</v>
      </c>
      <c r="AE1187" s="3" t="n">
        <v>0</v>
      </c>
      <c r="AF1187" s="3" t="n">
        <f aca="false">SUM(AB1187:AE1187)</f>
        <v>769</v>
      </c>
      <c r="AG1187" s="3" t="n">
        <v>241</v>
      </c>
      <c r="AH1187" s="3" t="n">
        <v>711</v>
      </c>
      <c r="AI1187" s="3" t="n">
        <v>663</v>
      </c>
      <c r="AJ1187" s="3" t="n">
        <v>0</v>
      </c>
      <c r="AK1187" s="3" t="n">
        <f aca="false">SUM(AG1187:AJ1187)</f>
        <v>1615</v>
      </c>
      <c r="AL1187" s="3" t="n">
        <v>2304</v>
      </c>
      <c r="AM1187" s="3" t="n">
        <v>1719</v>
      </c>
      <c r="AN1187" s="3" t="n">
        <v>1209</v>
      </c>
      <c r="AO1187" s="3" t="n">
        <v>0</v>
      </c>
      <c r="AP1187" s="3" t="n">
        <f aca="false">SUM(AL1187:AO1187)</f>
        <v>5232</v>
      </c>
      <c r="AQ1187" s="3" t="n">
        <v>0</v>
      </c>
      <c r="AR1187" s="3" t="n">
        <v>0</v>
      </c>
      <c r="AS1187" s="3" t="n">
        <v>13</v>
      </c>
      <c r="AT1187" s="3" t="n">
        <v>0</v>
      </c>
      <c r="AU1187" s="3" t="n">
        <f aca="false">SUM(AQ1187:AT1187)</f>
        <v>13</v>
      </c>
      <c r="AV1187" s="3" t="n">
        <v>55</v>
      </c>
      <c r="AW1187" s="3" t="n">
        <v>0</v>
      </c>
      <c r="AX1187" s="3" t="n">
        <v>13</v>
      </c>
      <c r="AY1187" s="3" t="n">
        <v>0</v>
      </c>
      <c r="AZ1187" s="3" t="n">
        <f aca="false">SUM(AV1187:AY1187)</f>
        <v>68</v>
      </c>
      <c r="BA1187" s="3" t="n">
        <v>136</v>
      </c>
      <c r="BB1187" s="3" t="n">
        <v>0</v>
      </c>
      <c r="BC1187" s="3" t="n">
        <v>0</v>
      </c>
      <c r="BD1187" s="3" t="n">
        <v>0</v>
      </c>
      <c r="BE1187" s="3" t="n">
        <f aca="false">SUM(BA1187:BD1187)</f>
        <v>136</v>
      </c>
      <c r="BF1187" s="3" t="n">
        <v>0</v>
      </c>
      <c r="BG1187" s="3" t="n">
        <v>0</v>
      </c>
      <c r="BH1187" s="3" t="n">
        <v>0</v>
      </c>
      <c r="BI1187" s="3" t="n">
        <v>0</v>
      </c>
      <c r="BJ1187" s="3" t="n">
        <f aca="false">SUM(BF1187:BI1187)</f>
        <v>0</v>
      </c>
      <c r="BK1187" s="3" t="n">
        <v>32</v>
      </c>
      <c r="BL1187" s="3" t="n">
        <v>0</v>
      </c>
      <c r="BM1187" s="3" t="n">
        <v>2</v>
      </c>
      <c r="BN1187" s="3" t="n">
        <v>0</v>
      </c>
      <c r="BO1187" s="3" t="n">
        <f aca="false">SUM(BK1187:BN1187)</f>
        <v>34</v>
      </c>
      <c r="BP1187" s="3" t="n">
        <v>46</v>
      </c>
      <c r="BQ1187" s="3" t="n">
        <v>0</v>
      </c>
      <c r="BR1187" s="3" t="n">
        <v>26</v>
      </c>
      <c r="BS1187" s="3" t="n">
        <v>0</v>
      </c>
      <c r="BT1187" s="3" t="n">
        <f aca="false">SUM(BP1187:BS1187)</f>
        <v>72</v>
      </c>
      <c r="BU1187" s="3" t="n">
        <f aca="false">+C1187+H1187+M1187+R1187+W1187+AB1187+AG1187+AL1187+CK1187</f>
        <v>14553</v>
      </c>
      <c r="BV1187" s="3" t="n">
        <f aca="false">+D1187+I1187+N1187+S1187+X1187+AC1187+AH1187+AM1187+CL1187</f>
        <v>9978</v>
      </c>
      <c r="BW1187" s="3" t="n">
        <f aca="false">+E1187+J1187+O1187+T1187+Y1187+AD1187+AI1187+AN1187+CM1187</f>
        <v>2729</v>
      </c>
      <c r="BX1187" s="3" t="n">
        <f aca="false">+F1187+K1187+P1187+U1187+Z1187+AE1187+AJ1187+AO1187+CN1187</f>
        <v>0</v>
      </c>
      <c r="BY1187" s="3" t="n">
        <f aca="false">SUM(BU1187:BX1187)</f>
        <v>27260</v>
      </c>
      <c r="BZ1187" s="3" t="n">
        <f aca="false">AQ1187+AV1187+BA1187+BF1187+BK1187+BP1187</f>
        <v>269</v>
      </c>
      <c r="CA1187" s="3" t="n">
        <f aca="false">AR1187+AW1187+BB1187+BG1187+BL1187+BQ1187</f>
        <v>0</v>
      </c>
      <c r="CB1187" s="3" t="n">
        <f aca="false">AS1187+AX1187+BC1187+BH1187+BM1187+BR1187</f>
        <v>54</v>
      </c>
      <c r="CC1187" s="3" t="n">
        <f aca="false">AT1187+AY1187+BD1187+BI1187+BN1187+BS1187</f>
        <v>0</v>
      </c>
      <c r="CD1187" s="3" t="n">
        <f aca="false">SUM(BZ1187:CC1187)</f>
        <v>323</v>
      </c>
      <c r="CE1187" s="3" t="n">
        <v>6926</v>
      </c>
      <c r="CF1187" s="3" t="n">
        <v>4899</v>
      </c>
      <c r="CG1187" s="3" t="n">
        <v>1054</v>
      </c>
      <c r="CH1187" s="3" t="n">
        <v>474</v>
      </c>
      <c r="CI1187" s="3" t="n">
        <v>1049</v>
      </c>
      <c r="CJ1187" s="3" t="n">
        <f aca="false">SUM(CE1187:CI1187)</f>
        <v>14402</v>
      </c>
    </row>
    <row r="1188" customFormat="false" ht="12.75" hidden="false" customHeight="false" outlineLevel="0" collapsed="false">
      <c r="A1188" s="1" t="n">
        <v>2014</v>
      </c>
      <c r="B1188" s="2" t="s">
        <v>107</v>
      </c>
      <c r="C1188" s="3" t="n">
        <v>2864</v>
      </c>
      <c r="D1188" s="3" t="n">
        <v>439</v>
      </c>
      <c r="E1188" s="3" t="n">
        <v>67</v>
      </c>
      <c r="F1188" s="3" t="n">
        <v>0</v>
      </c>
      <c r="G1188" s="3" t="n">
        <f aca="false">SUM(C1188:F1188)</f>
        <v>3370</v>
      </c>
      <c r="H1188" s="3" t="n">
        <v>835</v>
      </c>
      <c r="I1188" s="3" t="n">
        <v>485</v>
      </c>
      <c r="J1188" s="3" t="n">
        <v>4122</v>
      </c>
      <c r="K1188" s="3" t="n">
        <v>0</v>
      </c>
      <c r="L1188" s="3" t="n">
        <f aca="false">SUM(H1188:K1188)</f>
        <v>5442</v>
      </c>
      <c r="M1188" s="3" t="n">
        <v>48</v>
      </c>
      <c r="N1188" s="3" t="n">
        <v>26</v>
      </c>
      <c r="O1188" s="3" t="n">
        <v>12</v>
      </c>
      <c r="P1188" s="3" t="n">
        <v>0</v>
      </c>
      <c r="Q1188" s="3" t="n">
        <f aca="false">SUM(M1188:P1188)</f>
        <v>86</v>
      </c>
      <c r="R1188" s="3" t="n">
        <v>14</v>
      </c>
      <c r="S1188" s="3" t="n">
        <v>0</v>
      </c>
      <c r="T1188" s="3" t="n">
        <v>0</v>
      </c>
      <c r="U1188" s="3" t="n">
        <v>0</v>
      </c>
      <c r="V1188" s="3" t="n">
        <f aca="false">SUM(R1188:U1188)</f>
        <v>14</v>
      </c>
      <c r="W1188" s="3" t="n">
        <v>1171</v>
      </c>
      <c r="X1188" s="3" t="n">
        <v>2390</v>
      </c>
      <c r="Y1188" s="3" t="n">
        <v>690</v>
      </c>
      <c r="Z1188" s="3" t="n">
        <v>0</v>
      </c>
      <c r="AA1188" s="3" t="n">
        <f aca="false">SUM(W1188:Z1188)</f>
        <v>4251</v>
      </c>
      <c r="AB1188" s="3" t="n">
        <v>372</v>
      </c>
      <c r="AC1188" s="3" t="n">
        <v>0</v>
      </c>
      <c r="AD1188" s="3" t="n">
        <v>52</v>
      </c>
      <c r="AE1188" s="3" t="n">
        <v>37</v>
      </c>
      <c r="AF1188" s="3" t="n">
        <f aca="false">SUM(AB1188:AE1188)</f>
        <v>461</v>
      </c>
      <c r="AG1188" s="3" t="n">
        <v>0</v>
      </c>
      <c r="AH1188" s="3" t="n">
        <v>631</v>
      </c>
      <c r="AI1188" s="3" t="n">
        <v>836</v>
      </c>
      <c r="AJ1188" s="3" t="n">
        <v>2</v>
      </c>
      <c r="AK1188" s="3" t="n">
        <f aca="false">SUM(AG1188:AJ1188)</f>
        <v>1469</v>
      </c>
      <c r="AL1188" s="3" t="n">
        <v>1260</v>
      </c>
      <c r="AM1188" s="3" t="n">
        <v>1957</v>
      </c>
      <c r="AN1188" s="3" t="n">
        <v>1153</v>
      </c>
      <c r="AO1188" s="3" t="n">
        <v>68</v>
      </c>
      <c r="AP1188" s="3" t="n">
        <f aca="false">SUM(AL1188:AO1188)</f>
        <v>4438</v>
      </c>
      <c r="AQ1188" s="3" t="n">
        <v>0</v>
      </c>
      <c r="AR1188" s="3" t="n">
        <v>473</v>
      </c>
      <c r="AS1188" s="3" t="n">
        <v>345</v>
      </c>
      <c r="AT1188" s="3" t="n">
        <v>0</v>
      </c>
      <c r="AU1188" s="3" t="n">
        <f aca="false">SUM(AQ1188:AT1188)</f>
        <v>818</v>
      </c>
      <c r="AV1188" s="3" t="n">
        <v>0</v>
      </c>
      <c r="AW1188" s="3" t="n">
        <v>0</v>
      </c>
      <c r="AX1188" s="3" t="n">
        <v>29</v>
      </c>
      <c r="AY1188" s="3" t="n">
        <v>2</v>
      </c>
      <c r="AZ1188" s="3" t="n">
        <f aca="false">SUM(AV1188:AY1188)</f>
        <v>31</v>
      </c>
      <c r="BA1188" s="3" t="n">
        <v>0</v>
      </c>
      <c r="BB1188" s="3" t="n">
        <v>0</v>
      </c>
      <c r="BC1188" s="3" t="n">
        <v>45</v>
      </c>
      <c r="BD1188" s="3" t="n">
        <v>0</v>
      </c>
      <c r="BE1188" s="3" t="n">
        <f aca="false">SUM(BA1188:BD1188)</f>
        <v>45</v>
      </c>
      <c r="BF1188" s="3" t="n">
        <v>0</v>
      </c>
      <c r="BG1188" s="3" t="n">
        <v>0</v>
      </c>
      <c r="BH1188" s="3" t="n">
        <v>0</v>
      </c>
      <c r="BI1188" s="3" t="n">
        <v>0</v>
      </c>
      <c r="BJ1188" s="3" t="n">
        <f aca="false">SUM(BF1188:BI1188)</f>
        <v>0</v>
      </c>
      <c r="BK1188" s="3" t="n">
        <v>0</v>
      </c>
      <c r="BL1188" s="3" t="n">
        <v>0</v>
      </c>
      <c r="BM1188" s="3" t="n">
        <v>33</v>
      </c>
      <c r="BN1188" s="3" t="n">
        <v>0</v>
      </c>
      <c r="BO1188" s="3" t="n">
        <f aca="false">SUM(BK1188:BN1188)</f>
        <v>33</v>
      </c>
      <c r="BP1188" s="3" t="n">
        <v>0</v>
      </c>
      <c r="BQ1188" s="3" t="n">
        <v>49</v>
      </c>
      <c r="BR1188" s="3" t="n">
        <v>34</v>
      </c>
      <c r="BS1188" s="3" t="n">
        <v>14</v>
      </c>
      <c r="BT1188" s="3" t="n">
        <f aca="false">SUM(BP1188:BS1188)</f>
        <v>97</v>
      </c>
      <c r="BU1188" s="3" t="n">
        <f aca="false">+C1188+H1188+M1188+R1188+W1188+AB1188+AG1188+AL1188+CK1188</f>
        <v>6564</v>
      </c>
      <c r="BV1188" s="3" t="n">
        <f aca="false">+D1188+I1188+N1188+S1188+X1188+AC1188+AH1188+AM1188+CL1188</f>
        <v>5928</v>
      </c>
      <c r="BW1188" s="3" t="n">
        <f aca="false">+E1188+J1188+O1188+T1188+Y1188+AD1188+AI1188+AN1188+CM1188</f>
        <v>6932</v>
      </c>
      <c r="BX1188" s="3" t="n">
        <f aca="false">+F1188+K1188+P1188+U1188+Z1188+AE1188+AJ1188+AO1188+CN1188</f>
        <v>107</v>
      </c>
      <c r="BY1188" s="3" t="n">
        <f aca="false">SUM(BU1188:BX1188)</f>
        <v>19531</v>
      </c>
      <c r="BZ1188" s="3" t="n">
        <f aca="false">AQ1188+AV1188+BA1188+BF1188+BK1188+BP1188</f>
        <v>0</v>
      </c>
      <c r="CA1188" s="3" t="n">
        <f aca="false">AR1188+AW1188+BB1188+BG1188+BL1188+BQ1188</f>
        <v>522</v>
      </c>
      <c r="CB1188" s="3" t="n">
        <f aca="false">AS1188+AX1188+BC1188+BH1188+BM1188+BR1188</f>
        <v>486</v>
      </c>
      <c r="CC1188" s="3" t="n">
        <f aca="false">AT1188+AY1188+BD1188+BI1188+BN1188+BS1188</f>
        <v>16</v>
      </c>
      <c r="CD1188" s="3" t="n">
        <f aca="false">SUM(BZ1188:CC1188)</f>
        <v>1024</v>
      </c>
      <c r="CE1188" s="3" t="n">
        <v>2183</v>
      </c>
      <c r="CF1188" s="3" t="n">
        <v>3201</v>
      </c>
      <c r="CG1188" s="3" t="n">
        <v>389</v>
      </c>
      <c r="CH1188" s="3" t="n">
        <v>0</v>
      </c>
      <c r="CI1188" s="3" t="n">
        <v>716</v>
      </c>
      <c r="CJ1188" s="3" t="n">
        <f aca="false">SUM(CE1188:CI1188)</f>
        <v>6489</v>
      </c>
    </row>
    <row r="1189" customFormat="false" ht="12.75" hidden="false" customHeight="false" outlineLevel="0" collapsed="false">
      <c r="A1189" s="1" t="n">
        <v>2014</v>
      </c>
      <c r="B1189" s="2" t="s">
        <v>108</v>
      </c>
      <c r="C1189" s="3" t="n">
        <v>2963</v>
      </c>
      <c r="D1189" s="3" t="n">
        <v>470</v>
      </c>
      <c r="E1189" s="3" t="n">
        <v>376</v>
      </c>
      <c r="F1189" s="3" t="n">
        <v>0</v>
      </c>
      <c r="G1189" s="3" t="n">
        <f aca="false">SUM(C1189:F1189)</f>
        <v>3809</v>
      </c>
      <c r="H1189" s="3" t="n">
        <v>762</v>
      </c>
      <c r="I1189" s="3" t="n">
        <v>542</v>
      </c>
      <c r="J1189" s="3" t="n">
        <v>1233</v>
      </c>
      <c r="K1189" s="3" t="n">
        <v>53</v>
      </c>
      <c r="L1189" s="3" t="n">
        <f aca="false">SUM(H1189:K1189)</f>
        <v>2590</v>
      </c>
      <c r="M1189" s="3" t="n">
        <v>3</v>
      </c>
      <c r="N1189" s="3" t="n">
        <v>21</v>
      </c>
      <c r="O1189" s="3" t="n">
        <v>0</v>
      </c>
      <c r="P1189" s="3" t="n">
        <v>0</v>
      </c>
      <c r="Q1189" s="3" t="n">
        <f aca="false">SUM(M1189:P1189)</f>
        <v>24</v>
      </c>
      <c r="R1189" s="3" t="n">
        <v>0</v>
      </c>
      <c r="S1189" s="3" t="n">
        <v>0</v>
      </c>
      <c r="T1189" s="3" t="n">
        <v>0</v>
      </c>
      <c r="U1189" s="3" t="n">
        <v>0</v>
      </c>
      <c r="V1189" s="3" t="n">
        <f aca="false">SUM(R1189:U1189)</f>
        <v>0</v>
      </c>
      <c r="W1189" s="3" t="n">
        <v>1176</v>
      </c>
      <c r="X1189" s="3" t="n">
        <v>1583</v>
      </c>
      <c r="Y1189" s="3" t="n">
        <v>544</v>
      </c>
      <c r="Z1189" s="3" t="n">
        <v>0</v>
      </c>
      <c r="AA1189" s="3" t="n">
        <f aca="false">SUM(W1189:Z1189)</f>
        <v>3303</v>
      </c>
      <c r="AB1189" s="3" t="n">
        <v>349</v>
      </c>
      <c r="AC1189" s="3" t="n">
        <v>2</v>
      </c>
      <c r="AD1189" s="3" t="n">
        <v>23</v>
      </c>
      <c r="AE1189" s="3" t="n">
        <v>8</v>
      </c>
      <c r="AF1189" s="3" t="n">
        <f aca="false">SUM(AB1189:AE1189)</f>
        <v>382</v>
      </c>
      <c r="AG1189" s="3" t="n">
        <v>16</v>
      </c>
      <c r="AH1189" s="3" t="n">
        <v>439</v>
      </c>
      <c r="AI1189" s="3" t="n">
        <v>1061</v>
      </c>
      <c r="AJ1189" s="3" t="n">
        <v>164</v>
      </c>
      <c r="AK1189" s="3" t="n">
        <f aca="false">SUM(AG1189:AJ1189)</f>
        <v>1680</v>
      </c>
      <c r="AL1189" s="3" t="n">
        <v>714</v>
      </c>
      <c r="AM1189" s="3" t="n">
        <v>843</v>
      </c>
      <c r="AN1189" s="3" t="n">
        <v>1237</v>
      </c>
      <c r="AO1189" s="3" t="n">
        <v>141</v>
      </c>
      <c r="AP1189" s="3" t="n">
        <f aca="false">SUM(AL1189:AO1189)</f>
        <v>2935</v>
      </c>
      <c r="AQ1189" s="3" t="n">
        <v>9</v>
      </c>
      <c r="AR1189" s="3" t="n">
        <v>439</v>
      </c>
      <c r="AS1189" s="3" t="n">
        <v>663</v>
      </c>
      <c r="AT1189" s="3" t="n">
        <v>103</v>
      </c>
      <c r="AU1189" s="3" t="n">
        <f aca="false">SUM(AQ1189:AT1189)</f>
        <v>1214</v>
      </c>
      <c r="AV1189" s="3" t="n">
        <v>2</v>
      </c>
      <c r="AW1189" s="3" t="n">
        <v>0</v>
      </c>
      <c r="AX1189" s="3" t="n">
        <v>2</v>
      </c>
      <c r="AY1189" s="3" t="n">
        <v>6</v>
      </c>
      <c r="AZ1189" s="3" t="n">
        <f aca="false">SUM(AV1189:AY1189)</f>
        <v>10</v>
      </c>
      <c r="BA1189" s="3" t="n">
        <v>8</v>
      </c>
      <c r="BB1189" s="3" t="n">
        <v>0</v>
      </c>
      <c r="BC1189" s="3" t="n">
        <v>109</v>
      </c>
      <c r="BD1189" s="3" t="n">
        <v>29</v>
      </c>
      <c r="BE1189" s="3" t="n">
        <f aca="false">SUM(BA1189:BD1189)</f>
        <v>146</v>
      </c>
      <c r="BF1189" s="3" t="n">
        <v>0</v>
      </c>
      <c r="BG1189" s="3" t="n">
        <v>0</v>
      </c>
      <c r="BH1189" s="3" t="n">
        <v>0</v>
      </c>
      <c r="BI1189" s="3" t="n">
        <v>0</v>
      </c>
      <c r="BJ1189" s="3" t="n">
        <f aca="false">SUM(BF1189:BI1189)</f>
        <v>0</v>
      </c>
      <c r="BK1189" s="3" t="n">
        <v>0</v>
      </c>
      <c r="BL1189" s="3" t="n">
        <v>0</v>
      </c>
      <c r="BM1189" s="3" t="n">
        <v>0</v>
      </c>
      <c r="BN1189" s="3" t="n">
        <v>0</v>
      </c>
      <c r="BO1189" s="3" t="n">
        <f aca="false">SUM(BK1189:BN1189)</f>
        <v>0</v>
      </c>
      <c r="BP1189" s="3" t="n">
        <v>20</v>
      </c>
      <c r="BQ1189" s="3" t="n">
        <v>15</v>
      </c>
      <c r="BR1189" s="3" t="n">
        <v>4</v>
      </c>
      <c r="BS1189" s="3" t="n">
        <v>23</v>
      </c>
      <c r="BT1189" s="3" t="n">
        <f aca="false">SUM(BP1189:BS1189)</f>
        <v>62</v>
      </c>
      <c r="BU1189" s="3" t="n">
        <f aca="false">+C1189+H1189+M1189+R1189+W1189+AB1189+AG1189+AL1189+CK1189</f>
        <v>5983</v>
      </c>
      <c r="BV1189" s="3" t="n">
        <f aca="false">+D1189+I1189+N1189+S1189+X1189+AC1189+AH1189+AM1189+CL1189</f>
        <v>3900</v>
      </c>
      <c r="BW1189" s="3" t="n">
        <f aca="false">+E1189+J1189+O1189+T1189+Y1189+AD1189+AI1189+AN1189+CM1189</f>
        <v>4474</v>
      </c>
      <c r="BX1189" s="3" t="n">
        <f aca="false">+F1189+K1189+P1189+U1189+Z1189+AE1189+AJ1189+AO1189+CN1189</f>
        <v>366</v>
      </c>
      <c r="BY1189" s="3" t="n">
        <f aca="false">SUM(BU1189:BX1189)</f>
        <v>14723</v>
      </c>
      <c r="BZ1189" s="3" t="n">
        <f aca="false">AQ1189+AV1189+BA1189+BF1189+BK1189+BP1189</f>
        <v>39</v>
      </c>
      <c r="CA1189" s="3" t="n">
        <f aca="false">AR1189+AW1189+BB1189+BG1189+BL1189+BQ1189</f>
        <v>454</v>
      </c>
      <c r="CB1189" s="3" t="n">
        <f aca="false">AS1189+AX1189+BC1189+BH1189+BM1189+BR1189</f>
        <v>778</v>
      </c>
      <c r="CC1189" s="3" t="n">
        <f aca="false">AT1189+AY1189+BD1189+BI1189+BN1189+BS1189</f>
        <v>161</v>
      </c>
      <c r="CD1189" s="3" t="n">
        <f aca="false">SUM(BZ1189:CC1189)</f>
        <v>1432</v>
      </c>
      <c r="CE1189" s="3" t="n">
        <v>2446</v>
      </c>
      <c r="CF1189" s="3" t="n">
        <v>2218</v>
      </c>
      <c r="CG1189" s="3" t="n">
        <v>399</v>
      </c>
      <c r="CH1189" s="3" t="n">
        <v>0</v>
      </c>
      <c r="CI1189" s="3" t="n">
        <v>590</v>
      </c>
      <c r="CJ1189" s="3" t="n">
        <f aca="false">SUM(CE1189:CI1189)</f>
        <v>5653</v>
      </c>
    </row>
    <row r="1190" customFormat="false" ht="12.75" hidden="false" customHeight="false" outlineLevel="0" collapsed="false">
      <c r="A1190" s="1" t="n">
        <v>2014</v>
      </c>
      <c r="B1190" s="2" t="s">
        <v>109</v>
      </c>
      <c r="C1190" s="3" t="n">
        <v>4202</v>
      </c>
      <c r="D1190" s="3" t="n">
        <v>797</v>
      </c>
      <c r="E1190" s="3" t="n">
        <v>35</v>
      </c>
      <c r="F1190" s="3" t="n">
        <v>0</v>
      </c>
      <c r="G1190" s="3" t="n">
        <f aca="false">SUM(C1190:F1190)</f>
        <v>5034</v>
      </c>
      <c r="H1190" s="3" t="n">
        <v>1178</v>
      </c>
      <c r="I1190" s="3" t="n">
        <v>809</v>
      </c>
      <c r="J1190" s="3" t="n">
        <v>3999</v>
      </c>
      <c r="K1190" s="3" t="n">
        <v>0</v>
      </c>
      <c r="L1190" s="3" t="n">
        <f aca="false">SUM(H1190:K1190)</f>
        <v>5986</v>
      </c>
      <c r="M1190" s="3" t="n">
        <v>73</v>
      </c>
      <c r="N1190" s="3" t="n">
        <v>142</v>
      </c>
      <c r="O1190" s="3" t="n">
        <v>0</v>
      </c>
      <c r="P1190" s="3" t="n">
        <v>0</v>
      </c>
      <c r="Q1190" s="3" t="n">
        <f aca="false">SUM(M1190:P1190)</f>
        <v>215</v>
      </c>
      <c r="R1190" s="3" t="n">
        <v>0</v>
      </c>
      <c r="S1190" s="3" t="n">
        <v>0</v>
      </c>
      <c r="T1190" s="3" t="n">
        <v>0</v>
      </c>
      <c r="U1190" s="3" t="n">
        <v>0</v>
      </c>
      <c r="V1190" s="3" t="n">
        <f aca="false">SUM(R1190:U1190)</f>
        <v>0</v>
      </c>
      <c r="W1190" s="3" t="n">
        <v>1443</v>
      </c>
      <c r="X1190" s="3" t="n">
        <v>5042</v>
      </c>
      <c r="Y1190" s="3" t="n">
        <v>449</v>
      </c>
      <c r="Z1190" s="3" t="n">
        <v>0</v>
      </c>
      <c r="AA1190" s="3" t="n">
        <f aca="false">SUM(W1190:Z1190)</f>
        <v>6934</v>
      </c>
      <c r="AB1190" s="3" t="n">
        <v>545</v>
      </c>
      <c r="AC1190" s="3" t="n">
        <v>15</v>
      </c>
      <c r="AD1190" s="3" t="n">
        <v>48</v>
      </c>
      <c r="AE1190" s="3" t="n">
        <v>0</v>
      </c>
      <c r="AF1190" s="3" t="n">
        <f aca="false">SUM(AB1190:AE1190)</f>
        <v>608</v>
      </c>
      <c r="AG1190" s="3" t="n">
        <v>6</v>
      </c>
      <c r="AH1190" s="3" t="n">
        <v>961</v>
      </c>
      <c r="AI1190" s="3" t="n">
        <v>1777</v>
      </c>
      <c r="AJ1190" s="3" t="n">
        <v>0</v>
      </c>
      <c r="AK1190" s="3" t="n">
        <f aca="false">SUM(AG1190:AJ1190)</f>
        <v>2744</v>
      </c>
      <c r="AL1190" s="3" t="n">
        <v>2258</v>
      </c>
      <c r="AM1190" s="3" t="n">
        <v>2001</v>
      </c>
      <c r="AN1190" s="3" t="n">
        <v>2053</v>
      </c>
      <c r="AO1190" s="3" t="n">
        <v>0</v>
      </c>
      <c r="AP1190" s="3" t="n">
        <f aca="false">SUM(AL1190:AO1190)</f>
        <v>6312</v>
      </c>
      <c r="AQ1190" s="3" t="n">
        <v>0</v>
      </c>
      <c r="AR1190" s="3" t="n">
        <v>0</v>
      </c>
      <c r="AS1190" s="3" t="n">
        <v>20</v>
      </c>
      <c r="AT1190" s="3" t="n">
        <v>0</v>
      </c>
      <c r="AU1190" s="3" t="n">
        <f aca="false">SUM(AQ1190:AT1190)</f>
        <v>20</v>
      </c>
      <c r="AV1190" s="3" t="n">
        <v>0</v>
      </c>
      <c r="AW1190" s="3" t="n">
        <v>0</v>
      </c>
      <c r="AX1190" s="3" t="n">
        <v>12</v>
      </c>
      <c r="AY1190" s="3" t="n">
        <v>0</v>
      </c>
      <c r="AZ1190" s="3" t="n">
        <f aca="false">SUM(AV1190:AY1190)</f>
        <v>12</v>
      </c>
      <c r="BA1190" s="3" t="n">
        <v>0</v>
      </c>
      <c r="BB1190" s="3" t="n">
        <v>0</v>
      </c>
      <c r="BC1190" s="3" t="n">
        <v>285</v>
      </c>
      <c r="BD1190" s="3" t="n">
        <v>0</v>
      </c>
      <c r="BE1190" s="3" t="n">
        <f aca="false">SUM(BA1190:BD1190)</f>
        <v>285</v>
      </c>
      <c r="BF1190" s="3" t="n">
        <v>0</v>
      </c>
      <c r="BG1190" s="3" t="n">
        <v>0</v>
      </c>
      <c r="BH1190" s="3" t="n">
        <v>0</v>
      </c>
      <c r="BI1190" s="3" t="n">
        <v>0</v>
      </c>
      <c r="BJ1190" s="3" t="n">
        <f aca="false">SUM(BF1190:BI1190)</f>
        <v>0</v>
      </c>
      <c r="BK1190" s="3" t="n">
        <v>0</v>
      </c>
      <c r="BL1190" s="3" t="n">
        <v>0</v>
      </c>
      <c r="BM1190" s="3" t="n">
        <v>26</v>
      </c>
      <c r="BN1190" s="3" t="n">
        <v>0</v>
      </c>
      <c r="BO1190" s="3" t="n">
        <f aca="false">SUM(BK1190:BN1190)</f>
        <v>26</v>
      </c>
      <c r="BP1190" s="3" t="n">
        <v>0</v>
      </c>
      <c r="BQ1190" s="3" t="n">
        <v>0</v>
      </c>
      <c r="BR1190" s="3" t="n">
        <v>239</v>
      </c>
      <c r="BS1190" s="3" t="n">
        <v>0</v>
      </c>
      <c r="BT1190" s="3" t="n">
        <f aca="false">SUM(BP1190:BS1190)</f>
        <v>239</v>
      </c>
      <c r="BU1190" s="3" t="n">
        <f aca="false">+C1190+H1190+M1190+R1190+W1190+AB1190+AG1190+AL1190+CK1190</f>
        <v>9705</v>
      </c>
      <c r="BV1190" s="3" t="n">
        <f aca="false">+D1190+I1190+N1190+S1190+X1190+AC1190+AH1190+AM1190+CL1190</f>
        <v>9767</v>
      </c>
      <c r="BW1190" s="3" t="n">
        <f aca="false">+E1190+J1190+O1190+T1190+Y1190+AD1190+AI1190+AN1190+CM1190</f>
        <v>8361</v>
      </c>
      <c r="BX1190" s="3" t="n">
        <f aca="false">+F1190+K1190+P1190+U1190+Z1190+AE1190+AJ1190+AO1190+CN1190</f>
        <v>0</v>
      </c>
      <c r="BY1190" s="3" t="n">
        <f aca="false">SUM(BU1190:BX1190)</f>
        <v>27833</v>
      </c>
      <c r="BZ1190" s="3" t="n">
        <f aca="false">AQ1190+AV1190+BA1190+BF1190+BK1190+BP1190</f>
        <v>0</v>
      </c>
      <c r="CA1190" s="3" t="n">
        <f aca="false">AR1190+AW1190+BB1190+BG1190+BL1190+BQ1190</f>
        <v>0</v>
      </c>
      <c r="CB1190" s="3" t="n">
        <f aca="false">AS1190+AX1190+BC1190+BH1190+BM1190+BR1190</f>
        <v>582</v>
      </c>
      <c r="CC1190" s="3" t="n">
        <f aca="false">AT1190+AY1190+BD1190+BI1190+BN1190+BS1190</f>
        <v>0</v>
      </c>
      <c r="CD1190" s="3" t="n">
        <f aca="false">SUM(BZ1190:CC1190)</f>
        <v>582</v>
      </c>
      <c r="CE1190" s="3" t="n">
        <v>3131</v>
      </c>
      <c r="CF1190" s="3" t="n">
        <v>3749</v>
      </c>
      <c r="CG1190" s="3" t="n">
        <v>475</v>
      </c>
      <c r="CH1190" s="3" t="n">
        <v>0</v>
      </c>
      <c r="CI1190" s="3" t="n">
        <v>2107</v>
      </c>
      <c r="CJ1190" s="3" t="n">
        <f aca="false">SUM(CE1190:CI1190)</f>
        <v>9462</v>
      </c>
    </row>
    <row r="1191" customFormat="false" ht="12.75" hidden="false" customHeight="false" outlineLevel="0" collapsed="false">
      <c r="A1191" s="1" t="n">
        <v>2014</v>
      </c>
      <c r="B1191" s="2" t="s">
        <v>110</v>
      </c>
      <c r="C1191" s="3" t="n">
        <v>3514</v>
      </c>
      <c r="D1191" s="3" t="n">
        <v>1049</v>
      </c>
      <c r="E1191" s="3" t="n">
        <v>601</v>
      </c>
      <c r="F1191" s="3" t="n">
        <v>0</v>
      </c>
      <c r="G1191" s="3" t="n">
        <f aca="false">SUM(C1191:F1191)</f>
        <v>5164</v>
      </c>
      <c r="H1191" s="3" t="n">
        <v>542</v>
      </c>
      <c r="I1191" s="3" t="n">
        <v>113</v>
      </c>
      <c r="J1191" s="3" t="n">
        <v>2081</v>
      </c>
      <c r="K1191" s="3" t="n">
        <v>101</v>
      </c>
      <c r="L1191" s="3" t="n">
        <f aca="false">SUM(H1191:K1191)</f>
        <v>2837</v>
      </c>
      <c r="M1191" s="3" t="n">
        <v>0</v>
      </c>
      <c r="N1191" s="3" t="n">
        <v>140</v>
      </c>
      <c r="O1191" s="3" t="n">
        <v>0</v>
      </c>
      <c r="P1191" s="3" t="n">
        <v>0</v>
      </c>
      <c r="Q1191" s="3" t="n">
        <f aca="false">SUM(M1191:P1191)</f>
        <v>140</v>
      </c>
      <c r="R1191" s="3" t="n">
        <v>0</v>
      </c>
      <c r="S1191" s="3" t="n">
        <v>0</v>
      </c>
      <c r="T1191" s="3" t="n">
        <v>0</v>
      </c>
      <c r="U1191" s="3" t="n">
        <v>0</v>
      </c>
      <c r="V1191" s="3" t="n">
        <f aca="false">SUM(R1191:U1191)</f>
        <v>0</v>
      </c>
      <c r="W1191" s="3" t="n">
        <v>1724.838219</v>
      </c>
      <c r="X1191" s="3" t="n">
        <v>4667.85934</v>
      </c>
      <c r="Y1191" s="3" t="n">
        <v>916.105069</v>
      </c>
      <c r="Z1191" s="3" t="n">
        <v>0</v>
      </c>
      <c r="AA1191" s="3" t="n">
        <f aca="false">SUM(W1191:Z1191)</f>
        <v>7308.802628</v>
      </c>
      <c r="AB1191" s="3" t="n">
        <v>705.8</v>
      </c>
      <c r="AC1191" s="3" t="n">
        <v>2.157</v>
      </c>
      <c r="AD1191" s="3" t="n">
        <v>100.142</v>
      </c>
      <c r="AE1191" s="3" t="n">
        <v>6</v>
      </c>
      <c r="AF1191" s="3" t="n">
        <f aca="false">SUM(AB1191:AE1191)</f>
        <v>814.099</v>
      </c>
      <c r="AG1191" s="3" t="n">
        <v>31</v>
      </c>
      <c r="AH1191" s="3" t="n">
        <v>753</v>
      </c>
      <c r="AI1191" s="3" t="n">
        <v>548</v>
      </c>
      <c r="AJ1191" s="3" t="n">
        <v>155</v>
      </c>
      <c r="AK1191" s="3" t="n">
        <f aca="false">SUM(AG1191:AJ1191)</f>
        <v>1487</v>
      </c>
      <c r="AL1191" s="3" t="n">
        <v>2047.454781</v>
      </c>
      <c r="AM1191" s="3" t="n">
        <v>2268.35866</v>
      </c>
      <c r="AN1191" s="3" t="n">
        <v>4973.879931</v>
      </c>
      <c r="AO1191" s="3" t="n">
        <v>231</v>
      </c>
      <c r="AP1191" s="3" t="n">
        <f aca="false">SUM(AL1191:AO1191)</f>
        <v>9520.693372</v>
      </c>
      <c r="AQ1191" s="3" t="n">
        <v>31</v>
      </c>
      <c r="AR1191" s="3" t="n">
        <v>611</v>
      </c>
      <c r="AS1191" s="3" t="n">
        <v>132</v>
      </c>
      <c r="AT1191" s="3" t="n">
        <v>155</v>
      </c>
      <c r="AU1191" s="3" t="n">
        <f aca="false">SUM(AQ1191:AT1191)</f>
        <v>929</v>
      </c>
      <c r="AV1191" s="3" t="n">
        <v>0</v>
      </c>
      <c r="AW1191" s="3" t="n">
        <v>0</v>
      </c>
      <c r="AX1191" s="3" t="n">
        <v>0</v>
      </c>
      <c r="AY1191" s="3" t="n">
        <v>6</v>
      </c>
      <c r="AZ1191" s="3" t="n">
        <f aca="false">SUM(AV1191:AY1191)</f>
        <v>6</v>
      </c>
      <c r="BA1191" s="3" t="n">
        <v>7</v>
      </c>
      <c r="BB1191" s="3" t="n">
        <v>3</v>
      </c>
      <c r="BC1191" s="3" t="n">
        <v>295</v>
      </c>
      <c r="BD1191" s="3" t="n">
        <v>101</v>
      </c>
      <c r="BE1191" s="3" t="n">
        <f aca="false">SUM(BA1191:BD1191)</f>
        <v>406</v>
      </c>
      <c r="BF1191" s="3" t="n">
        <v>0</v>
      </c>
      <c r="BG1191" s="3" t="n">
        <v>0</v>
      </c>
      <c r="BH1191" s="3" t="n">
        <v>0</v>
      </c>
      <c r="BI1191" s="3" t="n">
        <v>0</v>
      </c>
      <c r="BJ1191" s="3" t="n">
        <f aca="false">SUM(BF1191:BI1191)</f>
        <v>0</v>
      </c>
      <c r="BK1191" s="3" t="n">
        <v>0</v>
      </c>
      <c r="BL1191" s="3" t="n">
        <v>0</v>
      </c>
      <c r="BM1191" s="3" t="n">
        <v>0</v>
      </c>
      <c r="BN1191" s="3" t="n">
        <v>0</v>
      </c>
      <c r="BO1191" s="3" t="n">
        <f aca="false">SUM(BK1191:BN1191)</f>
        <v>0</v>
      </c>
      <c r="BP1191" s="3" t="n">
        <v>33</v>
      </c>
      <c r="BQ1191" s="3" t="n">
        <v>11</v>
      </c>
      <c r="BR1191" s="3" t="n">
        <v>130</v>
      </c>
      <c r="BS1191" s="3" t="n">
        <v>231</v>
      </c>
      <c r="BT1191" s="3" t="n">
        <f aca="false">SUM(BP1191:BS1191)</f>
        <v>405</v>
      </c>
      <c r="BU1191" s="3" t="n">
        <f aca="false">+C1191+H1191+M1191+R1191+W1191+AB1191+AG1191+AL1191+CK1191</f>
        <v>8565.093</v>
      </c>
      <c r="BV1191" s="3" t="n">
        <f aca="false">+D1191+I1191+N1191+S1191+X1191+AC1191+AH1191+AM1191+CL1191</f>
        <v>8993.375</v>
      </c>
      <c r="BW1191" s="3" t="n">
        <f aca="false">+E1191+J1191+O1191+T1191+Y1191+AD1191+AI1191+AN1191+CM1191</f>
        <v>9220.127</v>
      </c>
      <c r="BX1191" s="3" t="n">
        <f aca="false">+F1191+K1191+P1191+U1191+Z1191+AE1191+AJ1191+AO1191+CN1191</f>
        <v>493</v>
      </c>
      <c r="BY1191" s="3" t="n">
        <f aca="false">SUM(BU1191:BX1191)</f>
        <v>27271.595</v>
      </c>
      <c r="BZ1191" s="3" t="n">
        <f aca="false">AQ1191+AV1191+BA1191+BF1191+BK1191+BP1191</f>
        <v>71</v>
      </c>
      <c r="CA1191" s="3" t="n">
        <f aca="false">AR1191+AW1191+BB1191+BG1191+BL1191+BQ1191</f>
        <v>625</v>
      </c>
      <c r="CB1191" s="3" t="n">
        <f aca="false">AS1191+AX1191+BC1191+BH1191+BM1191+BR1191</f>
        <v>557</v>
      </c>
      <c r="CC1191" s="3" t="n">
        <f aca="false">AT1191+AY1191+BD1191+BI1191+BN1191+BS1191</f>
        <v>493</v>
      </c>
      <c r="CD1191" s="3" t="n">
        <f aca="false">SUM(BZ1191:CC1191)</f>
        <v>1746</v>
      </c>
      <c r="CE1191" s="3" t="n">
        <v>2926.07577451</v>
      </c>
      <c r="CF1191" s="3" t="n">
        <v>2750.63617442</v>
      </c>
      <c r="CG1191" s="3" t="n">
        <v>329.45174623</v>
      </c>
      <c r="CH1191" s="3" t="n">
        <v>388.80203611</v>
      </c>
      <c r="CI1191" s="3" t="n">
        <v>1799.89567063</v>
      </c>
      <c r="CJ1191" s="3" t="n">
        <f aca="false">SUM(CE1191:CI1191)</f>
        <v>8194.8614019</v>
      </c>
    </row>
    <row r="1192" customFormat="false" ht="12.75" hidden="false" customHeight="false" outlineLevel="0" collapsed="false">
      <c r="A1192" s="1" t="n">
        <v>2014</v>
      </c>
      <c r="B1192" s="2" t="s">
        <v>111</v>
      </c>
      <c r="C1192" s="3" t="n">
        <v>1150</v>
      </c>
      <c r="D1192" s="3" t="n">
        <v>194</v>
      </c>
      <c r="E1192" s="3" t="n">
        <v>30</v>
      </c>
      <c r="F1192" s="3" t="n">
        <v>0</v>
      </c>
      <c r="G1192" s="3" t="n">
        <f aca="false">SUM(C1192:F1192)</f>
        <v>1374</v>
      </c>
      <c r="H1192" s="3" t="n">
        <v>270</v>
      </c>
      <c r="I1192" s="3" t="n">
        <v>0</v>
      </c>
      <c r="J1192" s="3" t="n">
        <v>8</v>
      </c>
      <c r="K1192" s="3" t="n">
        <v>7</v>
      </c>
      <c r="L1192" s="3" t="n">
        <f aca="false">SUM(H1192:K1192)</f>
        <v>285</v>
      </c>
      <c r="M1192" s="3" t="n">
        <v>23</v>
      </c>
      <c r="N1192" s="3" t="n">
        <v>29</v>
      </c>
      <c r="O1192" s="3" t="n">
        <v>89</v>
      </c>
      <c r="P1192" s="3" t="n">
        <v>0</v>
      </c>
      <c r="Q1192" s="3" t="n">
        <f aca="false">SUM(M1192:P1192)</f>
        <v>141</v>
      </c>
      <c r="R1192" s="3" t="n">
        <v>24</v>
      </c>
      <c r="S1192" s="3" t="n">
        <v>6</v>
      </c>
      <c r="T1192" s="3" t="n">
        <v>0</v>
      </c>
      <c r="U1192" s="3" t="n">
        <v>0</v>
      </c>
      <c r="V1192" s="3" t="n">
        <f aca="false">SUM(R1192:U1192)</f>
        <v>30</v>
      </c>
      <c r="W1192" s="3" t="n">
        <v>746</v>
      </c>
      <c r="X1192" s="3" t="n">
        <v>1767</v>
      </c>
      <c r="Y1192" s="3" t="n">
        <v>267</v>
      </c>
      <c r="Z1192" s="3" t="n">
        <v>0</v>
      </c>
      <c r="AA1192" s="3" t="n">
        <f aca="false">SUM(W1192:Z1192)</f>
        <v>2780</v>
      </c>
      <c r="AB1192" s="3" t="n">
        <v>154</v>
      </c>
      <c r="AC1192" s="3" t="n">
        <v>2</v>
      </c>
      <c r="AD1192" s="3" t="n">
        <v>4</v>
      </c>
      <c r="AE1192" s="3" t="n">
        <v>0</v>
      </c>
      <c r="AF1192" s="3" t="n">
        <f aca="false">SUM(AB1192:AE1192)</f>
        <v>160</v>
      </c>
      <c r="AG1192" s="3" t="n">
        <v>0</v>
      </c>
      <c r="AH1192" s="3" t="n">
        <v>221</v>
      </c>
      <c r="AI1192" s="3" t="n">
        <v>370</v>
      </c>
      <c r="AJ1192" s="3" t="n">
        <v>38</v>
      </c>
      <c r="AK1192" s="3" t="n">
        <f aca="false">SUM(AG1192:AJ1192)</f>
        <v>629</v>
      </c>
      <c r="AL1192" s="3" t="n">
        <v>782</v>
      </c>
      <c r="AM1192" s="3" t="n">
        <v>478</v>
      </c>
      <c r="AN1192" s="3" t="n">
        <v>1410</v>
      </c>
      <c r="AO1192" s="3" t="n">
        <v>19</v>
      </c>
      <c r="AP1192" s="3" t="n">
        <f aca="false">SUM(AL1192:AO1192)</f>
        <v>2689</v>
      </c>
      <c r="AQ1192" s="3" t="n">
        <v>0</v>
      </c>
      <c r="AR1192" s="3" t="n">
        <v>143</v>
      </c>
      <c r="AS1192" s="3" t="n">
        <v>84</v>
      </c>
      <c r="AT1192" s="3" t="n">
        <v>34</v>
      </c>
      <c r="AU1192" s="3" t="n">
        <f aca="false">SUM(AQ1192:AT1192)</f>
        <v>261</v>
      </c>
      <c r="AV1192" s="3" t="n">
        <v>3</v>
      </c>
      <c r="AW1192" s="3" t="n">
        <v>0</v>
      </c>
      <c r="AX1192" s="3" t="n">
        <v>0</v>
      </c>
      <c r="AY1192" s="3" t="n">
        <v>0</v>
      </c>
      <c r="AZ1192" s="3" t="n">
        <f aca="false">SUM(AV1192:AY1192)</f>
        <v>3</v>
      </c>
      <c r="BA1192" s="3" t="n">
        <v>0</v>
      </c>
      <c r="BB1192" s="3" t="n">
        <v>0</v>
      </c>
      <c r="BC1192" s="3" t="n">
        <v>0</v>
      </c>
      <c r="BD1192" s="3" t="n">
        <v>0</v>
      </c>
      <c r="BE1192" s="3" t="n">
        <f aca="false">SUM(BA1192:BD1192)</f>
        <v>0</v>
      </c>
      <c r="BF1192" s="3" t="n">
        <v>0</v>
      </c>
      <c r="BG1192" s="3" t="n">
        <v>0</v>
      </c>
      <c r="BH1192" s="3" t="n">
        <v>0</v>
      </c>
      <c r="BI1192" s="3" t="n">
        <v>0</v>
      </c>
      <c r="BJ1192" s="3" t="n">
        <f aca="false">SUM(BF1192:BI1192)</f>
        <v>0</v>
      </c>
      <c r="BK1192" s="3" t="n">
        <v>0</v>
      </c>
      <c r="BL1192" s="3" t="n">
        <v>0</v>
      </c>
      <c r="BM1192" s="3" t="n">
        <v>0</v>
      </c>
      <c r="BN1192" s="3" t="n">
        <v>0</v>
      </c>
      <c r="BO1192" s="3" t="n">
        <f aca="false">SUM(BK1192:BN1192)</f>
        <v>0</v>
      </c>
      <c r="BP1192" s="3" t="n">
        <v>1</v>
      </c>
      <c r="BQ1192" s="3" t="n">
        <v>3</v>
      </c>
      <c r="BR1192" s="3" t="n">
        <v>6</v>
      </c>
      <c r="BS1192" s="3" t="n">
        <v>1</v>
      </c>
      <c r="BT1192" s="3" t="n">
        <f aca="false">SUM(BP1192:BS1192)</f>
        <v>11</v>
      </c>
      <c r="BU1192" s="3" t="n">
        <f aca="false">+C1192+H1192+M1192+R1192+W1192+AB1192+AG1192+AL1192+CK1192</f>
        <v>3149</v>
      </c>
      <c r="BV1192" s="3" t="n">
        <f aca="false">+D1192+I1192+N1192+S1192+X1192+AC1192+AH1192+AM1192+CL1192</f>
        <v>2697</v>
      </c>
      <c r="BW1192" s="3" t="n">
        <f aca="false">+E1192+J1192+O1192+T1192+Y1192+AD1192+AI1192+AN1192+CM1192</f>
        <v>2178</v>
      </c>
      <c r="BX1192" s="3" t="n">
        <f aca="false">+F1192+K1192+P1192+U1192+Z1192+AE1192+AJ1192+AO1192+CN1192</f>
        <v>64</v>
      </c>
      <c r="BY1192" s="3" t="n">
        <f aca="false">SUM(BU1192:BX1192)</f>
        <v>8088</v>
      </c>
      <c r="BZ1192" s="3" t="n">
        <f aca="false">AQ1192+AV1192+BA1192+BF1192+BK1192+BP1192</f>
        <v>4</v>
      </c>
      <c r="CA1192" s="3" t="n">
        <f aca="false">AR1192+AW1192+BB1192+BG1192+BL1192+BQ1192</f>
        <v>146</v>
      </c>
      <c r="CB1192" s="3" t="n">
        <f aca="false">AS1192+AX1192+BC1192+BH1192+BM1192+BR1192</f>
        <v>90</v>
      </c>
      <c r="CC1192" s="3" t="n">
        <f aca="false">AT1192+AY1192+BD1192+BI1192+BN1192+BS1192</f>
        <v>35</v>
      </c>
      <c r="CD1192" s="3" t="n">
        <f aca="false">SUM(BZ1192:CC1192)</f>
        <v>275</v>
      </c>
      <c r="CE1192" s="3" t="n">
        <v>1156</v>
      </c>
      <c r="CF1192" s="3" t="n">
        <v>1406</v>
      </c>
      <c r="CG1192" s="3" t="n">
        <v>183</v>
      </c>
      <c r="CH1192" s="3" t="n">
        <v>0</v>
      </c>
      <c r="CI1192" s="3" t="n">
        <v>369</v>
      </c>
      <c r="CJ1192" s="3" t="n">
        <f aca="false">SUM(CE1192:CI1192)</f>
        <v>3114</v>
      </c>
    </row>
    <row r="1193" customFormat="false" ht="12.75" hidden="false" customHeight="false" outlineLevel="0" collapsed="false">
      <c r="A1193" s="1" t="n">
        <v>2014</v>
      </c>
      <c r="B1193" s="2" t="s">
        <v>112</v>
      </c>
      <c r="C1193" s="3" t="n">
        <v>5690</v>
      </c>
      <c r="D1193" s="3" t="n">
        <v>1044</v>
      </c>
      <c r="E1193" s="3" t="n">
        <v>406</v>
      </c>
      <c r="F1193" s="3" t="n">
        <v>0</v>
      </c>
      <c r="G1193" s="3" t="n">
        <f aca="false">SUM(C1193:F1193)</f>
        <v>7140</v>
      </c>
      <c r="H1193" s="3" t="n">
        <v>1713</v>
      </c>
      <c r="I1193" s="3" t="n">
        <v>354</v>
      </c>
      <c r="J1193" s="3" t="n">
        <v>3078</v>
      </c>
      <c r="K1193" s="3" t="n">
        <v>328</v>
      </c>
      <c r="L1193" s="3" t="n">
        <f aca="false">SUM(H1193:K1193)</f>
        <v>5473</v>
      </c>
      <c r="M1193" s="3" t="n">
        <v>14.511308</v>
      </c>
      <c r="N1193" s="3" t="n">
        <v>130.247911</v>
      </c>
      <c r="O1193" s="3" t="n">
        <v>0</v>
      </c>
      <c r="P1193" s="3" t="n">
        <v>0</v>
      </c>
      <c r="Q1193" s="3" t="n">
        <f aca="false">SUM(M1193:P1193)</f>
        <v>144.759219</v>
      </c>
      <c r="R1193" s="3" t="n">
        <v>51.122931</v>
      </c>
      <c r="S1193" s="3" t="n">
        <v>1157.671525</v>
      </c>
      <c r="T1193" s="3" t="n">
        <v>0.996668</v>
      </c>
      <c r="U1193" s="3" t="n">
        <v>0</v>
      </c>
      <c r="V1193" s="3" t="n">
        <f aca="false">SUM(R1193:U1193)</f>
        <v>1209.791124</v>
      </c>
      <c r="W1193" s="3" t="n">
        <v>2893</v>
      </c>
      <c r="X1193" s="3" t="n">
        <v>4807</v>
      </c>
      <c r="Y1193" s="3" t="n">
        <v>860</v>
      </c>
      <c r="Z1193" s="3" t="n">
        <v>0</v>
      </c>
      <c r="AA1193" s="3" t="n">
        <f aca="false">SUM(W1193:Z1193)</f>
        <v>8560</v>
      </c>
      <c r="AB1193" s="3" t="n">
        <v>1347</v>
      </c>
      <c r="AC1193" s="3" t="n">
        <v>35</v>
      </c>
      <c r="AD1193" s="3" t="n">
        <v>85</v>
      </c>
      <c r="AE1193" s="3" t="n">
        <v>30</v>
      </c>
      <c r="AF1193" s="3" t="n">
        <f aca="false">SUM(AB1193:AE1193)</f>
        <v>1497</v>
      </c>
      <c r="AG1193" s="3" t="n">
        <v>0</v>
      </c>
      <c r="AH1193" s="3" t="n">
        <v>890.586314</v>
      </c>
      <c r="AI1193" s="3" t="n">
        <v>3115.335409</v>
      </c>
      <c r="AJ1193" s="3" t="n">
        <v>0</v>
      </c>
      <c r="AK1193" s="3" t="n">
        <f aca="false">SUM(AG1193:AJ1193)</f>
        <v>4005.921723</v>
      </c>
      <c r="AL1193" s="3" t="n">
        <v>3894.365761</v>
      </c>
      <c r="AM1193" s="3" t="n">
        <v>2095.49425</v>
      </c>
      <c r="AN1193" s="3" t="n">
        <v>3227.667923</v>
      </c>
      <c r="AO1193" s="3" t="n">
        <v>788</v>
      </c>
      <c r="AP1193" s="3" t="n">
        <f aca="false">SUM(AL1193:AO1193)</f>
        <v>10005.527934</v>
      </c>
      <c r="AQ1193" s="3" t="n">
        <v>0</v>
      </c>
      <c r="AR1193" s="3" t="n">
        <v>800</v>
      </c>
      <c r="AS1193" s="3" t="n">
        <v>1001</v>
      </c>
      <c r="AT1193" s="3" t="n">
        <v>0</v>
      </c>
      <c r="AU1193" s="3" t="n">
        <f aca="false">SUM(AQ1193:AT1193)</f>
        <v>1801</v>
      </c>
      <c r="AV1193" s="3" t="n">
        <v>0</v>
      </c>
      <c r="AW1193" s="3" t="n">
        <v>0</v>
      </c>
      <c r="AX1193" s="3" t="n">
        <v>0</v>
      </c>
      <c r="AY1193" s="3" t="n">
        <v>30</v>
      </c>
      <c r="AZ1193" s="3" t="n">
        <f aca="false">SUM(AV1193:AY1193)</f>
        <v>30</v>
      </c>
      <c r="BA1193" s="3" t="n">
        <v>0</v>
      </c>
      <c r="BB1193" s="3" t="n">
        <v>0</v>
      </c>
      <c r="BC1193" s="3" t="n">
        <v>0</v>
      </c>
      <c r="BD1193" s="3" t="n">
        <v>361</v>
      </c>
      <c r="BE1193" s="3" t="n">
        <f aca="false">SUM(BA1193:BD1193)</f>
        <v>361</v>
      </c>
      <c r="BF1193" s="3" t="n">
        <v>3</v>
      </c>
      <c r="BG1193" s="3" t="n">
        <v>19</v>
      </c>
      <c r="BH1193" s="3" t="n">
        <v>26</v>
      </c>
      <c r="BI1193" s="3" t="n">
        <v>54</v>
      </c>
      <c r="BJ1193" s="3" t="n">
        <f aca="false">SUM(BF1193:BI1193)</f>
        <v>102</v>
      </c>
      <c r="BK1193" s="3" t="n">
        <v>7</v>
      </c>
      <c r="BL1193" s="3" t="n">
        <v>51</v>
      </c>
      <c r="BM1193" s="3" t="n">
        <v>257</v>
      </c>
      <c r="BN1193" s="3" t="n">
        <v>171</v>
      </c>
      <c r="BO1193" s="3" t="n">
        <f aca="false">SUM(BK1193:BN1193)</f>
        <v>486</v>
      </c>
      <c r="BP1193" s="3" t="n">
        <v>30</v>
      </c>
      <c r="BQ1193" s="3" t="n">
        <v>17</v>
      </c>
      <c r="BR1193" s="3" t="n">
        <v>0</v>
      </c>
      <c r="BS1193" s="3" t="n">
        <v>530</v>
      </c>
      <c r="BT1193" s="3" t="n">
        <f aca="false">SUM(BP1193:BS1193)</f>
        <v>577</v>
      </c>
      <c r="BU1193" s="3" t="n">
        <f aca="false">+C1193+H1193+M1193+R1193+W1193+AB1193+AG1193+AL1193+CK1193</f>
        <v>15603</v>
      </c>
      <c r="BV1193" s="3" t="n">
        <f aca="false">+D1193+I1193+N1193+S1193+X1193+AC1193+AH1193+AM1193+CL1193</f>
        <v>10514</v>
      </c>
      <c r="BW1193" s="3" t="n">
        <f aca="false">+E1193+J1193+O1193+T1193+Y1193+AD1193+AI1193+AN1193+CM1193</f>
        <v>10773</v>
      </c>
      <c r="BX1193" s="3" t="n">
        <f aca="false">+F1193+K1193+P1193+U1193+Z1193+AE1193+AJ1193+AO1193+CN1193</f>
        <v>1146</v>
      </c>
      <c r="BY1193" s="3" t="n">
        <f aca="false">SUM(BU1193:BX1193)</f>
        <v>38036</v>
      </c>
      <c r="BZ1193" s="3" t="n">
        <f aca="false">AQ1193+AV1193+BA1193+BF1193+BK1193+BP1193</f>
        <v>40</v>
      </c>
      <c r="CA1193" s="3" t="n">
        <f aca="false">AR1193+AW1193+BB1193+BG1193+BL1193+BQ1193</f>
        <v>887</v>
      </c>
      <c r="CB1193" s="3" t="n">
        <f aca="false">AS1193+AX1193+BC1193+BH1193+BM1193+BR1193</f>
        <v>1284</v>
      </c>
      <c r="CC1193" s="3" t="n">
        <f aca="false">AT1193+AY1193+BD1193+BI1193+BN1193+BS1193</f>
        <v>1146</v>
      </c>
      <c r="CD1193" s="3" t="n">
        <f aca="false">SUM(BZ1193:CC1193)</f>
        <v>3357</v>
      </c>
      <c r="CE1193" s="3" t="n">
        <v>4143</v>
      </c>
      <c r="CF1193" s="3" t="n">
        <v>7774</v>
      </c>
      <c r="CG1193" s="3" t="n">
        <v>761</v>
      </c>
      <c r="CH1193" s="3" t="n">
        <v>0</v>
      </c>
      <c r="CI1193" s="3" t="n">
        <v>2428</v>
      </c>
      <c r="CJ1193" s="3" t="n">
        <f aca="false">SUM(CE1193:CI1193)</f>
        <v>15106</v>
      </c>
    </row>
    <row r="1194" customFormat="false" ht="12.75" hidden="false" customHeight="false" outlineLevel="0" collapsed="false">
      <c r="A1194" s="1" t="n">
        <v>2014</v>
      </c>
      <c r="B1194" s="2" t="s">
        <v>113</v>
      </c>
      <c r="C1194" s="3" t="n">
        <v>4919</v>
      </c>
      <c r="D1194" s="3" t="n">
        <v>996</v>
      </c>
      <c r="E1194" s="3" t="n">
        <v>733</v>
      </c>
      <c r="F1194" s="3" t="n">
        <v>0</v>
      </c>
      <c r="G1194" s="3" t="n">
        <f aca="false">SUM(C1194:F1194)</f>
        <v>6648</v>
      </c>
      <c r="H1194" s="3" t="n">
        <v>1079</v>
      </c>
      <c r="I1194" s="3" t="n">
        <v>10</v>
      </c>
      <c r="J1194" s="3" t="n">
        <v>4539</v>
      </c>
      <c r="K1194" s="3" t="n">
        <v>210.33935816</v>
      </c>
      <c r="L1194" s="3" t="n">
        <f aca="false">SUM(H1194:K1194)</f>
        <v>5838.33935816</v>
      </c>
      <c r="M1194" s="3" t="n">
        <v>355</v>
      </c>
      <c r="N1194" s="3" t="n">
        <v>0</v>
      </c>
      <c r="O1194" s="3" t="n">
        <v>0</v>
      </c>
      <c r="P1194" s="3" t="n">
        <v>0</v>
      </c>
      <c r="Q1194" s="3" t="n">
        <f aca="false">SUM(M1194:P1194)</f>
        <v>355</v>
      </c>
      <c r="R1194" s="3" t="n">
        <v>825</v>
      </c>
      <c r="S1194" s="3" t="n">
        <v>29</v>
      </c>
      <c r="T1194" s="3" t="n">
        <v>1</v>
      </c>
      <c r="U1194" s="3" t="n">
        <v>0</v>
      </c>
      <c r="V1194" s="3" t="n">
        <f aca="false">SUM(R1194:U1194)</f>
        <v>855</v>
      </c>
      <c r="W1194" s="3" t="n">
        <v>6359</v>
      </c>
      <c r="X1194" s="3" t="n">
        <v>5542</v>
      </c>
      <c r="Y1194" s="3" t="n">
        <v>143</v>
      </c>
      <c r="Z1194" s="3" t="n">
        <v>0</v>
      </c>
      <c r="AA1194" s="3" t="n">
        <f aca="false">SUM(W1194:Z1194)</f>
        <v>12044</v>
      </c>
      <c r="AB1194" s="3" t="n">
        <v>1321</v>
      </c>
      <c r="AC1194" s="3" t="n">
        <v>1</v>
      </c>
      <c r="AD1194" s="3" t="n">
        <v>3</v>
      </c>
      <c r="AE1194" s="3" t="n">
        <v>106.8836795</v>
      </c>
      <c r="AF1194" s="3" t="n">
        <f aca="false">SUM(AB1194:AE1194)</f>
        <v>1431.8836795</v>
      </c>
      <c r="AG1194" s="3" t="n">
        <v>654</v>
      </c>
      <c r="AH1194" s="3" t="n">
        <v>51</v>
      </c>
      <c r="AI1194" s="3" t="n">
        <v>2157</v>
      </c>
      <c r="AJ1194" s="3" t="n">
        <v>1794</v>
      </c>
      <c r="AK1194" s="3" t="n">
        <f aca="false">SUM(AG1194:AJ1194)</f>
        <v>4656</v>
      </c>
      <c r="AL1194" s="3" t="n">
        <v>13082</v>
      </c>
      <c r="AM1194" s="3" t="n">
        <v>1297</v>
      </c>
      <c r="AN1194" s="3" t="n">
        <v>9224</v>
      </c>
      <c r="AO1194" s="3" t="n">
        <v>898.34501214</v>
      </c>
      <c r="AP1194" s="3" t="n">
        <f aca="false">SUM(AL1194:AO1194)</f>
        <v>24501.34501214</v>
      </c>
      <c r="AQ1194" s="3" t="n">
        <v>0</v>
      </c>
      <c r="AR1194" s="3" t="n">
        <v>0</v>
      </c>
      <c r="AS1194" s="3" t="n">
        <v>0</v>
      </c>
      <c r="AT1194" s="3" t="n">
        <v>1793.62947064</v>
      </c>
      <c r="AU1194" s="3" t="n">
        <f aca="false">SUM(AQ1194:AT1194)</f>
        <v>1793.62947064</v>
      </c>
      <c r="AV1194" s="3" t="n">
        <v>0</v>
      </c>
      <c r="AW1194" s="3" t="n">
        <v>0</v>
      </c>
      <c r="AX1194" s="3" t="n">
        <v>0</v>
      </c>
      <c r="AY1194" s="3" t="n">
        <v>106.8836795</v>
      </c>
      <c r="AZ1194" s="3" t="n">
        <f aca="false">SUM(AV1194:AY1194)</f>
        <v>106.8836795</v>
      </c>
      <c r="BA1194" s="3" t="n">
        <v>0</v>
      </c>
      <c r="BB1194" s="3" t="n">
        <v>0</v>
      </c>
      <c r="BC1194" s="3" t="n">
        <v>0</v>
      </c>
      <c r="BD1194" s="3" t="n">
        <v>210</v>
      </c>
      <c r="BE1194" s="3" t="n">
        <f aca="false">SUM(BA1194:BD1194)</f>
        <v>210</v>
      </c>
      <c r="BF1194" s="3" t="n">
        <v>0</v>
      </c>
      <c r="BG1194" s="3" t="n">
        <v>0</v>
      </c>
      <c r="BH1194" s="3" t="n">
        <v>0</v>
      </c>
      <c r="BI1194" s="3" t="n">
        <v>182</v>
      </c>
      <c r="BJ1194" s="3" t="n">
        <f aca="false">SUM(BF1194:BI1194)</f>
        <v>182</v>
      </c>
      <c r="BK1194" s="3" t="n">
        <v>0</v>
      </c>
      <c r="BL1194" s="3" t="n">
        <v>0</v>
      </c>
      <c r="BM1194" s="3" t="n">
        <v>0</v>
      </c>
      <c r="BN1194" s="3" t="n">
        <v>157</v>
      </c>
      <c r="BO1194" s="3" t="n">
        <f aca="false">SUM(BK1194:BN1194)</f>
        <v>157</v>
      </c>
      <c r="BP1194" s="3" t="n">
        <v>0</v>
      </c>
      <c r="BQ1194" s="3" t="n">
        <v>0</v>
      </c>
      <c r="BR1194" s="3" t="n">
        <v>0</v>
      </c>
      <c r="BS1194" s="3" t="n">
        <v>560</v>
      </c>
      <c r="BT1194" s="3" t="n">
        <f aca="false">SUM(BP1194:BS1194)</f>
        <v>560</v>
      </c>
      <c r="BU1194" s="3" t="n">
        <f aca="false">+C1194+H1194+M1194+R1194+W1194+AB1194+AG1194+AL1194+CK1194</f>
        <v>28594</v>
      </c>
      <c r="BV1194" s="3" t="n">
        <f aca="false">+D1194+I1194+N1194+S1194+X1194+AC1194+AH1194+AM1194+CL1194</f>
        <v>7926</v>
      </c>
      <c r="BW1194" s="3" t="n">
        <f aca="false">+E1194+J1194+O1194+T1194+Y1194+AD1194+AI1194+AN1194+CM1194</f>
        <v>16800</v>
      </c>
      <c r="BX1194" s="3" t="n">
        <f aca="false">+F1194+K1194+P1194+U1194+Z1194+AE1194+AJ1194+AO1194+CN1194</f>
        <v>3009.5680498</v>
      </c>
      <c r="BY1194" s="3" t="n">
        <f aca="false">SUM(BU1194:BX1194)</f>
        <v>56329.5680498</v>
      </c>
      <c r="BZ1194" s="3" t="n">
        <f aca="false">AQ1194+AV1194+BA1194+BF1194+BK1194+BP1194</f>
        <v>0</v>
      </c>
      <c r="CA1194" s="3" t="n">
        <f aca="false">AR1194+AW1194+BB1194+BG1194+BL1194+BQ1194</f>
        <v>0</v>
      </c>
      <c r="CB1194" s="3" t="n">
        <f aca="false">AS1194+AX1194+BC1194+BH1194+BM1194+BR1194</f>
        <v>0</v>
      </c>
      <c r="CC1194" s="3" t="n">
        <f aca="false">AT1194+AY1194+BD1194+BI1194+BN1194+BS1194</f>
        <v>3009.51315014</v>
      </c>
      <c r="CD1194" s="3" t="n">
        <f aca="false">SUM(BZ1194:CC1194)</f>
        <v>3009.51315014</v>
      </c>
      <c r="CE1194" s="3" t="n">
        <v>4040.78943220976</v>
      </c>
      <c r="CF1194" s="3" t="n">
        <v>13200.75661572</v>
      </c>
      <c r="CG1194" s="3" t="n">
        <v>2049.05122</v>
      </c>
      <c r="CH1194" s="3" t="n">
        <v>0</v>
      </c>
      <c r="CI1194" s="3" t="n">
        <v>2450.69972625843</v>
      </c>
      <c r="CJ1194" s="3" t="n">
        <f aca="false">SUM(CE1194:CI1194)</f>
        <v>21741.2969941882</v>
      </c>
    </row>
    <row r="1195" customFormat="false" ht="12.75" hidden="false" customHeight="false" outlineLevel="0" collapsed="false">
      <c r="A1195" s="1" t="n">
        <v>2014</v>
      </c>
      <c r="B1195" s="2" t="s">
        <v>114</v>
      </c>
      <c r="C1195" s="3" t="n">
        <v>185.3</v>
      </c>
      <c r="D1195" s="3" t="n">
        <v>1704</v>
      </c>
      <c r="E1195" s="3" t="n">
        <v>11288</v>
      </c>
      <c r="F1195" s="3" t="n">
        <v>0</v>
      </c>
      <c r="G1195" s="3" t="n">
        <f aca="false">SUM(C1195:F1195)</f>
        <v>13177.3</v>
      </c>
      <c r="H1195" s="3" t="n">
        <v>1423.5</v>
      </c>
      <c r="I1195" s="3" t="n">
        <v>109.4</v>
      </c>
      <c r="J1195" s="3" t="n">
        <v>398.3</v>
      </c>
      <c r="K1195" s="3" t="n">
        <v>179.8</v>
      </c>
      <c r="L1195" s="3" t="n">
        <f aca="false">SUM(H1195:K1195)</f>
        <v>2111</v>
      </c>
      <c r="M1195" s="3" t="n">
        <v>55.5</v>
      </c>
      <c r="N1195" s="3" t="n">
        <v>59.9</v>
      </c>
      <c r="O1195" s="3" t="n">
        <v>43.8</v>
      </c>
      <c r="P1195" s="3" t="n">
        <v>0</v>
      </c>
      <c r="Q1195" s="3" t="n">
        <f aca="false">SUM(M1195:P1195)</f>
        <v>159.2</v>
      </c>
      <c r="R1195" s="3" t="n">
        <v>91.3</v>
      </c>
      <c r="S1195" s="3" t="n">
        <v>13.4</v>
      </c>
      <c r="T1195" s="3" t="n">
        <v>5.8</v>
      </c>
      <c r="U1195" s="3" t="n">
        <v>0</v>
      </c>
      <c r="V1195" s="3" t="n">
        <f aca="false">SUM(R1195:U1195)</f>
        <v>110.5</v>
      </c>
      <c r="W1195" s="3" t="n">
        <v>2422.9</v>
      </c>
      <c r="X1195" s="3" t="n">
        <v>9269.8</v>
      </c>
      <c r="Y1195" s="3" t="n">
        <v>1995.3</v>
      </c>
      <c r="Z1195" s="3" t="n">
        <v>0</v>
      </c>
      <c r="AA1195" s="3" t="n">
        <f aca="false">SUM(W1195:Z1195)</f>
        <v>13688</v>
      </c>
      <c r="AB1195" s="3" t="n">
        <v>2051.8</v>
      </c>
      <c r="AC1195" s="3" t="n">
        <v>89.3</v>
      </c>
      <c r="AD1195" s="3" t="n">
        <v>51.8</v>
      </c>
      <c r="AE1195" s="3" t="n">
        <v>0</v>
      </c>
      <c r="AF1195" s="3" t="n">
        <f aca="false">SUM(AB1195:AE1195)</f>
        <v>2192.9</v>
      </c>
      <c r="AG1195" s="3" t="n">
        <v>95</v>
      </c>
      <c r="AH1195" s="3" t="n">
        <v>1389</v>
      </c>
      <c r="AI1195" s="3" t="n">
        <v>2172</v>
      </c>
      <c r="AJ1195" s="3" t="n">
        <v>84</v>
      </c>
      <c r="AK1195" s="3" t="n">
        <f aca="false">SUM(AG1195:AJ1195)</f>
        <v>3740</v>
      </c>
      <c r="AL1195" s="3" t="n">
        <v>3159.6</v>
      </c>
      <c r="AM1195" s="3" t="n">
        <v>5517.3</v>
      </c>
      <c r="AN1195" s="3" t="n">
        <v>5733.6</v>
      </c>
      <c r="AO1195" s="3" t="n">
        <v>66.6</v>
      </c>
      <c r="AP1195" s="3" t="n">
        <f aca="false">SUM(AL1195:AO1195)</f>
        <v>14477.1</v>
      </c>
      <c r="AQ1195" s="3" t="n">
        <v>0</v>
      </c>
      <c r="AR1195" s="3" t="n">
        <v>1318</v>
      </c>
      <c r="AS1195" s="3" t="n">
        <v>22</v>
      </c>
      <c r="AT1195" s="3" t="n">
        <v>71</v>
      </c>
      <c r="AU1195" s="3" t="n">
        <f aca="false">SUM(AQ1195:AT1195)</f>
        <v>1411</v>
      </c>
      <c r="AV1195" s="3" t="n">
        <v>39</v>
      </c>
      <c r="AW1195" s="3" t="n">
        <v>0</v>
      </c>
      <c r="AX1195" s="3" t="n">
        <v>0</v>
      </c>
      <c r="AY1195" s="3" t="n">
        <v>0</v>
      </c>
      <c r="AZ1195" s="3" t="n">
        <f aca="false">SUM(AV1195:AY1195)</f>
        <v>39</v>
      </c>
      <c r="BA1195" s="3" t="n">
        <v>147.9</v>
      </c>
      <c r="BB1195" s="3" t="n">
        <v>0</v>
      </c>
      <c r="BC1195" s="3" t="n">
        <v>0</v>
      </c>
      <c r="BD1195" s="3" t="n">
        <v>179.8</v>
      </c>
      <c r="BE1195" s="3" t="n">
        <f aca="false">SUM(BA1195:BD1195)</f>
        <v>327.7</v>
      </c>
      <c r="BF1195" s="3" t="n">
        <v>0</v>
      </c>
      <c r="BG1195" s="3" t="n">
        <v>0</v>
      </c>
      <c r="BH1195" s="3" t="n">
        <v>59</v>
      </c>
      <c r="BI1195" s="3" t="n">
        <v>18</v>
      </c>
      <c r="BJ1195" s="3" t="n">
        <f aca="false">SUM(BF1195:BI1195)</f>
        <v>77</v>
      </c>
      <c r="BK1195" s="3" t="n">
        <v>4.8</v>
      </c>
      <c r="BL1195" s="3" t="n">
        <v>10.2</v>
      </c>
      <c r="BM1195" s="3" t="n">
        <v>48</v>
      </c>
      <c r="BN1195" s="3" t="n">
        <v>17.8</v>
      </c>
      <c r="BO1195" s="3" t="n">
        <f aca="false">SUM(BK1195:BN1195)</f>
        <v>80.8</v>
      </c>
      <c r="BP1195" s="3" t="n">
        <v>65</v>
      </c>
      <c r="BQ1195" s="3" t="n">
        <v>3.1</v>
      </c>
      <c r="BR1195" s="3" t="n">
        <v>24.3</v>
      </c>
      <c r="BS1195" s="3" t="n">
        <v>30.8</v>
      </c>
      <c r="BT1195" s="3" t="n">
        <f aca="false">SUM(BP1195:BS1195)</f>
        <v>123.2</v>
      </c>
      <c r="BU1195" s="3" t="n">
        <f aca="false">+C1195+H1195+M1195+R1195+W1195+AB1195+AG1195+AL1195+CK1195</f>
        <v>9484.9</v>
      </c>
      <c r="BV1195" s="3" t="n">
        <f aca="false">+D1195+I1195+N1195+S1195+X1195+AC1195+AH1195+AM1195+CL1195</f>
        <v>18152.1</v>
      </c>
      <c r="BW1195" s="3" t="n">
        <f aca="false">+E1195+J1195+O1195+T1195+Y1195+AD1195+AI1195+AN1195+CM1195</f>
        <v>21688.6</v>
      </c>
      <c r="BX1195" s="3" t="n">
        <f aca="false">+F1195+K1195+P1195+U1195+Z1195+AE1195+AJ1195+AO1195+CN1195</f>
        <v>330.4</v>
      </c>
      <c r="BY1195" s="3" t="n">
        <f aca="false">SUM(BU1195:BX1195)</f>
        <v>49656</v>
      </c>
      <c r="BZ1195" s="3" t="n">
        <f aca="false">AQ1195+AV1195+BA1195+BF1195+BK1195+BP1195</f>
        <v>256.7</v>
      </c>
      <c r="CA1195" s="3" t="n">
        <f aca="false">AR1195+AW1195+BB1195+BG1195+BL1195+BQ1195</f>
        <v>1331.3</v>
      </c>
      <c r="CB1195" s="3" t="n">
        <f aca="false">AS1195+AX1195+BC1195+BH1195+BM1195+BR1195</f>
        <v>153.3</v>
      </c>
      <c r="CC1195" s="3" t="n">
        <f aca="false">AT1195+AY1195+BD1195+BI1195+BN1195+BS1195</f>
        <v>317.4</v>
      </c>
      <c r="CD1195" s="3" t="n">
        <f aca="false">SUM(BZ1195:CC1195)</f>
        <v>2058.7</v>
      </c>
      <c r="CE1195" s="3" t="n">
        <v>1862</v>
      </c>
      <c r="CF1195" s="3" t="n">
        <v>5527</v>
      </c>
      <c r="CG1195" s="3" t="n">
        <v>137</v>
      </c>
      <c r="CH1195" s="3" t="n">
        <v>0</v>
      </c>
      <c r="CI1195" s="3" t="n">
        <v>1409</v>
      </c>
      <c r="CJ1195" s="3" t="n">
        <f aca="false">SUM(CE1195:CI1195)</f>
        <v>8935</v>
      </c>
    </row>
    <row r="1196" customFormat="false" ht="12.75" hidden="false" customHeight="false" outlineLevel="0" collapsed="false">
      <c r="A1196" s="1" t="n">
        <v>2014</v>
      </c>
      <c r="B1196" s="2" t="s">
        <v>115</v>
      </c>
      <c r="C1196" s="3" t="n">
        <v>8430</v>
      </c>
      <c r="D1196" s="3" t="n">
        <v>737</v>
      </c>
      <c r="E1196" s="3" t="n">
        <v>43</v>
      </c>
      <c r="F1196" s="3" t="n">
        <v>3</v>
      </c>
      <c r="G1196" s="3" t="n">
        <f aca="false">SUM(C1196:F1196)</f>
        <v>9213</v>
      </c>
      <c r="H1196" s="3" t="n">
        <v>1381</v>
      </c>
      <c r="I1196" s="3" t="n">
        <v>5</v>
      </c>
      <c r="J1196" s="3" t="n">
        <v>39</v>
      </c>
      <c r="K1196" s="3" t="n">
        <v>149</v>
      </c>
      <c r="L1196" s="3" t="n">
        <f aca="false">SUM(H1196:K1196)</f>
        <v>1574</v>
      </c>
      <c r="M1196" s="3" t="n">
        <v>84</v>
      </c>
      <c r="N1196" s="3" t="n">
        <v>214</v>
      </c>
      <c r="O1196" s="3" t="n">
        <v>0</v>
      </c>
      <c r="P1196" s="3" t="n">
        <v>0</v>
      </c>
      <c r="Q1196" s="3" t="n">
        <f aca="false">SUM(M1196:P1196)</f>
        <v>298</v>
      </c>
      <c r="R1196" s="3" t="n">
        <v>225</v>
      </c>
      <c r="S1196" s="3" t="n">
        <v>0</v>
      </c>
      <c r="T1196" s="3" t="n">
        <v>2</v>
      </c>
      <c r="U1196" s="3" t="n">
        <v>0</v>
      </c>
      <c r="V1196" s="3" t="n">
        <f aca="false">SUM(R1196:U1196)</f>
        <v>227</v>
      </c>
      <c r="W1196" s="3" t="n">
        <v>4453</v>
      </c>
      <c r="X1196" s="3" t="n">
        <v>5143</v>
      </c>
      <c r="Y1196" s="3" t="n">
        <v>154</v>
      </c>
      <c r="Z1196" s="3" t="n">
        <v>0</v>
      </c>
      <c r="AA1196" s="3" t="n">
        <f aca="false">SUM(W1196:Z1196)</f>
        <v>9750</v>
      </c>
      <c r="AB1196" s="3" t="n">
        <v>480</v>
      </c>
      <c r="AC1196" s="3" t="n">
        <v>5</v>
      </c>
      <c r="AD1196" s="3" t="n">
        <v>14</v>
      </c>
      <c r="AE1196" s="3" t="n">
        <v>19</v>
      </c>
      <c r="AF1196" s="3" t="n">
        <f aca="false">SUM(AB1196:AE1196)</f>
        <v>518</v>
      </c>
      <c r="AG1196" s="3" t="n">
        <v>148</v>
      </c>
      <c r="AH1196" s="3" t="n">
        <v>277</v>
      </c>
      <c r="AI1196" s="3" t="n">
        <v>2684</v>
      </c>
      <c r="AJ1196" s="3" t="n">
        <v>301</v>
      </c>
      <c r="AK1196" s="3" t="n">
        <f aca="false">SUM(AG1196:AJ1196)</f>
        <v>3410</v>
      </c>
      <c r="AL1196" s="3" t="n">
        <v>4147</v>
      </c>
      <c r="AM1196" s="3" t="n">
        <v>2557</v>
      </c>
      <c r="AN1196" s="3" t="n">
        <v>1450.367</v>
      </c>
      <c r="AO1196" s="3" t="n">
        <v>307</v>
      </c>
      <c r="AP1196" s="3" t="n">
        <f aca="false">SUM(AL1196:AO1196)</f>
        <v>8461.367</v>
      </c>
      <c r="AQ1196" s="3" t="n">
        <v>0</v>
      </c>
      <c r="AR1196" s="3" t="n">
        <v>0</v>
      </c>
      <c r="AS1196" s="3" t="n">
        <v>0</v>
      </c>
      <c r="AT1196" s="3" t="n">
        <v>307</v>
      </c>
      <c r="AU1196" s="3" t="n">
        <f aca="false">SUM(AQ1196:AT1196)</f>
        <v>307</v>
      </c>
      <c r="AV1196" s="3" t="n">
        <v>0</v>
      </c>
      <c r="AW1196" s="3" t="n">
        <v>0</v>
      </c>
      <c r="AX1196" s="3" t="n">
        <v>0</v>
      </c>
      <c r="AY1196" s="3" t="n">
        <v>19</v>
      </c>
      <c r="AZ1196" s="3" t="n">
        <f aca="false">SUM(AV1196:AY1196)</f>
        <v>19</v>
      </c>
      <c r="BA1196" s="3" t="n">
        <v>0</v>
      </c>
      <c r="BB1196" s="3" t="n">
        <v>0</v>
      </c>
      <c r="BC1196" s="3" t="n">
        <v>0</v>
      </c>
      <c r="BD1196" s="3" t="n">
        <v>149</v>
      </c>
      <c r="BE1196" s="3" t="n">
        <f aca="false">SUM(BA1196:BD1196)</f>
        <v>149</v>
      </c>
      <c r="BF1196" s="3" t="n">
        <v>0</v>
      </c>
      <c r="BG1196" s="3" t="n">
        <v>0</v>
      </c>
      <c r="BH1196" s="3" t="n">
        <v>0</v>
      </c>
      <c r="BI1196" s="3" t="n">
        <v>2</v>
      </c>
      <c r="BJ1196" s="3" t="n">
        <f aca="false">SUM(BF1196:BI1196)</f>
        <v>2</v>
      </c>
      <c r="BK1196" s="3" t="n">
        <v>0</v>
      </c>
      <c r="BL1196" s="3" t="n">
        <v>0</v>
      </c>
      <c r="BM1196" s="3" t="n">
        <v>0</v>
      </c>
      <c r="BN1196" s="3" t="n">
        <v>20</v>
      </c>
      <c r="BO1196" s="3" t="n">
        <f aca="false">SUM(BK1196:BN1196)</f>
        <v>20</v>
      </c>
      <c r="BP1196" s="3" t="n">
        <v>0</v>
      </c>
      <c r="BQ1196" s="3" t="n">
        <v>0</v>
      </c>
      <c r="BR1196" s="3" t="n">
        <v>0</v>
      </c>
      <c r="BS1196" s="3" t="n">
        <v>282</v>
      </c>
      <c r="BT1196" s="3" t="n">
        <f aca="false">SUM(BP1196:BS1196)</f>
        <v>282</v>
      </c>
      <c r="BU1196" s="3" t="n">
        <f aca="false">+C1196+H1196+M1196+R1196+W1196+AB1196+AG1196+AL1196+CK1196</f>
        <v>19348</v>
      </c>
      <c r="BV1196" s="3" t="n">
        <f aca="false">+D1196+I1196+N1196+S1196+X1196+AC1196+AH1196+AM1196+CL1196</f>
        <v>8938</v>
      </c>
      <c r="BW1196" s="3" t="n">
        <f aca="false">+E1196+J1196+O1196+T1196+Y1196+AD1196+AI1196+AN1196+CM1196</f>
        <v>4386.367</v>
      </c>
      <c r="BX1196" s="3" t="n">
        <f aca="false">+F1196+K1196+P1196+U1196+Z1196+AE1196+AJ1196+AO1196+CN1196</f>
        <v>779</v>
      </c>
      <c r="BY1196" s="3" t="n">
        <f aca="false">SUM(BU1196:BX1196)</f>
        <v>33451.367</v>
      </c>
      <c r="BZ1196" s="3" t="n">
        <f aca="false">AQ1196+AV1196+BA1196+BF1196+BK1196+BP1196</f>
        <v>0</v>
      </c>
      <c r="CA1196" s="3" t="n">
        <f aca="false">AR1196+AW1196+BB1196+BG1196+BL1196+BQ1196</f>
        <v>0</v>
      </c>
      <c r="CB1196" s="3" t="n">
        <f aca="false">AS1196+AX1196+BC1196+BH1196+BM1196+BR1196</f>
        <v>0</v>
      </c>
      <c r="CC1196" s="3" t="n">
        <f aca="false">AT1196+AY1196+BD1196+BI1196+BN1196+BS1196</f>
        <v>779</v>
      </c>
      <c r="CD1196" s="3" t="n">
        <f aca="false">SUM(BZ1196:CC1196)</f>
        <v>779</v>
      </c>
      <c r="CE1196" s="3" t="n">
        <v>5043</v>
      </c>
      <c r="CF1196" s="3" t="n">
        <v>9660</v>
      </c>
      <c r="CG1196" s="3" t="n">
        <v>1278</v>
      </c>
      <c r="CH1196" s="3" t="n">
        <v>43</v>
      </c>
      <c r="CI1196" s="3" t="n">
        <v>3251</v>
      </c>
      <c r="CJ1196" s="3" t="n">
        <f aca="false">SUM(CE1196:CI1196)</f>
        <v>19275</v>
      </c>
    </row>
    <row r="1197" customFormat="false" ht="12.75" hidden="false" customHeight="false" outlineLevel="0" collapsed="false">
      <c r="A1197" s="1" t="n">
        <v>2014</v>
      </c>
      <c r="B1197" s="2" t="s">
        <v>116</v>
      </c>
      <c r="C1197" s="3" t="n">
        <v>2059</v>
      </c>
      <c r="D1197" s="3" t="n">
        <v>639</v>
      </c>
      <c r="E1197" s="3" t="n">
        <v>324</v>
      </c>
      <c r="F1197" s="3" t="n">
        <v>0</v>
      </c>
      <c r="G1197" s="3" t="n">
        <f aca="false">SUM(C1197:F1197)</f>
        <v>3022</v>
      </c>
      <c r="H1197" s="3" t="n">
        <v>813</v>
      </c>
      <c r="I1197" s="3" t="n">
        <v>202</v>
      </c>
      <c r="J1197" s="3" t="n">
        <v>2403</v>
      </c>
      <c r="K1197" s="3" t="n">
        <v>7</v>
      </c>
      <c r="L1197" s="3" t="n">
        <f aca="false">SUM(H1197:K1197)</f>
        <v>3425</v>
      </c>
      <c r="M1197" s="3" t="n">
        <v>34</v>
      </c>
      <c r="N1197" s="3" t="n">
        <v>986</v>
      </c>
      <c r="O1197" s="3" t="n">
        <v>4</v>
      </c>
      <c r="P1197" s="3" t="n">
        <v>0</v>
      </c>
      <c r="Q1197" s="3" t="n">
        <f aca="false">SUM(M1197:P1197)</f>
        <v>1024</v>
      </c>
      <c r="R1197" s="3" t="n">
        <v>0</v>
      </c>
      <c r="S1197" s="3" t="n">
        <v>0</v>
      </c>
      <c r="T1197" s="3" t="n">
        <v>0</v>
      </c>
      <c r="U1197" s="3" t="n">
        <v>0</v>
      </c>
      <c r="V1197" s="3" t="n">
        <f aca="false">SUM(R1197:U1197)</f>
        <v>0</v>
      </c>
      <c r="W1197" s="3" t="n">
        <v>475</v>
      </c>
      <c r="X1197" s="3" t="n">
        <v>3312</v>
      </c>
      <c r="Y1197" s="3" t="n">
        <v>781</v>
      </c>
      <c r="Z1197" s="3" t="n">
        <v>0</v>
      </c>
      <c r="AA1197" s="3" t="n">
        <f aca="false">SUM(W1197:Z1197)</f>
        <v>4568</v>
      </c>
      <c r="AB1197" s="3" t="n">
        <v>357</v>
      </c>
      <c r="AC1197" s="3" t="n">
        <v>1</v>
      </c>
      <c r="AD1197" s="3" t="n">
        <v>20</v>
      </c>
      <c r="AE1197" s="3" t="n">
        <v>0</v>
      </c>
      <c r="AF1197" s="3" t="n">
        <f aca="false">SUM(AB1197:AE1197)</f>
        <v>378</v>
      </c>
      <c r="AG1197" s="3" t="n">
        <v>0</v>
      </c>
      <c r="AH1197" s="3" t="n">
        <v>625</v>
      </c>
      <c r="AI1197" s="3" t="n">
        <v>682</v>
      </c>
      <c r="AJ1197" s="3" t="n">
        <v>12</v>
      </c>
      <c r="AK1197" s="3" t="n">
        <f aca="false">SUM(AG1197:AJ1197)</f>
        <v>1319</v>
      </c>
      <c r="AL1197" s="3" t="n">
        <v>1277</v>
      </c>
      <c r="AM1197" s="3" t="n">
        <v>1775</v>
      </c>
      <c r="AN1197" s="3" t="n">
        <v>1448</v>
      </c>
      <c r="AO1197" s="3" t="n">
        <v>231</v>
      </c>
      <c r="AP1197" s="3" t="n">
        <f aca="false">SUM(AL1197:AO1197)</f>
        <v>4731</v>
      </c>
      <c r="AQ1197" s="3" t="n">
        <v>0</v>
      </c>
      <c r="AR1197" s="3" t="n">
        <v>356</v>
      </c>
      <c r="AS1197" s="3" t="n">
        <v>300</v>
      </c>
      <c r="AT1197" s="3" t="n">
        <v>12</v>
      </c>
      <c r="AU1197" s="3" t="n">
        <f aca="false">SUM(AQ1197:AT1197)</f>
        <v>668</v>
      </c>
      <c r="AV1197" s="3" t="n">
        <v>2</v>
      </c>
      <c r="AW1197" s="3" t="n">
        <v>0</v>
      </c>
      <c r="AX1197" s="3" t="n">
        <v>1</v>
      </c>
      <c r="AY1197" s="3" t="n">
        <v>0</v>
      </c>
      <c r="AZ1197" s="3" t="n">
        <f aca="false">SUM(AV1197:AY1197)</f>
        <v>3</v>
      </c>
      <c r="BA1197" s="3" t="n">
        <v>18</v>
      </c>
      <c r="BB1197" s="3" t="n">
        <v>4</v>
      </c>
      <c r="BC1197" s="3" t="n">
        <v>96</v>
      </c>
      <c r="BD1197" s="3" t="n">
        <v>7</v>
      </c>
      <c r="BE1197" s="3" t="n">
        <f aca="false">SUM(BA1197:BD1197)</f>
        <v>125</v>
      </c>
      <c r="BF1197" s="3" t="n">
        <v>0</v>
      </c>
      <c r="BG1197" s="3" t="n">
        <v>0</v>
      </c>
      <c r="BH1197" s="3" t="n">
        <v>0</v>
      </c>
      <c r="BI1197" s="3" t="n">
        <v>0</v>
      </c>
      <c r="BJ1197" s="3" t="n">
        <f aca="false">SUM(BF1197:BI1197)</f>
        <v>0</v>
      </c>
      <c r="BK1197" s="3" t="n">
        <v>0</v>
      </c>
      <c r="BL1197" s="3" t="n">
        <v>10</v>
      </c>
      <c r="BM1197" s="3" t="n">
        <v>6</v>
      </c>
      <c r="BN1197" s="3" t="n">
        <v>1</v>
      </c>
      <c r="BO1197" s="3" t="n">
        <f aca="false">SUM(BK1197:BN1197)</f>
        <v>17</v>
      </c>
      <c r="BP1197" s="3" t="n">
        <v>15</v>
      </c>
      <c r="BQ1197" s="3" t="n">
        <v>18</v>
      </c>
      <c r="BR1197" s="3" t="n">
        <v>74</v>
      </c>
      <c r="BS1197" s="3" t="n">
        <v>230</v>
      </c>
      <c r="BT1197" s="3" t="n">
        <f aca="false">SUM(BP1197:BS1197)</f>
        <v>337</v>
      </c>
      <c r="BU1197" s="3" t="n">
        <f aca="false">+C1197+H1197+M1197+R1197+W1197+AB1197+AG1197+AL1197+CK1197</f>
        <v>5015</v>
      </c>
      <c r="BV1197" s="3" t="n">
        <f aca="false">+D1197+I1197+N1197+S1197+X1197+AC1197+AH1197+AM1197+CL1197</f>
        <v>7540</v>
      </c>
      <c r="BW1197" s="3" t="n">
        <f aca="false">+E1197+J1197+O1197+T1197+Y1197+AD1197+AI1197+AN1197+CM1197</f>
        <v>5662</v>
      </c>
      <c r="BX1197" s="3" t="n">
        <f aca="false">+F1197+K1197+P1197+U1197+Z1197+AE1197+AJ1197+AO1197+CN1197</f>
        <v>250</v>
      </c>
      <c r="BY1197" s="3" t="n">
        <f aca="false">SUM(BU1197:BX1197)</f>
        <v>18467</v>
      </c>
      <c r="BZ1197" s="3" t="n">
        <f aca="false">AQ1197+AV1197+BA1197+BF1197+BK1197+BP1197</f>
        <v>35</v>
      </c>
      <c r="CA1197" s="3" t="n">
        <f aca="false">AR1197+AW1197+BB1197+BG1197+BL1197+BQ1197</f>
        <v>388</v>
      </c>
      <c r="CB1197" s="3" t="n">
        <f aca="false">AS1197+AX1197+BC1197+BH1197+BM1197+BR1197</f>
        <v>477</v>
      </c>
      <c r="CC1197" s="3" t="n">
        <f aca="false">AT1197+AY1197+BD1197+BI1197+BN1197+BS1197</f>
        <v>250</v>
      </c>
      <c r="CD1197" s="3" t="n">
        <f aca="false">SUM(BZ1197:CC1197)</f>
        <v>1150</v>
      </c>
      <c r="CE1197" s="3" t="n">
        <v>2201</v>
      </c>
      <c r="CF1197" s="3" t="n">
        <v>1667</v>
      </c>
      <c r="CG1197" s="3" t="n">
        <v>677</v>
      </c>
      <c r="CH1197" s="3" t="n">
        <v>128</v>
      </c>
      <c r="CI1197" s="3" t="n">
        <v>730</v>
      </c>
      <c r="CJ1197" s="3" t="n">
        <f aca="false">SUM(CE1197:CI1197)</f>
        <v>5403</v>
      </c>
    </row>
    <row r="1198" customFormat="false" ht="12.75" hidden="false" customHeight="false" outlineLevel="0" collapsed="false">
      <c r="A1198" s="1" t="n">
        <v>2014</v>
      </c>
      <c r="B1198" s="2" t="s">
        <v>117</v>
      </c>
      <c r="C1198" s="3" t="n">
        <v>2922</v>
      </c>
      <c r="D1198" s="3" t="n">
        <v>943</v>
      </c>
      <c r="E1198" s="3" t="n">
        <v>1426</v>
      </c>
      <c r="F1198" s="3" t="n">
        <v>0</v>
      </c>
      <c r="G1198" s="3" t="n">
        <f aca="false">SUM(C1198:F1198)</f>
        <v>5291</v>
      </c>
      <c r="H1198" s="3" t="n">
        <v>838</v>
      </c>
      <c r="I1198" s="3" t="n">
        <v>3</v>
      </c>
      <c r="J1198" s="3" t="n">
        <v>267</v>
      </c>
      <c r="K1198" s="3" t="n">
        <v>0</v>
      </c>
      <c r="L1198" s="3" t="n">
        <f aca="false">SUM(H1198:K1198)</f>
        <v>1108</v>
      </c>
      <c r="M1198" s="3" t="n">
        <v>10</v>
      </c>
      <c r="N1198" s="3" t="n">
        <v>102</v>
      </c>
      <c r="O1198" s="3" t="n">
        <v>0</v>
      </c>
      <c r="P1198" s="3" t="n">
        <v>0</v>
      </c>
      <c r="Q1198" s="3" t="n">
        <f aca="false">SUM(M1198:P1198)</f>
        <v>112</v>
      </c>
      <c r="R1198" s="3" t="n">
        <v>25</v>
      </c>
      <c r="S1198" s="3" t="n">
        <v>0</v>
      </c>
      <c r="T1198" s="3" t="n">
        <v>32</v>
      </c>
      <c r="U1198" s="3" t="n">
        <v>0</v>
      </c>
      <c r="V1198" s="3" t="n">
        <f aca="false">SUM(R1198:U1198)</f>
        <v>57</v>
      </c>
      <c r="W1198" s="3" t="n">
        <v>1804</v>
      </c>
      <c r="X1198" s="3" t="n">
        <v>4243</v>
      </c>
      <c r="Y1198" s="3" t="n">
        <v>2252</v>
      </c>
      <c r="Z1198" s="3" t="n">
        <v>0</v>
      </c>
      <c r="AA1198" s="3" t="n">
        <f aca="false">SUM(W1198:Z1198)</f>
        <v>8299</v>
      </c>
      <c r="AB1198" s="3" t="n">
        <v>604</v>
      </c>
      <c r="AC1198" s="3" t="n">
        <v>3</v>
      </c>
      <c r="AD1198" s="3" t="n">
        <v>30</v>
      </c>
      <c r="AE1198" s="3" t="n">
        <v>0</v>
      </c>
      <c r="AF1198" s="3" t="n">
        <f aca="false">SUM(AB1198:AE1198)</f>
        <v>637</v>
      </c>
      <c r="AG1198" s="3" t="n">
        <v>14</v>
      </c>
      <c r="AH1198" s="3" t="n">
        <v>87</v>
      </c>
      <c r="AI1198" s="3" t="n">
        <v>1878</v>
      </c>
      <c r="AJ1198" s="3" t="n">
        <v>0</v>
      </c>
      <c r="AK1198" s="3" t="n">
        <f aca="false">SUM(AG1198:AJ1198)</f>
        <v>1979</v>
      </c>
      <c r="AL1198" s="3" t="n">
        <v>2132</v>
      </c>
      <c r="AM1198" s="3" t="n">
        <v>1827</v>
      </c>
      <c r="AN1198" s="3" t="n">
        <v>1716</v>
      </c>
      <c r="AO1198" s="3" t="n">
        <v>0</v>
      </c>
      <c r="AP1198" s="3" t="n">
        <f aca="false">SUM(AL1198:AO1198)</f>
        <v>5675</v>
      </c>
      <c r="AQ1198" s="3" t="n">
        <v>0</v>
      </c>
      <c r="AR1198" s="3" t="n">
        <v>0</v>
      </c>
      <c r="AS1198" s="3" t="n">
        <v>0</v>
      </c>
      <c r="AT1198" s="3" t="n">
        <v>0</v>
      </c>
      <c r="AU1198" s="3" t="n">
        <f aca="false">SUM(AQ1198:AT1198)</f>
        <v>0</v>
      </c>
      <c r="AV1198" s="3" t="n">
        <v>0</v>
      </c>
      <c r="AW1198" s="3" t="n">
        <v>0</v>
      </c>
      <c r="AX1198" s="3" t="n">
        <v>0</v>
      </c>
      <c r="AY1198" s="3" t="n">
        <v>0</v>
      </c>
      <c r="AZ1198" s="3" t="n">
        <f aca="false">SUM(AV1198:AY1198)</f>
        <v>0</v>
      </c>
      <c r="BA1198" s="3" t="n">
        <v>0</v>
      </c>
      <c r="BB1198" s="3" t="n">
        <v>0</v>
      </c>
      <c r="BC1198" s="3" t="n">
        <v>0</v>
      </c>
      <c r="BD1198" s="3" t="n">
        <v>0</v>
      </c>
      <c r="BE1198" s="3" t="n">
        <f aca="false">SUM(BA1198:BD1198)</f>
        <v>0</v>
      </c>
      <c r="BF1198" s="3" t="n">
        <v>0</v>
      </c>
      <c r="BG1198" s="3" t="n">
        <v>0</v>
      </c>
      <c r="BH1198" s="3" t="n">
        <v>0</v>
      </c>
      <c r="BI1198" s="3" t="n">
        <v>0</v>
      </c>
      <c r="BJ1198" s="3" t="n">
        <f aca="false">SUM(BF1198:BI1198)</f>
        <v>0</v>
      </c>
      <c r="BK1198" s="3" t="n">
        <v>0</v>
      </c>
      <c r="BL1198" s="3" t="n">
        <v>0</v>
      </c>
      <c r="BM1198" s="3" t="n">
        <v>0</v>
      </c>
      <c r="BN1198" s="3" t="n">
        <v>0</v>
      </c>
      <c r="BO1198" s="3" t="n">
        <f aca="false">SUM(BK1198:BN1198)</f>
        <v>0</v>
      </c>
      <c r="BP1198" s="3" t="n">
        <v>21</v>
      </c>
      <c r="BQ1198" s="3" t="n">
        <v>19</v>
      </c>
      <c r="BR1198" s="3" t="n">
        <v>24</v>
      </c>
      <c r="BS1198" s="3" t="n">
        <v>0</v>
      </c>
      <c r="BT1198" s="3" t="n">
        <f aca="false">SUM(BP1198:BS1198)</f>
        <v>64</v>
      </c>
      <c r="BU1198" s="3" t="n">
        <f aca="false">+C1198+H1198+M1198+R1198+W1198+AB1198+AG1198+AL1198+CK1198</f>
        <v>8349</v>
      </c>
      <c r="BV1198" s="3" t="n">
        <f aca="false">+D1198+I1198+N1198+S1198+X1198+AC1198+AH1198+AM1198+CL1198</f>
        <v>7208</v>
      </c>
      <c r="BW1198" s="3" t="n">
        <f aca="false">+E1198+J1198+O1198+T1198+Y1198+AD1198+AI1198+AN1198+CM1198</f>
        <v>7601</v>
      </c>
      <c r="BX1198" s="3" t="n">
        <f aca="false">+F1198+K1198+P1198+U1198+Z1198+AE1198+AJ1198+AO1198+CN1198</f>
        <v>0</v>
      </c>
      <c r="BY1198" s="3" t="n">
        <f aca="false">SUM(BU1198:BX1198)</f>
        <v>23158</v>
      </c>
      <c r="BZ1198" s="3" t="n">
        <f aca="false">AQ1198+AV1198+BA1198+BF1198+BK1198+BP1198</f>
        <v>21</v>
      </c>
      <c r="CA1198" s="3" t="n">
        <f aca="false">AR1198+AW1198+BB1198+BG1198+BL1198+BQ1198</f>
        <v>19</v>
      </c>
      <c r="CB1198" s="3" t="n">
        <f aca="false">AS1198+AX1198+BC1198+BH1198+BM1198+BR1198</f>
        <v>24</v>
      </c>
      <c r="CC1198" s="3" t="n">
        <f aca="false">AT1198+AY1198+BD1198+BI1198+BN1198+BS1198</f>
        <v>0</v>
      </c>
      <c r="CD1198" s="3" t="n">
        <f aca="false">SUM(BZ1198:CC1198)</f>
        <v>64</v>
      </c>
      <c r="CE1198" s="3" t="n">
        <v>1925</v>
      </c>
      <c r="CF1198" s="3" t="n">
        <v>5404</v>
      </c>
      <c r="CG1198" s="3" t="n">
        <v>396</v>
      </c>
      <c r="CH1198" s="3" t="n">
        <v>0</v>
      </c>
      <c r="CI1198" s="3" t="n">
        <v>278</v>
      </c>
      <c r="CJ1198" s="3" t="n">
        <f aca="false">SUM(CE1198:CI1198)</f>
        <v>8003</v>
      </c>
    </row>
    <row r="1199" customFormat="false" ht="12.75" hidden="false" customHeight="false" outlineLevel="0" collapsed="false">
      <c r="A1199" s="1" t="n">
        <v>2014</v>
      </c>
      <c r="B1199" s="2" t="s">
        <v>118</v>
      </c>
      <c r="C1199" s="3" t="n">
        <v>721</v>
      </c>
      <c r="D1199" s="3" t="n">
        <v>163</v>
      </c>
      <c r="E1199" s="3" t="n">
        <v>86</v>
      </c>
      <c r="F1199" s="3" t="n">
        <v>0</v>
      </c>
      <c r="G1199" s="3" t="n">
        <f aca="false">SUM(C1199:F1199)</f>
        <v>970</v>
      </c>
      <c r="H1199" s="3" t="n">
        <v>209</v>
      </c>
      <c r="I1199" s="3" t="n">
        <v>50</v>
      </c>
      <c r="J1199" s="3" t="n">
        <v>383</v>
      </c>
      <c r="K1199" s="3" t="n">
        <v>0</v>
      </c>
      <c r="L1199" s="3" t="n">
        <f aca="false">SUM(H1199:K1199)</f>
        <v>642</v>
      </c>
      <c r="M1199" s="3" t="n">
        <v>11</v>
      </c>
      <c r="N1199" s="3" t="n">
        <v>18</v>
      </c>
      <c r="O1199" s="3" t="n">
        <v>0</v>
      </c>
      <c r="P1199" s="3" t="n">
        <v>0</v>
      </c>
      <c r="Q1199" s="3" t="n">
        <f aca="false">SUM(M1199:P1199)</f>
        <v>29</v>
      </c>
      <c r="R1199" s="3" t="n">
        <v>0</v>
      </c>
      <c r="S1199" s="3" t="n">
        <v>0</v>
      </c>
      <c r="T1199" s="3" t="n">
        <v>0</v>
      </c>
      <c r="U1199" s="3" t="n">
        <v>0</v>
      </c>
      <c r="V1199" s="3" t="n">
        <f aca="false">SUM(R1199:U1199)</f>
        <v>0</v>
      </c>
      <c r="W1199" s="3" t="n">
        <v>255</v>
      </c>
      <c r="X1199" s="3" t="n">
        <v>714</v>
      </c>
      <c r="Y1199" s="3" t="n">
        <v>86</v>
      </c>
      <c r="Z1199" s="3" t="n">
        <v>0</v>
      </c>
      <c r="AA1199" s="3" t="n">
        <f aca="false">SUM(W1199:Z1199)</f>
        <v>1055</v>
      </c>
      <c r="AB1199" s="3" t="n">
        <v>182</v>
      </c>
      <c r="AC1199" s="3" t="n">
        <v>1</v>
      </c>
      <c r="AD1199" s="3" t="n">
        <v>12</v>
      </c>
      <c r="AE1199" s="3" t="n">
        <v>0</v>
      </c>
      <c r="AF1199" s="3" t="n">
        <f aca="false">SUM(AB1199:AE1199)</f>
        <v>195</v>
      </c>
      <c r="AG1199" s="3" t="n">
        <v>8</v>
      </c>
      <c r="AH1199" s="3" t="n">
        <v>430</v>
      </c>
      <c r="AI1199" s="3" t="n">
        <v>268</v>
      </c>
      <c r="AJ1199" s="3" t="n">
        <v>0</v>
      </c>
      <c r="AK1199" s="3" t="n">
        <f aca="false">SUM(AG1199:AJ1199)</f>
        <v>706</v>
      </c>
      <c r="AL1199" s="3" t="n">
        <v>655</v>
      </c>
      <c r="AM1199" s="3" t="n">
        <v>773</v>
      </c>
      <c r="AN1199" s="3" t="n">
        <v>1163</v>
      </c>
      <c r="AO1199" s="3" t="n">
        <v>0</v>
      </c>
      <c r="AP1199" s="3" t="n">
        <f aca="false">SUM(AL1199:AO1199)</f>
        <v>2591</v>
      </c>
      <c r="AQ1199" s="3" t="n">
        <v>0</v>
      </c>
      <c r="AR1199" s="3" t="n">
        <v>0</v>
      </c>
      <c r="AS1199" s="3" t="n">
        <v>0</v>
      </c>
      <c r="AT1199" s="3" t="n">
        <v>0</v>
      </c>
      <c r="AU1199" s="3" t="n">
        <f aca="false">SUM(AQ1199:AT1199)</f>
        <v>0</v>
      </c>
      <c r="AV1199" s="3" t="n">
        <v>0</v>
      </c>
      <c r="AW1199" s="3" t="n">
        <v>0</v>
      </c>
      <c r="AX1199" s="3" t="n">
        <v>0</v>
      </c>
      <c r="AY1199" s="3" t="n">
        <v>0</v>
      </c>
      <c r="AZ1199" s="3" t="n">
        <f aca="false">SUM(AV1199:AY1199)</f>
        <v>0</v>
      </c>
      <c r="BA1199" s="3" t="n">
        <v>0</v>
      </c>
      <c r="BB1199" s="3" t="n">
        <v>0</v>
      </c>
      <c r="BC1199" s="3" t="n">
        <v>0</v>
      </c>
      <c r="BD1199" s="3" t="n">
        <v>0</v>
      </c>
      <c r="BE1199" s="3" t="n">
        <f aca="false">SUM(BA1199:BD1199)</f>
        <v>0</v>
      </c>
      <c r="BF1199" s="3" t="n">
        <v>0</v>
      </c>
      <c r="BG1199" s="3" t="n">
        <v>0</v>
      </c>
      <c r="BH1199" s="3" t="n">
        <v>0</v>
      </c>
      <c r="BI1199" s="3" t="n">
        <v>0</v>
      </c>
      <c r="BJ1199" s="3" t="n">
        <f aca="false">SUM(BF1199:BI1199)</f>
        <v>0</v>
      </c>
      <c r="BK1199" s="3" t="n">
        <v>0</v>
      </c>
      <c r="BL1199" s="3" t="n">
        <v>0</v>
      </c>
      <c r="BM1199" s="3" t="n">
        <v>0</v>
      </c>
      <c r="BN1199" s="3" t="n">
        <v>0</v>
      </c>
      <c r="BO1199" s="3" t="n">
        <f aca="false">SUM(BK1199:BN1199)</f>
        <v>0</v>
      </c>
      <c r="BP1199" s="3" t="n">
        <v>0</v>
      </c>
      <c r="BQ1199" s="3" t="n">
        <v>0</v>
      </c>
      <c r="BR1199" s="3" t="n">
        <v>0</v>
      </c>
      <c r="BS1199" s="3" t="n">
        <v>0</v>
      </c>
      <c r="BT1199" s="3" t="n">
        <f aca="false">SUM(BP1199:BS1199)</f>
        <v>0</v>
      </c>
      <c r="BU1199" s="3" t="n">
        <f aca="false">+C1199+H1199+M1199+R1199+W1199+AB1199+AG1199+AL1199+CK1199</f>
        <v>2041</v>
      </c>
      <c r="BV1199" s="3" t="n">
        <f aca="false">+D1199+I1199+N1199+S1199+X1199+AC1199+AH1199+AM1199+CL1199</f>
        <v>2149</v>
      </c>
      <c r="BW1199" s="3" t="n">
        <f aca="false">+E1199+J1199+O1199+T1199+Y1199+AD1199+AI1199+AN1199+CM1199</f>
        <v>1998</v>
      </c>
      <c r="BX1199" s="3" t="n">
        <f aca="false">+F1199+K1199+P1199+U1199+Z1199+AE1199+AJ1199+AO1199+CN1199</f>
        <v>0</v>
      </c>
      <c r="BY1199" s="3" t="n">
        <f aca="false">SUM(BU1199:BX1199)</f>
        <v>6188</v>
      </c>
      <c r="BZ1199" s="3" t="n">
        <f aca="false">AQ1199+AV1199+BA1199+BF1199+BK1199+BP1199</f>
        <v>0</v>
      </c>
      <c r="CA1199" s="3" t="n">
        <f aca="false">AR1199+AW1199+BB1199+BG1199+BL1199+BQ1199</f>
        <v>0</v>
      </c>
      <c r="CB1199" s="3" t="n">
        <f aca="false">AS1199+AX1199+BC1199+BH1199+BM1199+BR1199</f>
        <v>0</v>
      </c>
      <c r="CC1199" s="3" t="n">
        <f aca="false">AT1199+AY1199+BD1199+BI1199+BN1199+BS1199</f>
        <v>0</v>
      </c>
      <c r="CD1199" s="3" t="n">
        <f aca="false">SUM(BZ1199:CC1199)</f>
        <v>0</v>
      </c>
      <c r="CE1199" s="3" t="n">
        <v>63.16237422</v>
      </c>
      <c r="CF1199" s="3" t="n">
        <v>1063.28440843</v>
      </c>
      <c r="CG1199" s="3" t="n">
        <v>147.54759052</v>
      </c>
      <c r="CH1199" s="3" t="n">
        <v>57.14654041</v>
      </c>
      <c r="CI1199" s="3" t="n">
        <v>745.90325931</v>
      </c>
      <c r="CJ1199" s="3" t="n">
        <f aca="false">SUM(CE1199:CI1199)</f>
        <v>2077.04417289</v>
      </c>
    </row>
    <row r="1200" customFormat="false" ht="12.75" hidden="false" customHeight="false" outlineLevel="0" collapsed="false">
      <c r="A1200" s="1" t="n">
        <v>2014</v>
      </c>
      <c r="B1200" s="2" t="s">
        <v>119</v>
      </c>
      <c r="C1200" s="3" t="n">
        <v>1141.8</v>
      </c>
      <c r="D1200" s="3" t="n">
        <v>302.7</v>
      </c>
      <c r="E1200" s="3" t="n">
        <v>55.5</v>
      </c>
      <c r="F1200" s="3" t="n">
        <v>0</v>
      </c>
      <c r="G1200" s="3" t="n">
        <f aca="false">SUM(C1200:F1200)</f>
        <v>1500</v>
      </c>
      <c r="H1200" s="3" t="n">
        <v>689.9</v>
      </c>
      <c r="I1200" s="3" t="n">
        <v>332.2</v>
      </c>
      <c r="J1200" s="3" t="n">
        <v>1454.7</v>
      </c>
      <c r="K1200" s="3" t="n">
        <v>0</v>
      </c>
      <c r="L1200" s="3" t="n">
        <f aca="false">SUM(H1200:K1200)</f>
        <v>2476.8</v>
      </c>
      <c r="M1200" s="3" t="n">
        <v>10</v>
      </c>
      <c r="N1200" s="3" t="n">
        <v>30.3</v>
      </c>
      <c r="O1200" s="3" t="n">
        <v>0</v>
      </c>
      <c r="P1200" s="3" t="n">
        <v>0</v>
      </c>
      <c r="Q1200" s="3" t="n">
        <f aca="false">SUM(M1200:P1200)</f>
        <v>40.3</v>
      </c>
      <c r="R1200" s="3" t="n">
        <v>7.3</v>
      </c>
      <c r="S1200" s="3" t="n">
        <v>2.9</v>
      </c>
      <c r="T1200" s="3" t="n">
        <v>0</v>
      </c>
      <c r="U1200" s="3" t="n">
        <v>0</v>
      </c>
      <c r="V1200" s="3" t="n">
        <f aca="false">SUM(R1200:U1200)</f>
        <v>10.2</v>
      </c>
      <c r="W1200" s="3" t="n">
        <v>817.2</v>
      </c>
      <c r="X1200" s="3" t="n">
        <v>1006.2</v>
      </c>
      <c r="Y1200" s="3" t="n">
        <v>33.5</v>
      </c>
      <c r="Z1200" s="3" t="n">
        <v>0</v>
      </c>
      <c r="AA1200" s="3" t="n">
        <f aca="false">SUM(W1200:Z1200)</f>
        <v>1856.9</v>
      </c>
      <c r="AB1200" s="3" t="n">
        <v>233</v>
      </c>
      <c r="AC1200" s="3" t="n">
        <v>2</v>
      </c>
      <c r="AD1200" s="3" t="n">
        <v>23.5</v>
      </c>
      <c r="AE1200" s="3" t="n">
        <v>0</v>
      </c>
      <c r="AF1200" s="3" t="n">
        <f aca="false">SUM(AB1200:AE1200)</f>
        <v>258.5</v>
      </c>
      <c r="AG1200" s="3" t="n">
        <v>3.9</v>
      </c>
      <c r="AH1200" s="3" t="n">
        <v>349.5</v>
      </c>
      <c r="AI1200" s="3" t="n">
        <v>451.3</v>
      </c>
      <c r="AJ1200" s="3" t="n">
        <v>0</v>
      </c>
      <c r="AK1200" s="3" t="n">
        <f aca="false">SUM(AG1200:AJ1200)</f>
        <v>804.7</v>
      </c>
      <c r="AL1200" s="3" t="n">
        <v>888.4</v>
      </c>
      <c r="AM1200" s="3" t="n">
        <v>885.2</v>
      </c>
      <c r="AN1200" s="3" t="n">
        <v>1819.9</v>
      </c>
      <c r="AO1200" s="3" t="n">
        <v>0</v>
      </c>
      <c r="AP1200" s="3" t="n">
        <f aca="false">SUM(AL1200:AO1200)</f>
        <v>3593.5</v>
      </c>
      <c r="AQ1200" s="3" t="n">
        <v>0</v>
      </c>
      <c r="AR1200" s="3" t="n">
        <v>349.2</v>
      </c>
      <c r="AS1200" s="3" t="n">
        <v>361.2</v>
      </c>
      <c r="AT1200" s="3" t="n">
        <v>0</v>
      </c>
      <c r="AU1200" s="3" t="n">
        <f aca="false">SUM(AQ1200:AT1200)</f>
        <v>710.4</v>
      </c>
      <c r="AV1200" s="3" t="n">
        <v>0.5</v>
      </c>
      <c r="AW1200" s="3" t="n">
        <v>0</v>
      </c>
      <c r="AX1200" s="3" t="n">
        <v>0.2</v>
      </c>
      <c r="AY1200" s="3" t="n">
        <v>0</v>
      </c>
      <c r="AZ1200" s="3" t="n">
        <f aca="false">SUM(AV1200:AY1200)</f>
        <v>0.7</v>
      </c>
      <c r="BA1200" s="3" t="n">
        <v>15.2</v>
      </c>
      <c r="BB1200" s="3" t="n">
        <v>3.9</v>
      </c>
      <c r="BC1200" s="3" t="n">
        <v>202.7</v>
      </c>
      <c r="BD1200" s="3" t="n">
        <v>0</v>
      </c>
      <c r="BE1200" s="3" t="n">
        <f aca="false">SUM(BA1200:BD1200)</f>
        <v>221.8</v>
      </c>
      <c r="BF1200" s="3" t="n">
        <v>0</v>
      </c>
      <c r="BG1200" s="3" t="n">
        <v>0</v>
      </c>
      <c r="BH1200" s="3" t="n">
        <v>0</v>
      </c>
      <c r="BI1200" s="3" t="n">
        <v>0</v>
      </c>
      <c r="BJ1200" s="3" t="n">
        <f aca="false">SUM(BF1200:BI1200)</f>
        <v>0</v>
      </c>
      <c r="BK1200" s="3" t="n">
        <v>0</v>
      </c>
      <c r="BL1200" s="3" t="n">
        <v>0</v>
      </c>
      <c r="BM1200" s="3" t="n">
        <v>0</v>
      </c>
      <c r="BN1200" s="3" t="n">
        <v>0</v>
      </c>
      <c r="BO1200" s="3" t="n">
        <f aca="false">SUM(BK1200:BN1200)</f>
        <v>0</v>
      </c>
      <c r="BP1200" s="3" t="n">
        <v>2.9</v>
      </c>
      <c r="BQ1200" s="3" t="n">
        <v>19.4</v>
      </c>
      <c r="BR1200" s="3" t="n">
        <v>29.8</v>
      </c>
      <c r="BS1200" s="3" t="n">
        <v>0</v>
      </c>
      <c r="BT1200" s="3" t="n">
        <f aca="false">SUM(BP1200:BS1200)</f>
        <v>52.1</v>
      </c>
      <c r="BU1200" s="3" t="n">
        <f aca="false">+C1200+H1200+M1200+R1200+W1200+AB1200+AG1200+AL1200+CK1200</f>
        <v>3791.5</v>
      </c>
      <c r="BV1200" s="3" t="n">
        <f aca="false">+D1200+I1200+N1200+S1200+X1200+AC1200+AH1200+AM1200+CL1200</f>
        <v>2911</v>
      </c>
      <c r="BW1200" s="3" t="n">
        <f aca="false">+E1200+J1200+O1200+T1200+Y1200+AD1200+AI1200+AN1200+CM1200</f>
        <v>3838.4</v>
      </c>
      <c r="BX1200" s="3" t="n">
        <f aca="false">+F1200+K1200+P1200+U1200+Z1200+AE1200+AJ1200+AO1200+CN1200</f>
        <v>0</v>
      </c>
      <c r="BY1200" s="3" t="n">
        <f aca="false">SUM(BU1200:BX1200)</f>
        <v>10540.9</v>
      </c>
      <c r="BZ1200" s="3" t="n">
        <f aca="false">AQ1200+AV1200+BA1200+BF1200+BK1200+BP1200</f>
        <v>18.6</v>
      </c>
      <c r="CA1200" s="3" t="n">
        <f aca="false">AR1200+AW1200+BB1200+BG1200+BL1200+BQ1200</f>
        <v>372.5</v>
      </c>
      <c r="CB1200" s="3" t="n">
        <f aca="false">AS1200+AX1200+BC1200+BH1200+BM1200+BR1200</f>
        <v>593.9</v>
      </c>
      <c r="CC1200" s="3" t="n">
        <f aca="false">AT1200+AY1200+BD1200+BI1200+BN1200+BS1200</f>
        <v>0</v>
      </c>
      <c r="CD1200" s="3" t="n">
        <f aca="false">SUM(BZ1200:CC1200)</f>
        <v>985</v>
      </c>
      <c r="CE1200" s="3" t="n">
        <v>1524.79</v>
      </c>
      <c r="CF1200" s="3" t="n">
        <v>2060.75</v>
      </c>
      <c r="CG1200" s="3" t="n">
        <v>306.59</v>
      </c>
      <c r="CH1200" s="3" t="n">
        <v>1</v>
      </c>
      <c r="CI1200" s="3" t="n">
        <v>224.3</v>
      </c>
      <c r="CJ1200" s="3" t="n">
        <f aca="false">SUM(CE1200:CI1200)</f>
        <v>4117.43</v>
      </c>
    </row>
    <row r="1201" customFormat="false" ht="12.75" hidden="false" customHeight="false" outlineLevel="0" collapsed="false">
      <c r="A1201" s="1" t="n">
        <v>2014</v>
      </c>
      <c r="B1201" s="2" t="s">
        <v>120</v>
      </c>
      <c r="C1201" s="3" t="n">
        <v>1298</v>
      </c>
      <c r="D1201" s="3" t="n">
        <v>257</v>
      </c>
      <c r="E1201" s="3" t="n">
        <v>291</v>
      </c>
      <c r="F1201" s="3" t="n">
        <v>0</v>
      </c>
      <c r="G1201" s="3" t="n">
        <f aca="false">SUM(C1201:F1201)</f>
        <v>1846</v>
      </c>
      <c r="H1201" s="3" t="n">
        <v>484</v>
      </c>
      <c r="I1201" s="3" t="n">
        <v>3</v>
      </c>
      <c r="J1201" s="3" t="n">
        <v>271</v>
      </c>
      <c r="K1201" s="3" t="n">
        <v>7</v>
      </c>
      <c r="L1201" s="3" t="n">
        <f aca="false">SUM(H1201:K1201)</f>
        <v>765</v>
      </c>
      <c r="M1201" s="3" t="n">
        <v>25</v>
      </c>
      <c r="N1201" s="3" t="n">
        <v>25</v>
      </c>
      <c r="O1201" s="3" t="n">
        <v>0</v>
      </c>
      <c r="P1201" s="3" t="n">
        <v>0</v>
      </c>
      <c r="Q1201" s="3" t="n">
        <f aca="false">SUM(M1201:P1201)</f>
        <v>50</v>
      </c>
      <c r="R1201" s="3" t="n">
        <v>0</v>
      </c>
      <c r="S1201" s="3" t="n">
        <v>0</v>
      </c>
      <c r="T1201" s="3" t="n">
        <v>0</v>
      </c>
      <c r="U1201" s="3" t="n">
        <v>0</v>
      </c>
      <c r="V1201" s="3" t="n">
        <f aca="false">SUM(R1201:U1201)</f>
        <v>0</v>
      </c>
      <c r="W1201" s="3" t="n">
        <v>521</v>
      </c>
      <c r="X1201" s="3" t="n">
        <v>1363</v>
      </c>
      <c r="Y1201" s="3" t="n">
        <v>143</v>
      </c>
      <c r="Z1201" s="3" t="n">
        <v>0</v>
      </c>
      <c r="AA1201" s="3" t="n">
        <f aca="false">SUM(W1201:Z1201)</f>
        <v>2027</v>
      </c>
      <c r="AB1201" s="3" t="n">
        <v>251</v>
      </c>
      <c r="AC1201" s="3" t="n">
        <v>2</v>
      </c>
      <c r="AD1201" s="3" t="n">
        <v>29</v>
      </c>
      <c r="AE1201" s="3" t="n">
        <v>4</v>
      </c>
      <c r="AF1201" s="3" t="n">
        <f aca="false">SUM(AB1201:AE1201)</f>
        <v>286</v>
      </c>
      <c r="AG1201" s="3" t="n">
        <v>0</v>
      </c>
      <c r="AH1201" s="3" t="n">
        <v>331</v>
      </c>
      <c r="AI1201" s="3" t="n">
        <v>196</v>
      </c>
      <c r="AJ1201" s="3" t="n">
        <v>6</v>
      </c>
      <c r="AK1201" s="3" t="n">
        <f aca="false">SUM(AG1201:AJ1201)</f>
        <v>533</v>
      </c>
      <c r="AL1201" s="3" t="n">
        <v>546</v>
      </c>
      <c r="AM1201" s="3" t="n">
        <v>878</v>
      </c>
      <c r="AN1201" s="3" t="n">
        <v>2476</v>
      </c>
      <c r="AO1201" s="3" t="n">
        <v>9</v>
      </c>
      <c r="AP1201" s="3" t="n">
        <f aca="false">SUM(AL1201:AO1201)</f>
        <v>3909</v>
      </c>
      <c r="AQ1201" s="3" t="n">
        <v>0</v>
      </c>
      <c r="AR1201" s="3" t="n">
        <v>0</v>
      </c>
      <c r="AS1201" s="3" t="n">
        <v>0</v>
      </c>
      <c r="AT1201" s="3" t="n">
        <v>0</v>
      </c>
      <c r="AU1201" s="3" t="n">
        <f aca="false">SUM(AQ1201:AT1201)</f>
        <v>0</v>
      </c>
      <c r="AV1201" s="3" t="n">
        <v>0</v>
      </c>
      <c r="AW1201" s="3" t="n">
        <v>0</v>
      </c>
      <c r="AX1201" s="3" t="n">
        <v>0</v>
      </c>
      <c r="AY1201" s="3" t="n">
        <v>4</v>
      </c>
      <c r="AZ1201" s="3" t="n">
        <f aca="false">SUM(AV1201:AY1201)</f>
        <v>4</v>
      </c>
      <c r="BA1201" s="3" t="n">
        <v>0</v>
      </c>
      <c r="BB1201" s="3" t="n">
        <v>0</v>
      </c>
      <c r="BC1201" s="3" t="n">
        <v>3</v>
      </c>
      <c r="BD1201" s="3" t="n">
        <v>7</v>
      </c>
      <c r="BE1201" s="3" t="n">
        <f aca="false">SUM(BA1201:BD1201)</f>
        <v>10</v>
      </c>
      <c r="BF1201" s="3" t="n">
        <v>0</v>
      </c>
      <c r="BG1201" s="3" t="n">
        <v>0</v>
      </c>
      <c r="BH1201" s="3" t="n">
        <v>0</v>
      </c>
      <c r="BI1201" s="3" t="n">
        <v>0</v>
      </c>
      <c r="BJ1201" s="3" t="n">
        <f aca="false">SUM(BF1201:BI1201)</f>
        <v>0</v>
      </c>
      <c r="BK1201" s="3" t="n">
        <v>0</v>
      </c>
      <c r="BL1201" s="3" t="n">
        <v>0</v>
      </c>
      <c r="BM1201" s="3" t="n">
        <v>0</v>
      </c>
      <c r="BN1201" s="3" t="n">
        <v>1</v>
      </c>
      <c r="BO1201" s="3" t="n">
        <f aca="false">SUM(BK1201:BN1201)</f>
        <v>1</v>
      </c>
      <c r="BP1201" s="3" t="n">
        <v>0</v>
      </c>
      <c r="BQ1201" s="3" t="n">
        <v>7</v>
      </c>
      <c r="BR1201" s="3" t="n">
        <v>4</v>
      </c>
      <c r="BS1201" s="3" t="n">
        <v>8</v>
      </c>
      <c r="BT1201" s="3" t="n">
        <f aca="false">SUM(BP1201:BS1201)</f>
        <v>19</v>
      </c>
      <c r="BU1201" s="3" t="n">
        <f aca="false">+C1201+H1201+M1201+R1201+W1201+AB1201+AG1201+AL1201+CK1201</f>
        <v>3125</v>
      </c>
      <c r="BV1201" s="3" t="n">
        <f aca="false">+D1201+I1201+N1201+S1201+X1201+AC1201+AH1201+AM1201+CL1201</f>
        <v>2859</v>
      </c>
      <c r="BW1201" s="3" t="n">
        <f aca="false">+E1201+J1201+O1201+T1201+Y1201+AD1201+AI1201+AN1201+CM1201</f>
        <v>3406</v>
      </c>
      <c r="BX1201" s="3" t="n">
        <f aca="false">+F1201+K1201+P1201+U1201+Z1201+AE1201+AJ1201+AO1201+CN1201</f>
        <v>26</v>
      </c>
      <c r="BY1201" s="3" t="n">
        <f aca="false">SUM(BU1201:BX1201)</f>
        <v>9416</v>
      </c>
      <c r="BZ1201" s="3" t="n">
        <f aca="false">AQ1201+AV1201+BA1201+BF1201+BK1201+BP1201</f>
        <v>0</v>
      </c>
      <c r="CA1201" s="3" t="n">
        <f aca="false">AR1201+AW1201+BB1201+BG1201+BL1201+BQ1201</f>
        <v>7</v>
      </c>
      <c r="CB1201" s="3" t="n">
        <f aca="false">AS1201+AX1201+BC1201+BH1201+BM1201+BR1201</f>
        <v>7</v>
      </c>
      <c r="CC1201" s="3" t="n">
        <f aca="false">AT1201+AY1201+BD1201+BI1201+BN1201+BS1201</f>
        <v>20</v>
      </c>
      <c r="CD1201" s="3" t="n">
        <f aca="false">SUM(BZ1201:CC1201)</f>
        <v>34</v>
      </c>
      <c r="CE1201" s="3" t="n">
        <v>968</v>
      </c>
      <c r="CF1201" s="3" t="n">
        <v>0</v>
      </c>
      <c r="CG1201" s="3" t="n">
        <v>0</v>
      </c>
      <c r="CH1201" s="3" t="n">
        <v>719</v>
      </c>
      <c r="CI1201" s="3" t="n">
        <v>1380</v>
      </c>
      <c r="CJ1201" s="3" t="n">
        <f aca="false">SUM(CE1201:CI1201)</f>
        <v>3067</v>
      </c>
    </row>
    <row r="1202" customFormat="false" ht="12.75" hidden="false" customHeight="false" outlineLevel="0" collapsed="false">
      <c r="A1202" s="1" t="n">
        <v>2014</v>
      </c>
      <c r="B1202" s="2" t="s">
        <v>121</v>
      </c>
      <c r="C1202" s="3" t="n">
        <v>0</v>
      </c>
      <c r="D1202" s="3" t="n">
        <v>186</v>
      </c>
      <c r="E1202" s="3" t="n">
        <v>954</v>
      </c>
      <c r="F1202" s="3" t="n">
        <v>1</v>
      </c>
      <c r="G1202" s="3" t="n">
        <f aca="false">SUM(C1202:F1202)</f>
        <v>1141</v>
      </c>
      <c r="H1202" s="3" t="n">
        <v>109</v>
      </c>
      <c r="I1202" s="3" t="n">
        <v>0</v>
      </c>
      <c r="J1202" s="3" t="n">
        <v>3</v>
      </c>
      <c r="K1202" s="3" t="n">
        <v>15</v>
      </c>
      <c r="L1202" s="3" t="n">
        <f aca="false">SUM(H1202:K1202)</f>
        <v>127</v>
      </c>
      <c r="M1202" s="3" t="n">
        <v>34</v>
      </c>
      <c r="N1202" s="3" t="n">
        <v>29</v>
      </c>
      <c r="O1202" s="3" t="n">
        <v>0</v>
      </c>
      <c r="P1202" s="3" t="n">
        <v>0</v>
      </c>
      <c r="Q1202" s="3" t="n">
        <f aca="false">SUM(M1202:P1202)</f>
        <v>63</v>
      </c>
      <c r="R1202" s="3" t="n">
        <v>16</v>
      </c>
      <c r="S1202" s="3" t="n">
        <v>0</v>
      </c>
      <c r="T1202" s="3" t="n">
        <v>0</v>
      </c>
      <c r="U1202" s="3" t="n">
        <v>0</v>
      </c>
      <c r="V1202" s="3" t="n">
        <f aca="false">SUM(R1202:U1202)</f>
        <v>16</v>
      </c>
      <c r="W1202" s="3" t="n">
        <v>491</v>
      </c>
      <c r="X1202" s="3" t="n">
        <v>660</v>
      </c>
      <c r="Y1202" s="3" t="n">
        <v>175</v>
      </c>
      <c r="Z1202" s="3" t="n">
        <v>0</v>
      </c>
      <c r="AA1202" s="3" t="n">
        <f aca="false">SUM(W1202:Z1202)</f>
        <v>1326</v>
      </c>
      <c r="AB1202" s="3" t="n">
        <v>99</v>
      </c>
      <c r="AC1202" s="3" t="n">
        <v>0</v>
      </c>
      <c r="AD1202" s="3" t="n">
        <v>5</v>
      </c>
      <c r="AE1202" s="3" t="n">
        <v>1</v>
      </c>
      <c r="AF1202" s="3" t="n">
        <f aca="false">SUM(AB1202:AE1202)</f>
        <v>105</v>
      </c>
      <c r="AG1202" s="3" t="n">
        <v>1</v>
      </c>
      <c r="AH1202" s="3" t="n">
        <v>215</v>
      </c>
      <c r="AI1202" s="3" t="n">
        <v>286</v>
      </c>
      <c r="AJ1202" s="3" t="n">
        <v>0</v>
      </c>
      <c r="AK1202" s="3" t="n">
        <f aca="false">SUM(AG1202:AJ1202)</f>
        <v>502</v>
      </c>
      <c r="AL1202" s="3" t="n">
        <v>501</v>
      </c>
      <c r="AM1202" s="3" t="n">
        <v>611</v>
      </c>
      <c r="AN1202" s="3" t="n">
        <v>708</v>
      </c>
      <c r="AO1202" s="3" t="n">
        <v>46</v>
      </c>
      <c r="AP1202" s="3" t="n">
        <f aca="false">SUM(AL1202:AO1202)</f>
        <v>1866</v>
      </c>
      <c r="AQ1202" s="3" t="n">
        <v>0</v>
      </c>
      <c r="AR1202" s="3" t="n">
        <v>10</v>
      </c>
      <c r="AS1202" s="3" t="n">
        <v>195</v>
      </c>
      <c r="AT1202" s="3" t="n">
        <v>0</v>
      </c>
      <c r="AU1202" s="3" t="n">
        <f aca="false">SUM(AQ1202:AT1202)</f>
        <v>205</v>
      </c>
      <c r="AV1202" s="3" t="n">
        <v>0</v>
      </c>
      <c r="AW1202" s="3" t="n">
        <v>0</v>
      </c>
      <c r="AX1202" s="3" t="n">
        <v>0</v>
      </c>
      <c r="AY1202" s="3" t="n">
        <v>1</v>
      </c>
      <c r="AZ1202" s="3" t="n">
        <f aca="false">SUM(AV1202:AY1202)</f>
        <v>1</v>
      </c>
      <c r="BA1202" s="3" t="n">
        <v>0</v>
      </c>
      <c r="BB1202" s="3" t="n">
        <v>0</v>
      </c>
      <c r="BC1202" s="3" t="n">
        <v>0</v>
      </c>
      <c r="BD1202" s="3" t="n">
        <v>15</v>
      </c>
      <c r="BE1202" s="3" t="n">
        <f aca="false">SUM(BA1202:BD1202)</f>
        <v>15</v>
      </c>
      <c r="BF1202" s="3" t="n">
        <v>0</v>
      </c>
      <c r="BG1202" s="3" t="n">
        <v>0</v>
      </c>
      <c r="BH1202" s="3" t="n">
        <v>0</v>
      </c>
      <c r="BI1202" s="3" t="n">
        <v>0</v>
      </c>
      <c r="BJ1202" s="3" t="n">
        <f aca="false">SUM(BF1202:BI1202)</f>
        <v>0</v>
      </c>
      <c r="BK1202" s="3" t="n">
        <v>0</v>
      </c>
      <c r="BL1202" s="3" t="n">
        <v>0</v>
      </c>
      <c r="BM1202" s="3" t="n">
        <v>0</v>
      </c>
      <c r="BN1202" s="3" t="n">
        <v>10</v>
      </c>
      <c r="BO1202" s="3" t="n">
        <f aca="false">SUM(BK1202:BN1202)</f>
        <v>10</v>
      </c>
      <c r="BP1202" s="3" t="n">
        <v>0</v>
      </c>
      <c r="BQ1202" s="3" t="n">
        <v>8</v>
      </c>
      <c r="BR1202" s="3" t="n">
        <v>0</v>
      </c>
      <c r="BS1202" s="3" t="n">
        <v>37</v>
      </c>
      <c r="BT1202" s="3" t="n">
        <f aca="false">SUM(BP1202:BS1202)</f>
        <v>45</v>
      </c>
      <c r="BU1202" s="3" t="n">
        <f aca="false">+C1202+H1202+M1202+R1202+W1202+AB1202+AG1202+AL1202+CK1202</f>
        <v>1251</v>
      </c>
      <c r="BV1202" s="3" t="n">
        <f aca="false">+D1202+I1202+N1202+S1202+X1202+AC1202+AH1202+AM1202+CL1202</f>
        <v>1701</v>
      </c>
      <c r="BW1202" s="3" t="n">
        <f aca="false">+E1202+J1202+O1202+T1202+Y1202+AD1202+AI1202+AN1202+CM1202</f>
        <v>2131</v>
      </c>
      <c r="BX1202" s="3" t="n">
        <f aca="false">+F1202+K1202+P1202+U1202+Z1202+AE1202+AJ1202+AO1202+CN1202</f>
        <v>63</v>
      </c>
      <c r="BY1202" s="3" t="n">
        <f aca="false">SUM(BU1202:BX1202)</f>
        <v>5146</v>
      </c>
      <c r="BZ1202" s="3" t="n">
        <f aca="false">AQ1202+AV1202+BA1202+BF1202+BK1202+BP1202</f>
        <v>0</v>
      </c>
      <c r="CA1202" s="3" t="n">
        <f aca="false">AR1202+AW1202+BB1202+BG1202+BL1202+BQ1202</f>
        <v>18</v>
      </c>
      <c r="CB1202" s="3" t="n">
        <f aca="false">AS1202+AX1202+BC1202+BH1202+BM1202+BR1202</f>
        <v>195</v>
      </c>
      <c r="CC1202" s="3" t="n">
        <f aca="false">AT1202+AY1202+BD1202+BI1202+BN1202+BS1202</f>
        <v>63</v>
      </c>
      <c r="CD1202" s="3" t="n">
        <f aca="false">SUM(BZ1202:CC1202)</f>
        <v>276</v>
      </c>
      <c r="CE1202" s="3" t="n">
        <v>0</v>
      </c>
      <c r="CF1202" s="3" t="n">
        <v>0</v>
      </c>
      <c r="CG1202" s="3" t="n">
        <v>550</v>
      </c>
      <c r="CH1202" s="3" t="n">
        <v>4</v>
      </c>
      <c r="CI1202" s="3" t="n">
        <v>1620</v>
      </c>
      <c r="CJ1202" s="3" t="n">
        <f aca="false">SUM(CE1202:CI1202)</f>
        <v>2174</v>
      </c>
    </row>
    <row r="1203" customFormat="false" ht="12.75" hidden="false" customHeight="false" outlineLevel="0" collapsed="false">
      <c r="A1203" s="1" t="n">
        <v>2014</v>
      </c>
      <c r="B1203" s="2" t="s">
        <v>122</v>
      </c>
      <c r="C1203" s="3" t="n">
        <v>11713</v>
      </c>
      <c r="D1203" s="3" t="n">
        <v>782</v>
      </c>
      <c r="E1203" s="3" t="n">
        <v>19</v>
      </c>
      <c r="F1203" s="3" t="n">
        <v>0</v>
      </c>
      <c r="G1203" s="3" t="n">
        <f aca="false">SUM(C1203:F1203)</f>
        <v>12514</v>
      </c>
      <c r="H1203" s="3" t="n">
        <v>2305</v>
      </c>
      <c r="I1203" s="3" t="n">
        <v>20</v>
      </c>
      <c r="J1203" s="3" t="n">
        <v>1782</v>
      </c>
      <c r="K1203" s="3" t="n">
        <v>0</v>
      </c>
      <c r="L1203" s="3" t="n">
        <f aca="false">SUM(H1203:K1203)</f>
        <v>4107</v>
      </c>
      <c r="M1203" s="3" t="n">
        <v>65</v>
      </c>
      <c r="N1203" s="3" t="n">
        <v>60</v>
      </c>
      <c r="O1203" s="3" t="n">
        <v>0</v>
      </c>
      <c r="P1203" s="3" t="n">
        <v>0</v>
      </c>
      <c r="Q1203" s="3" t="n">
        <f aca="false">SUM(M1203:P1203)</f>
        <v>125</v>
      </c>
      <c r="R1203" s="3" t="n">
        <v>198</v>
      </c>
      <c r="S1203" s="3" t="n">
        <v>97</v>
      </c>
      <c r="T1203" s="3" t="n">
        <v>0</v>
      </c>
      <c r="U1203" s="3" t="n">
        <v>0</v>
      </c>
      <c r="V1203" s="3" t="n">
        <f aca="false">SUM(R1203:U1203)</f>
        <v>295</v>
      </c>
      <c r="W1203" s="3" t="n">
        <v>3961</v>
      </c>
      <c r="X1203" s="3" t="n">
        <v>6920</v>
      </c>
      <c r="Y1203" s="3" t="n">
        <v>1043</v>
      </c>
      <c r="Z1203" s="3" t="n">
        <v>0</v>
      </c>
      <c r="AA1203" s="3" t="n">
        <f aca="false">SUM(W1203:Z1203)</f>
        <v>11924</v>
      </c>
      <c r="AB1203" s="3" t="n">
        <v>1555</v>
      </c>
      <c r="AC1203" s="3" t="n">
        <v>8</v>
      </c>
      <c r="AD1203" s="3" t="n">
        <v>49</v>
      </c>
      <c r="AE1203" s="3" t="n">
        <v>0</v>
      </c>
      <c r="AF1203" s="3" t="n">
        <f aca="false">SUM(AB1203:AE1203)</f>
        <v>1612</v>
      </c>
      <c r="AG1203" s="3" t="n">
        <v>1389</v>
      </c>
      <c r="AH1203" s="3" t="n">
        <v>1468</v>
      </c>
      <c r="AI1203" s="3" t="n">
        <v>1273</v>
      </c>
      <c r="AJ1203" s="3" t="n">
        <v>1139</v>
      </c>
      <c r="AK1203" s="3" t="n">
        <f aca="false">SUM(AG1203:AJ1203)</f>
        <v>5269</v>
      </c>
      <c r="AL1203" s="3" t="n">
        <v>9917</v>
      </c>
      <c r="AM1203" s="3" t="n">
        <v>4017</v>
      </c>
      <c r="AN1203" s="3" t="n">
        <v>3064</v>
      </c>
      <c r="AO1203" s="3" t="n">
        <v>311</v>
      </c>
      <c r="AP1203" s="3" t="n">
        <f aca="false">SUM(AL1203:AO1203)</f>
        <v>17309</v>
      </c>
      <c r="AQ1203" s="3" t="n">
        <v>1125</v>
      </c>
      <c r="AR1203" s="3" t="n">
        <v>1445</v>
      </c>
      <c r="AS1203" s="3" t="n">
        <v>565</v>
      </c>
      <c r="AT1203" s="3" t="n">
        <v>1139</v>
      </c>
      <c r="AU1203" s="3" t="n">
        <f aca="false">SUM(AQ1203:AT1203)</f>
        <v>4274</v>
      </c>
      <c r="AV1203" s="3" t="n">
        <v>8</v>
      </c>
      <c r="AW1203" s="3" t="n">
        <v>0</v>
      </c>
      <c r="AX1203" s="3" t="n">
        <v>0</v>
      </c>
      <c r="AY1203" s="3" t="n">
        <v>0</v>
      </c>
      <c r="AZ1203" s="3" t="n">
        <f aca="false">SUM(AV1203:AY1203)</f>
        <v>8</v>
      </c>
      <c r="BA1203" s="3" t="n">
        <v>0</v>
      </c>
      <c r="BB1203" s="3" t="n">
        <v>0</v>
      </c>
      <c r="BC1203" s="3" t="n">
        <v>0</v>
      </c>
      <c r="BD1203" s="3" t="n">
        <v>0</v>
      </c>
      <c r="BE1203" s="3" t="n">
        <f aca="false">SUM(BA1203:BD1203)</f>
        <v>0</v>
      </c>
      <c r="BF1203" s="3" t="n">
        <v>0</v>
      </c>
      <c r="BG1203" s="3" t="n">
        <v>0</v>
      </c>
      <c r="BH1203" s="3" t="n">
        <v>0</v>
      </c>
      <c r="BI1203" s="3" t="n">
        <v>0</v>
      </c>
      <c r="BJ1203" s="3" t="n">
        <f aca="false">SUM(BF1203:BI1203)</f>
        <v>0</v>
      </c>
      <c r="BK1203" s="3" t="n">
        <v>62</v>
      </c>
      <c r="BL1203" s="3" t="n">
        <v>270</v>
      </c>
      <c r="BM1203" s="3" t="n">
        <v>31</v>
      </c>
      <c r="BN1203" s="3" t="n">
        <v>207</v>
      </c>
      <c r="BO1203" s="3" t="n">
        <f aca="false">SUM(BK1203:BN1203)</f>
        <v>570</v>
      </c>
      <c r="BP1203" s="3" t="n">
        <v>148</v>
      </c>
      <c r="BQ1203" s="3" t="n">
        <v>72</v>
      </c>
      <c r="BR1203" s="3" t="n">
        <v>42</v>
      </c>
      <c r="BS1203" s="3" t="n">
        <v>104</v>
      </c>
      <c r="BT1203" s="3" t="n">
        <f aca="false">SUM(BP1203:BS1203)</f>
        <v>366</v>
      </c>
      <c r="BU1203" s="3" t="n">
        <f aca="false">+C1203+H1203+M1203+R1203+W1203+AB1203+AG1203+AL1203+CK1203</f>
        <v>31103</v>
      </c>
      <c r="BV1203" s="3" t="n">
        <f aca="false">+D1203+I1203+N1203+S1203+X1203+AC1203+AH1203+AM1203+CL1203</f>
        <v>13372</v>
      </c>
      <c r="BW1203" s="3" t="n">
        <f aca="false">+E1203+J1203+O1203+T1203+Y1203+AD1203+AI1203+AN1203+CM1203</f>
        <v>7230</v>
      </c>
      <c r="BX1203" s="3" t="n">
        <f aca="false">+F1203+K1203+P1203+U1203+Z1203+AE1203+AJ1203+AO1203+CN1203</f>
        <v>1450</v>
      </c>
      <c r="BY1203" s="3" t="n">
        <f aca="false">SUM(BU1203:BX1203)</f>
        <v>53155</v>
      </c>
      <c r="BZ1203" s="3" t="n">
        <f aca="false">AQ1203+AV1203+BA1203+BF1203+BK1203+BP1203</f>
        <v>1343</v>
      </c>
      <c r="CA1203" s="3" t="n">
        <f aca="false">AR1203+AW1203+BB1203+BG1203+BL1203+BQ1203</f>
        <v>1787</v>
      </c>
      <c r="CB1203" s="3" t="n">
        <f aca="false">AS1203+AX1203+BC1203+BH1203+BM1203+BR1203</f>
        <v>638</v>
      </c>
      <c r="CC1203" s="3" t="n">
        <f aca="false">AT1203+AY1203+BD1203+BI1203+BN1203+BS1203</f>
        <v>1450</v>
      </c>
      <c r="CD1203" s="3" t="n">
        <f aca="false">SUM(BZ1203:CC1203)</f>
        <v>5218</v>
      </c>
      <c r="CE1203" s="3" t="n">
        <v>8849</v>
      </c>
      <c r="CF1203" s="3" t="n">
        <v>12312</v>
      </c>
      <c r="CG1203" s="3" t="n">
        <v>2299</v>
      </c>
      <c r="CH1203" s="3" t="n">
        <v>981</v>
      </c>
      <c r="CI1203" s="3" t="n">
        <v>6982</v>
      </c>
      <c r="CJ1203" s="3" t="n">
        <f aca="false">SUM(CE1203:CI1203)</f>
        <v>31423</v>
      </c>
    </row>
    <row r="1204" customFormat="false" ht="12.75" hidden="false" customHeight="false" outlineLevel="0" collapsed="false">
      <c r="A1204" s="1" t="n">
        <v>2014</v>
      </c>
      <c r="B1204" s="2" t="s">
        <v>123</v>
      </c>
      <c r="C1204" s="3" t="n">
        <v>2556</v>
      </c>
      <c r="D1204" s="3" t="n">
        <v>414</v>
      </c>
      <c r="E1204" s="3" t="n">
        <v>2</v>
      </c>
      <c r="F1204" s="3" t="n">
        <v>0</v>
      </c>
      <c r="G1204" s="3" t="n">
        <f aca="false">SUM(C1204:F1204)</f>
        <v>2972</v>
      </c>
      <c r="H1204" s="3" t="n">
        <v>796</v>
      </c>
      <c r="I1204" s="3" t="n">
        <v>593</v>
      </c>
      <c r="J1204" s="3" t="n">
        <v>1416</v>
      </c>
      <c r="K1204" s="3" t="n">
        <v>0</v>
      </c>
      <c r="L1204" s="3" t="n">
        <f aca="false">SUM(H1204:K1204)</f>
        <v>2805</v>
      </c>
      <c r="M1204" s="3" t="n">
        <v>0.2</v>
      </c>
      <c r="N1204" s="3" t="n">
        <v>96.1</v>
      </c>
      <c r="O1204" s="3" t="n">
        <v>0</v>
      </c>
      <c r="P1204" s="3" t="n">
        <v>0</v>
      </c>
      <c r="Q1204" s="3" t="n">
        <f aca="false">SUM(M1204:P1204)</f>
        <v>96.3</v>
      </c>
      <c r="R1204" s="3" t="n">
        <v>1</v>
      </c>
      <c r="S1204" s="3" t="n">
        <v>0</v>
      </c>
      <c r="T1204" s="3" t="n">
        <v>0</v>
      </c>
      <c r="U1204" s="3" t="n">
        <v>0</v>
      </c>
      <c r="V1204" s="3" t="n">
        <f aca="false">SUM(R1204:U1204)</f>
        <v>1</v>
      </c>
      <c r="W1204" s="3" t="n">
        <v>874</v>
      </c>
      <c r="X1204" s="3" t="n">
        <v>3063</v>
      </c>
      <c r="Y1204" s="3" t="n">
        <v>235</v>
      </c>
      <c r="Z1204" s="3" t="n">
        <v>0</v>
      </c>
      <c r="AA1204" s="3" t="n">
        <f aca="false">SUM(W1204:Z1204)</f>
        <v>4172</v>
      </c>
      <c r="AB1204" s="3" t="n">
        <v>271</v>
      </c>
      <c r="AC1204" s="3" t="n">
        <v>0</v>
      </c>
      <c r="AD1204" s="3" t="n">
        <v>29</v>
      </c>
      <c r="AE1204" s="3" t="n">
        <v>0</v>
      </c>
      <c r="AF1204" s="3" t="n">
        <f aca="false">SUM(AB1204:AE1204)</f>
        <v>300</v>
      </c>
      <c r="AG1204" s="3" t="n">
        <v>0</v>
      </c>
      <c r="AH1204" s="3" t="n">
        <v>407</v>
      </c>
      <c r="AI1204" s="3" t="n">
        <v>457</v>
      </c>
      <c r="AJ1204" s="3" t="n">
        <v>0</v>
      </c>
      <c r="AK1204" s="3" t="n">
        <f aca="false">SUM(AG1204:AJ1204)</f>
        <v>864</v>
      </c>
      <c r="AL1204" s="3" t="n">
        <v>1407</v>
      </c>
      <c r="AM1204" s="3" t="n">
        <v>1455</v>
      </c>
      <c r="AN1204" s="3" t="n">
        <v>2021</v>
      </c>
      <c r="AO1204" s="3" t="n">
        <v>0</v>
      </c>
      <c r="AP1204" s="3" t="n">
        <f aca="false">SUM(AL1204:AO1204)</f>
        <v>4883</v>
      </c>
      <c r="AQ1204" s="3" t="n">
        <v>0</v>
      </c>
      <c r="AR1204" s="3" t="n">
        <v>372</v>
      </c>
      <c r="AS1204" s="3" t="n">
        <v>98</v>
      </c>
      <c r="AT1204" s="3" t="n">
        <v>18</v>
      </c>
      <c r="AU1204" s="3" t="n">
        <f aca="false">SUM(AQ1204:AT1204)</f>
        <v>488</v>
      </c>
      <c r="AV1204" s="3" t="n">
        <v>0</v>
      </c>
      <c r="AW1204" s="3" t="n">
        <v>0</v>
      </c>
      <c r="AX1204" s="3" t="n">
        <v>2</v>
      </c>
      <c r="AY1204" s="3" t="n">
        <v>11</v>
      </c>
      <c r="AZ1204" s="3" t="n">
        <f aca="false">SUM(AV1204:AY1204)</f>
        <v>13</v>
      </c>
      <c r="BA1204" s="3" t="n">
        <v>0</v>
      </c>
      <c r="BB1204" s="3" t="n">
        <v>163</v>
      </c>
      <c r="BC1204" s="3" t="n">
        <v>41</v>
      </c>
      <c r="BD1204" s="3" t="n">
        <v>44</v>
      </c>
      <c r="BE1204" s="3" t="n">
        <f aca="false">SUM(BA1204:BD1204)</f>
        <v>248</v>
      </c>
      <c r="BF1204" s="3" t="n">
        <v>0</v>
      </c>
      <c r="BG1204" s="3" t="n">
        <v>0</v>
      </c>
      <c r="BH1204" s="3" t="n">
        <v>0</v>
      </c>
      <c r="BI1204" s="3" t="n">
        <v>0</v>
      </c>
      <c r="BJ1204" s="3" t="n">
        <f aca="false">SUM(BF1204:BI1204)</f>
        <v>0</v>
      </c>
      <c r="BK1204" s="3" t="n">
        <v>0</v>
      </c>
      <c r="BL1204" s="3" t="n">
        <v>8</v>
      </c>
      <c r="BM1204" s="3" t="n">
        <v>4</v>
      </c>
      <c r="BN1204" s="3" t="n">
        <v>5</v>
      </c>
      <c r="BO1204" s="3" t="n">
        <f aca="false">SUM(BK1204:BN1204)</f>
        <v>17</v>
      </c>
      <c r="BP1204" s="3" t="n">
        <v>0</v>
      </c>
      <c r="BQ1204" s="3" t="n">
        <v>45</v>
      </c>
      <c r="BR1204" s="3" t="n">
        <v>29</v>
      </c>
      <c r="BS1204" s="3" t="n">
        <v>248</v>
      </c>
      <c r="BT1204" s="3" t="n">
        <f aca="false">SUM(BP1204:BS1204)</f>
        <v>322</v>
      </c>
      <c r="BU1204" s="3" t="n">
        <f aca="false">+C1204+H1204+M1204+R1204+W1204+AB1204+AG1204+AL1204+CK1204</f>
        <v>5905.2</v>
      </c>
      <c r="BV1204" s="3" t="n">
        <f aca="false">+D1204+I1204+N1204+S1204+X1204+AC1204+AH1204+AM1204+CL1204</f>
        <v>6028.1</v>
      </c>
      <c r="BW1204" s="3" t="n">
        <f aca="false">+E1204+J1204+O1204+T1204+Y1204+AD1204+AI1204+AN1204+CM1204</f>
        <v>4160</v>
      </c>
      <c r="BX1204" s="3" t="n">
        <f aca="false">+F1204+K1204+P1204+U1204+Z1204+AE1204+AJ1204+AO1204+CN1204</f>
        <v>0</v>
      </c>
      <c r="BY1204" s="3" t="n">
        <f aca="false">SUM(BU1204:BX1204)</f>
        <v>16093.3</v>
      </c>
      <c r="BZ1204" s="3" t="n">
        <f aca="false">AQ1204+AV1204+BA1204+BF1204+BK1204+BP1204</f>
        <v>0</v>
      </c>
      <c r="CA1204" s="3" t="n">
        <f aca="false">AR1204+AW1204+BB1204+BG1204+BL1204+BQ1204</f>
        <v>588</v>
      </c>
      <c r="CB1204" s="3" t="n">
        <f aca="false">AS1204+AX1204+BC1204+BH1204+BM1204+BR1204</f>
        <v>174</v>
      </c>
      <c r="CC1204" s="3" t="n">
        <f aca="false">AT1204+AY1204+BD1204+BI1204+BN1204+BS1204</f>
        <v>326</v>
      </c>
      <c r="CD1204" s="3" t="n">
        <f aca="false">SUM(BZ1204:CC1204)</f>
        <v>1088</v>
      </c>
      <c r="CE1204" s="3" t="n">
        <v>2514</v>
      </c>
      <c r="CF1204" s="3" t="n">
        <v>1255</v>
      </c>
      <c r="CG1204" s="3" t="n">
        <v>197</v>
      </c>
      <c r="CH1204" s="3" t="n">
        <v>67</v>
      </c>
      <c r="CI1204" s="3" t="n">
        <v>2008</v>
      </c>
      <c r="CJ1204" s="3" t="n">
        <f aca="false">SUM(CE1204:CI1204)</f>
        <v>6041</v>
      </c>
    </row>
    <row r="1205" customFormat="false" ht="12.75" hidden="false" customHeight="false" outlineLevel="0" collapsed="false">
      <c r="A1205" s="1" t="n">
        <v>2014</v>
      </c>
      <c r="B1205" s="2" t="s">
        <v>124</v>
      </c>
      <c r="C1205" s="3" t="n">
        <v>19279</v>
      </c>
      <c r="D1205" s="3" t="n">
        <v>3927</v>
      </c>
      <c r="E1205" s="3" t="n">
        <v>3310</v>
      </c>
      <c r="F1205" s="3" t="n">
        <v>17</v>
      </c>
      <c r="G1205" s="3" t="n">
        <f aca="false">SUM(C1205:F1205)</f>
        <v>26533</v>
      </c>
      <c r="H1205" s="3" t="n">
        <v>3004</v>
      </c>
      <c r="I1205" s="3" t="n">
        <v>311</v>
      </c>
      <c r="J1205" s="3" t="n">
        <v>6244</v>
      </c>
      <c r="K1205" s="3" t="n">
        <v>941</v>
      </c>
      <c r="L1205" s="3" t="n">
        <f aca="false">SUM(H1205:K1205)</f>
        <v>10500</v>
      </c>
      <c r="M1205" s="3" t="n">
        <v>0</v>
      </c>
      <c r="N1205" s="3" t="n">
        <v>3168</v>
      </c>
      <c r="O1205" s="3" t="n">
        <v>0</v>
      </c>
      <c r="P1205" s="3" t="n">
        <v>0</v>
      </c>
      <c r="Q1205" s="3" t="n">
        <f aca="false">SUM(M1205:P1205)</f>
        <v>3168</v>
      </c>
      <c r="R1205" s="3" t="n">
        <v>1246</v>
      </c>
      <c r="S1205" s="3" t="n">
        <v>0</v>
      </c>
      <c r="T1205" s="3" t="n">
        <v>0</v>
      </c>
      <c r="U1205" s="3" t="n">
        <v>0</v>
      </c>
      <c r="V1205" s="3" t="n">
        <f aca="false">SUM(R1205:U1205)</f>
        <v>1246</v>
      </c>
      <c r="W1205" s="3" t="n">
        <v>10981</v>
      </c>
      <c r="X1205" s="3" t="n">
        <v>24237</v>
      </c>
      <c r="Y1205" s="3" t="n">
        <v>4754</v>
      </c>
      <c r="Z1205" s="3" t="n">
        <v>0</v>
      </c>
      <c r="AA1205" s="3" t="n">
        <f aca="false">SUM(W1205:Z1205)</f>
        <v>39972</v>
      </c>
      <c r="AB1205" s="3" t="n">
        <v>2747</v>
      </c>
      <c r="AC1205" s="3" t="n">
        <v>86</v>
      </c>
      <c r="AD1205" s="3" t="n">
        <v>68</v>
      </c>
      <c r="AE1205" s="3" t="n">
        <v>231</v>
      </c>
      <c r="AF1205" s="3" t="n">
        <f aca="false">SUM(AB1205:AE1205)</f>
        <v>3132</v>
      </c>
      <c r="AG1205" s="3" t="n">
        <v>119</v>
      </c>
      <c r="AH1205" s="3" t="n">
        <v>1722</v>
      </c>
      <c r="AI1205" s="3" t="n">
        <v>6188</v>
      </c>
      <c r="AJ1205" s="3" t="n">
        <v>920</v>
      </c>
      <c r="AK1205" s="3" t="n">
        <f aca="false">SUM(AG1205:AJ1205)</f>
        <v>8949</v>
      </c>
      <c r="AL1205" s="3" t="n">
        <v>23867</v>
      </c>
      <c r="AM1205" s="3" t="n">
        <v>7720</v>
      </c>
      <c r="AN1205" s="3" t="n">
        <v>11108</v>
      </c>
      <c r="AO1205" s="3" t="n">
        <v>1331</v>
      </c>
      <c r="AP1205" s="3" t="n">
        <f aca="false">SUM(AL1205:AO1205)</f>
        <v>44026</v>
      </c>
      <c r="AQ1205" s="3" t="n">
        <v>0</v>
      </c>
      <c r="AR1205" s="3" t="n">
        <v>1666</v>
      </c>
      <c r="AS1205" s="3" t="n">
        <v>1445</v>
      </c>
      <c r="AT1205" s="3" t="n">
        <v>920</v>
      </c>
      <c r="AU1205" s="3" t="n">
        <f aca="false">SUM(AQ1205:AT1205)</f>
        <v>4031</v>
      </c>
      <c r="AV1205" s="3" t="n">
        <v>0</v>
      </c>
      <c r="AW1205" s="3" t="n">
        <v>0</v>
      </c>
      <c r="AX1205" s="3" t="n">
        <v>0</v>
      </c>
      <c r="AY1205" s="3" t="n">
        <v>231</v>
      </c>
      <c r="AZ1205" s="3" t="n">
        <f aca="false">SUM(AV1205:AY1205)</f>
        <v>231</v>
      </c>
      <c r="BA1205" s="3" t="n">
        <v>0</v>
      </c>
      <c r="BB1205" s="3" t="n">
        <v>0</v>
      </c>
      <c r="BC1205" s="3" t="n">
        <v>166</v>
      </c>
      <c r="BD1205" s="3" t="n">
        <v>941</v>
      </c>
      <c r="BE1205" s="3" t="n">
        <f aca="false">SUM(BA1205:BD1205)</f>
        <v>1107</v>
      </c>
      <c r="BF1205" s="3" t="n">
        <v>0</v>
      </c>
      <c r="BG1205" s="3" t="n">
        <v>3</v>
      </c>
      <c r="BH1205" s="3" t="n">
        <v>0</v>
      </c>
      <c r="BI1205" s="3" t="n">
        <v>114</v>
      </c>
      <c r="BJ1205" s="3" t="n">
        <f aca="false">SUM(BF1205:BI1205)</f>
        <v>117</v>
      </c>
      <c r="BK1205" s="3" t="n">
        <v>0</v>
      </c>
      <c r="BL1205" s="3" t="n">
        <v>303</v>
      </c>
      <c r="BM1205" s="3" t="n">
        <v>266</v>
      </c>
      <c r="BN1205" s="3" t="n">
        <v>247</v>
      </c>
      <c r="BO1205" s="3" t="n">
        <f aca="false">SUM(BK1205:BN1205)</f>
        <v>816</v>
      </c>
      <c r="BP1205" s="3" t="n">
        <v>0</v>
      </c>
      <c r="BQ1205" s="3" t="n">
        <v>55</v>
      </c>
      <c r="BR1205" s="3" t="n">
        <v>407</v>
      </c>
      <c r="BS1205" s="3" t="n">
        <v>987</v>
      </c>
      <c r="BT1205" s="3" t="n">
        <f aca="false">SUM(BP1205:BS1205)</f>
        <v>1449</v>
      </c>
      <c r="BU1205" s="3" t="n">
        <f aca="false">+C1205+H1205+M1205+R1205+W1205+AB1205+AG1205+AL1205+CK1205</f>
        <v>61243</v>
      </c>
      <c r="BV1205" s="3" t="n">
        <f aca="false">+D1205+I1205+N1205+S1205+X1205+AC1205+AH1205+AM1205+CL1205</f>
        <v>41171</v>
      </c>
      <c r="BW1205" s="3" t="n">
        <f aca="false">+E1205+J1205+O1205+T1205+Y1205+AD1205+AI1205+AN1205+CM1205</f>
        <v>31672</v>
      </c>
      <c r="BX1205" s="3" t="n">
        <f aca="false">+F1205+K1205+P1205+U1205+Z1205+AE1205+AJ1205+AO1205+CN1205</f>
        <v>3440</v>
      </c>
      <c r="BY1205" s="3" t="n">
        <f aca="false">SUM(BU1205:BX1205)</f>
        <v>137526</v>
      </c>
      <c r="BZ1205" s="3" t="n">
        <f aca="false">AQ1205+AV1205+BA1205+BF1205+BK1205+BP1205</f>
        <v>0</v>
      </c>
      <c r="CA1205" s="3" t="n">
        <f aca="false">AR1205+AW1205+BB1205+BG1205+BL1205+BQ1205</f>
        <v>2027</v>
      </c>
      <c r="CB1205" s="3" t="n">
        <f aca="false">AS1205+AX1205+BC1205+BH1205+BM1205+BR1205</f>
        <v>2284</v>
      </c>
      <c r="CC1205" s="3" t="n">
        <f aca="false">AT1205+AY1205+BD1205+BI1205+BN1205+BS1205</f>
        <v>3440</v>
      </c>
      <c r="CD1205" s="3" t="n">
        <f aca="false">SUM(BZ1205:CC1205)</f>
        <v>7751</v>
      </c>
      <c r="CE1205" s="3" t="n">
        <v>11786</v>
      </c>
      <c r="CF1205" s="3" t="n">
        <v>42961</v>
      </c>
      <c r="CG1205" s="3" t="n">
        <v>6046</v>
      </c>
      <c r="CH1205" s="3" t="n">
        <v>17</v>
      </c>
      <c r="CI1205" s="3" t="n">
        <v>2826</v>
      </c>
      <c r="CJ1205" s="3" t="n">
        <f aca="false">SUM(CE1205:CI1205)</f>
        <v>63636</v>
      </c>
    </row>
    <row r="1206" customFormat="false" ht="12.75" hidden="false" customHeight="false" outlineLevel="0" collapsed="false">
      <c r="A1206" s="1" t="n">
        <v>2014</v>
      </c>
      <c r="B1206" s="2" t="s">
        <v>125</v>
      </c>
      <c r="C1206" s="3" t="n">
        <v>7767.7</v>
      </c>
      <c r="D1206" s="3" t="n">
        <v>1425</v>
      </c>
      <c r="E1206" s="3" t="n">
        <v>633</v>
      </c>
      <c r="F1206" s="3" t="n">
        <v>0</v>
      </c>
      <c r="G1206" s="3" t="n">
        <f aca="false">SUM(C1206:F1206)</f>
        <v>9825.7</v>
      </c>
      <c r="H1206" s="3" t="n">
        <v>3589.1</v>
      </c>
      <c r="I1206" s="3" t="n">
        <v>50.1</v>
      </c>
      <c r="J1206" s="3" t="n">
        <v>2076.51</v>
      </c>
      <c r="K1206" s="3" t="n">
        <v>0</v>
      </c>
      <c r="L1206" s="3" t="n">
        <f aca="false">SUM(H1206:K1206)</f>
        <v>5715.71</v>
      </c>
      <c r="M1206" s="3" t="n">
        <v>0</v>
      </c>
      <c r="N1206" s="3" t="n">
        <v>55.2</v>
      </c>
      <c r="O1206" s="3" t="n">
        <v>0</v>
      </c>
      <c r="P1206" s="3" t="n">
        <v>0</v>
      </c>
      <c r="Q1206" s="3" t="n">
        <f aca="false">SUM(M1206:P1206)</f>
        <v>55.2</v>
      </c>
      <c r="R1206" s="3" t="n">
        <v>64.2</v>
      </c>
      <c r="S1206" s="3" t="n">
        <v>0.94</v>
      </c>
      <c r="T1206" s="3" t="n">
        <v>64.22</v>
      </c>
      <c r="U1206" s="3" t="n">
        <v>0</v>
      </c>
      <c r="V1206" s="3" t="n">
        <f aca="false">SUM(R1206:U1206)</f>
        <v>129.36</v>
      </c>
      <c r="W1206" s="3" t="n">
        <v>3403.8</v>
      </c>
      <c r="X1206" s="3" t="n">
        <v>8432.7</v>
      </c>
      <c r="Y1206" s="3" t="n">
        <v>1466.6</v>
      </c>
      <c r="Z1206" s="3" t="n">
        <v>0</v>
      </c>
      <c r="AA1206" s="3" t="n">
        <f aca="false">SUM(W1206:Z1206)</f>
        <v>13303.1</v>
      </c>
      <c r="AB1206" s="3" t="n">
        <v>1694.1</v>
      </c>
      <c r="AC1206" s="3" t="n">
        <v>110</v>
      </c>
      <c r="AD1206" s="3" t="n">
        <v>180</v>
      </c>
      <c r="AE1206" s="3" t="n">
        <v>0</v>
      </c>
      <c r="AF1206" s="3" t="n">
        <f aca="false">SUM(AB1206:AE1206)</f>
        <v>1984.1</v>
      </c>
      <c r="AG1206" s="3" t="n">
        <v>0</v>
      </c>
      <c r="AH1206" s="3" t="n">
        <v>1476</v>
      </c>
      <c r="AI1206" s="3" t="n">
        <v>3192</v>
      </c>
      <c r="AJ1206" s="3" t="n">
        <v>34</v>
      </c>
      <c r="AK1206" s="3" t="n">
        <f aca="false">SUM(AG1206:AJ1206)</f>
        <v>4702</v>
      </c>
      <c r="AL1206" s="3" t="n">
        <v>3714.8127</v>
      </c>
      <c r="AM1206" s="3" t="n">
        <v>1225</v>
      </c>
      <c r="AN1206" s="3" t="n">
        <v>2245</v>
      </c>
      <c r="AO1206" s="3" t="n">
        <v>153</v>
      </c>
      <c r="AP1206" s="3" t="n">
        <f aca="false">SUM(AL1206:AO1206)</f>
        <v>7337.8127</v>
      </c>
      <c r="AQ1206" s="3" t="n">
        <v>0</v>
      </c>
      <c r="AR1206" s="3" t="n">
        <v>1321</v>
      </c>
      <c r="AS1206" s="3" t="n">
        <v>1491</v>
      </c>
      <c r="AT1206" s="3" t="n">
        <v>34</v>
      </c>
      <c r="AU1206" s="3" t="n">
        <f aca="false">SUM(AQ1206:AT1206)</f>
        <v>2846</v>
      </c>
      <c r="AV1206" s="3" t="n">
        <v>3.2</v>
      </c>
      <c r="AW1206" s="3" t="n">
        <v>0</v>
      </c>
      <c r="AX1206" s="3" t="n">
        <v>0</v>
      </c>
      <c r="AY1206" s="3" t="n">
        <v>0</v>
      </c>
      <c r="AZ1206" s="3" t="n">
        <f aca="false">SUM(AV1206:AY1206)</f>
        <v>3.2</v>
      </c>
      <c r="BA1206" s="3" t="n">
        <v>3</v>
      </c>
      <c r="BB1206" s="3" t="n">
        <v>0</v>
      </c>
      <c r="BC1206" s="3" t="n">
        <v>0</v>
      </c>
      <c r="BD1206" s="3" t="n">
        <v>0</v>
      </c>
      <c r="BE1206" s="3" t="n">
        <f aca="false">SUM(BA1206:BD1206)</f>
        <v>3</v>
      </c>
      <c r="BF1206" s="3" t="n">
        <v>0</v>
      </c>
      <c r="BG1206" s="3" t="n">
        <v>0</v>
      </c>
      <c r="BH1206" s="3" t="n">
        <v>0</v>
      </c>
      <c r="BI1206" s="3" t="n">
        <v>0</v>
      </c>
      <c r="BJ1206" s="3" t="n">
        <f aca="false">SUM(BF1206:BI1206)</f>
        <v>0</v>
      </c>
      <c r="BK1206" s="3" t="n">
        <v>5.8</v>
      </c>
      <c r="BL1206" s="3" t="n">
        <v>0</v>
      </c>
      <c r="BM1206" s="3" t="n">
        <v>0</v>
      </c>
      <c r="BN1206" s="3" t="n">
        <v>0</v>
      </c>
      <c r="BO1206" s="3" t="n">
        <f aca="false">SUM(BK1206:BN1206)</f>
        <v>5.8</v>
      </c>
      <c r="BP1206" s="3" t="n">
        <v>1.5</v>
      </c>
      <c r="BQ1206" s="3" t="n">
        <v>0</v>
      </c>
      <c r="BR1206" s="3" t="n">
        <v>0</v>
      </c>
      <c r="BS1206" s="3" t="n">
        <v>153</v>
      </c>
      <c r="BT1206" s="3" t="n">
        <f aca="false">SUM(BP1206:BS1206)</f>
        <v>154.5</v>
      </c>
      <c r="BU1206" s="3" t="n">
        <f aca="false">+C1206+H1206+M1206+R1206+W1206+AB1206+AG1206+AL1206+CK1206</f>
        <v>20233.7127</v>
      </c>
      <c r="BV1206" s="3" t="n">
        <f aca="false">+D1206+I1206+N1206+S1206+X1206+AC1206+AH1206+AM1206+CL1206</f>
        <v>12774.94</v>
      </c>
      <c r="BW1206" s="3" t="n">
        <f aca="false">+E1206+J1206+O1206+T1206+Y1206+AD1206+AI1206+AN1206+CM1206</f>
        <v>9857.33</v>
      </c>
      <c r="BX1206" s="3" t="n">
        <f aca="false">+F1206+K1206+P1206+U1206+Z1206+AE1206+AJ1206+AO1206+CN1206</f>
        <v>187</v>
      </c>
      <c r="BY1206" s="3" t="n">
        <f aca="false">SUM(BU1206:BX1206)</f>
        <v>43052.9827</v>
      </c>
      <c r="BZ1206" s="3" t="n">
        <f aca="false">AQ1206+AV1206+BA1206+BF1206+BK1206+BP1206</f>
        <v>13.5</v>
      </c>
      <c r="CA1206" s="3" t="n">
        <f aca="false">AR1206+AW1206+BB1206+BG1206+BL1206+BQ1206</f>
        <v>1321</v>
      </c>
      <c r="CB1206" s="3" t="n">
        <f aca="false">AS1206+AX1206+BC1206+BH1206+BM1206+BR1206</f>
        <v>1491</v>
      </c>
      <c r="CC1206" s="3" t="n">
        <f aca="false">AT1206+AY1206+BD1206+BI1206+BN1206+BS1206</f>
        <v>187</v>
      </c>
      <c r="CD1206" s="3" t="n">
        <f aca="false">SUM(BZ1206:CC1206)</f>
        <v>3012.5</v>
      </c>
      <c r="CE1206" s="3" t="n">
        <v>5294</v>
      </c>
      <c r="CF1206" s="3" t="n">
        <v>10953</v>
      </c>
      <c r="CG1206" s="3" t="n">
        <v>1192</v>
      </c>
      <c r="CH1206" s="3" t="n">
        <v>0</v>
      </c>
      <c r="CI1206" s="3" t="n">
        <v>3101</v>
      </c>
      <c r="CJ1206" s="3" t="n">
        <f aca="false">SUM(CE1206:CI1206)</f>
        <v>20540</v>
      </c>
    </row>
    <row r="1207" customFormat="false" ht="12.75" hidden="false" customHeight="false" outlineLevel="0" collapsed="false">
      <c r="A1207" s="1" t="n">
        <v>2014</v>
      </c>
      <c r="B1207" s="2" t="s">
        <v>126</v>
      </c>
      <c r="C1207" s="3" t="n">
        <v>841</v>
      </c>
      <c r="D1207" s="3" t="n">
        <v>127</v>
      </c>
      <c r="E1207" s="3" t="n">
        <v>74</v>
      </c>
      <c r="F1207" s="3" t="n">
        <v>0</v>
      </c>
      <c r="G1207" s="3" t="n">
        <f aca="false">SUM(C1207:F1207)</f>
        <v>1042</v>
      </c>
      <c r="H1207" s="3" t="n">
        <v>441</v>
      </c>
      <c r="I1207" s="3" t="n">
        <v>118</v>
      </c>
      <c r="J1207" s="3" t="n">
        <v>563</v>
      </c>
      <c r="K1207" s="3" t="n">
        <v>16</v>
      </c>
      <c r="L1207" s="3" t="n">
        <f aca="false">SUM(H1207:K1207)</f>
        <v>1138</v>
      </c>
      <c r="M1207" s="3" t="n">
        <v>0</v>
      </c>
      <c r="N1207" s="3" t="n">
        <v>0</v>
      </c>
      <c r="O1207" s="3" t="n">
        <v>5</v>
      </c>
      <c r="P1207" s="3" t="n">
        <v>0</v>
      </c>
      <c r="Q1207" s="3" t="n">
        <f aca="false">SUM(M1207:P1207)</f>
        <v>5</v>
      </c>
      <c r="R1207" s="3" t="n">
        <v>0</v>
      </c>
      <c r="S1207" s="3" t="n">
        <v>0</v>
      </c>
      <c r="T1207" s="3" t="n">
        <v>0</v>
      </c>
      <c r="U1207" s="3" t="n">
        <v>0</v>
      </c>
      <c r="V1207" s="3" t="n">
        <f aca="false">SUM(R1207:U1207)</f>
        <v>0</v>
      </c>
      <c r="W1207" s="3" t="n">
        <v>355</v>
      </c>
      <c r="X1207" s="3" t="n">
        <v>421</v>
      </c>
      <c r="Y1207" s="3" t="n">
        <v>6</v>
      </c>
      <c r="Z1207" s="3" t="n">
        <v>0</v>
      </c>
      <c r="AA1207" s="3" t="n">
        <f aca="false">SUM(W1207:Z1207)</f>
        <v>782</v>
      </c>
      <c r="AB1207" s="3" t="n">
        <v>86</v>
      </c>
      <c r="AC1207" s="3" t="n">
        <v>3</v>
      </c>
      <c r="AD1207" s="3" t="n">
        <v>14</v>
      </c>
      <c r="AE1207" s="3" t="n">
        <v>0</v>
      </c>
      <c r="AF1207" s="3" t="n">
        <f aca="false">SUM(AB1207:AE1207)</f>
        <v>103</v>
      </c>
      <c r="AG1207" s="3" t="n">
        <v>680</v>
      </c>
      <c r="AH1207" s="3" t="n">
        <v>306</v>
      </c>
      <c r="AI1207" s="3" t="n">
        <v>266</v>
      </c>
      <c r="AJ1207" s="3" t="n">
        <v>0</v>
      </c>
      <c r="AK1207" s="3" t="n">
        <f aca="false">SUM(AG1207:AJ1207)</f>
        <v>1252</v>
      </c>
      <c r="AL1207" s="3" t="n">
        <v>834</v>
      </c>
      <c r="AM1207" s="3" t="n">
        <v>548</v>
      </c>
      <c r="AN1207" s="3" t="n">
        <v>888</v>
      </c>
      <c r="AO1207" s="3" t="n">
        <v>0</v>
      </c>
      <c r="AP1207" s="3" t="n">
        <f aca="false">SUM(AL1207:AO1207)</f>
        <v>2270</v>
      </c>
      <c r="AQ1207" s="3" t="n">
        <v>457</v>
      </c>
      <c r="AR1207" s="3" t="n">
        <v>241</v>
      </c>
      <c r="AS1207" s="3" t="n">
        <v>96</v>
      </c>
      <c r="AT1207" s="3" t="n">
        <v>0</v>
      </c>
      <c r="AU1207" s="3" t="n">
        <f aca="false">SUM(AQ1207:AT1207)</f>
        <v>794</v>
      </c>
      <c r="AV1207" s="3" t="n">
        <v>2</v>
      </c>
      <c r="AW1207" s="3" t="n">
        <v>0</v>
      </c>
      <c r="AX1207" s="3" t="n">
        <v>3</v>
      </c>
      <c r="AY1207" s="3" t="n">
        <v>0</v>
      </c>
      <c r="AZ1207" s="3" t="n">
        <f aca="false">SUM(AV1207:AY1207)</f>
        <v>5</v>
      </c>
      <c r="BA1207" s="3" t="n">
        <v>49</v>
      </c>
      <c r="BB1207" s="3" t="n">
        <v>0</v>
      </c>
      <c r="BC1207" s="3" t="n">
        <v>15</v>
      </c>
      <c r="BD1207" s="3" t="n">
        <v>16</v>
      </c>
      <c r="BE1207" s="3" t="n">
        <f aca="false">SUM(BA1207:BD1207)</f>
        <v>80</v>
      </c>
      <c r="BF1207" s="3" t="n">
        <v>0</v>
      </c>
      <c r="BG1207" s="3" t="n">
        <v>0</v>
      </c>
      <c r="BH1207" s="3" t="n">
        <v>0</v>
      </c>
      <c r="BI1207" s="3" t="n">
        <v>0</v>
      </c>
      <c r="BJ1207" s="3" t="n">
        <f aca="false">SUM(BF1207:BI1207)</f>
        <v>0</v>
      </c>
      <c r="BK1207" s="3" t="n">
        <v>3</v>
      </c>
      <c r="BL1207" s="3" t="n">
        <v>2</v>
      </c>
      <c r="BM1207" s="3" t="n">
        <v>33</v>
      </c>
      <c r="BN1207" s="3" t="n">
        <v>0</v>
      </c>
      <c r="BO1207" s="3" t="n">
        <f aca="false">SUM(BK1207:BN1207)</f>
        <v>38</v>
      </c>
      <c r="BP1207" s="3" t="n">
        <v>30</v>
      </c>
      <c r="BQ1207" s="3" t="n">
        <v>1</v>
      </c>
      <c r="BR1207" s="3" t="n">
        <v>9</v>
      </c>
      <c r="BS1207" s="3" t="n">
        <v>0</v>
      </c>
      <c r="BT1207" s="3" t="n">
        <f aca="false">SUM(BP1207:BS1207)</f>
        <v>40</v>
      </c>
      <c r="BU1207" s="3" t="n">
        <f aca="false">+C1207+H1207+M1207+R1207+W1207+AB1207+AG1207+AL1207+CK1207</f>
        <v>3237</v>
      </c>
      <c r="BV1207" s="3" t="n">
        <f aca="false">+D1207+I1207+N1207+S1207+X1207+AC1207+AH1207+AM1207+CL1207</f>
        <v>1523</v>
      </c>
      <c r="BW1207" s="3" t="n">
        <f aca="false">+E1207+J1207+O1207+T1207+Y1207+AD1207+AI1207+AN1207+CM1207</f>
        <v>1816</v>
      </c>
      <c r="BX1207" s="3" t="n">
        <f aca="false">+F1207+K1207+P1207+U1207+Z1207+AE1207+AJ1207+AO1207+CN1207</f>
        <v>16</v>
      </c>
      <c r="BY1207" s="3" t="n">
        <f aca="false">SUM(BU1207:BX1207)</f>
        <v>6592</v>
      </c>
      <c r="BZ1207" s="3" t="n">
        <f aca="false">AQ1207+AV1207+BA1207+BF1207+BK1207+BP1207</f>
        <v>541</v>
      </c>
      <c r="CA1207" s="3" t="n">
        <f aca="false">AR1207+AW1207+BB1207+BG1207+BL1207+BQ1207</f>
        <v>244</v>
      </c>
      <c r="CB1207" s="3" t="n">
        <f aca="false">AS1207+AX1207+BC1207+BH1207+BM1207+BR1207</f>
        <v>156</v>
      </c>
      <c r="CC1207" s="3" t="n">
        <f aca="false">AT1207+AY1207+BD1207+BI1207+BN1207+BS1207</f>
        <v>16</v>
      </c>
      <c r="CD1207" s="3" t="n">
        <f aca="false">SUM(BZ1207:CC1207)</f>
        <v>957</v>
      </c>
      <c r="CE1207" s="3" t="n">
        <v>1350</v>
      </c>
      <c r="CF1207" s="3" t="n">
        <v>514</v>
      </c>
      <c r="CG1207" s="3" t="n">
        <v>239</v>
      </c>
      <c r="CH1207" s="3" t="n">
        <v>4</v>
      </c>
      <c r="CI1207" s="3" t="n">
        <v>820</v>
      </c>
      <c r="CJ1207" s="3" t="n">
        <f aca="false">SUM(CE1207:CI1207)</f>
        <v>2927</v>
      </c>
    </row>
    <row r="1208" customFormat="false" ht="12.75" hidden="false" customHeight="false" outlineLevel="0" collapsed="false">
      <c r="A1208" s="1" t="n">
        <v>2014</v>
      </c>
      <c r="B1208" s="2" t="s">
        <v>127</v>
      </c>
      <c r="C1208" s="3" t="n">
        <v>7127.743594</v>
      </c>
      <c r="D1208" s="3" t="n">
        <v>1912.438184</v>
      </c>
      <c r="E1208" s="3" t="n">
        <v>1045.20405</v>
      </c>
      <c r="F1208" s="3" t="n">
        <v>201.267254</v>
      </c>
      <c r="G1208" s="3" t="n">
        <f aca="false">SUM(C1208:F1208)</f>
        <v>10286.653082</v>
      </c>
      <c r="H1208" s="3" t="n">
        <v>2304.928556</v>
      </c>
      <c r="I1208" s="3" t="n">
        <v>21.316973</v>
      </c>
      <c r="J1208" s="3" t="n">
        <v>25.875431</v>
      </c>
      <c r="K1208" s="3" t="n">
        <v>207.939273</v>
      </c>
      <c r="L1208" s="3" t="n">
        <f aca="false">SUM(H1208:K1208)</f>
        <v>2560.060233</v>
      </c>
      <c r="M1208" s="3" t="n">
        <v>151.621638</v>
      </c>
      <c r="N1208" s="3" t="n">
        <v>587.678703</v>
      </c>
      <c r="O1208" s="3" t="n">
        <v>0</v>
      </c>
      <c r="P1208" s="3" t="n">
        <v>0</v>
      </c>
      <c r="Q1208" s="3" t="n">
        <f aca="false">SUM(M1208:P1208)</f>
        <v>739.300341</v>
      </c>
      <c r="R1208" s="3" t="n">
        <v>61.55413</v>
      </c>
      <c r="S1208" s="3" t="n">
        <v>0</v>
      </c>
      <c r="T1208" s="3" t="n">
        <v>0</v>
      </c>
      <c r="U1208" s="3" t="n">
        <v>0</v>
      </c>
      <c r="V1208" s="3" t="n">
        <f aca="false">SUM(R1208:U1208)</f>
        <v>61.55413</v>
      </c>
      <c r="W1208" s="3" t="n">
        <v>13570.506283</v>
      </c>
      <c r="X1208" s="3" t="n">
        <v>6317.213884</v>
      </c>
      <c r="Y1208" s="3" t="n">
        <v>2053.148607</v>
      </c>
      <c r="Z1208" s="3" t="n">
        <v>0</v>
      </c>
      <c r="AA1208" s="3" t="n">
        <f aca="false">SUM(W1208:Z1208)</f>
        <v>21940.868774</v>
      </c>
      <c r="AB1208" s="3" t="n">
        <v>1740.814785</v>
      </c>
      <c r="AC1208" s="3" t="n">
        <v>12.865818</v>
      </c>
      <c r="AD1208" s="3" t="n">
        <v>81.707342</v>
      </c>
      <c r="AE1208" s="3" t="n">
        <v>19.831065</v>
      </c>
      <c r="AF1208" s="3" t="n">
        <f aca="false">SUM(AB1208:AE1208)</f>
        <v>1855.21901</v>
      </c>
      <c r="AG1208" s="3" t="n">
        <v>12.542291</v>
      </c>
      <c r="AH1208" s="3" t="n">
        <v>1526.649917</v>
      </c>
      <c r="AI1208" s="3" t="n">
        <v>1354.323887</v>
      </c>
      <c r="AJ1208" s="3" t="n">
        <v>210.343475</v>
      </c>
      <c r="AK1208" s="3" t="n">
        <f aca="false">SUM(AG1208:AJ1208)</f>
        <v>3103.85957</v>
      </c>
      <c r="AL1208" s="3" t="n">
        <v>3932.112088</v>
      </c>
      <c r="AM1208" s="3" t="n">
        <v>2667.666547</v>
      </c>
      <c r="AN1208" s="3" t="n">
        <v>12580.460807</v>
      </c>
      <c r="AO1208" s="3" t="n">
        <v>1493.773427</v>
      </c>
      <c r="AP1208" s="3" t="n">
        <f aca="false">SUM(AL1208:AO1208)</f>
        <v>20674.012869</v>
      </c>
      <c r="AQ1208" s="3" t="n">
        <v>0</v>
      </c>
      <c r="AR1208" s="3" t="n">
        <v>1298.131392</v>
      </c>
      <c r="AS1208" s="3" t="n">
        <v>719.474973</v>
      </c>
      <c r="AT1208" s="3" t="n">
        <v>210.343475</v>
      </c>
      <c r="AU1208" s="3" t="n">
        <f aca="false">SUM(AQ1208:AT1208)</f>
        <v>2227.94984</v>
      </c>
      <c r="AV1208" s="3" t="n">
        <v>0</v>
      </c>
      <c r="AW1208" s="3" t="n">
        <v>0</v>
      </c>
      <c r="AX1208" s="3" t="n">
        <v>0</v>
      </c>
      <c r="AY1208" s="3" t="n">
        <v>19.831065</v>
      </c>
      <c r="AZ1208" s="3" t="n">
        <f aca="false">SUM(AV1208:AY1208)</f>
        <v>19.831065</v>
      </c>
      <c r="BA1208" s="3" t="n">
        <v>0</v>
      </c>
      <c r="BB1208" s="3" t="n">
        <v>0</v>
      </c>
      <c r="BC1208" s="3" t="n">
        <v>0</v>
      </c>
      <c r="BD1208" s="3" t="n">
        <v>207.939273</v>
      </c>
      <c r="BE1208" s="3" t="n">
        <f aca="false">SUM(BA1208:BD1208)</f>
        <v>207.939273</v>
      </c>
      <c r="BF1208" s="3" t="n">
        <v>0</v>
      </c>
      <c r="BG1208" s="3" t="n">
        <v>0</v>
      </c>
      <c r="BH1208" s="3" t="n">
        <v>0</v>
      </c>
      <c r="BI1208" s="3" t="n">
        <v>0</v>
      </c>
      <c r="BJ1208" s="3" t="n">
        <f aca="false">SUM(BF1208:BI1208)</f>
        <v>0</v>
      </c>
      <c r="BK1208" s="3" t="n">
        <v>0</v>
      </c>
      <c r="BL1208" s="3" t="n">
        <v>0</v>
      </c>
      <c r="BM1208" s="3" t="n">
        <v>0</v>
      </c>
      <c r="BN1208" s="3" t="n">
        <v>0</v>
      </c>
      <c r="BO1208" s="3" t="n">
        <f aca="false">SUM(BK1208:BN1208)</f>
        <v>0</v>
      </c>
      <c r="BP1208" s="3" t="n">
        <v>0</v>
      </c>
      <c r="BQ1208" s="3" t="n">
        <v>4.585908</v>
      </c>
      <c r="BR1208" s="3" t="n">
        <v>178.002975</v>
      </c>
      <c r="BS1208" s="3" t="n">
        <v>509.357218</v>
      </c>
      <c r="BT1208" s="3" t="n">
        <f aca="false">SUM(BP1208:BS1208)</f>
        <v>691.946101</v>
      </c>
      <c r="BU1208" s="3" t="n">
        <f aca="false">+C1208+H1208+M1208+R1208+W1208+AB1208+AG1208+AL1208+CK1208</f>
        <v>28901.823365</v>
      </c>
      <c r="BV1208" s="3" t="n">
        <f aca="false">+D1208+I1208+N1208+S1208+X1208+AC1208+AH1208+AM1208+CL1208</f>
        <v>13045.830026</v>
      </c>
      <c r="BW1208" s="3" t="n">
        <f aca="false">+E1208+J1208+O1208+T1208+Y1208+AD1208+AI1208+AN1208+CM1208</f>
        <v>17140.720124</v>
      </c>
      <c r="BX1208" s="3" t="n">
        <f aca="false">+F1208+K1208+P1208+U1208+Z1208+AE1208+AJ1208+AO1208+CN1208</f>
        <v>2133.154494</v>
      </c>
      <c r="BY1208" s="3" t="n">
        <f aca="false">SUM(BU1208:BX1208)</f>
        <v>61221.528009</v>
      </c>
      <c r="BZ1208" s="3" t="n">
        <f aca="false">AQ1208+AV1208+BA1208+BF1208+BK1208+BP1208</f>
        <v>0</v>
      </c>
      <c r="CA1208" s="3" t="n">
        <f aca="false">AR1208+AW1208+BB1208+BG1208+BL1208+BQ1208</f>
        <v>1302.7173</v>
      </c>
      <c r="CB1208" s="3" t="n">
        <f aca="false">AS1208+AX1208+BC1208+BH1208+BM1208+BR1208</f>
        <v>897.477948</v>
      </c>
      <c r="CC1208" s="3" t="n">
        <f aca="false">AT1208+AY1208+BD1208+BI1208+BN1208+BS1208</f>
        <v>947.471031</v>
      </c>
      <c r="CD1208" s="3" t="n">
        <f aca="false">SUM(BZ1208:CC1208)</f>
        <v>3147.666279</v>
      </c>
      <c r="CE1208" s="3" t="n">
        <v>9165.8</v>
      </c>
      <c r="CF1208" s="3" t="n">
        <v>8064.9</v>
      </c>
      <c r="CG1208" s="3" t="n">
        <v>-11.4</v>
      </c>
      <c r="CH1208" s="3" t="n">
        <v>0</v>
      </c>
      <c r="CI1208" s="3" t="n">
        <v>12013.8</v>
      </c>
      <c r="CJ1208" s="3" t="n">
        <f aca="false">SUM(CE1208:CI1208)</f>
        <v>29233.1</v>
      </c>
    </row>
    <row r="1209" customFormat="false" ht="12.75" hidden="false" customHeight="false" outlineLevel="0" collapsed="false">
      <c r="A1209" s="1" t="n">
        <v>2014</v>
      </c>
      <c r="B1209" s="2" t="s">
        <v>128</v>
      </c>
      <c r="C1209" s="3" t="n">
        <v>2082</v>
      </c>
      <c r="D1209" s="3" t="n">
        <v>588</v>
      </c>
      <c r="E1209" s="3" t="n">
        <v>821</v>
      </c>
      <c r="F1209" s="3" t="n">
        <v>0</v>
      </c>
      <c r="G1209" s="3" t="n">
        <f aca="false">SUM(C1209:F1209)</f>
        <v>3491</v>
      </c>
      <c r="H1209" s="3" t="n">
        <v>861</v>
      </c>
      <c r="I1209" s="3" t="n">
        <v>867</v>
      </c>
      <c r="J1209" s="3" t="n">
        <v>3513</v>
      </c>
      <c r="K1209" s="3" t="n">
        <v>75</v>
      </c>
      <c r="L1209" s="3" t="n">
        <f aca="false">SUM(H1209:K1209)</f>
        <v>5316</v>
      </c>
      <c r="M1209" s="3" t="n">
        <v>39</v>
      </c>
      <c r="N1209" s="3" t="n">
        <v>70</v>
      </c>
      <c r="O1209" s="3" t="n">
        <v>0</v>
      </c>
      <c r="P1209" s="3" t="n">
        <v>0</v>
      </c>
      <c r="Q1209" s="3" t="n">
        <f aca="false">SUM(M1209:P1209)</f>
        <v>109</v>
      </c>
      <c r="R1209" s="3" t="n">
        <v>39</v>
      </c>
      <c r="S1209" s="3" t="n">
        <v>63</v>
      </c>
      <c r="T1209" s="3" t="n">
        <v>0</v>
      </c>
      <c r="U1209" s="3" t="n">
        <v>0</v>
      </c>
      <c r="V1209" s="3" t="n">
        <f aca="false">SUM(R1209:U1209)</f>
        <v>102</v>
      </c>
      <c r="W1209" s="3" t="n">
        <v>1533</v>
      </c>
      <c r="X1209" s="3" t="n">
        <v>3230</v>
      </c>
      <c r="Y1209" s="3" t="n">
        <v>712</v>
      </c>
      <c r="Z1209" s="3" t="n">
        <v>0</v>
      </c>
      <c r="AA1209" s="3" t="n">
        <f aca="false">SUM(W1209:Z1209)</f>
        <v>5475</v>
      </c>
      <c r="AB1209" s="3" t="n">
        <v>474</v>
      </c>
      <c r="AC1209" s="3" t="n">
        <v>2</v>
      </c>
      <c r="AD1209" s="3" t="n">
        <v>104</v>
      </c>
      <c r="AE1209" s="3" t="n">
        <v>0</v>
      </c>
      <c r="AF1209" s="3" t="n">
        <f aca="false">SUM(AB1209:AE1209)</f>
        <v>580</v>
      </c>
      <c r="AG1209" s="3" t="n">
        <v>0</v>
      </c>
      <c r="AH1209" s="3" t="n">
        <v>696</v>
      </c>
      <c r="AI1209" s="3" t="n">
        <v>648</v>
      </c>
      <c r="AJ1209" s="3" t="n">
        <v>0</v>
      </c>
      <c r="AK1209" s="3" t="n">
        <f aca="false">SUM(AG1209:AJ1209)</f>
        <v>1344</v>
      </c>
      <c r="AL1209" s="3" t="n">
        <v>1756</v>
      </c>
      <c r="AM1209" s="3" t="n">
        <v>2007</v>
      </c>
      <c r="AN1209" s="3" t="n">
        <v>2024</v>
      </c>
      <c r="AO1209" s="3" t="n">
        <v>97</v>
      </c>
      <c r="AP1209" s="3" t="n">
        <f aca="false">SUM(AL1209:AO1209)</f>
        <v>5884</v>
      </c>
      <c r="AQ1209" s="3" t="n">
        <v>0</v>
      </c>
      <c r="AR1209" s="3" t="n">
        <v>651</v>
      </c>
      <c r="AS1209" s="3" t="n">
        <v>333</v>
      </c>
      <c r="AT1209" s="3" t="n">
        <v>0</v>
      </c>
      <c r="AU1209" s="3" t="n">
        <f aca="false">SUM(AQ1209:AT1209)</f>
        <v>984</v>
      </c>
      <c r="AV1209" s="3" t="n">
        <v>0</v>
      </c>
      <c r="AW1209" s="3" t="n">
        <v>0</v>
      </c>
      <c r="AX1209" s="3" t="n">
        <v>0</v>
      </c>
      <c r="AY1209" s="3" t="n">
        <v>0</v>
      </c>
      <c r="AZ1209" s="3" t="n">
        <f aca="false">SUM(AV1209:AY1209)</f>
        <v>0</v>
      </c>
      <c r="BA1209" s="3" t="n">
        <v>0</v>
      </c>
      <c r="BB1209" s="3" t="n">
        <v>0</v>
      </c>
      <c r="BC1209" s="3" t="n">
        <v>198</v>
      </c>
      <c r="BD1209" s="3" t="n">
        <v>75</v>
      </c>
      <c r="BE1209" s="3" t="n">
        <f aca="false">SUM(BA1209:BD1209)</f>
        <v>273</v>
      </c>
      <c r="BF1209" s="3" t="n">
        <v>0</v>
      </c>
      <c r="BG1209" s="3" t="n">
        <v>0</v>
      </c>
      <c r="BH1209" s="3" t="n">
        <v>0</v>
      </c>
      <c r="BI1209" s="3" t="n">
        <v>0</v>
      </c>
      <c r="BJ1209" s="3" t="n">
        <f aca="false">SUM(BF1209:BI1209)</f>
        <v>0</v>
      </c>
      <c r="BK1209" s="3" t="n">
        <v>1</v>
      </c>
      <c r="BL1209" s="3" t="n">
        <v>0</v>
      </c>
      <c r="BM1209" s="3" t="n">
        <v>16</v>
      </c>
      <c r="BN1209" s="3" t="n">
        <v>34</v>
      </c>
      <c r="BO1209" s="3" t="n">
        <f aca="false">SUM(BK1209:BN1209)</f>
        <v>51</v>
      </c>
      <c r="BP1209" s="3" t="n">
        <v>3</v>
      </c>
      <c r="BQ1209" s="3" t="n">
        <v>41</v>
      </c>
      <c r="BR1209" s="3" t="n">
        <v>140</v>
      </c>
      <c r="BS1209" s="3" t="n">
        <v>9</v>
      </c>
      <c r="BT1209" s="3" t="n">
        <f aca="false">SUM(BP1209:BS1209)</f>
        <v>193</v>
      </c>
      <c r="BU1209" s="3" t="n">
        <f aca="false">+C1209+H1209+M1209+R1209+W1209+AB1209+AG1209+AL1209+CK1209</f>
        <v>6784</v>
      </c>
      <c r="BV1209" s="3" t="n">
        <f aca="false">+D1209+I1209+N1209+S1209+X1209+AC1209+AH1209+AM1209+CL1209</f>
        <v>7523</v>
      </c>
      <c r="BW1209" s="3" t="n">
        <f aca="false">+E1209+J1209+O1209+T1209+Y1209+AD1209+AI1209+AN1209+CM1209</f>
        <v>7822</v>
      </c>
      <c r="BX1209" s="3" t="n">
        <f aca="false">+F1209+K1209+P1209+U1209+Z1209+AE1209+AJ1209+AO1209+CN1209</f>
        <v>172</v>
      </c>
      <c r="BY1209" s="3" t="n">
        <f aca="false">SUM(BU1209:BX1209)</f>
        <v>22301</v>
      </c>
      <c r="BZ1209" s="3" t="n">
        <f aca="false">AQ1209+AV1209+BA1209+BF1209+BK1209+BP1209</f>
        <v>4</v>
      </c>
      <c r="CA1209" s="3" t="n">
        <f aca="false">AR1209+AW1209+BB1209+BG1209+BL1209+BQ1209</f>
        <v>692</v>
      </c>
      <c r="CB1209" s="3" t="n">
        <f aca="false">AS1209+AX1209+BC1209+BH1209+BM1209+BR1209</f>
        <v>687</v>
      </c>
      <c r="CC1209" s="3" t="n">
        <f aca="false">AT1209+AY1209+BD1209+BI1209+BN1209+BS1209</f>
        <v>118</v>
      </c>
      <c r="CD1209" s="3" t="n">
        <f aca="false">SUM(BZ1209:CC1209)</f>
        <v>1501</v>
      </c>
      <c r="CE1209" s="3" t="n">
        <v>2156</v>
      </c>
      <c r="CF1209" s="3" t="n">
        <v>2085</v>
      </c>
      <c r="CG1209" s="3" t="n">
        <v>307</v>
      </c>
      <c r="CH1209" s="3" t="n">
        <v>15</v>
      </c>
      <c r="CI1209" s="3" t="n">
        <v>1065</v>
      </c>
      <c r="CJ1209" s="3" t="n">
        <f aca="false">SUM(CE1209:CI1209)</f>
        <v>5628</v>
      </c>
    </row>
    <row r="1210" customFormat="false" ht="12.75" hidden="false" customHeight="false" outlineLevel="0" collapsed="false">
      <c r="A1210" s="1" t="n">
        <v>2014</v>
      </c>
      <c r="B1210" s="2" t="s">
        <v>129</v>
      </c>
      <c r="C1210" s="3" t="n">
        <v>3355.990534</v>
      </c>
      <c r="D1210" s="3" t="n">
        <v>593.018732</v>
      </c>
      <c r="E1210" s="3" t="n">
        <v>182.212543</v>
      </c>
      <c r="F1210" s="3" t="n">
        <v>0</v>
      </c>
      <c r="G1210" s="3" t="n">
        <f aca="false">SUM(C1210:F1210)</f>
        <v>4131.221809</v>
      </c>
      <c r="H1210" s="3" t="n">
        <v>346.99507</v>
      </c>
      <c r="I1210" s="3" t="n">
        <v>39.564995</v>
      </c>
      <c r="J1210" s="3" t="n">
        <v>37.473772</v>
      </c>
      <c r="K1210" s="3" t="n">
        <v>0</v>
      </c>
      <c r="L1210" s="3" t="n">
        <f aca="false">SUM(H1210:K1210)</f>
        <v>424.033837</v>
      </c>
      <c r="M1210" s="3" t="n">
        <v>90</v>
      </c>
      <c r="N1210" s="3" t="n">
        <v>80</v>
      </c>
      <c r="O1210" s="3" t="n">
        <v>2</v>
      </c>
      <c r="P1210" s="3" t="n">
        <v>0</v>
      </c>
      <c r="Q1210" s="3" t="n">
        <f aca="false">SUM(M1210:P1210)</f>
        <v>172</v>
      </c>
      <c r="R1210" s="3" t="n">
        <v>0</v>
      </c>
      <c r="S1210" s="3" t="n">
        <v>6</v>
      </c>
      <c r="T1210" s="3" t="n">
        <v>0</v>
      </c>
      <c r="U1210" s="3" t="n">
        <v>0</v>
      </c>
      <c r="V1210" s="3" t="n">
        <f aca="false">SUM(R1210:U1210)</f>
        <v>6</v>
      </c>
      <c r="W1210" s="3" t="n">
        <v>1342</v>
      </c>
      <c r="X1210" s="3" t="n">
        <v>4623</v>
      </c>
      <c r="Y1210" s="3" t="n">
        <v>791</v>
      </c>
      <c r="Z1210" s="3" t="n">
        <v>0</v>
      </c>
      <c r="AA1210" s="3" t="n">
        <f aca="false">SUM(W1210:Z1210)</f>
        <v>6756</v>
      </c>
      <c r="AB1210" s="3" t="n">
        <v>885.316612</v>
      </c>
      <c r="AC1210" s="3" t="n">
        <v>18.397147</v>
      </c>
      <c r="AD1210" s="3" t="n">
        <v>19.92091</v>
      </c>
      <c r="AE1210" s="3" t="n">
        <v>2.484036</v>
      </c>
      <c r="AF1210" s="3" t="n">
        <f aca="false">SUM(AB1210:AE1210)</f>
        <v>926.118705</v>
      </c>
      <c r="AG1210" s="3" t="n">
        <v>2.528689</v>
      </c>
      <c r="AH1210" s="3" t="n">
        <v>48.320182</v>
      </c>
      <c r="AI1210" s="3" t="n">
        <v>1800.517095</v>
      </c>
      <c r="AJ1210" s="3" t="n">
        <v>26.748396</v>
      </c>
      <c r="AK1210" s="3" t="n">
        <f aca="false">SUM(AG1210:AJ1210)</f>
        <v>1878.114362</v>
      </c>
      <c r="AL1210" s="3" t="n">
        <v>1907.013959</v>
      </c>
      <c r="AM1210" s="3" t="n">
        <v>2693.666104</v>
      </c>
      <c r="AN1210" s="3" t="n">
        <v>13357.907765</v>
      </c>
      <c r="AO1210" s="3" t="n">
        <v>131.256216</v>
      </c>
      <c r="AP1210" s="3" t="n">
        <f aca="false">SUM(AL1210:AO1210)</f>
        <v>18089.844044</v>
      </c>
      <c r="AQ1210" s="3" t="n">
        <v>0</v>
      </c>
      <c r="AR1210" s="3" t="n">
        <v>0.597318</v>
      </c>
      <c r="AS1210" s="3" t="n">
        <v>0</v>
      </c>
      <c r="AT1210" s="3" t="n">
        <v>26.748396</v>
      </c>
      <c r="AU1210" s="3" t="n">
        <f aca="false">SUM(AQ1210:AT1210)</f>
        <v>27.345714</v>
      </c>
      <c r="AV1210" s="3" t="n">
        <v>0</v>
      </c>
      <c r="AW1210" s="3" t="n">
        <v>0</v>
      </c>
      <c r="AX1210" s="3" t="n">
        <v>0</v>
      </c>
      <c r="AY1210" s="3" t="n">
        <v>2.484036</v>
      </c>
      <c r="AZ1210" s="3" t="n">
        <f aca="false">SUM(AV1210:AY1210)</f>
        <v>2.484036</v>
      </c>
      <c r="BA1210" s="3" t="n">
        <v>0</v>
      </c>
      <c r="BB1210" s="3" t="n">
        <v>0</v>
      </c>
      <c r="BC1210" s="3" t="n">
        <v>0</v>
      </c>
      <c r="BD1210" s="3" t="n">
        <v>0</v>
      </c>
      <c r="BE1210" s="3" t="n">
        <f aca="false">SUM(BA1210:BD1210)</f>
        <v>0</v>
      </c>
      <c r="BF1210" s="3" t="n">
        <v>0</v>
      </c>
      <c r="BG1210" s="3" t="n">
        <v>0</v>
      </c>
      <c r="BH1210" s="3" t="n">
        <v>0</v>
      </c>
      <c r="BI1210" s="3" t="n">
        <v>0</v>
      </c>
      <c r="BJ1210" s="3" t="n">
        <f aca="false">SUM(BF1210:BI1210)</f>
        <v>0</v>
      </c>
      <c r="BK1210" s="3" t="n">
        <v>0</v>
      </c>
      <c r="BL1210" s="3" t="n">
        <v>0</v>
      </c>
      <c r="BM1210" s="3" t="n">
        <v>0</v>
      </c>
      <c r="BN1210" s="3" t="n">
        <v>40.236314</v>
      </c>
      <c r="BO1210" s="3" t="n">
        <f aca="false">SUM(BK1210:BN1210)</f>
        <v>40.236314</v>
      </c>
      <c r="BP1210" s="3" t="n">
        <v>0</v>
      </c>
      <c r="BQ1210" s="3" t="n">
        <v>19.057089</v>
      </c>
      <c r="BR1210" s="3" t="n">
        <v>0</v>
      </c>
      <c r="BS1210" s="3" t="n">
        <v>91.019902</v>
      </c>
      <c r="BT1210" s="3" t="n">
        <f aca="false">SUM(BP1210:BS1210)</f>
        <v>110.076991</v>
      </c>
      <c r="BU1210" s="3" t="n">
        <f aca="false">+C1210+H1210+M1210+R1210+W1210+AB1210+AG1210+AL1210+CK1210</f>
        <v>7929.844864</v>
      </c>
      <c r="BV1210" s="3" t="n">
        <f aca="false">+D1210+I1210+N1210+S1210+X1210+AC1210+AH1210+AM1210+CL1210</f>
        <v>8101.96716</v>
      </c>
      <c r="BW1210" s="3" t="n">
        <f aca="false">+E1210+J1210+O1210+T1210+Y1210+AD1210+AI1210+AN1210+CM1210</f>
        <v>16191.032085</v>
      </c>
      <c r="BX1210" s="3" t="n">
        <f aca="false">+F1210+K1210+P1210+U1210+Z1210+AE1210+AJ1210+AO1210+CN1210</f>
        <v>160.488648</v>
      </c>
      <c r="BY1210" s="3" t="n">
        <f aca="false">SUM(BU1210:BX1210)</f>
        <v>32383.332757</v>
      </c>
      <c r="BZ1210" s="3" t="n">
        <f aca="false">AQ1210+AV1210+BA1210+BF1210+BK1210+BP1210</f>
        <v>0</v>
      </c>
      <c r="CA1210" s="3" t="n">
        <f aca="false">AR1210+AW1210+BB1210+BG1210+BL1210+BQ1210</f>
        <v>19.654407</v>
      </c>
      <c r="CB1210" s="3" t="n">
        <f aca="false">AS1210+AX1210+BC1210+BH1210+BM1210+BR1210</f>
        <v>0</v>
      </c>
      <c r="CC1210" s="3" t="n">
        <f aca="false">AT1210+AY1210+BD1210+BI1210+BN1210+BS1210</f>
        <v>160.488648</v>
      </c>
      <c r="CD1210" s="3" t="n">
        <f aca="false">SUM(BZ1210:CC1210)</f>
        <v>180.143055</v>
      </c>
      <c r="CE1210" s="3" t="n">
        <v>0</v>
      </c>
      <c r="CF1210" s="3" t="n">
        <v>6603.9</v>
      </c>
      <c r="CG1210" s="3" t="n">
        <v>488.2</v>
      </c>
      <c r="CH1210" s="3" t="n">
        <v>0</v>
      </c>
      <c r="CI1210" s="3" t="n">
        <v>520.000000000001</v>
      </c>
      <c r="CJ1210" s="3" t="n">
        <f aca="false">SUM(CE1210:CI1210)</f>
        <v>7612.1</v>
      </c>
    </row>
    <row r="1211" customFormat="false" ht="12.75" hidden="false" customHeight="false" outlineLevel="0" collapsed="false">
      <c r="A1211" s="1" t="n">
        <v>2014</v>
      </c>
      <c r="B1211" s="2" t="s">
        <v>130</v>
      </c>
      <c r="C1211" s="3" t="n">
        <v>9847</v>
      </c>
      <c r="D1211" s="3" t="n">
        <v>2386</v>
      </c>
      <c r="E1211" s="3" t="n">
        <v>614</v>
      </c>
      <c r="F1211" s="3" t="n">
        <v>0</v>
      </c>
      <c r="G1211" s="3" t="n">
        <f aca="false">SUM(C1211:F1211)</f>
        <v>12847</v>
      </c>
      <c r="H1211" s="3" t="n">
        <v>1621</v>
      </c>
      <c r="I1211" s="3" t="n">
        <v>0</v>
      </c>
      <c r="J1211" s="3" t="n">
        <v>106</v>
      </c>
      <c r="K1211" s="3" t="n">
        <v>210</v>
      </c>
      <c r="L1211" s="3" t="n">
        <f aca="false">SUM(H1211:K1211)</f>
        <v>1937</v>
      </c>
      <c r="M1211" s="3" t="n">
        <v>205</v>
      </c>
      <c r="N1211" s="3" t="n">
        <v>329</v>
      </c>
      <c r="O1211" s="3" t="n">
        <v>2</v>
      </c>
      <c r="P1211" s="3" t="n">
        <v>0</v>
      </c>
      <c r="Q1211" s="3" t="n">
        <f aca="false">SUM(M1211:P1211)</f>
        <v>536</v>
      </c>
      <c r="R1211" s="3" t="n">
        <v>139</v>
      </c>
      <c r="S1211" s="3" t="n">
        <v>341</v>
      </c>
      <c r="T1211" s="3" t="n">
        <v>0</v>
      </c>
      <c r="U1211" s="3" t="n">
        <v>0</v>
      </c>
      <c r="V1211" s="3" t="n">
        <f aca="false">SUM(R1211:U1211)</f>
        <v>480</v>
      </c>
      <c r="W1211" s="3" t="n">
        <v>8298</v>
      </c>
      <c r="X1211" s="3" t="n">
        <v>12997</v>
      </c>
      <c r="Y1211" s="3" t="n">
        <v>2849</v>
      </c>
      <c r="Z1211" s="3" t="n">
        <v>0</v>
      </c>
      <c r="AA1211" s="3" t="n">
        <f aca="false">SUM(W1211:Z1211)</f>
        <v>24144</v>
      </c>
      <c r="AB1211" s="3" t="n">
        <v>2241</v>
      </c>
      <c r="AC1211" s="3" t="n">
        <v>18</v>
      </c>
      <c r="AD1211" s="3" t="n">
        <v>100</v>
      </c>
      <c r="AE1211" s="3" t="n">
        <v>0</v>
      </c>
      <c r="AF1211" s="3" t="n">
        <f aca="false">SUM(AB1211:AE1211)</f>
        <v>2359</v>
      </c>
      <c r="AG1211" s="3" t="n">
        <v>6</v>
      </c>
      <c r="AH1211" s="3" t="n">
        <v>2278</v>
      </c>
      <c r="AI1211" s="3" t="n">
        <v>4191</v>
      </c>
      <c r="AJ1211" s="3" t="n">
        <v>245</v>
      </c>
      <c r="AK1211" s="3" t="n">
        <f aca="false">SUM(AG1211:AJ1211)</f>
        <v>6720</v>
      </c>
      <c r="AL1211" s="3" t="n">
        <v>6038</v>
      </c>
      <c r="AM1211" s="3" t="n">
        <v>4400</v>
      </c>
      <c r="AN1211" s="3" t="n">
        <v>7865</v>
      </c>
      <c r="AO1211" s="3" t="n">
        <v>810</v>
      </c>
      <c r="AP1211" s="3" t="n">
        <f aca="false">SUM(AL1211:AO1211)</f>
        <v>19113</v>
      </c>
      <c r="AQ1211" s="3" t="n">
        <v>0</v>
      </c>
      <c r="AR1211" s="3" t="n">
        <v>0</v>
      </c>
      <c r="AS1211" s="3" t="n">
        <v>0</v>
      </c>
      <c r="AT1211" s="3" t="n">
        <v>245</v>
      </c>
      <c r="AU1211" s="3" t="n">
        <f aca="false">SUM(AQ1211:AT1211)</f>
        <v>245</v>
      </c>
      <c r="AV1211" s="3" t="n">
        <v>0</v>
      </c>
      <c r="AW1211" s="3" t="n">
        <v>0</v>
      </c>
      <c r="AX1211" s="3" t="n">
        <v>0</v>
      </c>
      <c r="AY1211" s="3" t="n">
        <v>0</v>
      </c>
      <c r="AZ1211" s="3" t="n">
        <f aca="false">SUM(AV1211:AY1211)</f>
        <v>0</v>
      </c>
      <c r="BA1211" s="3" t="n">
        <v>0</v>
      </c>
      <c r="BB1211" s="3" t="n">
        <v>0</v>
      </c>
      <c r="BC1211" s="3" t="n">
        <v>0</v>
      </c>
      <c r="BD1211" s="3" t="n">
        <v>210</v>
      </c>
      <c r="BE1211" s="3" t="n">
        <f aca="false">SUM(BA1211:BD1211)</f>
        <v>210</v>
      </c>
      <c r="BF1211" s="3" t="n">
        <v>0</v>
      </c>
      <c r="BG1211" s="3" t="n">
        <v>0</v>
      </c>
      <c r="BH1211" s="3" t="n">
        <v>0</v>
      </c>
      <c r="BI1211" s="3" t="n">
        <v>0</v>
      </c>
      <c r="BJ1211" s="3" t="n">
        <f aca="false">SUM(BF1211:BI1211)</f>
        <v>0</v>
      </c>
      <c r="BK1211" s="3" t="n">
        <v>0</v>
      </c>
      <c r="BL1211" s="3" t="n">
        <v>0</v>
      </c>
      <c r="BM1211" s="3" t="n">
        <v>0</v>
      </c>
      <c r="BN1211" s="3" t="n">
        <v>0</v>
      </c>
      <c r="BO1211" s="3" t="n">
        <f aca="false">SUM(BK1211:BN1211)</f>
        <v>0</v>
      </c>
      <c r="BP1211" s="3" t="n">
        <v>0</v>
      </c>
      <c r="BQ1211" s="3" t="n">
        <v>0</v>
      </c>
      <c r="BR1211" s="3" t="n">
        <v>0</v>
      </c>
      <c r="BS1211" s="3" t="n">
        <v>810</v>
      </c>
      <c r="BT1211" s="3" t="n">
        <f aca="false">SUM(BP1211:BS1211)</f>
        <v>810</v>
      </c>
      <c r="BU1211" s="3" t="n">
        <f aca="false">+C1211+H1211+M1211+R1211+W1211+AB1211+AG1211+AL1211+CK1211</f>
        <v>28395</v>
      </c>
      <c r="BV1211" s="3" t="n">
        <f aca="false">+D1211+I1211+N1211+S1211+X1211+AC1211+AH1211+AM1211+CL1211</f>
        <v>22749</v>
      </c>
      <c r="BW1211" s="3" t="n">
        <f aca="false">+E1211+J1211+O1211+T1211+Y1211+AD1211+AI1211+AN1211+CM1211</f>
        <v>15727</v>
      </c>
      <c r="BX1211" s="3" t="n">
        <f aca="false">+F1211+K1211+P1211+U1211+Z1211+AE1211+AJ1211+AO1211+CN1211</f>
        <v>1265</v>
      </c>
      <c r="BY1211" s="3" t="n">
        <f aca="false">SUM(BU1211:BX1211)</f>
        <v>68136</v>
      </c>
      <c r="BZ1211" s="3" t="n">
        <f aca="false">AQ1211+AV1211+BA1211+BF1211+BK1211+BP1211</f>
        <v>0</v>
      </c>
      <c r="CA1211" s="3" t="n">
        <f aca="false">AR1211+AW1211+BB1211+BG1211+BL1211+BQ1211</f>
        <v>0</v>
      </c>
      <c r="CB1211" s="3" t="n">
        <f aca="false">AS1211+AX1211+BC1211+BH1211+BM1211+BR1211</f>
        <v>0</v>
      </c>
      <c r="CC1211" s="3" t="n">
        <f aca="false">AT1211+AY1211+BD1211+BI1211+BN1211+BS1211</f>
        <v>1265</v>
      </c>
      <c r="CD1211" s="3" t="n">
        <f aca="false">SUM(BZ1211:CC1211)</f>
        <v>1265</v>
      </c>
      <c r="CE1211" s="3" t="n">
        <v>9130</v>
      </c>
      <c r="CF1211" s="3" t="n">
        <v>11437</v>
      </c>
      <c r="CG1211" s="3" t="n">
        <v>2502</v>
      </c>
      <c r="CH1211" s="3" t="n">
        <v>90</v>
      </c>
      <c r="CI1211" s="3" t="n">
        <v>5448</v>
      </c>
      <c r="CJ1211" s="3" t="n">
        <f aca="false">SUM(CE1211:CI1211)</f>
        <v>28607</v>
      </c>
    </row>
    <row r="1212" customFormat="false" ht="12.75" hidden="false" customHeight="false" outlineLevel="0" collapsed="false">
      <c r="A1212" s="1" t="n">
        <v>2014</v>
      </c>
      <c r="B1212" s="2" t="s">
        <v>143</v>
      </c>
      <c r="C1212" s="0"/>
      <c r="D1212" s="0"/>
      <c r="E1212" s="0"/>
      <c r="F1212" s="0"/>
      <c r="G1212" s="3" t="n">
        <f aca="false">SUM(C1212:F1212)</f>
        <v>0</v>
      </c>
      <c r="H1212" s="0"/>
      <c r="I1212" s="0"/>
      <c r="J1212" s="0"/>
      <c r="K1212" s="0"/>
      <c r="L1212" s="3" t="n">
        <f aca="false">SUM(H1212:K1212)</f>
        <v>0</v>
      </c>
      <c r="M1212" s="0"/>
      <c r="N1212" s="0"/>
      <c r="O1212" s="0"/>
      <c r="P1212" s="0"/>
      <c r="Q1212" s="3" t="n">
        <f aca="false">SUM(M1212:P1212)</f>
        <v>0</v>
      </c>
      <c r="R1212" s="0"/>
      <c r="S1212" s="0"/>
      <c r="T1212" s="0"/>
      <c r="U1212" s="0"/>
      <c r="V1212" s="3" t="n">
        <f aca="false">SUM(R1212:U1212)</f>
        <v>0</v>
      </c>
      <c r="W1212" s="0"/>
      <c r="X1212" s="0"/>
      <c r="Y1212" s="0"/>
      <c r="Z1212" s="0"/>
      <c r="AA1212" s="3" t="n">
        <f aca="false">SUM(W1212:Z1212)</f>
        <v>0</v>
      </c>
      <c r="AB1212" s="0"/>
      <c r="AC1212" s="0"/>
      <c r="AD1212" s="0"/>
      <c r="AE1212" s="0"/>
      <c r="AF1212" s="3" t="n">
        <f aca="false">SUM(AB1212:AE1212)</f>
        <v>0</v>
      </c>
      <c r="AG1212" s="0"/>
      <c r="AH1212" s="0"/>
      <c r="AI1212" s="0"/>
      <c r="AJ1212" s="0"/>
      <c r="AK1212" s="3" t="n">
        <f aca="false">SUM(AG1212:AJ1212)</f>
        <v>0</v>
      </c>
      <c r="AL1212" s="0"/>
      <c r="AM1212" s="0"/>
      <c r="AN1212" s="0"/>
      <c r="AO1212" s="0"/>
      <c r="AP1212" s="3" t="n">
        <f aca="false">SUM(AL1212:AO1212)</f>
        <v>0</v>
      </c>
      <c r="AQ1212" s="0"/>
      <c r="AR1212" s="0"/>
      <c r="AS1212" s="0"/>
      <c r="AT1212" s="0"/>
      <c r="AU1212" s="3" t="n">
        <f aca="false">SUM(AQ1212:AT1212)</f>
        <v>0</v>
      </c>
      <c r="AV1212" s="0"/>
      <c r="AW1212" s="0"/>
      <c r="AX1212" s="0"/>
      <c r="AY1212" s="0"/>
      <c r="AZ1212" s="3" t="n">
        <f aca="false">SUM(AV1212:AY1212)</f>
        <v>0</v>
      </c>
      <c r="BA1212" s="0"/>
      <c r="BB1212" s="0"/>
      <c r="BC1212" s="0"/>
      <c r="BD1212" s="0"/>
      <c r="BE1212" s="3" t="n">
        <f aca="false">SUM(BA1212:BD1212)</f>
        <v>0</v>
      </c>
      <c r="BF1212" s="0"/>
      <c r="BG1212" s="0"/>
      <c r="BH1212" s="0"/>
      <c r="BI1212" s="0"/>
      <c r="BJ1212" s="3" t="n">
        <f aca="false">SUM(BF1212:BI1212)</f>
        <v>0</v>
      </c>
      <c r="BK1212" s="0"/>
      <c r="BL1212" s="0"/>
      <c r="BM1212" s="0"/>
      <c r="BN1212" s="0"/>
      <c r="BO1212" s="3" t="n">
        <f aca="false">SUM(BK1212:BN1212)</f>
        <v>0</v>
      </c>
      <c r="BP1212" s="0"/>
      <c r="BQ1212" s="0"/>
      <c r="BR1212" s="0"/>
      <c r="BS1212" s="0"/>
      <c r="BT1212" s="3" t="n">
        <f aca="false">SUM(BP1212:BS1212)</f>
        <v>0</v>
      </c>
      <c r="BU1212" s="3" t="n">
        <f aca="false">+C1212+H1212+M1212+R1212+W1212+AB1212+AG1212+AL1212+CK1212</f>
        <v>0</v>
      </c>
      <c r="BV1212" s="3" t="n">
        <f aca="false">+D1212+I1212+N1212+S1212+X1212+AC1212+AH1212+AM1212+CL1212</f>
        <v>0</v>
      </c>
      <c r="BW1212" s="3" t="n">
        <f aca="false">+E1212+J1212+O1212+T1212+Y1212+AD1212+AI1212+AN1212+CM1212</f>
        <v>0</v>
      </c>
      <c r="BX1212" s="3" t="n">
        <f aca="false">+F1212+K1212+P1212+U1212+Z1212+AE1212+AJ1212+AO1212+CN1212</f>
        <v>0</v>
      </c>
      <c r="BY1212" s="3" t="n">
        <f aca="false">SUM(BU1212:BX1212)</f>
        <v>0</v>
      </c>
      <c r="BZ1212" s="3" t="n">
        <f aca="false">AQ1212+AV1212+BA1212+BF1212+BK1212+BP1212</f>
        <v>0</v>
      </c>
      <c r="CA1212" s="3" t="n">
        <f aca="false">AR1212+AW1212+BB1212+BG1212+BL1212+BQ1212</f>
        <v>0</v>
      </c>
      <c r="CB1212" s="3" t="n">
        <f aca="false">AS1212+AX1212+BC1212+BH1212+BM1212+BR1212</f>
        <v>0</v>
      </c>
      <c r="CC1212" s="3" t="n">
        <f aca="false">AT1212+AY1212+BD1212+BI1212+BN1212+BS1212</f>
        <v>0</v>
      </c>
      <c r="CD1212" s="3" t="n">
        <f aca="false">SUM(BZ1212:CC1212)</f>
        <v>0</v>
      </c>
      <c r="CE1212" s="0"/>
      <c r="CF1212" s="0"/>
      <c r="CG1212" s="0"/>
      <c r="CH1212" s="0"/>
      <c r="CI1212" s="0"/>
      <c r="CJ1212" s="3" t="n">
        <f aca="false">SUM(CE1212:CI1212)</f>
        <v>0</v>
      </c>
    </row>
    <row r="1213" customFormat="false" ht="12.75" hidden="false" customHeight="false" outlineLevel="0" collapsed="false">
      <c r="A1213" s="1" t="n">
        <v>2014</v>
      </c>
      <c r="B1213" s="2" t="s">
        <v>131</v>
      </c>
      <c r="C1213" s="3" t="n">
        <v>960</v>
      </c>
      <c r="D1213" s="3" t="n">
        <v>204</v>
      </c>
      <c r="E1213" s="3" t="n">
        <v>34</v>
      </c>
      <c r="F1213" s="3" t="n">
        <v>2</v>
      </c>
      <c r="G1213" s="3" t="n">
        <f aca="false">SUM(C1213:F1213)</f>
        <v>1200</v>
      </c>
      <c r="H1213" s="3" t="n">
        <v>179</v>
      </c>
      <c r="I1213" s="3" t="n">
        <v>5</v>
      </c>
      <c r="J1213" s="3" t="n">
        <v>877</v>
      </c>
      <c r="K1213" s="3" t="n">
        <v>15</v>
      </c>
      <c r="L1213" s="3" t="n">
        <f aca="false">SUM(H1213:K1213)</f>
        <v>1076</v>
      </c>
      <c r="M1213" s="3" t="n">
        <v>0</v>
      </c>
      <c r="N1213" s="3" t="n">
        <v>36</v>
      </c>
      <c r="O1213" s="3" t="n">
        <v>0</v>
      </c>
      <c r="P1213" s="3" t="n">
        <v>0</v>
      </c>
      <c r="Q1213" s="3" t="n">
        <f aca="false">SUM(M1213:P1213)</f>
        <v>36</v>
      </c>
      <c r="R1213" s="3" t="n">
        <v>30</v>
      </c>
      <c r="S1213" s="3" t="n">
        <v>40</v>
      </c>
      <c r="T1213" s="3" t="n">
        <v>0</v>
      </c>
      <c r="U1213" s="3" t="n">
        <v>0</v>
      </c>
      <c r="V1213" s="3" t="n">
        <f aca="false">SUM(R1213:U1213)</f>
        <v>70</v>
      </c>
      <c r="W1213" s="3" t="n">
        <v>998</v>
      </c>
      <c r="X1213" s="3" t="n">
        <v>1190</v>
      </c>
      <c r="Y1213" s="3" t="n">
        <v>31</v>
      </c>
      <c r="Z1213" s="3" t="n">
        <v>0</v>
      </c>
      <c r="AA1213" s="3" t="n">
        <f aca="false">SUM(W1213:Z1213)</f>
        <v>2219</v>
      </c>
      <c r="AB1213" s="3" t="n">
        <v>188</v>
      </c>
      <c r="AC1213" s="3" t="n">
        <v>2</v>
      </c>
      <c r="AD1213" s="3" t="n">
        <v>16</v>
      </c>
      <c r="AE1213" s="3" t="n">
        <v>0</v>
      </c>
      <c r="AF1213" s="3" t="n">
        <f aca="false">SUM(AB1213:AE1213)</f>
        <v>206</v>
      </c>
      <c r="AG1213" s="3" t="n">
        <v>0</v>
      </c>
      <c r="AH1213" s="3" t="n">
        <v>284</v>
      </c>
      <c r="AI1213" s="3" t="n">
        <v>189</v>
      </c>
      <c r="AJ1213" s="3" t="n">
        <v>92</v>
      </c>
      <c r="AK1213" s="3" t="n">
        <f aca="false">SUM(AG1213:AJ1213)</f>
        <v>565</v>
      </c>
      <c r="AL1213" s="3" t="n">
        <v>981</v>
      </c>
      <c r="AM1213" s="3" t="n">
        <v>915</v>
      </c>
      <c r="AN1213" s="3" t="n">
        <v>1643</v>
      </c>
      <c r="AO1213" s="3" t="n">
        <v>33</v>
      </c>
      <c r="AP1213" s="3" t="n">
        <f aca="false">SUM(AL1213:AO1213)</f>
        <v>3572</v>
      </c>
      <c r="AQ1213" s="3" t="n">
        <v>0</v>
      </c>
      <c r="AR1213" s="3" t="n">
        <v>228</v>
      </c>
      <c r="AS1213" s="3" t="n">
        <v>8</v>
      </c>
      <c r="AT1213" s="3" t="n">
        <v>92</v>
      </c>
      <c r="AU1213" s="3" t="n">
        <f aca="false">SUM(AQ1213:AT1213)</f>
        <v>328</v>
      </c>
      <c r="AV1213" s="3" t="n">
        <v>0</v>
      </c>
      <c r="AW1213" s="3" t="n">
        <v>0</v>
      </c>
      <c r="AX1213" s="3" t="n">
        <v>6</v>
      </c>
      <c r="AY1213" s="3" t="n">
        <v>0</v>
      </c>
      <c r="AZ1213" s="3" t="n">
        <f aca="false">SUM(AV1213:AY1213)</f>
        <v>6</v>
      </c>
      <c r="BA1213" s="3" t="n">
        <v>1</v>
      </c>
      <c r="BB1213" s="3" t="n">
        <v>0</v>
      </c>
      <c r="BC1213" s="3" t="n">
        <v>33</v>
      </c>
      <c r="BD1213" s="3" t="n">
        <v>15</v>
      </c>
      <c r="BE1213" s="3" t="n">
        <f aca="false">SUM(BA1213:BD1213)</f>
        <v>49</v>
      </c>
      <c r="BF1213" s="3" t="n">
        <v>0</v>
      </c>
      <c r="BG1213" s="3" t="n">
        <v>0</v>
      </c>
      <c r="BH1213" s="3" t="n">
        <v>0</v>
      </c>
      <c r="BI1213" s="3" t="n">
        <v>3</v>
      </c>
      <c r="BJ1213" s="3" t="n">
        <f aca="false">SUM(BF1213:BI1213)</f>
        <v>3</v>
      </c>
      <c r="BK1213" s="3" t="n">
        <v>0</v>
      </c>
      <c r="BL1213" s="3" t="n">
        <v>4</v>
      </c>
      <c r="BM1213" s="3" t="n">
        <v>8</v>
      </c>
      <c r="BN1213" s="3" t="n">
        <v>2</v>
      </c>
      <c r="BO1213" s="3" t="n">
        <f aca="false">SUM(BK1213:BN1213)</f>
        <v>14</v>
      </c>
      <c r="BP1213" s="3" t="n">
        <v>10</v>
      </c>
      <c r="BQ1213" s="3" t="n">
        <v>60</v>
      </c>
      <c r="BR1213" s="3" t="n">
        <v>49</v>
      </c>
      <c r="BS1213" s="3" t="n">
        <v>29</v>
      </c>
      <c r="BT1213" s="3" t="n">
        <f aca="false">SUM(BP1213:BS1213)</f>
        <v>148</v>
      </c>
      <c r="BU1213" s="3" t="n">
        <f aca="false">+C1213+H1213+M1213+R1213+W1213+AB1213+AG1213+AL1213+CK1213</f>
        <v>3336</v>
      </c>
      <c r="BV1213" s="3" t="n">
        <f aca="false">+D1213+I1213+N1213+S1213+X1213+AC1213+AH1213+AM1213+CL1213</f>
        <v>2676</v>
      </c>
      <c r="BW1213" s="3" t="n">
        <f aca="false">+E1213+J1213+O1213+T1213+Y1213+AD1213+AI1213+AN1213+CM1213</f>
        <v>2790</v>
      </c>
      <c r="BX1213" s="3" t="n">
        <f aca="false">+F1213+K1213+P1213+U1213+Z1213+AE1213+AJ1213+AO1213+CN1213</f>
        <v>142</v>
      </c>
      <c r="BY1213" s="3" t="n">
        <f aca="false">SUM(BU1213:BX1213)</f>
        <v>8944</v>
      </c>
      <c r="BZ1213" s="3" t="n">
        <f aca="false">AQ1213+AV1213+BA1213+BF1213+BK1213+BP1213</f>
        <v>11</v>
      </c>
      <c r="CA1213" s="3" t="n">
        <f aca="false">AR1213+AW1213+BB1213+BG1213+BL1213+BQ1213</f>
        <v>292</v>
      </c>
      <c r="CB1213" s="3" t="n">
        <f aca="false">AS1213+AX1213+BC1213+BH1213+BM1213+BR1213</f>
        <v>104</v>
      </c>
      <c r="CC1213" s="3" t="n">
        <f aca="false">AT1213+AY1213+BD1213+BI1213+BN1213+BS1213</f>
        <v>141</v>
      </c>
      <c r="CD1213" s="3" t="n">
        <f aca="false">SUM(BZ1213:CC1213)</f>
        <v>548</v>
      </c>
      <c r="CE1213" s="3" t="n">
        <v>916</v>
      </c>
      <c r="CF1213" s="3" t="n">
        <v>1116</v>
      </c>
      <c r="CG1213" s="3" t="n">
        <v>114</v>
      </c>
      <c r="CH1213" s="3" t="n">
        <v>1</v>
      </c>
      <c r="CI1213" s="3" t="n">
        <v>1283</v>
      </c>
      <c r="CJ1213" s="3" t="n">
        <f aca="false">SUM(CE1213:CI1213)</f>
        <v>3430</v>
      </c>
    </row>
    <row r="1214" customFormat="false" ht="12.75" hidden="false" customHeight="false" outlineLevel="0" collapsed="false">
      <c r="A1214" s="1" t="n">
        <v>2014</v>
      </c>
      <c r="B1214" s="2" t="s">
        <v>132</v>
      </c>
      <c r="C1214" s="3" t="n">
        <v>2416</v>
      </c>
      <c r="D1214" s="3" t="n">
        <v>901</v>
      </c>
      <c r="E1214" s="3" t="n">
        <v>735</v>
      </c>
      <c r="F1214" s="3" t="n">
        <v>0</v>
      </c>
      <c r="G1214" s="3" t="n">
        <f aca="false">SUM(C1214:F1214)</f>
        <v>4052</v>
      </c>
      <c r="H1214" s="3" t="n">
        <v>628</v>
      </c>
      <c r="I1214" s="3" t="n">
        <v>726</v>
      </c>
      <c r="J1214" s="3" t="n">
        <v>3794</v>
      </c>
      <c r="K1214" s="3" t="n">
        <v>48</v>
      </c>
      <c r="L1214" s="3" t="n">
        <f aca="false">SUM(H1214:K1214)</f>
        <v>5196</v>
      </c>
      <c r="M1214" s="3" t="n">
        <v>2</v>
      </c>
      <c r="N1214" s="3" t="n">
        <v>28</v>
      </c>
      <c r="O1214" s="3" t="n">
        <v>0</v>
      </c>
      <c r="P1214" s="3" t="n">
        <v>0</v>
      </c>
      <c r="Q1214" s="3" t="n">
        <f aca="false">SUM(M1214:P1214)</f>
        <v>30</v>
      </c>
      <c r="R1214" s="3" t="n">
        <v>26</v>
      </c>
      <c r="S1214" s="3" t="n">
        <v>33</v>
      </c>
      <c r="T1214" s="3" t="n">
        <v>0</v>
      </c>
      <c r="U1214" s="3" t="n">
        <v>0</v>
      </c>
      <c r="V1214" s="3" t="n">
        <f aca="false">SUM(R1214:U1214)</f>
        <v>59</v>
      </c>
      <c r="W1214" s="3" t="n">
        <v>746</v>
      </c>
      <c r="X1214" s="3" t="n">
        <v>3909</v>
      </c>
      <c r="Y1214" s="3" t="n">
        <v>773</v>
      </c>
      <c r="Z1214" s="3" t="n">
        <v>0</v>
      </c>
      <c r="AA1214" s="3" t="n">
        <f aca="false">SUM(W1214:Z1214)</f>
        <v>5428</v>
      </c>
      <c r="AB1214" s="3" t="n">
        <v>512</v>
      </c>
      <c r="AC1214" s="3" t="n">
        <v>6</v>
      </c>
      <c r="AD1214" s="3" t="n">
        <v>101</v>
      </c>
      <c r="AE1214" s="3" t="n">
        <v>0</v>
      </c>
      <c r="AF1214" s="3" t="n">
        <f aca="false">SUM(AB1214:AE1214)</f>
        <v>619</v>
      </c>
      <c r="AG1214" s="3" t="n">
        <v>60</v>
      </c>
      <c r="AH1214" s="3" t="n">
        <v>644</v>
      </c>
      <c r="AI1214" s="3" t="n">
        <v>720</v>
      </c>
      <c r="AJ1214" s="3" t="n">
        <v>5</v>
      </c>
      <c r="AK1214" s="3" t="n">
        <f aca="false">SUM(AG1214:AJ1214)</f>
        <v>1429</v>
      </c>
      <c r="AL1214" s="3" t="n">
        <v>1939</v>
      </c>
      <c r="AM1214" s="3" t="n">
        <v>1295</v>
      </c>
      <c r="AN1214" s="3" t="n">
        <v>1993</v>
      </c>
      <c r="AO1214" s="3" t="n">
        <v>0</v>
      </c>
      <c r="AP1214" s="3" t="n">
        <f aca="false">SUM(AL1214:AO1214)</f>
        <v>5227</v>
      </c>
      <c r="AQ1214" s="3" t="n">
        <v>0</v>
      </c>
      <c r="AR1214" s="3" t="n">
        <v>0</v>
      </c>
      <c r="AS1214" s="3" t="n">
        <v>33</v>
      </c>
      <c r="AT1214" s="3" t="n">
        <v>0</v>
      </c>
      <c r="AU1214" s="3" t="n">
        <f aca="false">SUM(AQ1214:AT1214)</f>
        <v>33</v>
      </c>
      <c r="AV1214" s="3" t="n">
        <v>4</v>
      </c>
      <c r="AW1214" s="3" t="n">
        <v>0</v>
      </c>
      <c r="AX1214" s="3" t="n">
        <v>1</v>
      </c>
      <c r="AY1214" s="3" t="n">
        <v>0</v>
      </c>
      <c r="AZ1214" s="3" t="n">
        <f aca="false">SUM(AV1214:AY1214)</f>
        <v>5</v>
      </c>
      <c r="BA1214" s="3" t="n">
        <v>18</v>
      </c>
      <c r="BB1214" s="3" t="n">
        <v>2</v>
      </c>
      <c r="BC1214" s="3" t="n">
        <v>232</v>
      </c>
      <c r="BD1214" s="3" t="n">
        <v>48</v>
      </c>
      <c r="BE1214" s="3" t="n">
        <f aca="false">SUM(BA1214:BD1214)</f>
        <v>300</v>
      </c>
      <c r="BF1214" s="3" t="n">
        <v>0</v>
      </c>
      <c r="BG1214" s="3" t="n">
        <v>0</v>
      </c>
      <c r="BH1214" s="3" t="n">
        <v>0</v>
      </c>
      <c r="BI1214" s="3" t="n">
        <v>0</v>
      </c>
      <c r="BJ1214" s="3" t="n">
        <f aca="false">SUM(BF1214:BI1214)</f>
        <v>0</v>
      </c>
      <c r="BK1214" s="3" t="n">
        <v>0</v>
      </c>
      <c r="BL1214" s="3" t="n">
        <v>1</v>
      </c>
      <c r="BM1214" s="3" t="n">
        <v>5</v>
      </c>
      <c r="BN1214" s="3" t="n">
        <v>0</v>
      </c>
      <c r="BO1214" s="3" t="n">
        <f aca="false">SUM(BK1214:BN1214)</f>
        <v>6</v>
      </c>
      <c r="BP1214" s="3" t="n">
        <v>16</v>
      </c>
      <c r="BQ1214" s="3" t="n">
        <v>16</v>
      </c>
      <c r="BR1214" s="3" t="n">
        <v>76</v>
      </c>
      <c r="BS1214" s="3" t="n">
        <v>5</v>
      </c>
      <c r="BT1214" s="3" t="n">
        <f aca="false">SUM(BP1214:BS1214)</f>
        <v>113</v>
      </c>
      <c r="BU1214" s="3" t="n">
        <f aca="false">+C1214+H1214+M1214+R1214+W1214+AB1214+AG1214+AL1214+CK1214</f>
        <v>6329</v>
      </c>
      <c r="BV1214" s="3" t="n">
        <f aca="false">+D1214+I1214+N1214+S1214+X1214+AC1214+AH1214+AM1214+CL1214</f>
        <v>7542</v>
      </c>
      <c r="BW1214" s="3" t="n">
        <f aca="false">+E1214+J1214+O1214+T1214+Y1214+AD1214+AI1214+AN1214+CM1214</f>
        <v>8116</v>
      </c>
      <c r="BX1214" s="3" t="n">
        <f aca="false">+F1214+K1214+P1214+U1214+Z1214+AE1214+AJ1214+AO1214+CN1214</f>
        <v>53</v>
      </c>
      <c r="BY1214" s="3" t="n">
        <f aca="false">SUM(BU1214:BX1214)</f>
        <v>22040</v>
      </c>
      <c r="BZ1214" s="3" t="n">
        <f aca="false">AQ1214+AV1214+BA1214+BF1214+BK1214+BP1214</f>
        <v>38</v>
      </c>
      <c r="CA1214" s="3" t="n">
        <f aca="false">AR1214+AW1214+BB1214+BG1214+BL1214+BQ1214</f>
        <v>19</v>
      </c>
      <c r="CB1214" s="3" t="n">
        <f aca="false">AS1214+AX1214+BC1214+BH1214+BM1214+BR1214</f>
        <v>347</v>
      </c>
      <c r="CC1214" s="3" t="n">
        <f aca="false">AT1214+AY1214+BD1214+BI1214+BN1214+BS1214</f>
        <v>53</v>
      </c>
      <c r="CD1214" s="3" t="n">
        <f aca="false">SUM(BZ1214:CC1214)</f>
        <v>457</v>
      </c>
      <c r="CE1214" s="3" t="n">
        <v>2517</v>
      </c>
      <c r="CF1214" s="3" t="n">
        <v>2921</v>
      </c>
      <c r="CG1214" s="3" t="n">
        <v>288</v>
      </c>
      <c r="CH1214" s="3" t="n">
        <v>0</v>
      </c>
      <c r="CI1214" s="3" t="n">
        <v>826</v>
      </c>
      <c r="CJ1214" s="3" t="n">
        <f aca="false">SUM(CE1214:CI1214)</f>
        <v>6552</v>
      </c>
    </row>
    <row r="1215" customFormat="false" ht="12.75" hidden="false" customHeight="false" outlineLevel="0" collapsed="false">
      <c r="A1215" s="1" t="n">
        <v>2014</v>
      </c>
      <c r="B1215" s="2" t="s">
        <v>133</v>
      </c>
      <c r="C1215" s="3" t="n">
        <v>402</v>
      </c>
      <c r="D1215" s="3" t="n">
        <v>168</v>
      </c>
      <c r="E1215" s="3" t="n">
        <v>5</v>
      </c>
      <c r="F1215" s="3" t="n">
        <v>0</v>
      </c>
      <c r="G1215" s="3" t="n">
        <f aca="false">SUM(C1215:F1215)</f>
        <v>575</v>
      </c>
      <c r="H1215" s="3" t="n">
        <v>215</v>
      </c>
      <c r="I1215" s="3" t="n">
        <v>68</v>
      </c>
      <c r="J1215" s="3" t="n">
        <v>563</v>
      </c>
      <c r="K1215" s="3" t="n">
        <v>19</v>
      </c>
      <c r="L1215" s="3" t="n">
        <f aca="false">SUM(H1215:K1215)</f>
        <v>865</v>
      </c>
      <c r="M1215" s="3" t="n">
        <v>8</v>
      </c>
      <c r="N1215" s="3" t="n">
        <v>13</v>
      </c>
      <c r="O1215" s="3" t="n">
        <v>0</v>
      </c>
      <c r="P1215" s="3" t="n">
        <v>0</v>
      </c>
      <c r="Q1215" s="3" t="n">
        <f aca="false">SUM(M1215:P1215)</f>
        <v>21</v>
      </c>
      <c r="R1215" s="3" t="n">
        <v>0</v>
      </c>
      <c r="S1215" s="3" t="n">
        <v>0</v>
      </c>
      <c r="T1215" s="3" t="n">
        <v>0</v>
      </c>
      <c r="U1215" s="3" t="n">
        <v>0</v>
      </c>
      <c r="V1215" s="3" t="n">
        <f aca="false">SUM(R1215:U1215)</f>
        <v>0</v>
      </c>
      <c r="W1215" s="3" t="n">
        <v>312</v>
      </c>
      <c r="X1215" s="3" t="n">
        <v>511</v>
      </c>
      <c r="Y1215" s="3" t="n">
        <v>0</v>
      </c>
      <c r="Z1215" s="3" t="n">
        <v>0</v>
      </c>
      <c r="AA1215" s="3" t="n">
        <f aca="false">SUM(W1215:Z1215)</f>
        <v>823</v>
      </c>
      <c r="AB1215" s="3" t="n">
        <v>92</v>
      </c>
      <c r="AC1215" s="3" t="n">
        <v>9</v>
      </c>
      <c r="AD1215" s="3" t="n">
        <v>8</v>
      </c>
      <c r="AE1215" s="3" t="n">
        <v>0</v>
      </c>
      <c r="AF1215" s="3" t="n">
        <f aca="false">SUM(AB1215:AE1215)</f>
        <v>109</v>
      </c>
      <c r="AG1215" s="3" t="n">
        <v>9</v>
      </c>
      <c r="AH1215" s="3" t="n">
        <v>366</v>
      </c>
      <c r="AI1215" s="3" t="n">
        <v>218</v>
      </c>
      <c r="AJ1215" s="3" t="n">
        <v>0</v>
      </c>
      <c r="AK1215" s="3" t="n">
        <f aca="false">SUM(AG1215:AJ1215)</f>
        <v>593</v>
      </c>
      <c r="AL1215" s="3" t="n">
        <v>405</v>
      </c>
      <c r="AM1215" s="3" t="n">
        <v>283</v>
      </c>
      <c r="AN1215" s="3" t="n">
        <v>432</v>
      </c>
      <c r="AO1215" s="3" t="n">
        <v>2</v>
      </c>
      <c r="AP1215" s="3" t="n">
        <f aca="false">SUM(AL1215:AO1215)</f>
        <v>1122</v>
      </c>
      <c r="AQ1215" s="3" t="n">
        <v>0</v>
      </c>
      <c r="AR1215" s="3" t="n">
        <v>0</v>
      </c>
      <c r="AS1215" s="3" t="n">
        <v>25</v>
      </c>
      <c r="AT1215" s="3" t="n">
        <v>0</v>
      </c>
      <c r="AU1215" s="3" t="n">
        <f aca="false">SUM(AQ1215:AT1215)</f>
        <v>25</v>
      </c>
      <c r="AV1215" s="3" t="n">
        <v>1</v>
      </c>
      <c r="AW1215" s="3" t="n">
        <v>0</v>
      </c>
      <c r="AX1215" s="3" t="n">
        <v>1</v>
      </c>
      <c r="AY1215" s="3" t="n">
        <v>0</v>
      </c>
      <c r="AZ1215" s="3" t="n">
        <f aca="false">SUM(AV1215:AY1215)</f>
        <v>2</v>
      </c>
      <c r="BA1215" s="3" t="n">
        <v>0</v>
      </c>
      <c r="BB1215" s="3" t="n">
        <v>0</v>
      </c>
      <c r="BC1215" s="3" t="n">
        <v>20</v>
      </c>
      <c r="BD1215" s="3" t="n">
        <v>19</v>
      </c>
      <c r="BE1215" s="3" t="n">
        <f aca="false">SUM(BA1215:BD1215)</f>
        <v>39</v>
      </c>
      <c r="BF1215" s="3" t="n">
        <v>0</v>
      </c>
      <c r="BG1215" s="3" t="n">
        <v>0</v>
      </c>
      <c r="BH1215" s="3" t="n">
        <v>0</v>
      </c>
      <c r="BI1215" s="3" t="n">
        <v>0</v>
      </c>
      <c r="BJ1215" s="3" t="n">
        <f aca="false">SUM(BF1215:BI1215)</f>
        <v>0</v>
      </c>
      <c r="BK1215" s="3" t="n">
        <v>0</v>
      </c>
      <c r="BL1215" s="3" t="n">
        <v>0</v>
      </c>
      <c r="BM1215" s="3" t="n">
        <v>0</v>
      </c>
      <c r="BN1215" s="3" t="n">
        <v>0</v>
      </c>
      <c r="BO1215" s="3" t="n">
        <f aca="false">SUM(BK1215:BN1215)</f>
        <v>0</v>
      </c>
      <c r="BP1215" s="3" t="n">
        <v>2</v>
      </c>
      <c r="BQ1215" s="3" t="n">
        <v>38</v>
      </c>
      <c r="BR1215" s="3" t="n">
        <v>16</v>
      </c>
      <c r="BS1215" s="3" t="n">
        <v>2</v>
      </c>
      <c r="BT1215" s="3" t="n">
        <f aca="false">SUM(BP1215:BS1215)</f>
        <v>58</v>
      </c>
      <c r="BU1215" s="3" t="n">
        <f aca="false">+C1215+H1215+M1215+R1215+W1215+AB1215+AG1215+AL1215+CK1215</f>
        <v>1443</v>
      </c>
      <c r="BV1215" s="3" t="n">
        <f aca="false">+D1215+I1215+N1215+S1215+X1215+AC1215+AH1215+AM1215+CL1215</f>
        <v>1418</v>
      </c>
      <c r="BW1215" s="3" t="n">
        <f aca="false">+E1215+J1215+O1215+T1215+Y1215+AD1215+AI1215+AN1215+CM1215</f>
        <v>1226</v>
      </c>
      <c r="BX1215" s="3" t="n">
        <f aca="false">+F1215+K1215+P1215+U1215+Z1215+AE1215+AJ1215+AO1215+CN1215</f>
        <v>21</v>
      </c>
      <c r="BY1215" s="3" t="n">
        <f aca="false">SUM(BU1215:BX1215)</f>
        <v>4108</v>
      </c>
      <c r="BZ1215" s="3" t="n">
        <f aca="false">AQ1215+AV1215+BA1215+BF1215+BK1215+BP1215</f>
        <v>3</v>
      </c>
      <c r="CA1215" s="3" t="n">
        <f aca="false">AR1215+AW1215+BB1215+BG1215+BL1215+BQ1215</f>
        <v>38</v>
      </c>
      <c r="CB1215" s="3" t="n">
        <f aca="false">AS1215+AX1215+BC1215+BH1215+BM1215+BR1215</f>
        <v>62</v>
      </c>
      <c r="CC1215" s="3" t="n">
        <f aca="false">AT1215+AY1215+BD1215+BI1215+BN1215+BS1215</f>
        <v>21</v>
      </c>
      <c r="CD1215" s="3" t="n">
        <f aca="false">SUM(BZ1215:CC1215)</f>
        <v>124</v>
      </c>
      <c r="CE1215" s="3" t="n">
        <v>823</v>
      </c>
      <c r="CF1215" s="3" t="n">
        <v>0</v>
      </c>
      <c r="CG1215" s="3" t="n">
        <v>0</v>
      </c>
      <c r="CH1215" s="3" t="n">
        <v>1</v>
      </c>
      <c r="CI1215" s="3" t="n">
        <v>652</v>
      </c>
      <c r="CJ1215" s="3" t="n">
        <f aca="false">SUM(CE1215:CI1215)</f>
        <v>1476</v>
      </c>
    </row>
    <row r="1216" customFormat="false" ht="12.75" hidden="false" customHeight="false" outlineLevel="0" collapsed="false">
      <c r="A1216" s="1" t="n">
        <v>2014</v>
      </c>
      <c r="B1216" s="2" t="s">
        <v>134</v>
      </c>
      <c r="C1216" s="3" t="n">
        <v>4327</v>
      </c>
      <c r="D1216" s="3" t="n">
        <v>1207</v>
      </c>
      <c r="E1216" s="3" t="n">
        <v>70</v>
      </c>
      <c r="F1216" s="3" t="n">
        <v>0</v>
      </c>
      <c r="G1216" s="3" t="n">
        <f aca="false">SUM(C1216:F1216)</f>
        <v>5604</v>
      </c>
      <c r="H1216" s="3" t="n">
        <v>1665</v>
      </c>
      <c r="I1216" s="3" t="n">
        <v>215</v>
      </c>
      <c r="J1216" s="3" t="n">
        <v>2332</v>
      </c>
      <c r="K1216" s="3" t="n">
        <v>159</v>
      </c>
      <c r="L1216" s="3" t="n">
        <f aca="false">SUM(H1216:K1216)</f>
        <v>4371</v>
      </c>
      <c r="M1216" s="3" t="n">
        <v>20</v>
      </c>
      <c r="N1216" s="3" t="n">
        <v>82</v>
      </c>
      <c r="O1216" s="3" t="n">
        <v>0</v>
      </c>
      <c r="P1216" s="3" t="n">
        <v>0</v>
      </c>
      <c r="Q1216" s="3" t="n">
        <f aca="false">SUM(M1216:P1216)</f>
        <v>102</v>
      </c>
      <c r="R1216" s="3" t="n">
        <v>0</v>
      </c>
      <c r="S1216" s="3" t="n">
        <v>0</v>
      </c>
      <c r="T1216" s="3" t="n">
        <v>0</v>
      </c>
      <c r="U1216" s="3" t="n">
        <v>0</v>
      </c>
      <c r="V1216" s="3" t="n">
        <f aca="false">SUM(R1216:U1216)</f>
        <v>0</v>
      </c>
      <c r="W1216" s="3" t="n">
        <v>3071</v>
      </c>
      <c r="X1216" s="3" t="n">
        <v>5869</v>
      </c>
      <c r="Y1216" s="3" t="n">
        <v>452</v>
      </c>
      <c r="Z1216" s="3" t="n">
        <v>0</v>
      </c>
      <c r="AA1216" s="3" t="n">
        <f aca="false">SUM(W1216:Z1216)</f>
        <v>9392</v>
      </c>
      <c r="AB1216" s="3" t="n">
        <v>861</v>
      </c>
      <c r="AC1216" s="3" t="n">
        <v>0</v>
      </c>
      <c r="AD1216" s="3" t="n">
        <v>78</v>
      </c>
      <c r="AE1216" s="3" t="n">
        <v>0</v>
      </c>
      <c r="AF1216" s="3" t="n">
        <f aca="false">SUM(AB1216:AE1216)</f>
        <v>939</v>
      </c>
      <c r="AG1216" s="3" t="n">
        <v>0</v>
      </c>
      <c r="AH1216" s="3" t="n">
        <v>1023</v>
      </c>
      <c r="AI1216" s="3" t="n">
        <v>731</v>
      </c>
      <c r="AJ1216" s="3" t="n">
        <v>0</v>
      </c>
      <c r="AK1216" s="3" t="n">
        <f aca="false">SUM(AG1216:AJ1216)</f>
        <v>1754</v>
      </c>
      <c r="AL1216" s="3" t="n">
        <v>2893</v>
      </c>
      <c r="AM1216" s="3" t="n">
        <v>3804</v>
      </c>
      <c r="AN1216" s="3" t="n">
        <v>1817</v>
      </c>
      <c r="AO1216" s="3" t="n">
        <v>26</v>
      </c>
      <c r="AP1216" s="3" t="n">
        <f aca="false">SUM(AL1216:AO1216)</f>
        <v>8540</v>
      </c>
      <c r="AQ1216" s="3" t="n">
        <v>0</v>
      </c>
      <c r="AR1216" s="3" t="n">
        <v>1023</v>
      </c>
      <c r="AS1216" s="3" t="n">
        <v>239</v>
      </c>
      <c r="AT1216" s="3" t="n">
        <v>0</v>
      </c>
      <c r="AU1216" s="3" t="n">
        <f aca="false">SUM(AQ1216:AT1216)</f>
        <v>1262</v>
      </c>
      <c r="AV1216" s="3" t="n">
        <v>0</v>
      </c>
      <c r="AW1216" s="3" t="n">
        <v>0</v>
      </c>
      <c r="AX1216" s="3" t="n">
        <v>61</v>
      </c>
      <c r="AY1216" s="3" t="n">
        <v>0</v>
      </c>
      <c r="AZ1216" s="3" t="n">
        <f aca="false">SUM(AV1216:AY1216)</f>
        <v>61</v>
      </c>
      <c r="BA1216" s="3" t="n">
        <v>116</v>
      </c>
      <c r="BB1216" s="3" t="n">
        <v>0</v>
      </c>
      <c r="BC1216" s="3" t="n">
        <v>35</v>
      </c>
      <c r="BD1216" s="3" t="n">
        <v>159</v>
      </c>
      <c r="BE1216" s="3" t="n">
        <f aca="false">SUM(BA1216:BD1216)</f>
        <v>310</v>
      </c>
      <c r="BF1216" s="3" t="n">
        <v>0</v>
      </c>
      <c r="BG1216" s="3" t="n">
        <v>0</v>
      </c>
      <c r="BH1216" s="3" t="n">
        <v>0</v>
      </c>
      <c r="BI1216" s="3" t="n">
        <v>0</v>
      </c>
      <c r="BJ1216" s="3" t="n">
        <f aca="false">SUM(BF1216:BI1216)</f>
        <v>0</v>
      </c>
      <c r="BK1216" s="3" t="n">
        <v>5</v>
      </c>
      <c r="BL1216" s="3" t="n">
        <v>0</v>
      </c>
      <c r="BM1216" s="3" t="n">
        <v>0</v>
      </c>
      <c r="BN1216" s="3" t="n">
        <v>0</v>
      </c>
      <c r="BO1216" s="3" t="n">
        <f aca="false">SUM(BK1216:BN1216)</f>
        <v>5</v>
      </c>
      <c r="BP1216" s="3" t="n">
        <v>44</v>
      </c>
      <c r="BQ1216" s="3" t="n">
        <v>3</v>
      </c>
      <c r="BR1216" s="3" t="n">
        <v>0</v>
      </c>
      <c r="BS1216" s="3" t="n">
        <v>26</v>
      </c>
      <c r="BT1216" s="3" t="n">
        <f aca="false">SUM(BP1216:BS1216)</f>
        <v>73</v>
      </c>
      <c r="BU1216" s="3" t="n">
        <f aca="false">+C1216+H1216+M1216+R1216+W1216+AB1216+AG1216+AL1216+CK1216</f>
        <v>12837</v>
      </c>
      <c r="BV1216" s="3" t="n">
        <f aca="false">+D1216+I1216+N1216+S1216+X1216+AC1216+AH1216+AM1216+CL1216</f>
        <v>12200</v>
      </c>
      <c r="BW1216" s="3" t="n">
        <f aca="false">+E1216+J1216+O1216+T1216+Y1216+AD1216+AI1216+AN1216+CM1216</f>
        <v>5480</v>
      </c>
      <c r="BX1216" s="3" t="n">
        <f aca="false">+F1216+K1216+P1216+U1216+Z1216+AE1216+AJ1216+AO1216+CN1216</f>
        <v>185</v>
      </c>
      <c r="BY1216" s="3" t="n">
        <f aca="false">SUM(BU1216:BX1216)</f>
        <v>30702</v>
      </c>
      <c r="BZ1216" s="3" t="n">
        <f aca="false">AQ1216+AV1216+BA1216+BF1216+BK1216+BP1216</f>
        <v>165</v>
      </c>
      <c r="CA1216" s="3" t="n">
        <f aca="false">AR1216+AW1216+BB1216+BG1216+BL1216+BQ1216</f>
        <v>1026</v>
      </c>
      <c r="CB1216" s="3" t="n">
        <f aca="false">AS1216+AX1216+BC1216+BH1216+BM1216+BR1216</f>
        <v>335</v>
      </c>
      <c r="CC1216" s="3" t="n">
        <f aca="false">AT1216+AY1216+BD1216+BI1216+BN1216+BS1216</f>
        <v>185</v>
      </c>
      <c r="CD1216" s="3" t="n">
        <f aca="false">SUM(BZ1216:CC1216)</f>
        <v>1711</v>
      </c>
      <c r="CE1216" s="3" t="n">
        <v>6866</v>
      </c>
      <c r="CF1216" s="3" t="n">
        <v>156</v>
      </c>
      <c r="CG1216" s="3" t="n">
        <v>949</v>
      </c>
      <c r="CH1216" s="3" t="n">
        <v>0</v>
      </c>
      <c r="CI1216" s="3" t="n">
        <v>3575</v>
      </c>
      <c r="CJ1216" s="3" t="n">
        <f aca="false">SUM(CE1216:CI1216)</f>
        <v>11546</v>
      </c>
    </row>
    <row r="1217" customFormat="false" ht="12.75" hidden="false" customHeight="false" outlineLevel="0" collapsed="false">
      <c r="A1217" s="1" t="n">
        <v>2014</v>
      </c>
      <c r="B1217" s="2" t="s">
        <v>135</v>
      </c>
      <c r="C1217" s="3" t="n">
        <v>18367</v>
      </c>
      <c r="D1217" s="3" t="n">
        <v>4770</v>
      </c>
      <c r="E1217" s="3" t="n">
        <v>3925</v>
      </c>
      <c r="F1217" s="3" t="n">
        <v>2</v>
      </c>
      <c r="G1217" s="3" t="n">
        <f aca="false">SUM(C1217:F1217)</f>
        <v>27064</v>
      </c>
      <c r="H1217" s="3" t="n">
        <v>6983</v>
      </c>
      <c r="I1217" s="3" t="n">
        <v>3959</v>
      </c>
      <c r="J1217" s="3" t="n">
        <v>4470</v>
      </c>
      <c r="K1217" s="3" t="n">
        <v>0</v>
      </c>
      <c r="L1217" s="3" t="n">
        <f aca="false">SUM(H1217:K1217)</f>
        <v>15412</v>
      </c>
      <c r="M1217" s="3" t="n">
        <v>66</v>
      </c>
      <c r="N1217" s="3" t="n">
        <v>9</v>
      </c>
      <c r="O1217" s="3" t="n">
        <v>0</v>
      </c>
      <c r="P1217" s="3" t="n">
        <v>0</v>
      </c>
      <c r="Q1217" s="3" t="n">
        <f aca="false">SUM(M1217:P1217)</f>
        <v>75</v>
      </c>
      <c r="R1217" s="3" t="n">
        <v>0</v>
      </c>
      <c r="S1217" s="3" t="n">
        <v>0</v>
      </c>
      <c r="T1217" s="3" t="n">
        <v>0</v>
      </c>
      <c r="U1217" s="3" t="n">
        <v>0</v>
      </c>
      <c r="V1217" s="3" t="n">
        <f aca="false">SUM(R1217:U1217)</f>
        <v>0</v>
      </c>
      <c r="W1217" s="3" t="n">
        <v>10760</v>
      </c>
      <c r="X1217" s="3" t="n">
        <v>19693</v>
      </c>
      <c r="Y1217" s="3" t="n">
        <v>2771</v>
      </c>
      <c r="Z1217" s="3" t="n">
        <v>0</v>
      </c>
      <c r="AA1217" s="3" t="n">
        <f aca="false">SUM(W1217:Z1217)</f>
        <v>33224</v>
      </c>
      <c r="AB1217" s="3" t="n">
        <v>3277.2</v>
      </c>
      <c r="AC1217" s="3" t="n">
        <v>21.2</v>
      </c>
      <c r="AD1217" s="3" t="n">
        <v>104.6</v>
      </c>
      <c r="AE1217" s="3" t="n">
        <v>36.2</v>
      </c>
      <c r="AF1217" s="3" t="n">
        <f aca="false">SUM(AB1217:AE1217)</f>
        <v>3439.2</v>
      </c>
      <c r="AG1217" s="3" t="n">
        <v>116</v>
      </c>
      <c r="AH1217" s="3" t="n">
        <v>4016</v>
      </c>
      <c r="AI1217" s="3" t="n">
        <v>4047</v>
      </c>
      <c r="AJ1217" s="3" t="n">
        <v>1701</v>
      </c>
      <c r="AK1217" s="3" t="n">
        <f aca="false">SUM(AG1217:AJ1217)</f>
        <v>9880</v>
      </c>
      <c r="AL1217" s="3" t="n">
        <v>12178.8</v>
      </c>
      <c r="AM1217" s="3" t="n">
        <v>5975.8</v>
      </c>
      <c r="AN1217" s="3" t="n">
        <v>4579.4</v>
      </c>
      <c r="AO1217" s="3" t="n">
        <v>422</v>
      </c>
      <c r="AP1217" s="3" t="n">
        <f aca="false">SUM(AL1217:AO1217)</f>
        <v>23156</v>
      </c>
      <c r="AQ1217" s="3" t="n">
        <v>0</v>
      </c>
      <c r="AR1217" s="3" t="n">
        <v>3389</v>
      </c>
      <c r="AS1217" s="3" t="n">
        <v>806</v>
      </c>
      <c r="AT1217" s="3" t="n">
        <v>1594</v>
      </c>
      <c r="AU1217" s="3" t="n">
        <f aca="false">SUM(AQ1217:AT1217)</f>
        <v>5789</v>
      </c>
      <c r="AV1217" s="3" t="n">
        <v>28.5</v>
      </c>
      <c r="AW1217" s="3" t="n">
        <v>0</v>
      </c>
      <c r="AX1217" s="3" t="n">
        <v>0</v>
      </c>
      <c r="AY1217" s="3" t="n">
        <v>36.2</v>
      </c>
      <c r="AZ1217" s="3" t="n">
        <f aca="false">SUM(AV1217:AY1217)</f>
        <v>64.7</v>
      </c>
      <c r="BA1217" s="3" t="n">
        <v>133</v>
      </c>
      <c r="BB1217" s="3" t="n">
        <v>78</v>
      </c>
      <c r="BC1217" s="3" t="n">
        <v>2577</v>
      </c>
      <c r="BD1217" s="3" t="n">
        <v>0</v>
      </c>
      <c r="BE1217" s="3" t="n">
        <f aca="false">SUM(BA1217:BD1217)</f>
        <v>2788</v>
      </c>
      <c r="BF1217" s="3" t="n">
        <v>0</v>
      </c>
      <c r="BG1217" s="3" t="n">
        <v>32</v>
      </c>
      <c r="BH1217" s="3" t="n">
        <v>4</v>
      </c>
      <c r="BI1217" s="3" t="n">
        <v>0</v>
      </c>
      <c r="BJ1217" s="3" t="n">
        <f aca="false">SUM(BF1217:BI1217)</f>
        <v>36</v>
      </c>
      <c r="BK1217" s="3" t="n">
        <v>3</v>
      </c>
      <c r="BL1217" s="3" t="n">
        <v>0</v>
      </c>
      <c r="BM1217" s="3" t="n">
        <v>10</v>
      </c>
      <c r="BN1217" s="3" t="n">
        <v>0</v>
      </c>
      <c r="BO1217" s="3" t="n">
        <f aca="false">SUM(BK1217:BN1217)</f>
        <v>13</v>
      </c>
      <c r="BP1217" s="3" t="n">
        <v>0</v>
      </c>
      <c r="BQ1217" s="3" t="n">
        <v>0</v>
      </c>
      <c r="BR1217" s="3" t="n">
        <v>387</v>
      </c>
      <c r="BS1217" s="3" t="n">
        <v>0</v>
      </c>
      <c r="BT1217" s="3" t="n">
        <f aca="false">SUM(BP1217:BS1217)</f>
        <v>387</v>
      </c>
      <c r="BU1217" s="3" t="n">
        <f aca="false">+C1217+H1217+M1217+R1217+W1217+AB1217+AG1217+AL1217+CK1217</f>
        <v>51748</v>
      </c>
      <c r="BV1217" s="3" t="n">
        <f aca="false">+D1217+I1217+N1217+S1217+X1217+AC1217+AH1217+AM1217+CL1217</f>
        <v>38444</v>
      </c>
      <c r="BW1217" s="3" t="n">
        <f aca="false">+E1217+J1217+O1217+T1217+Y1217+AD1217+AI1217+AN1217+CM1217</f>
        <v>19897</v>
      </c>
      <c r="BX1217" s="3" t="n">
        <f aca="false">+F1217+K1217+P1217+U1217+Z1217+AE1217+AJ1217+AO1217+CN1217</f>
        <v>2161.2</v>
      </c>
      <c r="BY1217" s="3" t="n">
        <f aca="false">SUM(BU1217:BX1217)</f>
        <v>112250.2</v>
      </c>
      <c r="BZ1217" s="3" t="n">
        <f aca="false">AQ1217+AV1217+BA1217+BF1217+BK1217+BP1217</f>
        <v>164.5</v>
      </c>
      <c r="CA1217" s="3" t="n">
        <f aca="false">AR1217+AW1217+BB1217+BG1217+BL1217+BQ1217</f>
        <v>3499</v>
      </c>
      <c r="CB1217" s="3" t="n">
        <f aca="false">AS1217+AX1217+BC1217+BH1217+BM1217+BR1217</f>
        <v>3784</v>
      </c>
      <c r="CC1217" s="3" t="n">
        <f aca="false">AT1217+AY1217+BD1217+BI1217+BN1217+BS1217</f>
        <v>1630.2</v>
      </c>
      <c r="CD1217" s="3" t="n">
        <f aca="false">SUM(BZ1217:CC1217)</f>
        <v>9077.7</v>
      </c>
      <c r="CE1217" s="3" t="n">
        <v>27274</v>
      </c>
      <c r="CF1217" s="3" t="n">
        <v>0</v>
      </c>
      <c r="CG1217" s="3" t="n">
        <v>0</v>
      </c>
      <c r="CH1217" s="3" t="n">
        <v>0</v>
      </c>
      <c r="CI1217" s="3" t="n">
        <v>24366</v>
      </c>
      <c r="CJ1217" s="3" t="n">
        <f aca="false">SUM(CE1217:CI1217)</f>
        <v>51640</v>
      </c>
    </row>
    <row r="1218" customFormat="false" ht="12.75" hidden="false" customHeight="false" outlineLevel="0" collapsed="false">
      <c r="A1218" s="1" t="n">
        <v>2014</v>
      </c>
      <c r="B1218" s="2" t="s">
        <v>136</v>
      </c>
      <c r="C1218" s="3" t="n">
        <v>2654</v>
      </c>
      <c r="D1218" s="3" t="n">
        <v>419</v>
      </c>
      <c r="E1218" s="3" t="n">
        <v>60</v>
      </c>
      <c r="F1218" s="3" t="n">
        <v>0</v>
      </c>
      <c r="G1218" s="3" t="n">
        <f aca="false">SUM(C1218:F1218)</f>
        <v>3133</v>
      </c>
      <c r="H1218" s="3" t="n">
        <v>803</v>
      </c>
      <c r="I1218" s="3" t="n">
        <v>10</v>
      </c>
      <c r="J1218" s="3" t="n">
        <v>730</v>
      </c>
      <c r="K1218" s="3" t="n">
        <v>0</v>
      </c>
      <c r="L1218" s="3" t="n">
        <f aca="false">SUM(H1218:K1218)</f>
        <v>1543</v>
      </c>
      <c r="M1218" s="3" t="n">
        <v>15</v>
      </c>
      <c r="N1218" s="3" t="n">
        <v>44</v>
      </c>
      <c r="O1218" s="3" t="n">
        <v>3</v>
      </c>
      <c r="P1218" s="3" t="n">
        <v>0</v>
      </c>
      <c r="Q1218" s="3" t="n">
        <f aca="false">SUM(M1218:P1218)</f>
        <v>62</v>
      </c>
      <c r="R1218" s="3" t="n">
        <v>5</v>
      </c>
      <c r="S1218" s="3" t="n">
        <v>0</v>
      </c>
      <c r="T1218" s="3" t="n">
        <v>0</v>
      </c>
      <c r="U1218" s="3" t="n">
        <v>0</v>
      </c>
      <c r="V1218" s="3" t="n">
        <f aca="false">SUM(R1218:U1218)</f>
        <v>5</v>
      </c>
      <c r="W1218" s="3" t="n">
        <v>364</v>
      </c>
      <c r="X1218" s="3" t="n">
        <v>1593</v>
      </c>
      <c r="Y1218" s="3" t="n">
        <v>424</v>
      </c>
      <c r="Z1218" s="3" t="n">
        <v>0</v>
      </c>
      <c r="AA1218" s="3" t="n">
        <f aca="false">SUM(W1218:Z1218)</f>
        <v>2381</v>
      </c>
      <c r="AB1218" s="3" t="n">
        <v>329</v>
      </c>
      <c r="AC1218" s="3" t="n">
        <v>5</v>
      </c>
      <c r="AD1218" s="3" t="n">
        <v>23</v>
      </c>
      <c r="AE1218" s="3" t="n">
        <v>0</v>
      </c>
      <c r="AF1218" s="3" t="n">
        <f aca="false">SUM(AB1218:AE1218)</f>
        <v>357</v>
      </c>
      <c r="AG1218" s="3" t="n">
        <v>2</v>
      </c>
      <c r="AH1218" s="3" t="n">
        <v>345</v>
      </c>
      <c r="AI1218" s="3" t="n">
        <v>587</v>
      </c>
      <c r="AJ1218" s="3" t="n">
        <v>0</v>
      </c>
      <c r="AK1218" s="3" t="n">
        <f aca="false">SUM(AG1218:AJ1218)</f>
        <v>934</v>
      </c>
      <c r="AL1218" s="3" t="n">
        <v>1211</v>
      </c>
      <c r="AM1218" s="3" t="n">
        <v>1081</v>
      </c>
      <c r="AN1218" s="3" t="n">
        <v>1477</v>
      </c>
      <c r="AO1218" s="3" t="n">
        <v>0</v>
      </c>
      <c r="AP1218" s="3" t="n">
        <f aca="false">SUM(AL1218:AO1218)</f>
        <v>3769</v>
      </c>
      <c r="AQ1218" s="3" t="n">
        <v>2</v>
      </c>
      <c r="AR1218" s="3" t="n">
        <v>306</v>
      </c>
      <c r="AS1218" s="3" t="n">
        <v>334</v>
      </c>
      <c r="AT1218" s="3" t="n">
        <v>0</v>
      </c>
      <c r="AU1218" s="3" t="n">
        <f aca="false">SUM(AQ1218:AT1218)</f>
        <v>642</v>
      </c>
      <c r="AV1218" s="3" t="n">
        <v>0</v>
      </c>
      <c r="AW1218" s="3" t="n">
        <v>0</v>
      </c>
      <c r="AX1218" s="3" t="n">
        <v>0</v>
      </c>
      <c r="AY1218" s="3" t="n">
        <v>0</v>
      </c>
      <c r="AZ1218" s="3" t="n">
        <f aca="false">SUM(AV1218:AY1218)</f>
        <v>0</v>
      </c>
      <c r="BA1218" s="3" t="n">
        <v>0</v>
      </c>
      <c r="BB1218" s="3" t="n">
        <v>0</v>
      </c>
      <c r="BC1218" s="3" t="n">
        <v>0</v>
      </c>
      <c r="BD1218" s="3" t="n">
        <v>0</v>
      </c>
      <c r="BE1218" s="3" t="n">
        <f aca="false">SUM(BA1218:BD1218)</f>
        <v>0</v>
      </c>
      <c r="BF1218" s="3" t="n">
        <v>0</v>
      </c>
      <c r="BG1218" s="3" t="n">
        <v>0</v>
      </c>
      <c r="BH1218" s="3" t="n">
        <v>0</v>
      </c>
      <c r="BI1218" s="3" t="n">
        <v>0</v>
      </c>
      <c r="BJ1218" s="3" t="n">
        <f aca="false">SUM(BF1218:BI1218)</f>
        <v>0</v>
      </c>
      <c r="BK1218" s="3" t="n">
        <v>0</v>
      </c>
      <c r="BL1218" s="3" t="n">
        <v>0</v>
      </c>
      <c r="BM1218" s="3" t="n">
        <v>0</v>
      </c>
      <c r="BN1218" s="3" t="n">
        <v>0</v>
      </c>
      <c r="BO1218" s="3" t="n">
        <f aca="false">SUM(BK1218:BN1218)</f>
        <v>0</v>
      </c>
      <c r="BP1218" s="3" t="n">
        <v>286</v>
      </c>
      <c r="BQ1218" s="3" t="n">
        <v>20</v>
      </c>
      <c r="BR1218" s="3" t="n">
        <v>631</v>
      </c>
      <c r="BS1218" s="3" t="n">
        <v>0</v>
      </c>
      <c r="BT1218" s="3" t="n">
        <f aca="false">SUM(BP1218:BS1218)</f>
        <v>937</v>
      </c>
      <c r="BU1218" s="3" t="n">
        <f aca="false">+C1218+H1218+M1218+R1218+W1218+AB1218+AG1218+AL1218+CK1218</f>
        <v>5383</v>
      </c>
      <c r="BV1218" s="3" t="n">
        <f aca="false">+D1218+I1218+N1218+S1218+X1218+AC1218+AH1218+AM1218+CL1218</f>
        <v>3497</v>
      </c>
      <c r="BW1218" s="3" t="n">
        <f aca="false">+E1218+J1218+O1218+T1218+Y1218+AD1218+AI1218+AN1218+CM1218</f>
        <v>3304</v>
      </c>
      <c r="BX1218" s="3" t="n">
        <f aca="false">+F1218+K1218+P1218+U1218+Z1218+AE1218+AJ1218+AO1218+CN1218</f>
        <v>0</v>
      </c>
      <c r="BY1218" s="3" t="n">
        <f aca="false">SUM(BU1218:BX1218)</f>
        <v>12184</v>
      </c>
      <c r="BZ1218" s="3" t="n">
        <f aca="false">AQ1218+AV1218+BA1218+BF1218+BK1218+BP1218</f>
        <v>288</v>
      </c>
      <c r="CA1218" s="3" t="n">
        <f aca="false">AR1218+AW1218+BB1218+BG1218+BL1218+BQ1218</f>
        <v>326</v>
      </c>
      <c r="CB1218" s="3" t="n">
        <f aca="false">AS1218+AX1218+BC1218+BH1218+BM1218+BR1218</f>
        <v>965</v>
      </c>
      <c r="CC1218" s="3" t="n">
        <f aca="false">AT1218+AY1218+BD1218+BI1218+BN1218+BS1218</f>
        <v>0</v>
      </c>
      <c r="CD1218" s="3" t="n">
        <f aca="false">SUM(BZ1218:CC1218)</f>
        <v>1579</v>
      </c>
      <c r="CE1218" s="3" t="n">
        <v>1657</v>
      </c>
      <c r="CF1218" s="3" t="n">
        <v>2890</v>
      </c>
      <c r="CG1218" s="3" t="n">
        <v>314</v>
      </c>
      <c r="CH1218" s="3" t="n">
        <v>0</v>
      </c>
      <c r="CI1218" s="3" t="n">
        <v>559</v>
      </c>
      <c r="CJ1218" s="3" t="n">
        <f aca="false">SUM(CE1218:CI1218)</f>
        <v>5420</v>
      </c>
    </row>
    <row r="1219" customFormat="false" ht="12.75" hidden="false" customHeight="false" outlineLevel="0" collapsed="false">
      <c r="A1219" s="1" t="n">
        <v>2014</v>
      </c>
      <c r="B1219" s="2" t="s">
        <v>137</v>
      </c>
      <c r="C1219" s="3" t="n">
        <v>370</v>
      </c>
      <c r="D1219" s="3" t="n">
        <v>116</v>
      </c>
      <c r="E1219" s="3" t="n">
        <v>1176</v>
      </c>
      <c r="F1219" s="3" t="n">
        <v>7</v>
      </c>
      <c r="G1219" s="3" t="n">
        <f aca="false">SUM(C1219:F1219)</f>
        <v>1669</v>
      </c>
      <c r="H1219" s="3" t="n">
        <v>84</v>
      </c>
      <c r="I1219" s="3" t="n">
        <v>0</v>
      </c>
      <c r="J1219" s="3" t="n">
        <v>6</v>
      </c>
      <c r="K1219" s="3" t="n">
        <v>3</v>
      </c>
      <c r="L1219" s="3" t="n">
        <f aca="false">SUM(H1219:K1219)</f>
        <v>93</v>
      </c>
      <c r="M1219" s="3" t="n">
        <v>20</v>
      </c>
      <c r="N1219" s="3" t="n">
        <v>19</v>
      </c>
      <c r="O1219" s="3" t="n">
        <v>4</v>
      </c>
      <c r="P1219" s="3" t="n">
        <v>0</v>
      </c>
      <c r="Q1219" s="3" t="n">
        <f aca="false">SUM(M1219:P1219)</f>
        <v>43</v>
      </c>
      <c r="R1219" s="3" t="n">
        <v>25</v>
      </c>
      <c r="S1219" s="3" t="n">
        <v>44</v>
      </c>
      <c r="T1219" s="3" t="n">
        <v>2</v>
      </c>
      <c r="U1219" s="3" t="n">
        <v>0</v>
      </c>
      <c r="V1219" s="3" t="n">
        <f aca="false">SUM(R1219:U1219)</f>
        <v>71</v>
      </c>
      <c r="W1219" s="3" t="n">
        <v>282</v>
      </c>
      <c r="X1219" s="3" t="n">
        <v>797</v>
      </c>
      <c r="Y1219" s="3" t="n">
        <v>332</v>
      </c>
      <c r="Z1219" s="3" t="n">
        <v>0</v>
      </c>
      <c r="AA1219" s="3" t="n">
        <f aca="false">SUM(W1219:Z1219)</f>
        <v>1411</v>
      </c>
      <c r="AB1219" s="3" t="n">
        <v>141</v>
      </c>
      <c r="AC1219" s="3" t="n">
        <v>0</v>
      </c>
      <c r="AD1219" s="3" t="n">
        <v>8</v>
      </c>
      <c r="AE1219" s="3" t="n">
        <v>1</v>
      </c>
      <c r="AF1219" s="3" t="n">
        <f aca="false">SUM(AB1219:AE1219)</f>
        <v>150</v>
      </c>
      <c r="AG1219" s="3" t="n">
        <v>0</v>
      </c>
      <c r="AH1219" s="3" t="n">
        <v>297</v>
      </c>
      <c r="AI1219" s="3" t="n">
        <v>242</v>
      </c>
      <c r="AJ1219" s="3" t="n">
        <v>9</v>
      </c>
      <c r="AK1219" s="3" t="n">
        <f aca="false">SUM(AG1219:AJ1219)</f>
        <v>548</v>
      </c>
      <c r="AL1219" s="3" t="n">
        <v>470</v>
      </c>
      <c r="AM1219" s="3" t="n">
        <v>487</v>
      </c>
      <c r="AN1219" s="3" t="n">
        <v>233</v>
      </c>
      <c r="AO1219" s="3" t="n">
        <v>96</v>
      </c>
      <c r="AP1219" s="3" t="n">
        <f aca="false">SUM(AL1219:AO1219)</f>
        <v>1286</v>
      </c>
      <c r="AQ1219" s="3" t="n">
        <v>0</v>
      </c>
      <c r="AR1219" s="3" t="n">
        <v>226</v>
      </c>
      <c r="AS1219" s="3" t="n">
        <v>38</v>
      </c>
      <c r="AT1219" s="3" t="n">
        <v>9</v>
      </c>
      <c r="AU1219" s="3" t="n">
        <f aca="false">SUM(AQ1219:AT1219)</f>
        <v>273</v>
      </c>
      <c r="AV1219" s="3" t="n">
        <v>1</v>
      </c>
      <c r="AW1219" s="3" t="n">
        <v>0</v>
      </c>
      <c r="AX1219" s="3" t="n">
        <v>0</v>
      </c>
      <c r="AY1219" s="3" t="n">
        <v>1</v>
      </c>
      <c r="AZ1219" s="3" t="n">
        <f aca="false">SUM(AV1219:AY1219)</f>
        <v>2</v>
      </c>
      <c r="BA1219" s="3" t="n">
        <v>0</v>
      </c>
      <c r="BB1219" s="3" t="n">
        <v>0</v>
      </c>
      <c r="BC1219" s="3" t="n">
        <v>0</v>
      </c>
      <c r="BD1219" s="3" t="n">
        <v>3</v>
      </c>
      <c r="BE1219" s="3" t="n">
        <f aca="false">SUM(BA1219:BD1219)</f>
        <v>3</v>
      </c>
      <c r="BF1219" s="3" t="n">
        <v>0</v>
      </c>
      <c r="BG1219" s="3" t="n">
        <v>0</v>
      </c>
      <c r="BH1219" s="3" t="n">
        <v>0</v>
      </c>
      <c r="BI1219" s="3" t="n">
        <v>0</v>
      </c>
      <c r="BJ1219" s="3" t="n">
        <f aca="false">SUM(BF1219:BI1219)</f>
        <v>0</v>
      </c>
      <c r="BK1219" s="3" t="n">
        <v>0</v>
      </c>
      <c r="BL1219" s="3" t="n">
        <v>0</v>
      </c>
      <c r="BM1219" s="3" t="n">
        <v>0</v>
      </c>
      <c r="BN1219" s="3" t="n">
        <v>13</v>
      </c>
      <c r="BO1219" s="3" t="n">
        <f aca="false">SUM(BK1219:BN1219)</f>
        <v>13</v>
      </c>
      <c r="BP1219" s="3" t="n">
        <v>0</v>
      </c>
      <c r="BQ1219" s="3" t="n">
        <v>0</v>
      </c>
      <c r="BR1219" s="3" t="n">
        <v>0</v>
      </c>
      <c r="BS1219" s="3" t="n">
        <v>90</v>
      </c>
      <c r="BT1219" s="3" t="n">
        <f aca="false">SUM(BP1219:BS1219)</f>
        <v>90</v>
      </c>
      <c r="BU1219" s="3" t="n">
        <f aca="false">+C1219+H1219+M1219+R1219+W1219+AB1219+AG1219+AL1219+CK1219</f>
        <v>1392</v>
      </c>
      <c r="BV1219" s="3" t="n">
        <f aca="false">+D1219+I1219+N1219+S1219+X1219+AC1219+AH1219+AM1219+CL1219</f>
        <v>1760</v>
      </c>
      <c r="BW1219" s="3" t="n">
        <f aca="false">+E1219+J1219+O1219+T1219+Y1219+AD1219+AI1219+AN1219+CM1219</f>
        <v>2003</v>
      </c>
      <c r="BX1219" s="3" t="n">
        <f aca="false">+F1219+K1219+P1219+U1219+Z1219+AE1219+AJ1219+AO1219+CN1219</f>
        <v>116</v>
      </c>
      <c r="BY1219" s="3" t="n">
        <f aca="false">SUM(BU1219:BX1219)</f>
        <v>5271</v>
      </c>
      <c r="BZ1219" s="3" t="n">
        <f aca="false">AQ1219+AV1219+BA1219+BF1219+BK1219+BP1219</f>
        <v>1</v>
      </c>
      <c r="CA1219" s="3" t="n">
        <f aca="false">AR1219+AW1219+BB1219+BG1219+BL1219+BQ1219</f>
        <v>226</v>
      </c>
      <c r="CB1219" s="3" t="n">
        <f aca="false">AS1219+AX1219+BC1219+BH1219+BM1219+BR1219</f>
        <v>38</v>
      </c>
      <c r="CC1219" s="3" t="n">
        <f aca="false">AT1219+AY1219+BD1219+BI1219+BN1219+BS1219</f>
        <v>116</v>
      </c>
      <c r="CD1219" s="3" t="n">
        <f aca="false">SUM(BZ1219:CC1219)</f>
        <v>381</v>
      </c>
      <c r="CE1219" s="3" t="n">
        <v>230</v>
      </c>
      <c r="CF1219" s="3" t="n">
        <v>671</v>
      </c>
      <c r="CG1219" s="3" t="n">
        <v>95</v>
      </c>
      <c r="CH1219" s="3" t="n">
        <v>0</v>
      </c>
      <c r="CI1219" s="3" t="n">
        <v>333</v>
      </c>
      <c r="CJ1219" s="3" t="n">
        <f aca="false">SUM(CE1219:CI1219)</f>
        <v>1329</v>
      </c>
    </row>
    <row r="1220" customFormat="false" ht="12.75" hidden="false" customHeight="false" outlineLevel="0" collapsed="false">
      <c r="A1220" s="1" t="n">
        <v>2014</v>
      </c>
      <c r="B1220" s="2" t="s">
        <v>138</v>
      </c>
      <c r="C1220" s="3" t="n">
        <v>5301.939361</v>
      </c>
      <c r="D1220" s="3" t="n">
        <v>967.24502</v>
      </c>
      <c r="E1220" s="3" t="n">
        <v>678.053748</v>
      </c>
      <c r="F1220" s="3" t="n">
        <v>0</v>
      </c>
      <c r="G1220" s="3" t="n">
        <f aca="false">SUM(C1220:F1220)</f>
        <v>6947.238129</v>
      </c>
      <c r="H1220" s="3" t="n">
        <v>1682.575477</v>
      </c>
      <c r="I1220" s="3" t="n">
        <v>1203.398768</v>
      </c>
      <c r="J1220" s="3" t="n">
        <v>3483.811731</v>
      </c>
      <c r="K1220" s="3" t="n">
        <v>587.265588</v>
      </c>
      <c r="L1220" s="3" t="n">
        <f aca="false">SUM(H1220:K1220)</f>
        <v>6957.051564</v>
      </c>
      <c r="M1220" s="3" t="n">
        <v>39.366862</v>
      </c>
      <c r="N1220" s="3" t="n">
        <v>47.359309</v>
      </c>
      <c r="O1220" s="3" t="n">
        <v>0</v>
      </c>
      <c r="P1220" s="3" t="n">
        <v>0</v>
      </c>
      <c r="Q1220" s="3" t="n">
        <f aca="false">SUM(M1220:P1220)</f>
        <v>86.726171</v>
      </c>
      <c r="R1220" s="3" t="n">
        <v>0</v>
      </c>
      <c r="S1220" s="3" t="n">
        <v>61.734468</v>
      </c>
      <c r="T1220" s="3" t="n">
        <v>0</v>
      </c>
      <c r="U1220" s="3" t="n">
        <v>0</v>
      </c>
      <c r="V1220" s="3" t="n">
        <f aca="false">SUM(R1220:U1220)</f>
        <v>61.734468</v>
      </c>
      <c r="W1220" s="3" t="n">
        <v>3934.031243</v>
      </c>
      <c r="X1220" s="3" t="n">
        <v>3960.577253</v>
      </c>
      <c r="Y1220" s="3" t="n">
        <v>0</v>
      </c>
      <c r="Z1220" s="3" t="n">
        <v>0</v>
      </c>
      <c r="AA1220" s="3" t="n">
        <f aca="false">SUM(W1220:Z1220)</f>
        <v>7894.608496</v>
      </c>
      <c r="AB1220" s="3" t="n">
        <v>1150.9547474</v>
      </c>
      <c r="AC1220" s="3" t="n">
        <v>15.496971</v>
      </c>
      <c r="AD1220" s="3" t="n">
        <v>72.824763</v>
      </c>
      <c r="AE1220" s="3" t="n">
        <v>21.317031</v>
      </c>
      <c r="AF1220" s="3" t="n">
        <f aca="false">SUM(AB1220:AE1220)</f>
        <v>1260.5935124</v>
      </c>
      <c r="AG1220" s="3" t="n">
        <v>41.652454</v>
      </c>
      <c r="AH1220" s="3" t="n">
        <v>1364.256141</v>
      </c>
      <c r="AI1220" s="3" t="n">
        <v>4102.462982</v>
      </c>
      <c r="AJ1220" s="3" t="n">
        <v>4.427117</v>
      </c>
      <c r="AK1220" s="3" t="n">
        <f aca="false">SUM(AG1220:AJ1220)</f>
        <v>5512.798694</v>
      </c>
      <c r="AL1220" s="3" t="n">
        <v>5901.0417186</v>
      </c>
      <c r="AM1220" s="3" t="n">
        <v>1948.060744</v>
      </c>
      <c r="AN1220" s="3" t="n">
        <v>8733.300047</v>
      </c>
      <c r="AO1220" s="3" t="n">
        <v>554.011338</v>
      </c>
      <c r="AP1220" s="3" t="n">
        <f aca="false">SUM(AL1220:AO1220)</f>
        <v>17136.4138476</v>
      </c>
      <c r="AQ1220" s="3" t="n">
        <v>0</v>
      </c>
      <c r="AR1220" s="3" t="n">
        <v>0</v>
      </c>
      <c r="AS1220" s="3" t="n">
        <v>13.330091</v>
      </c>
      <c r="AT1220" s="3" t="n">
        <v>4.425379</v>
      </c>
      <c r="AU1220" s="3" t="n">
        <f aca="false">SUM(AQ1220:AT1220)</f>
        <v>17.75547</v>
      </c>
      <c r="AV1220" s="3" t="n">
        <v>1.212919</v>
      </c>
      <c r="AW1220" s="3" t="n">
        <v>0.944778</v>
      </c>
      <c r="AX1220" s="3" t="n">
        <v>1.922479</v>
      </c>
      <c r="AY1220" s="3" t="n">
        <v>21.317031</v>
      </c>
      <c r="AZ1220" s="3" t="n">
        <f aca="false">SUM(AV1220:AY1220)</f>
        <v>25.397207</v>
      </c>
      <c r="BA1220" s="3" t="n">
        <v>0.004905</v>
      </c>
      <c r="BB1220" s="3" t="n">
        <v>0.148056</v>
      </c>
      <c r="BC1220" s="3" t="n">
        <v>64.914754</v>
      </c>
      <c r="BD1220" s="3" t="n">
        <v>534.591083</v>
      </c>
      <c r="BE1220" s="3" t="n">
        <f aca="false">SUM(BA1220:BD1220)</f>
        <v>599.658798</v>
      </c>
      <c r="BF1220" s="3" t="n">
        <v>0</v>
      </c>
      <c r="BG1220" s="3" t="n">
        <v>0</v>
      </c>
      <c r="BH1220" s="3" t="n">
        <v>0</v>
      </c>
      <c r="BI1220" s="3" t="n">
        <v>0</v>
      </c>
      <c r="BJ1220" s="3" t="n">
        <f aca="false">SUM(BF1220:BI1220)</f>
        <v>0</v>
      </c>
      <c r="BK1220" s="3" t="n">
        <v>0</v>
      </c>
      <c r="BL1220" s="3" t="n">
        <v>1.127623</v>
      </c>
      <c r="BM1220" s="3" t="n">
        <v>1.57356</v>
      </c>
      <c r="BN1220" s="3" t="n">
        <v>4.397683</v>
      </c>
      <c r="BO1220" s="3" t="n">
        <f aca="false">SUM(BK1220:BN1220)</f>
        <v>7.098866</v>
      </c>
      <c r="BP1220" s="3" t="n">
        <v>3.000169</v>
      </c>
      <c r="BQ1220" s="3" t="n">
        <v>2.862918</v>
      </c>
      <c r="BR1220" s="3" t="n">
        <v>11.268243</v>
      </c>
      <c r="BS1220" s="3" t="n">
        <v>84.9212689999999</v>
      </c>
      <c r="BT1220" s="3" t="n">
        <f aca="false">SUM(BP1220:BS1220)</f>
        <v>102.052599</v>
      </c>
      <c r="BU1220" s="3" t="n">
        <f aca="false">+C1220+H1220+M1220+R1220+W1220+AB1220+AG1220+AL1220+CK1220</f>
        <v>18051.561863</v>
      </c>
      <c r="BV1220" s="3" t="n">
        <f aca="false">+D1220+I1220+N1220+S1220+X1220+AC1220+AH1220+AM1220+CL1220</f>
        <v>9568.128674</v>
      </c>
      <c r="BW1220" s="3" t="n">
        <f aca="false">+E1220+J1220+O1220+T1220+Y1220+AD1220+AI1220+AN1220+CM1220</f>
        <v>17070.453271</v>
      </c>
      <c r="BX1220" s="3" t="n">
        <f aca="false">+F1220+K1220+P1220+U1220+Z1220+AE1220+AJ1220+AO1220+CN1220</f>
        <v>1167.021074</v>
      </c>
      <c r="BY1220" s="3" t="n">
        <f aca="false">SUM(BU1220:BX1220)</f>
        <v>45857.164882</v>
      </c>
      <c r="BZ1220" s="3" t="n">
        <f aca="false">AQ1220+AV1220+BA1220+BF1220+BK1220+BP1220</f>
        <v>4.217993</v>
      </c>
      <c r="CA1220" s="3" t="n">
        <f aca="false">AR1220+AW1220+BB1220+BG1220+BL1220+BQ1220</f>
        <v>5.083375</v>
      </c>
      <c r="CB1220" s="3" t="n">
        <f aca="false">AS1220+AX1220+BC1220+BH1220+BM1220+BR1220</f>
        <v>93.009127</v>
      </c>
      <c r="CC1220" s="3" t="n">
        <f aca="false">AT1220+AY1220+BD1220+BI1220+BN1220+BS1220</f>
        <v>649.652445</v>
      </c>
      <c r="CD1220" s="3" t="n">
        <f aca="false">SUM(BZ1220:CC1220)</f>
        <v>751.96294</v>
      </c>
      <c r="CE1220" s="3" t="n">
        <v>3066</v>
      </c>
      <c r="CF1220" s="3" t="n">
        <v>11253</v>
      </c>
      <c r="CG1220" s="3" t="n">
        <v>757</v>
      </c>
      <c r="CH1220" s="3" t="n">
        <v>0</v>
      </c>
      <c r="CI1220" s="3" t="n">
        <v>1334</v>
      </c>
      <c r="CJ1220" s="3" t="n">
        <f aca="false">SUM(CE1220:CI1220)</f>
        <v>16410</v>
      </c>
    </row>
    <row r="1221" customFormat="false" ht="12.75" hidden="false" customHeight="false" outlineLevel="0" collapsed="false">
      <c r="A1221" s="1" t="n">
        <v>2014</v>
      </c>
      <c r="B1221" s="2" t="s">
        <v>139</v>
      </c>
      <c r="C1221" s="3" t="n">
        <v>7219</v>
      </c>
      <c r="D1221" s="3" t="n">
        <v>916</v>
      </c>
      <c r="E1221" s="3" t="n">
        <v>348</v>
      </c>
      <c r="F1221" s="3" t="n">
        <v>139</v>
      </c>
      <c r="G1221" s="3" t="n">
        <f aca="false">SUM(C1221:F1221)</f>
        <v>8622</v>
      </c>
      <c r="H1221" s="3" t="n">
        <v>1342</v>
      </c>
      <c r="I1221" s="3" t="n">
        <v>17</v>
      </c>
      <c r="J1221" s="3" t="n">
        <v>3593</v>
      </c>
      <c r="K1221" s="3" t="n">
        <v>95</v>
      </c>
      <c r="L1221" s="3" t="n">
        <f aca="false">SUM(H1221:K1221)</f>
        <v>5047</v>
      </c>
      <c r="M1221" s="3" t="n">
        <v>15</v>
      </c>
      <c r="N1221" s="3" t="n">
        <v>175</v>
      </c>
      <c r="O1221" s="3" t="n">
        <v>0</v>
      </c>
      <c r="P1221" s="3" t="n">
        <v>0</v>
      </c>
      <c r="Q1221" s="3" t="n">
        <f aca="false">SUM(M1221:P1221)</f>
        <v>190</v>
      </c>
      <c r="R1221" s="3" t="n">
        <v>36</v>
      </c>
      <c r="S1221" s="3" t="n">
        <v>0</v>
      </c>
      <c r="T1221" s="3" t="n">
        <v>0</v>
      </c>
      <c r="U1221" s="3" t="n">
        <v>0</v>
      </c>
      <c r="V1221" s="3" t="n">
        <f aca="false">SUM(R1221:U1221)</f>
        <v>36</v>
      </c>
      <c r="W1221" s="3" t="n">
        <v>2023</v>
      </c>
      <c r="X1221" s="3" t="n">
        <v>3712</v>
      </c>
      <c r="Y1221" s="3" t="n">
        <v>366</v>
      </c>
      <c r="Z1221" s="3" t="n">
        <v>0</v>
      </c>
      <c r="AA1221" s="3" t="n">
        <f aca="false">SUM(W1221:Z1221)</f>
        <v>6101</v>
      </c>
      <c r="AB1221" s="3" t="n">
        <v>928</v>
      </c>
      <c r="AC1221" s="3" t="n">
        <v>4</v>
      </c>
      <c r="AD1221" s="3" t="n">
        <v>9</v>
      </c>
      <c r="AE1221" s="3" t="n">
        <v>8</v>
      </c>
      <c r="AF1221" s="3" t="n">
        <f aca="false">SUM(AB1221:AE1221)</f>
        <v>949</v>
      </c>
      <c r="AG1221" s="3" t="n">
        <v>1</v>
      </c>
      <c r="AH1221" s="3" t="n">
        <v>747</v>
      </c>
      <c r="AI1221" s="3" t="n">
        <v>1400</v>
      </c>
      <c r="AJ1221" s="3" t="n">
        <v>766</v>
      </c>
      <c r="AK1221" s="3" t="n">
        <f aca="false">SUM(AG1221:AJ1221)</f>
        <v>2914</v>
      </c>
      <c r="AL1221" s="3" t="n">
        <v>4515</v>
      </c>
      <c r="AM1221" s="3" t="n">
        <v>4060</v>
      </c>
      <c r="AN1221" s="3" t="n">
        <v>3762</v>
      </c>
      <c r="AO1221" s="3" t="n">
        <v>671</v>
      </c>
      <c r="AP1221" s="3" t="n">
        <f aca="false">SUM(AL1221:AO1221)</f>
        <v>13008</v>
      </c>
      <c r="AQ1221" s="3" t="n">
        <v>0</v>
      </c>
      <c r="AR1221" s="3" t="n">
        <v>710</v>
      </c>
      <c r="AS1221" s="3" t="n">
        <v>520</v>
      </c>
      <c r="AT1221" s="3" t="n">
        <v>766</v>
      </c>
      <c r="AU1221" s="3" t="n">
        <f aca="false">SUM(AQ1221:AT1221)</f>
        <v>1996</v>
      </c>
      <c r="AV1221" s="3" t="n">
        <v>0</v>
      </c>
      <c r="AW1221" s="3" t="n">
        <v>0</v>
      </c>
      <c r="AX1221" s="3" t="n">
        <v>0</v>
      </c>
      <c r="AY1221" s="3" t="n">
        <v>8</v>
      </c>
      <c r="AZ1221" s="3" t="n">
        <f aca="false">SUM(AV1221:AY1221)</f>
        <v>8</v>
      </c>
      <c r="BA1221" s="3" t="n">
        <v>0</v>
      </c>
      <c r="BB1221" s="3" t="n">
        <v>0</v>
      </c>
      <c r="BC1221" s="3" t="n">
        <v>155</v>
      </c>
      <c r="BD1221" s="3" t="n">
        <v>95</v>
      </c>
      <c r="BE1221" s="3" t="n">
        <f aca="false">SUM(BA1221:BD1221)</f>
        <v>250</v>
      </c>
      <c r="BF1221" s="3" t="n">
        <v>0</v>
      </c>
      <c r="BG1221" s="3" t="n">
        <v>0</v>
      </c>
      <c r="BH1221" s="3" t="n">
        <v>3</v>
      </c>
      <c r="BI1221" s="3" t="n">
        <v>132</v>
      </c>
      <c r="BJ1221" s="3" t="n">
        <f aca="false">SUM(BF1221:BI1221)</f>
        <v>135</v>
      </c>
      <c r="BK1221" s="3" t="n">
        <v>0</v>
      </c>
      <c r="BL1221" s="3" t="n">
        <v>77</v>
      </c>
      <c r="BM1221" s="3" t="n">
        <v>173</v>
      </c>
      <c r="BN1221" s="3" t="n">
        <v>302</v>
      </c>
      <c r="BO1221" s="3" t="n">
        <f aca="false">SUM(BK1221:BN1221)</f>
        <v>552</v>
      </c>
      <c r="BP1221" s="3" t="n">
        <v>0</v>
      </c>
      <c r="BQ1221" s="3" t="n">
        <v>60</v>
      </c>
      <c r="BR1221" s="3" t="n">
        <v>185</v>
      </c>
      <c r="BS1221" s="3" t="n">
        <v>376</v>
      </c>
      <c r="BT1221" s="3" t="n">
        <f aca="false">SUM(BP1221:BS1221)</f>
        <v>621</v>
      </c>
      <c r="BU1221" s="3" t="n">
        <f aca="false">+C1221+H1221+M1221+R1221+W1221+AB1221+AG1221+AL1221+CK1221</f>
        <v>16079</v>
      </c>
      <c r="BV1221" s="3" t="n">
        <f aca="false">+D1221+I1221+N1221+S1221+X1221+AC1221+AH1221+AM1221+CL1221</f>
        <v>9631</v>
      </c>
      <c r="BW1221" s="3" t="n">
        <f aca="false">+E1221+J1221+O1221+T1221+Y1221+AD1221+AI1221+AN1221+CM1221</f>
        <v>9478</v>
      </c>
      <c r="BX1221" s="3" t="n">
        <f aca="false">+F1221+K1221+P1221+U1221+Z1221+AE1221+AJ1221+AO1221+CN1221</f>
        <v>1679</v>
      </c>
      <c r="BY1221" s="3" t="n">
        <f aca="false">SUM(BU1221:BX1221)</f>
        <v>36867</v>
      </c>
      <c r="BZ1221" s="3" t="n">
        <f aca="false">AQ1221+AV1221+BA1221+BF1221+BK1221+BP1221</f>
        <v>0</v>
      </c>
      <c r="CA1221" s="3" t="n">
        <f aca="false">AR1221+AW1221+BB1221+BG1221+BL1221+BQ1221</f>
        <v>847</v>
      </c>
      <c r="CB1221" s="3" t="n">
        <f aca="false">AS1221+AX1221+BC1221+BH1221+BM1221+BR1221</f>
        <v>1036</v>
      </c>
      <c r="CC1221" s="3" t="n">
        <f aca="false">AT1221+AY1221+BD1221+BI1221+BN1221+BS1221</f>
        <v>1679</v>
      </c>
      <c r="CD1221" s="3" t="n">
        <f aca="false">SUM(BZ1221:CC1221)</f>
        <v>3562</v>
      </c>
      <c r="CE1221" s="3" t="n">
        <v>8237</v>
      </c>
      <c r="CF1221" s="3" t="n">
        <v>0</v>
      </c>
      <c r="CG1221" s="3" t="n">
        <v>0</v>
      </c>
      <c r="CH1221" s="3" t="n">
        <v>0</v>
      </c>
      <c r="CI1221" s="3" t="n">
        <v>8146</v>
      </c>
      <c r="CJ1221" s="3" t="n">
        <f aca="false">SUM(CE1221:CI1221)</f>
        <v>16383</v>
      </c>
    </row>
    <row r="1222" customFormat="false" ht="12.75" hidden="false" customHeight="false" outlineLevel="0" collapsed="false">
      <c r="A1222" s="1" t="n">
        <v>2014</v>
      </c>
      <c r="B1222" s="2" t="s">
        <v>140</v>
      </c>
      <c r="C1222" s="3" t="n">
        <v>1970</v>
      </c>
      <c r="D1222" s="3" t="n">
        <v>339</v>
      </c>
      <c r="E1222" s="3" t="n">
        <v>159</v>
      </c>
      <c r="F1222" s="3" t="n">
        <v>23</v>
      </c>
      <c r="G1222" s="3" t="n">
        <f aca="false">SUM(C1222:F1222)</f>
        <v>2491</v>
      </c>
      <c r="H1222" s="3" t="n">
        <v>499</v>
      </c>
      <c r="I1222" s="3" t="n">
        <v>31</v>
      </c>
      <c r="J1222" s="3" t="n">
        <v>1358</v>
      </c>
      <c r="K1222" s="3" t="n">
        <v>55</v>
      </c>
      <c r="L1222" s="3" t="n">
        <f aca="false">SUM(H1222:K1222)</f>
        <v>1943</v>
      </c>
      <c r="M1222" s="3" t="n">
        <v>24</v>
      </c>
      <c r="N1222" s="3" t="n">
        <v>89</v>
      </c>
      <c r="O1222" s="3" t="n">
        <v>0</v>
      </c>
      <c r="P1222" s="3" t="n">
        <v>0</v>
      </c>
      <c r="Q1222" s="3" t="n">
        <f aca="false">SUM(M1222:P1222)</f>
        <v>113</v>
      </c>
      <c r="R1222" s="3" t="n">
        <v>7</v>
      </c>
      <c r="S1222" s="3" t="n">
        <v>0</v>
      </c>
      <c r="T1222" s="3" t="n">
        <v>0</v>
      </c>
      <c r="U1222" s="3" t="n">
        <v>0</v>
      </c>
      <c r="V1222" s="3" t="n">
        <f aca="false">SUM(R1222:U1222)</f>
        <v>7</v>
      </c>
      <c r="W1222" s="3" t="n">
        <v>518</v>
      </c>
      <c r="X1222" s="3" t="n">
        <v>2612</v>
      </c>
      <c r="Y1222" s="3" t="n">
        <v>404</v>
      </c>
      <c r="Z1222" s="3" t="n">
        <v>0</v>
      </c>
      <c r="AA1222" s="3" t="n">
        <f aca="false">SUM(W1222:Z1222)</f>
        <v>3534</v>
      </c>
      <c r="AB1222" s="3" t="n">
        <v>226</v>
      </c>
      <c r="AC1222" s="3" t="n">
        <v>0</v>
      </c>
      <c r="AD1222" s="3" t="n">
        <v>7</v>
      </c>
      <c r="AE1222" s="3" t="n">
        <v>0</v>
      </c>
      <c r="AF1222" s="3" t="n">
        <f aca="false">SUM(AB1222:AE1222)</f>
        <v>233</v>
      </c>
      <c r="AG1222" s="3" t="n">
        <v>12</v>
      </c>
      <c r="AH1222" s="3" t="n">
        <v>13</v>
      </c>
      <c r="AI1222" s="3" t="n">
        <v>1058</v>
      </c>
      <c r="AJ1222" s="3" t="n">
        <v>0</v>
      </c>
      <c r="AK1222" s="3" t="n">
        <f aca="false">SUM(AG1222:AJ1222)</f>
        <v>1083</v>
      </c>
      <c r="AL1222" s="3" t="n">
        <v>1001</v>
      </c>
      <c r="AM1222" s="3" t="n">
        <v>364</v>
      </c>
      <c r="AN1222" s="3" t="n">
        <v>5049</v>
      </c>
      <c r="AO1222" s="3" t="n">
        <v>0</v>
      </c>
      <c r="AP1222" s="3" t="n">
        <f aca="false">SUM(AL1222:AO1222)</f>
        <v>6414</v>
      </c>
      <c r="AQ1222" s="3" t="n">
        <v>5</v>
      </c>
      <c r="AR1222" s="3" t="n">
        <v>529</v>
      </c>
      <c r="AS1222" s="3" t="n">
        <v>269</v>
      </c>
      <c r="AT1222" s="3" t="n">
        <v>0</v>
      </c>
      <c r="AU1222" s="3" t="n">
        <f aca="false">SUM(AQ1222:AT1222)</f>
        <v>803</v>
      </c>
      <c r="AV1222" s="3" t="n">
        <v>11</v>
      </c>
      <c r="AW1222" s="3" t="n">
        <v>0</v>
      </c>
      <c r="AX1222" s="3" t="n">
        <v>7</v>
      </c>
      <c r="AY1222" s="3" t="n">
        <v>0</v>
      </c>
      <c r="AZ1222" s="3" t="n">
        <f aca="false">SUM(AV1222:AY1222)</f>
        <v>18</v>
      </c>
      <c r="BA1222" s="3" t="n">
        <v>0</v>
      </c>
      <c r="BB1222" s="3" t="n">
        <v>0</v>
      </c>
      <c r="BC1222" s="3" t="n">
        <v>621</v>
      </c>
      <c r="BD1222" s="3" t="n">
        <v>55</v>
      </c>
      <c r="BE1222" s="3" t="n">
        <f aca="false">SUM(BA1222:BD1222)</f>
        <v>676</v>
      </c>
      <c r="BF1222" s="3" t="n">
        <v>0</v>
      </c>
      <c r="BG1222" s="3" t="n">
        <v>0</v>
      </c>
      <c r="BH1222" s="3" t="n">
        <v>0</v>
      </c>
      <c r="BI1222" s="3" t="n">
        <v>0</v>
      </c>
      <c r="BJ1222" s="3" t="n">
        <f aca="false">SUM(BF1222:BI1222)</f>
        <v>0</v>
      </c>
      <c r="BK1222" s="3" t="n">
        <v>0</v>
      </c>
      <c r="BL1222" s="3" t="n">
        <v>32</v>
      </c>
      <c r="BM1222" s="3" t="n">
        <v>8</v>
      </c>
      <c r="BN1222" s="3" t="n">
        <v>0</v>
      </c>
      <c r="BO1222" s="3" t="n">
        <f aca="false">SUM(BK1222:BN1222)</f>
        <v>40</v>
      </c>
      <c r="BP1222" s="3" t="n">
        <v>37</v>
      </c>
      <c r="BQ1222" s="3" t="n">
        <v>32</v>
      </c>
      <c r="BR1222" s="3" t="n">
        <v>38</v>
      </c>
      <c r="BS1222" s="3" t="n">
        <v>0</v>
      </c>
      <c r="BT1222" s="3" t="n">
        <f aca="false">SUM(BP1222:BS1222)</f>
        <v>107</v>
      </c>
      <c r="BU1222" s="3" t="n">
        <f aca="false">+C1222+H1222+M1222+R1222+W1222+AB1222+AG1222+AL1222+CK1222</f>
        <v>4257</v>
      </c>
      <c r="BV1222" s="3" t="n">
        <f aca="false">+D1222+I1222+N1222+S1222+X1222+AC1222+AH1222+AM1222+CL1222</f>
        <v>3448</v>
      </c>
      <c r="BW1222" s="3" t="n">
        <f aca="false">+E1222+J1222+O1222+T1222+Y1222+AD1222+AI1222+AN1222+CM1222</f>
        <v>8035</v>
      </c>
      <c r="BX1222" s="3" t="n">
        <f aca="false">+F1222+K1222+P1222+U1222+Z1222+AE1222+AJ1222+AO1222+CN1222</f>
        <v>78</v>
      </c>
      <c r="BY1222" s="3" t="n">
        <f aca="false">SUM(BU1222:BX1222)</f>
        <v>15818</v>
      </c>
      <c r="BZ1222" s="3" t="n">
        <f aca="false">AQ1222+AV1222+BA1222+BF1222+BK1222+BP1222</f>
        <v>53</v>
      </c>
      <c r="CA1222" s="3" t="n">
        <f aca="false">AR1222+AW1222+BB1222+BG1222+BL1222+BQ1222</f>
        <v>593</v>
      </c>
      <c r="CB1222" s="3" t="n">
        <f aca="false">AS1222+AX1222+BC1222+BH1222+BM1222+BR1222</f>
        <v>943</v>
      </c>
      <c r="CC1222" s="3" t="n">
        <f aca="false">AT1222+AY1222+BD1222+BI1222+BN1222+BS1222</f>
        <v>55</v>
      </c>
      <c r="CD1222" s="3" t="n">
        <f aca="false">SUM(BZ1222:CC1222)</f>
        <v>1644</v>
      </c>
      <c r="CE1222" s="3" t="n">
        <v>1204</v>
      </c>
      <c r="CF1222" s="3" t="n">
        <v>1767</v>
      </c>
      <c r="CG1222" s="3" t="n">
        <v>230</v>
      </c>
      <c r="CH1222" s="3" t="n">
        <v>0</v>
      </c>
      <c r="CI1222" s="3" t="n">
        <v>935</v>
      </c>
      <c r="CJ1222" s="3" t="n">
        <f aca="false">SUM(CE1222:CI1222)</f>
        <v>4136</v>
      </c>
    </row>
    <row r="1223" customFormat="false" ht="12.75" hidden="false" customHeight="false" outlineLevel="0" collapsed="false">
      <c r="A1223" s="1" t="n">
        <v>2014</v>
      </c>
      <c r="B1223" s="2" t="s">
        <v>141</v>
      </c>
      <c r="C1223" s="3" t="n">
        <v>6080</v>
      </c>
      <c r="D1223" s="3" t="n">
        <v>875</v>
      </c>
      <c r="E1223" s="3" t="n">
        <v>253</v>
      </c>
      <c r="F1223" s="3" t="n">
        <v>0</v>
      </c>
      <c r="G1223" s="3" t="n">
        <f aca="false">SUM(C1223:F1223)</f>
        <v>7208</v>
      </c>
      <c r="H1223" s="3" t="n">
        <v>1351</v>
      </c>
      <c r="I1223" s="3" t="n">
        <v>1729</v>
      </c>
      <c r="J1223" s="3" t="n">
        <v>3289</v>
      </c>
      <c r="K1223" s="3" t="n">
        <v>0</v>
      </c>
      <c r="L1223" s="3" t="n">
        <f aca="false">SUM(H1223:K1223)</f>
        <v>6369</v>
      </c>
      <c r="M1223" s="3" t="n">
        <v>84</v>
      </c>
      <c r="N1223" s="3" t="n">
        <v>5</v>
      </c>
      <c r="O1223" s="3" t="n">
        <v>10</v>
      </c>
      <c r="P1223" s="3" t="n">
        <v>0</v>
      </c>
      <c r="Q1223" s="3" t="n">
        <f aca="false">SUM(M1223:P1223)</f>
        <v>99</v>
      </c>
      <c r="R1223" s="3" t="n">
        <v>20</v>
      </c>
      <c r="S1223" s="3" t="n">
        <v>30</v>
      </c>
      <c r="T1223" s="3" t="n">
        <v>9</v>
      </c>
      <c r="U1223" s="3" t="n">
        <v>0</v>
      </c>
      <c r="V1223" s="3" t="n">
        <f aca="false">SUM(R1223:U1223)</f>
        <v>59</v>
      </c>
      <c r="W1223" s="3" t="n">
        <v>2411</v>
      </c>
      <c r="X1223" s="3" t="n">
        <v>4806</v>
      </c>
      <c r="Y1223" s="3" t="n">
        <v>1044</v>
      </c>
      <c r="Z1223" s="3" t="n">
        <v>0</v>
      </c>
      <c r="AA1223" s="3" t="n">
        <f aca="false">SUM(W1223:Z1223)</f>
        <v>8261</v>
      </c>
      <c r="AB1223" s="3" t="n">
        <v>1168</v>
      </c>
      <c r="AC1223" s="3" t="n">
        <v>2</v>
      </c>
      <c r="AD1223" s="3" t="n">
        <v>108</v>
      </c>
      <c r="AE1223" s="3" t="n">
        <v>0</v>
      </c>
      <c r="AF1223" s="3" t="n">
        <f aca="false">SUM(AB1223:AE1223)</f>
        <v>1278</v>
      </c>
      <c r="AG1223" s="3" t="n">
        <v>174</v>
      </c>
      <c r="AH1223" s="3" t="n">
        <v>791</v>
      </c>
      <c r="AI1223" s="3" t="n">
        <v>2004</v>
      </c>
      <c r="AJ1223" s="3" t="n">
        <v>0</v>
      </c>
      <c r="AK1223" s="3" t="n">
        <f aca="false">SUM(AG1223:AJ1223)</f>
        <v>2969</v>
      </c>
      <c r="AL1223" s="3" t="n">
        <v>3345</v>
      </c>
      <c r="AM1223" s="3" t="n">
        <v>2768</v>
      </c>
      <c r="AN1223" s="3" t="n">
        <v>12536</v>
      </c>
      <c r="AO1223" s="3" t="n">
        <v>0</v>
      </c>
      <c r="AP1223" s="3" t="n">
        <f aca="false">SUM(AL1223:AO1223)</f>
        <v>18649</v>
      </c>
      <c r="AQ1223" s="3" t="n">
        <v>0</v>
      </c>
      <c r="AR1223" s="3" t="n">
        <v>0</v>
      </c>
      <c r="AS1223" s="3" t="n">
        <v>0</v>
      </c>
      <c r="AT1223" s="3" t="n">
        <v>0</v>
      </c>
      <c r="AU1223" s="3" t="n">
        <f aca="false">SUM(AQ1223:AT1223)</f>
        <v>0</v>
      </c>
      <c r="AV1223" s="3" t="n">
        <v>0</v>
      </c>
      <c r="AW1223" s="3" t="n">
        <v>0</v>
      </c>
      <c r="AX1223" s="3" t="n">
        <v>0</v>
      </c>
      <c r="AY1223" s="3" t="n">
        <v>0</v>
      </c>
      <c r="AZ1223" s="3" t="n">
        <f aca="false">SUM(AV1223:AY1223)</f>
        <v>0</v>
      </c>
      <c r="BA1223" s="3" t="n">
        <v>0</v>
      </c>
      <c r="BB1223" s="3" t="n">
        <v>0</v>
      </c>
      <c r="BC1223" s="3" t="n">
        <v>0</v>
      </c>
      <c r="BD1223" s="3" t="n">
        <v>0</v>
      </c>
      <c r="BE1223" s="3" t="n">
        <f aca="false">SUM(BA1223:BD1223)</f>
        <v>0</v>
      </c>
      <c r="BF1223" s="3" t="n">
        <v>0</v>
      </c>
      <c r="BG1223" s="3" t="n">
        <v>0</v>
      </c>
      <c r="BH1223" s="3" t="n">
        <v>0</v>
      </c>
      <c r="BI1223" s="3" t="n">
        <v>0</v>
      </c>
      <c r="BJ1223" s="3" t="n">
        <f aca="false">SUM(BF1223:BI1223)</f>
        <v>0</v>
      </c>
      <c r="BK1223" s="3" t="n">
        <v>0</v>
      </c>
      <c r="BL1223" s="3" t="n">
        <v>0</v>
      </c>
      <c r="BM1223" s="3" t="n">
        <v>0</v>
      </c>
      <c r="BN1223" s="3" t="n">
        <v>0</v>
      </c>
      <c r="BO1223" s="3" t="n">
        <f aca="false">SUM(BK1223:BN1223)</f>
        <v>0</v>
      </c>
      <c r="BP1223" s="3" t="n">
        <v>0</v>
      </c>
      <c r="BQ1223" s="3" t="n">
        <v>0</v>
      </c>
      <c r="BR1223" s="3" t="n">
        <v>0</v>
      </c>
      <c r="BS1223" s="3" t="n">
        <v>0</v>
      </c>
      <c r="BT1223" s="3" t="n">
        <f aca="false">SUM(BP1223:BS1223)</f>
        <v>0</v>
      </c>
      <c r="BU1223" s="3" t="n">
        <f aca="false">+C1223+H1223+M1223+R1223+W1223+AB1223+AG1223+AL1223+CK1223</f>
        <v>14633</v>
      </c>
      <c r="BV1223" s="3" t="n">
        <f aca="false">+D1223+I1223+N1223+S1223+X1223+AC1223+AH1223+AM1223+CL1223</f>
        <v>11006</v>
      </c>
      <c r="BW1223" s="3" t="n">
        <f aca="false">+E1223+J1223+O1223+T1223+Y1223+AD1223+AI1223+AN1223+CM1223</f>
        <v>19253</v>
      </c>
      <c r="BX1223" s="3" t="n">
        <f aca="false">+F1223+K1223+P1223+U1223+Z1223+AE1223+AJ1223+AO1223+CN1223</f>
        <v>0</v>
      </c>
      <c r="BY1223" s="3" t="n">
        <f aca="false">SUM(BU1223:BX1223)</f>
        <v>44892</v>
      </c>
      <c r="BZ1223" s="3" t="n">
        <f aca="false">AQ1223+AV1223+BA1223+BF1223+BK1223+BP1223</f>
        <v>0</v>
      </c>
      <c r="CA1223" s="3" t="n">
        <f aca="false">AR1223+AW1223+BB1223+BG1223+BL1223+BQ1223</f>
        <v>0</v>
      </c>
      <c r="CB1223" s="3" t="n">
        <f aca="false">AS1223+AX1223+BC1223+BH1223+BM1223+BR1223</f>
        <v>0</v>
      </c>
      <c r="CC1223" s="3" t="n">
        <f aca="false">AT1223+AY1223+BD1223+BI1223+BN1223+BS1223</f>
        <v>0</v>
      </c>
      <c r="CD1223" s="3" t="n">
        <f aca="false">SUM(BZ1223:CC1223)</f>
        <v>0</v>
      </c>
      <c r="CE1223" s="3" t="n">
        <v>4628</v>
      </c>
      <c r="CF1223" s="3" t="n">
        <v>7061</v>
      </c>
      <c r="CG1223" s="3" t="n">
        <v>967</v>
      </c>
      <c r="CH1223" s="3" t="n">
        <v>0</v>
      </c>
      <c r="CI1223" s="3" t="n">
        <v>1292</v>
      </c>
      <c r="CJ1223" s="3" t="n">
        <f aca="false">SUM(CE1223:CI1223)</f>
        <v>13948</v>
      </c>
    </row>
    <row r="1224" customFormat="false" ht="12.75" hidden="false" customHeight="false" outlineLevel="0" collapsed="false">
      <c r="A1224" s="1" t="n">
        <v>2014</v>
      </c>
      <c r="B1224" s="2" t="s">
        <v>142</v>
      </c>
      <c r="C1224" s="3" t="n">
        <v>0</v>
      </c>
      <c r="D1224" s="3" t="n">
        <v>3</v>
      </c>
      <c r="E1224" s="3" t="n">
        <v>762</v>
      </c>
      <c r="F1224" s="3" t="n">
        <v>0</v>
      </c>
      <c r="G1224" s="3" t="n">
        <f aca="false">SUM(C1224:F1224)</f>
        <v>765</v>
      </c>
      <c r="H1224" s="3" t="n">
        <v>286</v>
      </c>
      <c r="I1224" s="3" t="n">
        <v>1</v>
      </c>
      <c r="J1224" s="3" t="n">
        <v>12</v>
      </c>
      <c r="K1224" s="3" t="n">
        <v>0</v>
      </c>
      <c r="L1224" s="3" t="n">
        <f aca="false">SUM(H1224:K1224)</f>
        <v>299</v>
      </c>
      <c r="M1224" s="3" t="n">
        <v>0</v>
      </c>
      <c r="N1224" s="3" t="n">
        <v>0</v>
      </c>
      <c r="O1224" s="3" t="n">
        <v>0</v>
      </c>
      <c r="P1224" s="3" t="n">
        <v>0</v>
      </c>
      <c r="Q1224" s="3" t="n">
        <f aca="false">SUM(M1224:P1224)</f>
        <v>0</v>
      </c>
      <c r="R1224" s="3" t="n">
        <v>0</v>
      </c>
      <c r="S1224" s="3" t="n">
        <v>0</v>
      </c>
      <c r="T1224" s="3" t="n">
        <v>0</v>
      </c>
      <c r="U1224" s="3" t="n">
        <v>0</v>
      </c>
      <c r="V1224" s="3" t="n">
        <f aca="false">SUM(R1224:U1224)</f>
        <v>0</v>
      </c>
      <c r="W1224" s="3" t="n">
        <v>268</v>
      </c>
      <c r="X1224" s="3" t="n">
        <v>319</v>
      </c>
      <c r="Y1224" s="3" t="n">
        <v>24</v>
      </c>
      <c r="Z1224" s="3" t="n">
        <v>0</v>
      </c>
      <c r="AA1224" s="3" t="n">
        <f aca="false">SUM(W1224:Z1224)</f>
        <v>611</v>
      </c>
      <c r="AB1224" s="3" t="n">
        <v>128</v>
      </c>
      <c r="AC1224" s="3" t="n">
        <v>0</v>
      </c>
      <c r="AD1224" s="3" t="n">
        <v>9</v>
      </c>
      <c r="AE1224" s="3" t="n">
        <v>0</v>
      </c>
      <c r="AF1224" s="3" t="n">
        <f aca="false">SUM(AB1224:AE1224)</f>
        <v>137</v>
      </c>
      <c r="AG1224" s="3" t="n">
        <v>162</v>
      </c>
      <c r="AH1224" s="3" t="n">
        <v>323</v>
      </c>
      <c r="AI1224" s="3" t="n">
        <v>314</v>
      </c>
      <c r="AJ1224" s="3" t="n">
        <v>0</v>
      </c>
      <c r="AK1224" s="3" t="n">
        <f aca="false">SUM(AG1224:AJ1224)</f>
        <v>799</v>
      </c>
      <c r="AL1224" s="3" t="n">
        <v>1107</v>
      </c>
      <c r="AM1224" s="3" t="n">
        <v>697</v>
      </c>
      <c r="AN1224" s="3" t="n">
        <v>3131</v>
      </c>
      <c r="AO1224" s="3" t="n">
        <v>0</v>
      </c>
      <c r="AP1224" s="3" t="n">
        <f aca="false">SUM(AL1224:AO1224)</f>
        <v>4935</v>
      </c>
      <c r="AQ1224" s="3" t="n">
        <v>57</v>
      </c>
      <c r="AR1224" s="3" t="n">
        <v>79</v>
      </c>
      <c r="AS1224" s="3" t="n">
        <v>111</v>
      </c>
      <c r="AT1224" s="3" t="n">
        <v>0</v>
      </c>
      <c r="AU1224" s="3" t="n">
        <f aca="false">SUM(AQ1224:AT1224)</f>
        <v>247</v>
      </c>
      <c r="AV1224" s="3" t="n">
        <v>0</v>
      </c>
      <c r="AW1224" s="3" t="n">
        <v>0</v>
      </c>
      <c r="AX1224" s="3" t="n">
        <v>0</v>
      </c>
      <c r="AY1224" s="3" t="n">
        <v>0</v>
      </c>
      <c r="AZ1224" s="3" t="n">
        <f aca="false">SUM(AV1224:AY1224)</f>
        <v>0</v>
      </c>
      <c r="BA1224" s="3" t="n">
        <v>7</v>
      </c>
      <c r="BB1224" s="3" t="n">
        <v>0</v>
      </c>
      <c r="BC1224" s="3" t="n">
        <v>0</v>
      </c>
      <c r="BD1224" s="3" t="n">
        <v>0</v>
      </c>
      <c r="BE1224" s="3" t="n">
        <f aca="false">SUM(BA1224:BD1224)</f>
        <v>7</v>
      </c>
      <c r="BF1224" s="3" t="n">
        <v>0</v>
      </c>
      <c r="BG1224" s="3" t="n">
        <v>0</v>
      </c>
      <c r="BH1224" s="3" t="n">
        <v>0</v>
      </c>
      <c r="BI1224" s="3" t="n">
        <v>0</v>
      </c>
      <c r="BJ1224" s="3" t="n">
        <f aca="false">SUM(BF1224:BI1224)</f>
        <v>0</v>
      </c>
      <c r="BK1224" s="3" t="n">
        <v>0</v>
      </c>
      <c r="BL1224" s="3" t="n">
        <v>0</v>
      </c>
      <c r="BM1224" s="3" t="n">
        <v>0</v>
      </c>
      <c r="BN1224" s="3" t="n">
        <v>0</v>
      </c>
      <c r="BO1224" s="3" t="n">
        <f aca="false">SUM(BK1224:BN1224)</f>
        <v>0</v>
      </c>
      <c r="BP1224" s="3" t="n">
        <v>2</v>
      </c>
      <c r="BQ1224" s="3" t="n">
        <v>1</v>
      </c>
      <c r="BR1224" s="3" t="n">
        <v>1</v>
      </c>
      <c r="BS1224" s="3" t="n">
        <v>0</v>
      </c>
      <c r="BT1224" s="3" t="n">
        <f aca="false">SUM(BP1224:BS1224)</f>
        <v>4</v>
      </c>
      <c r="BU1224" s="3" t="n">
        <f aca="false">+C1224+H1224+M1224+R1224+W1224+AB1224+AG1224+AL1224+CK1224</f>
        <v>1951</v>
      </c>
      <c r="BV1224" s="3" t="n">
        <f aca="false">+D1224+I1224+N1224+S1224+X1224+AC1224+AH1224+AM1224+CL1224</f>
        <v>1343</v>
      </c>
      <c r="BW1224" s="3" t="n">
        <f aca="false">+E1224+J1224+O1224+T1224+Y1224+AD1224+AI1224+AN1224+CM1224</f>
        <v>4252</v>
      </c>
      <c r="BX1224" s="3" t="n">
        <f aca="false">+F1224+K1224+P1224+U1224+Z1224+AE1224+AJ1224+AO1224+CN1224</f>
        <v>0</v>
      </c>
      <c r="BY1224" s="3" t="n">
        <f aca="false">SUM(BU1224:BX1224)</f>
        <v>7546</v>
      </c>
      <c r="BZ1224" s="3" t="n">
        <f aca="false">AQ1224+AV1224+BA1224+BF1224+BK1224+BP1224</f>
        <v>66</v>
      </c>
      <c r="CA1224" s="3" t="n">
        <f aca="false">AR1224+AW1224+BB1224+BG1224+BL1224+BQ1224</f>
        <v>80</v>
      </c>
      <c r="CB1224" s="3" t="n">
        <f aca="false">AS1224+AX1224+BC1224+BH1224+BM1224+BR1224</f>
        <v>112</v>
      </c>
      <c r="CC1224" s="3" t="n">
        <f aca="false">AT1224+AY1224+BD1224+BI1224+BN1224+BS1224</f>
        <v>0</v>
      </c>
      <c r="CD1224" s="3" t="n">
        <f aca="false">SUM(BZ1224:CC1224)</f>
        <v>258</v>
      </c>
      <c r="CE1224" s="3" t="n">
        <v>521</v>
      </c>
      <c r="CF1224" s="3" t="n">
        <v>0</v>
      </c>
      <c r="CG1224" s="3" t="n">
        <v>0</v>
      </c>
      <c r="CH1224" s="3" t="n">
        <v>0</v>
      </c>
      <c r="CI1224" s="3" t="n">
        <v>861</v>
      </c>
      <c r="CJ1224" s="3" t="n">
        <f aca="false">SUM(CE1224:CI1224)</f>
        <v>1382</v>
      </c>
    </row>
    <row r="1225" customFormat="false" ht="12.75" hidden="false" customHeight="false" outlineLevel="0" collapsed="false">
      <c r="A1225" s="1" t="n">
        <v>2015</v>
      </c>
      <c r="B1225" s="2" t="s">
        <v>93</v>
      </c>
      <c r="C1225" s="3" t="n">
        <v>4109</v>
      </c>
      <c r="D1225" s="3" t="n">
        <v>964</v>
      </c>
      <c r="E1225" s="3" t="n">
        <v>185</v>
      </c>
      <c r="F1225" s="3" t="n">
        <v>0</v>
      </c>
      <c r="G1225" s="3" t="n">
        <f aca="false">SUM(C1225:F1225)</f>
        <v>5258</v>
      </c>
      <c r="H1225" s="3" t="n">
        <v>1466</v>
      </c>
      <c r="I1225" s="3" t="n">
        <v>1224</v>
      </c>
      <c r="J1225" s="3" t="n">
        <v>2510</v>
      </c>
      <c r="K1225" s="3" t="n">
        <v>0</v>
      </c>
      <c r="L1225" s="3" t="n">
        <f aca="false">SUM(H1225:K1225)</f>
        <v>5200</v>
      </c>
      <c r="M1225" s="3" t="n">
        <v>0</v>
      </c>
      <c r="N1225" s="3" t="n">
        <v>32</v>
      </c>
      <c r="O1225" s="3" t="n">
        <v>0</v>
      </c>
      <c r="P1225" s="3" t="n">
        <v>0</v>
      </c>
      <c r="Q1225" s="3" t="n">
        <f aca="false">SUM(M1225:P1225)</f>
        <v>32</v>
      </c>
      <c r="R1225" s="3" t="n">
        <v>0</v>
      </c>
      <c r="S1225" s="3" t="n">
        <v>0</v>
      </c>
      <c r="T1225" s="3" t="n">
        <v>0</v>
      </c>
      <c r="U1225" s="3" t="n">
        <v>0</v>
      </c>
      <c r="V1225" s="3" t="n">
        <f aca="false">SUM(R1225:U1225)</f>
        <v>0</v>
      </c>
      <c r="W1225" s="3" t="n">
        <v>700</v>
      </c>
      <c r="X1225" s="3" t="n">
        <v>4155</v>
      </c>
      <c r="Y1225" s="3" t="n">
        <v>1228</v>
      </c>
      <c r="Z1225" s="3" t="n">
        <v>0</v>
      </c>
      <c r="AA1225" s="3" t="n">
        <f aca="false">SUM(W1225:Z1225)</f>
        <v>6083</v>
      </c>
      <c r="AB1225" s="3" t="n">
        <v>481</v>
      </c>
      <c r="AC1225" s="3" t="n">
        <v>22</v>
      </c>
      <c r="AD1225" s="3" t="n">
        <v>102</v>
      </c>
      <c r="AE1225" s="3" t="n">
        <v>0</v>
      </c>
      <c r="AF1225" s="3" t="n">
        <f aca="false">SUM(AB1225:AE1225)</f>
        <v>605</v>
      </c>
      <c r="AG1225" s="3" t="n">
        <v>0</v>
      </c>
      <c r="AH1225" s="3" t="n">
        <v>903</v>
      </c>
      <c r="AI1225" s="3" t="n">
        <v>576</v>
      </c>
      <c r="AJ1225" s="3" t="n">
        <v>229</v>
      </c>
      <c r="AK1225" s="3" t="n">
        <f aca="false">SUM(AG1225:AJ1225)</f>
        <v>1708</v>
      </c>
      <c r="AL1225" s="3" t="n">
        <v>893</v>
      </c>
      <c r="AM1225" s="3" t="n">
        <v>2085</v>
      </c>
      <c r="AN1225" s="3" t="n">
        <v>2879</v>
      </c>
      <c r="AO1225" s="3" t="n">
        <v>444</v>
      </c>
      <c r="AP1225" s="3" t="n">
        <f aca="false">SUM(AL1225:AO1225)</f>
        <v>6301</v>
      </c>
      <c r="AQ1225" s="3" t="n">
        <v>0</v>
      </c>
      <c r="AR1225" s="3" t="n">
        <v>383</v>
      </c>
      <c r="AS1225" s="3" t="n">
        <v>99</v>
      </c>
      <c r="AT1225" s="3" t="n">
        <v>229</v>
      </c>
      <c r="AU1225" s="3" t="n">
        <f aca="false">SUM(AQ1225:AT1225)</f>
        <v>711</v>
      </c>
      <c r="AV1225" s="3" t="n">
        <v>0</v>
      </c>
      <c r="AW1225" s="3" t="n">
        <v>0</v>
      </c>
      <c r="AX1225" s="3" t="n">
        <v>2</v>
      </c>
      <c r="AY1225" s="3" t="n">
        <v>0</v>
      </c>
      <c r="AZ1225" s="3" t="n">
        <f aca="false">SUM(AV1225:AY1225)</f>
        <v>2</v>
      </c>
      <c r="BA1225" s="3" t="n">
        <v>0</v>
      </c>
      <c r="BB1225" s="3" t="n">
        <v>0</v>
      </c>
      <c r="BC1225" s="3" t="n">
        <v>0</v>
      </c>
      <c r="BD1225" s="3" t="n">
        <v>0</v>
      </c>
      <c r="BE1225" s="3" t="n">
        <f aca="false">SUM(BA1225:BD1225)</f>
        <v>0</v>
      </c>
      <c r="BF1225" s="3" t="n">
        <v>0</v>
      </c>
      <c r="BG1225" s="3" t="n">
        <v>0</v>
      </c>
      <c r="BH1225" s="3" t="n">
        <v>0</v>
      </c>
      <c r="BI1225" s="3" t="n">
        <v>0</v>
      </c>
      <c r="BJ1225" s="3" t="n">
        <f aca="false">SUM(BF1225:BI1225)</f>
        <v>0</v>
      </c>
      <c r="BK1225" s="3" t="n">
        <v>0</v>
      </c>
      <c r="BL1225" s="3" t="n">
        <v>0</v>
      </c>
      <c r="BM1225" s="3" t="n">
        <v>32</v>
      </c>
      <c r="BN1225" s="3" t="n">
        <v>0</v>
      </c>
      <c r="BO1225" s="3" t="n">
        <f aca="false">SUM(BK1225:BN1225)</f>
        <v>32</v>
      </c>
      <c r="BP1225" s="3" t="n">
        <v>4</v>
      </c>
      <c r="BQ1225" s="3" t="n">
        <v>0</v>
      </c>
      <c r="BR1225" s="3" t="n">
        <v>32</v>
      </c>
      <c r="BS1225" s="3" t="n">
        <v>444</v>
      </c>
      <c r="BT1225" s="3" t="n">
        <f aca="false">SUM(BP1225:BS1225)</f>
        <v>480</v>
      </c>
      <c r="BU1225" s="3" t="n">
        <f aca="false">+C1225+H1225+M1225+R1225+W1225+AB1225+AG1225+AL1225+CK1225</f>
        <v>7649</v>
      </c>
      <c r="BV1225" s="3" t="n">
        <f aca="false">+D1225+I1225+N1225+S1225+X1225+AC1225+AH1225+AM1225+CL1225</f>
        <v>9385</v>
      </c>
      <c r="BW1225" s="3" t="n">
        <f aca="false">+E1225+J1225+O1225+T1225+Y1225+AD1225+AI1225+AN1225+CM1225</f>
        <v>7480</v>
      </c>
      <c r="BX1225" s="3" t="n">
        <f aca="false">+F1225+K1225+P1225+U1225+Z1225+AE1225+AJ1225+AO1225+CN1225</f>
        <v>673</v>
      </c>
      <c r="BY1225" s="3" t="n">
        <f aca="false">SUM(BU1225:BX1225)</f>
        <v>25187</v>
      </c>
      <c r="BZ1225" s="3" t="n">
        <f aca="false">AQ1225+AV1225+BA1225+BF1225+BK1225+BP1225</f>
        <v>4</v>
      </c>
      <c r="CA1225" s="3" t="n">
        <f aca="false">AR1225+AW1225+BB1225+BG1225+BL1225+BQ1225</f>
        <v>383</v>
      </c>
      <c r="CB1225" s="3" t="n">
        <f aca="false">AS1225+AX1225+BC1225+BH1225+BM1225+BR1225</f>
        <v>165</v>
      </c>
      <c r="CC1225" s="3" t="n">
        <f aca="false">AT1225+AY1225+BD1225+BI1225+BN1225+BS1225</f>
        <v>673</v>
      </c>
      <c r="CD1225" s="3" t="n">
        <f aca="false">SUM(BZ1225:CC1225)</f>
        <v>1225</v>
      </c>
      <c r="CE1225" s="3" t="n">
        <v>2037</v>
      </c>
      <c r="CF1225" s="3" t="n">
        <v>3234</v>
      </c>
      <c r="CG1225" s="3" t="n">
        <v>492</v>
      </c>
      <c r="CH1225" s="3" t="n">
        <v>2</v>
      </c>
      <c r="CI1225" s="3" t="n">
        <v>2135</v>
      </c>
      <c r="CJ1225" s="3" t="n">
        <f aca="false">SUM(CE1225:CI1225)</f>
        <v>7900</v>
      </c>
    </row>
    <row r="1226" customFormat="false" ht="12.75" hidden="false" customHeight="false" outlineLevel="0" collapsed="false">
      <c r="A1226" s="1" t="n">
        <v>2015</v>
      </c>
      <c r="B1226" s="2" t="s">
        <v>94</v>
      </c>
      <c r="C1226" s="3" t="n">
        <v>1405.4305</v>
      </c>
      <c r="D1226" s="3" t="n">
        <v>214.3213</v>
      </c>
      <c r="E1226" s="3" t="n">
        <v>32.6467</v>
      </c>
      <c r="F1226" s="3" t="n">
        <v>0</v>
      </c>
      <c r="G1226" s="3" t="n">
        <f aca="false">SUM(C1226:F1226)</f>
        <v>1652.3985</v>
      </c>
      <c r="H1226" s="3" t="n">
        <v>490.3921</v>
      </c>
      <c r="I1226" s="3" t="n">
        <v>125.0045</v>
      </c>
      <c r="J1226" s="3" t="n">
        <v>311.6957</v>
      </c>
      <c r="K1226" s="3" t="n">
        <v>157.5</v>
      </c>
      <c r="L1226" s="3" t="n">
        <f aca="false">SUM(H1226:K1226)</f>
        <v>1084.5923</v>
      </c>
      <c r="M1226" s="3" t="n">
        <v>13.1665</v>
      </c>
      <c r="N1226" s="3" t="n">
        <v>12.814</v>
      </c>
      <c r="O1226" s="3" t="n">
        <v>0</v>
      </c>
      <c r="P1226" s="3" t="n">
        <v>0</v>
      </c>
      <c r="Q1226" s="3" t="n">
        <f aca="false">SUM(M1226:P1226)</f>
        <v>25.9805</v>
      </c>
      <c r="R1226" s="3" t="n">
        <v>80.9225</v>
      </c>
      <c r="S1226" s="3" t="n">
        <v>0.7673</v>
      </c>
      <c r="T1226" s="3" t="n">
        <v>15.416</v>
      </c>
      <c r="U1226" s="3" t="n">
        <v>0</v>
      </c>
      <c r="V1226" s="3" t="n">
        <f aca="false">SUM(R1226:U1226)</f>
        <v>97.1058</v>
      </c>
      <c r="W1226" s="3" t="n">
        <v>665.017</v>
      </c>
      <c r="X1226" s="3" t="n">
        <v>886.1244</v>
      </c>
      <c r="Y1226" s="3" t="n">
        <v>3.6861</v>
      </c>
      <c r="Z1226" s="3" t="n">
        <v>0</v>
      </c>
      <c r="AA1226" s="3" t="n">
        <f aca="false">SUM(W1226:Z1226)</f>
        <v>1554.8275</v>
      </c>
      <c r="AB1226" s="3" t="n">
        <v>353.8436</v>
      </c>
      <c r="AC1226" s="3" t="n">
        <v>6.2337</v>
      </c>
      <c r="AD1226" s="3" t="n">
        <v>15.7033</v>
      </c>
      <c r="AE1226" s="3" t="n">
        <v>0</v>
      </c>
      <c r="AF1226" s="3" t="n">
        <f aca="false">SUM(AB1226:AE1226)</f>
        <v>375.7806</v>
      </c>
      <c r="AG1226" s="3" t="n">
        <v>467.137317</v>
      </c>
      <c r="AH1226" s="3" t="n">
        <v>1003.72958</v>
      </c>
      <c r="AI1226" s="3" t="n">
        <v>228.678609</v>
      </c>
      <c r="AJ1226" s="3" t="n">
        <v>14.959</v>
      </c>
      <c r="AK1226" s="3" t="n">
        <f aca="false">SUM(AG1226:AJ1226)</f>
        <v>1714.504506</v>
      </c>
      <c r="AL1226" s="3" t="n">
        <v>2505.852742</v>
      </c>
      <c r="AM1226" s="3" t="n">
        <v>695.726433</v>
      </c>
      <c r="AN1226" s="3" t="n">
        <v>3729.58765</v>
      </c>
      <c r="AO1226" s="3" t="n">
        <v>0</v>
      </c>
      <c r="AP1226" s="3" t="n">
        <f aca="false">SUM(AL1226:AO1226)</f>
        <v>6931.166825</v>
      </c>
      <c r="AQ1226" s="3" t="n">
        <v>181.811517</v>
      </c>
      <c r="AR1226" s="3" t="n">
        <v>1002.33198</v>
      </c>
      <c r="AS1226" s="3" t="n">
        <v>70.156709</v>
      </c>
      <c r="AT1226" s="3" t="n">
        <v>14.959</v>
      </c>
      <c r="AU1226" s="3" t="n">
        <f aca="false">SUM(AQ1226:AT1226)</f>
        <v>1269.259206</v>
      </c>
      <c r="AV1226" s="3" t="n">
        <v>5</v>
      </c>
      <c r="AW1226" s="3" t="n">
        <v>0</v>
      </c>
      <c r="AX1226" s="3" t="n">
        <v>0</v>
      </c>
      <c r="AY1226" s="3" t="n">
        <v>0</v>
      </c>
      <c r="AZ1226" s="3" t="n">
        <f aca="false">SUM(AV1226:AY1226)</f>
        <v>5</v>
      </c>
      <c r="BA1226" s="3" t="n">
        <v>101.543</v>
      </c>
      <c r="BB1226" s="3" t="n">
        <v>0</v>
      </c>
      <c r="BC1226" s="3" t="n">
        <v>5.4</v>
      </c>
      <c r="BD1226" s="3" t="n">
        <v>157.5</v>
      </c>
      <c r="BE1226" s="3" t="n">
        <f aca="false">SUM(BA1226:BD1226)</f>
        <v>264.443</v>
      </c>
      <c r="BF1226" s="3" t="n">
        <v>77.333116</v>
      </c>
      <c r="BG1226" s="3" t="n">
        <v>12.2</v>
      </c>
      <c r="BH1226" s="3" t="n">
        <v>2.85</v>
      </c>
      <c r="BI1226" s="3" t="n">
        <v>0</v>
      </c>
      <c r="BJ1226" s="3" t="n">
        <f aca="false">SUM(BF1226:BI1226)</f>
        <v>92.383116</v>
      </c>
      <c r="BK1226" s="3" t="n">
        <v>39.778175</v>
      </c>
      <c r="BL1226" s="3" t="n">
        <v>57.1495</v>
      </c>
      <c r="BM1226" s="3" t="n">
        <v>26.33345</v>
      </c>
      <c r="BN1226" s="3" t="n">
        <v>0</v>
      </c>
      <c r="BO1226" s="3" t="n">
        <f aca="false">SUM(BK1226:BN1226)</f>
        <v>123.261125</v>
      </c>
      <c r="BP1226" s="3" t="n">
        <v>275.457151</v>
      </c>
      <c r="BQ1226" s="3" t="n">
        <v>47.253433</v>
      </c>
      <c r="BR1226" s="3" t="n">
        <v>81.9434</v>
      </c>
      <c r="BS1226" s="3" t="n">
        <v>0</v>
      </c>
      <c r="BT1226" s="3" t="n">
        <f aca="false">SUM(BP1226:BS1226)</f>
        <v>404.653984</v>
      </c>
      <c r="BU1226" s="3" t="n">
        <f aca="false">+C1226+H1226+M1226+R1226+W1226+AB1226+AG1226+AL1226+CK1226</f>
        <v>5981.762259</v>
      </c>
      <c r="BV1226" s="3" t="n">
        <f aca="false">+D1226+I1226+N1226+S1226+X1226+AC1226+AH1226+AM1226+CL1226</f>
        <v>2944.721213</v>
      </c>
      <c r="BW1226" s="3" t="n">
        <f aca="false">+E1226+J1226+O1226+T1226+Y1226+AD1226+AI1226+AN1226+CM1226</f>
        <v>4337.414059</v>
      </c>
      <c r="BX1226" s="3" t="n">
        <f aca="false">+F1226+K1226+P1226+U1226+Z1226+AE1226+AJ1226+AO1226+CN1226</f>
        <v>172.459</v>
      </c>
      <c r="BY1226" s="3" t="n">
        <f aca="false">SUM(BU1226:BX1226)</f>
        <v>13436.356531</v>
      </c>
      <c r="BZ1226" s="3" t="n">
        <f aca="false">AQ1226+AV1226+BA1226+BF1226+BK1226+BP1226</f>
        <v>680.922959</v>
      </c>
      <c r="CA1226" s="3" t="n">
        <f aca="false">AR1226+AW1226+BB1226+BG1226+BL1226+BQ1226</f>
        <v>1118.934913</v>
      </c>
      <c r="CB1226" s="3" t="n">
        <f aca="false">AS1226+AX1226+BC1226+BH1226+BM1226+BR1226</f>
        <v>186.683559</v>
      </c>
      <c r="CC1226" s="3" t="n">
        <f aca="false">AT1226+AY1226+BD1226+BI1226+BN1226+BS1226</f>
        <v>172.459</v>
      </c>
      <c r="CD1226" s="3" t="n">
        <f aca="false">SUM(BZ1226:CC1226)</f>
        <v>2159.000431</v>
      </c>
      <c r="CE1226" s="3" t="n">
        <v>0</v>
      </c>
      <c r="CF1226" s="3" t="n">
        <v>0</v>
      </c>
      <c r="CG1226" s="3" t="n">
        <v>231</v>
      </c>
      <c r="CH1226" s="3" t="n">
        <v>9.1</v>
      </c>
      <c r="CI1226" s="3" t="n">
        <v>2016.4</v>
      </c>
      <c r="CJ1226" s="3" t="n">
        <f aca="false">SUM(CE1226:CI1226)</f>
        <v>2256.5</v>
      </c>
    </row>
    <row r="1227" customFormat="false" ht="12.75" hidden="false" customHeight="false" outlineLevel="0" collapsed="false">
      <c r="A1227" s="1" t="n">
        <v>2015</v>
      </c>
      <c r="B1227" s="2" t="s">
        <v>95</v>
      </c>
      <c r="C1227" s="3" t="n">
        <v>3780</v>
      </c>
      <c r="D1227" s="3" t="n">
        <v>1141</v>
      </c>
      <c r="E1227" s="3" t="n">
        <v>692</v>
      </c>
      <c r="F1227" s="3" t="n">
        <v>0</v>
      </c>
      <c r="G1227" s="3" t="n">
        <f aca="false">SUM(C1227:F1227)</f>
        <v>5613</v>
      </c>
      <c r="H1227" s="3" t="n">
        <v>843</v>
      </c>
      <c r="I1227" s="3" t="n">
        <v>645</v>
      </c>
      <c r="J1227" s="3" t="n">
        <v>4491</v>
      </c>
      <c r="K1227" s="3" t="n">
        <v>0</v>
      </c>
      <c r="L1227" s="3" t="n">
        <f aca="false">SUM(H1227:K1227)</f>
        <v>5979</v>
      </c>
      <c r="M1227" s="3" t="n">
        <v>0</v>
      </c>
      <c r="N1227" s="3" t="n">
        <v>218</v>
      </c>
      <c r="O1227" s="3" t="n">
        <v>0</v>
      </c>
      <c r="P1227" s="3" t="n">
        <v>0</v>
      </c>
      <c r="Q1227" s="3" t="n">
        <f aca="false">SUM(M1227:P1227)</f>
        <v>218</v>
      </c>
      <c r="R1227" s="3" t="n">
        <v>0</v>
      </c>
      <c r="S1227" s="3" t="n">
        <v>0</v>
      </c>
      <c r="T1227" s="3" t="n">
        <v>0</v>
      </c>
      <c r="U1227" s="3" t="n">
        <v>0</v>
      </c>
      <c r="V1227" s="3" t="n">
        <f aca="false">SUM(R1227:U1227)</f>
        <v>0</v>
      </c>
      <c r="W1227" s="3" t="n">
        <v>1884</v>
      </c>
      <c r="X1227" s="3" t="n">
        <v>8109</v>
      </c>
      <c r="Y1227" s="3" t="n">
        <v>988</v>
      </c>
      <c r="Z1227" s="3" t="n">
        <v>0</v>
      </c>
      <c r="AA1227" s="3" t="n">
        <f aca="false">SUM(W1227:Z1227)</f>
        <v>10981</v>
      </c>
      <c r="AB1227" s="3" t="n">
        <v>976</v>
      </c>
      <c r="AC1227" s="3" t="n">
        <v>7</v>
      </c>
      <c r="AD1227" s="3" t="n">
        <v>104</v>
      </c>
      <c r="AE1227" s="3" t="n">
        <v>0</v>
      </c>
      <c r="AF1227" s="3" t="n">
        <f aca="false">SUM(AB1227:AE1227)</f>
        <v>1087</v>
      </c>
      <c r="AG1227" s="3" t="n">
        <v>0</v>
      </c>
      <c r="AH1227" s="3" t="n">
        <v>968</v>
      </c>
      <c r="AI1227" s="3" t="n">
        <v>1895</v>
      </c>
      <c r="AJ1227" s="3" t="n">
        <v>106</v>
      </c>
      <c r="AK1227" s="3" t="n">
        <f aca="false">SUM(AG1227:AJ1227)</f>
        <v>2969</v>
      </c>
      <c r="AL1227" s="3" t="n">
        <v>1786</v>
      </c>
      <c r="AM1227" s="3" t="n">
        <v>2068</v>
      </c>
      <c r="AN1227" s="3" t="n">
        <v>8586</v>
      </c>
      <c r="AO1227" s="3" t="n">
        <v>0</v>
      </c>
      <c r="AP1227" s="3" t="n">
        <f aca="false">SUM(AL1227:AO1227)</f>
        <v>12440</v>
      </c>
      <c r="AQ1227" s="3" t="n">
        <v>0</v>
      </c>
      <c r="AR1227" s="3" t="n">
        <v>666</v>
      </c>
      <c r="AS1227" s="3" t="n">
        <v>318</v>
      </c>
      <c r="AT1227" s="3" t="n">
        <v>106.2</v>
      </c>
      <c r="AU1227" s="3" t="n">
        <f aca="false">SUM(AQ1227:AT1227)</f>
        <v>1090.2</v>
      </c>
      <c r="AV1227" s="3" t="n">
        <v>3</v>
      </c>
      <c r="AW1227" s="3" t="n">
        <v>0</v>
      </c>
      <c r="AX1227" s="3" t="n">
        <v>5</v>
      </c>
      <c r="AY1227" s="3" t="n">
        <v>0</v>
      </c>
      <c r="AZ1227" s="3" t="n">
        <f aca="false">SUM(AV1227:AY1227)</f>
        <v>8</v>
      </c>
      <c r="BA1227" s="3" t="n">
        <v>0</v>
      </c>
      <c r="BB1227" s="3" t="n">
        <v>0</v>
      </c>
      <c r="BC1227" s="3" t="n">
        <v>0</v>
      </c>
      <c r="BD1227" s="3" t="n">
        <v>0</v>
      </c>
      <c r="BE1227" s="3" t="n">
        <f aca="false">SUM(BA1227:BD1227)</f>
        <v>0</v>
      </c>
      <c r="BF1227" s="3" t="n">
        <v>9</v>
      </c>
      <c r="BG1227" s="3" t="n">
        <v>0</v>
      </c>
      <c r="BH1227" s="3" t="n">
        <v>0</v>
      </c>
      <c r="BI1227" s="3" t="n">
        <v>0</v>
      </c>
      <c r="BJ1227" s="3" t="n">
        <f aca="false">SUM(BF1227:BI1227)</f>
        <v>9</v>
      </c>
      <c r="BK1227" s="3" t="n">
        <v>0</v>
      </c>
      <c r="BL1227" s="3" t="n">
        <v>0</v>
      </c>
      <c r="BM1227" s="3" t="n">
        <v>2</v>
      </c>
      <c r="BN1227" s="3" t="n">
        <v>0</v>
      </c>
      <c r="BO1227" s="3" t="n">
        <f aca="false">SUM(BK1227:BN1227)</f>
        <v>2</v>
      </c>
      <c r="BP1227" s="3" t="n">
        <v>9</v>
      </c>
      <c r="BQ1227" s="3" t="n">
        <v>0</v>
      </c>
      <c r="BR1227" s="3" t="n">
        <v>13</v>
      </c>
      <c r="BS1227" s="3" t="n">
        <v>0</v>
      </c>
      <c r="BT1227" s="3" t="n">
        <f aca="false">SUM(BP1227:BS1227)</f>
        <v>22</v>
      </c>
      <c r="BU1227" s="3" t="n">
        <f aca="false">+C1227+H1227+M1227+R1227+W1227+AB1227+AG1227+AL1227+CK1227</f>
        <v>9269</v>
      </c>
      <c r="BV1227" s="3" t="n">
        <f aca="false">+D1227+I1227+N1227+S1227+X1227+AC1227+AH1227+AM1227+CL1227</f>
        <v>13156</v>
      </c>
      <c r="BW1227" s="3" t="n">
        <f aca="false">+E1227+J1227+O1227+T1227+Y1227+AD1227+AI1227+AN1227+CM1227</f>
        <v>16756</v>
      </c>
      <c r="BX1227" s="3" t="n">
        <f aca="false">+F1227+K1227+P1227+U1227+Z1227+AE1227+AJ1227+AO1227+CN1227</f>
        <v>106</v>
      </c>
      <c r="BY1227" s="3" t="n">
        <f aca="false">SUM(BU1227:BX1227)</f>
        <v>39287</v>
      </c>
      <c r="BZ1227" s="3" t="n">
        <f aca="false">AQ1227+AV1227+BA1227+BF1227+BK1227+BP1227</f>
        <v>21</v>
      </c>
      <c r="CA1227" s="3" t="n">
        <f aca="false">AR1227+AW1227+BB1227+BG1227+BL1227+BQ1227</f>
        <v>666</v>
      </c>
      <c r="CB1227" s="3" t="n">
        <f aca="false">AS1227+AX1227+BC1227+BH1227+BM1227+BR1227</f>
        <v>338</v>
      </c>
      <c r="CC1227" s="3" t="n">
        <f aca="false">AT1227+AY1227+BD1227+BI1227+BN1227+BS1227</f>
        <v>106.2</v>
      </c>
      <c r="CD1227" s="3" t="n">
        <f aca="false">SUM(BZ1227:CC1227)</f>
        <v>1131.2</v>
      </c>
      <c r="CE1227" s="3" t="n">
        <v>4192.293</v>
      </c>
      <c r="CF1227" s="3" t="n">
        <v>3761.34</v>
      </c>
      <c r="CG1227" s="3" t="n">
        <v>663</v>
      </c>
      <c r="CH1227" s="3" t="n">
        <v>0</v>
      </c>
      <c r="CI1227" s="3" t="n">
        <v>965.298000000001</v>
      </c>
      <c r="CJ1227" s="3" t="n">
        <f aca="false">SUM(CE1227:CI1227)</f>
        <v>9581.931</v>
      </c>
    </row>
    <row r="1228" customFormat="false" ht="12.75" hidden="false" customHeight="false" outlineLevel="0" collapsed="false">
      <c r="A1228" s="1" t="n">
        <v>2015</v>
      </c>
      <c r="B1228" s="2" t="s">
        <v>96</v>
      </c>
      <c r="C1228" s="3" t="n">
        <v>2181.1</v>
      </c>
      <c r="D1228" s="3" t="n">
        <v>533.5</v>
      </c>
      <c r="E1228" s="3" t="n">
        <v>760.8</v>
      </c>
      <c r="F1228" s="3" t="n">
        <v>0</v>
      </c>
      <c r="G1228" s="3" t="n">
        <f aca="false">SUM(C1228:F1228)</f>
        <v>3475.4</v>
      </c>
      <c r="H1228" s="3" t="n">
        <v>777</v>
      </c>
      <c r="I1228" s="3" t="n">
        <v>8.9</v>
      </c>
      <c r="J1228" s="3" t="n">
        <v>2789</v>
      </c>
      <c r="K1228" s="3" t="n">
        <v>0</v>
      </c>
      <c r="L1228" s="3" t="n">
        <f aca="false">SUM(H1228:K1228)</f>
        <v>3574.9</v>
      </c>
      <c r="M1228" s="3" t="n">
        <v>17.3</v>
      </c>
      <c r="N1228" s="3" t="n">
        <v>51.6</v>
      </c>
      <c r="O1228" s="3" t="n">
        <v>0.6</v>
      </c>
      <c r="P1228" s="3" t="n">
        <v>0</v>
      </c>
      <c r="Q1228" s="3" t="n">
        <f aca="false">SUM(M1228:P1228)</f>
        <v>69.5</v>
      </c>
      <c r="R1228" s="3" t="n">
        <v>134.4</v>
      </c>
      <c r="S1228" s="3" t="n">
        <v>243.6</v>
      </c>
      <c r="T1228" s="3" t="n">
        <v>31</v>
      </c>
      <c r="U1228" s="3" t="n">
        <v>0</v>
      </c>
      <c r="V1228" s="3" t="n">
        <f aca="false">SUM(R1228:U1228)</f>
        <v>409</v>
      </c>
      <c r="W1228" s="3" t="n">
        <v>897.7</v>
      </c>
      <c r="X1228" s="3" t="n">
        <v>4765</v>
      </c>
      <c r="Y1228" s="3" t="n">
        <v>591</v>
      </c>
      <c r="Z1228" s="3" t="n">
        <v>0</v>
      </c>
      <c r="AA1228" s="3" t="n">
        <f aca="false">SUM(W1228:Z1228)</f>
        <v>6253.7</v>
      </c>
      <c r="AB1228" s="3" t="n">
        <v>438.4</v>
      </c>
      <c r="AC1228" s="3" t="n">
        <v>0</v>
      </c>
      <c r="AD1228" s="3" t="n">
        <v>56.5</v>
      </c>
      <c r="AE1228" s="3" t="n">
        <v>0</v>
      </c>
      <c r="AF1228" s="3" t="n">
        <f aca="false">SUM(AB1228:AE1228)</f>
        <v>494.9</v>
      </c>
      <c r="AG1228" s="3" t="n">
        <v>3</v>
      </c>
      <c r="AH1228" s="3" t="n">
        <v>492</v>
      </c>
      <c r="AI1228" s="3" t="n">
        <v>834</v>
      </c>
      <c r="AJ1228" s="3" t="n">
        <v>74</v>
      </c>
      <c r="AK1228" s="3" t="n">
        <f aca="false">SUM(AG1228:AJ1228)</f>
        <v>1403</v>
      </c>
      <c r="AL1228" s="3" t="n">
        <v>612.4</v>
      </c>
      <c r="AM1228" s="3" t="n">
        <v>1000.5</v>
      </c>
      <c r="AN1228" s="3" t="n">
        <v>6414.8</v>
      </c>
      <c r="AO1228" s="3" t="n">
        <v>96.6</v>
      </c>
      <c r="AP1228" s="3" t="n">
        <f aca="false">SUM(AL1228:AO1228)</f>
        <v>8124.3</v>
      </c>
      <c r="AQ1228" s="3" t="n">
        <v>2</v>
      </c>
      <c r="AR1228" s="3" t="n">
        <v>492</v>
      </c>
      <c r="AS1228" s="3" t="n">
        <v>834</v>
      </c>
      <c r="AT1228" s="3" t="n">
        <v>74.6</v>
      </c>
      <c r="AU1228" s="3" t="n">
        <f aca="false">SUM(AQ1228:AT1228)</f>
        <v>1402.6</v>
      </c>
      <c r="AV1228" s="3" t="n">
        <v>0</v>
      </c>
      <c r="AW1228" s="3" t="n">
        <v>0</v>
      </c>
      <c r="AX1228" s="3" t="n">
        <v>6.1</v>
      </c>
      <c r="AY1228" s="3" t="n">
        <v>0</v>
      </c>
      <c r="AZ1228" s="3" t="n">
        <f aca="false">SUM(AV1228:AY1228)</f>
        <v>6.1</v>
      </c>
      <c r="BA1228" s="3" t="n">
        <v>0</v>
      </c>
      <c r="BB1228" s="3" t="n">
        <v>0</v>
      </c>
      <c r="BC1228" s="3" t="n">
        <v>17.6</v>
      </c>
      <c r="BD1228" s="3" t="n">
        <v>0</v>
      </c>
      <c r="BE1228" s="3" t="n">
        <f aca="false">SUM(BA1228:BD1228)</f>
        <v>17.6</v>
      </c>
      <c r="BF1228" s="3" t="n">
        <v>0</v>
      </c>
      <c r="BG1228" s="3" t="n">
        <v>0</v>
      </c>
      <c r="BH1228" s="3" t="n">
        <v>1</v>
      </c>
      <c r="BI1228" s="3" t="n">
        <v>0</v>
      </c>
      <c r="BJ1228" s="3" t="n">
        <f aca="false">SUM(BF1228:BI1228)</f>
        <v>1</v>
      </c>
      <c r="BK1228" s="3" t="n">
        <v>0</v>
      </c>
      <c r="BL1228" s="3" t="n">
        <v>0</v>
      </c>
      <c r="BM1228" s="3" t="n">
        <v>0</v>
      </c>
      <c r="BN1228" s="3" t="n">
        <v>0</v>
      </c>
      <c r="BO1228" s="3" t="n">
        <f aca="false">SUM(BK1228:BN1228)</f>
        <v>0</v>
      </c>
      <c r="BP1228" s="3" t="n">
        <v>0</v>
      </c>
      <c r="BQ1228" s="3" t="n">
        <v>11</v>
      </c>
      <c r="BR1228" s="3" t="n">
        <v>66.9</v>
      </c>
      <c r="BS1228" s="3" t="n">
        <v>0</v>
      </c>
      <c r="BT1228" s="3" t="n">
        <f aca="false">SUM(BP1228:BS1228)</f>
        <v>77.9</v>
      </c>
      <c r="BU1228" s="3" t="n">
        <f aca="false">+C1228+H1228+M1228+R1228+W1228+AB1228+AG1228+AL1228+CK1228</f>
        <v>5061.3</v>
      </c>
      <c r="BV1228" s="3" t="n">
        <f aca="false">+D1228+I1228+N1228+S1228+X1228+AC1228+AH1228+AM1228+CL1228</f>
        <v>7095.1</v>
      </c>
      <c r="BW1228" s="3" t="n">
        <f aca="false">+E1228+J1228+O1228+T1228+Y1228+AD1228+AI1228+AN1228+CM1228</f>
        <v>11477.7</v>
      </c>
      <c r="BX1228" s="3" t="n">
        <f aca="false">+F1228+K1228+P1228+U1228+Z1228+AE1228+AJ1228+AO1228+CN1228</f>
        <v>170.6</v>
      </c>
      <c r="BY1228" s="3" t="n">
        <f aca="false">SUM(BU1228:BX1228)</f>
        <v>23804.7</v>
      </c>
      <c r="BZ1228" s="3" t="n">
        <f aca="false">AQ1228+AV1228+BA1228+BF1228+BK1228+BP1228</f>
        <v>2</v>
      </c>
      <c r="CA1228" s="3" t="n">
        <f aca="false">AR1228+AW1228+BB1228+BG1228+BL1228+BQ1228</f>
        <v>503</v>
      </c>
      <c r="CB1228" s="3" t="n">
        <f aca="false">AS1228+AX1228+BC1228+BH1228+BM1228+BR1228</f>
        <v>925.6</v>
      </c>
      <c r="CC1228" s="3" t="n">
        <f aca="false">AT1228+AY1228+BD1228+BI1228+BN1228+BS1228</f>
        <v>74.6</v>
      </c>
      <c r="CD1228" s="3" t="n">
        <f aca="false">SUM(BZ1228:CC1228)</f>
        <v>1505.2</v>
      </c>
      <c r="CE1228" s="3" t="n">
        <v>2197.8</v>
      </c>
      <c r="CF1228" s="3" t="n">
        <v>3188.5</v>
      </c>
      <c r="CG1228" s="3" t="n">
        <v>493.1</v>
      </c>
      <c r="CH1228" s="3" t="n">
        <v>50</v>
      </c>
      <c r="CI1228" s="3" t="n">
        <v>541.3</v>
      </c>
      <c r="CJ1228" s="3" t="n">
        <f aca="false">SUM(CE1228:CI1228)</f>
        <v>6470.7</v>
      </c>
    </row>
    <row r="1229" customFormat="false" ht="12.75" hidden="false" customHeight="false" outlineLevel="0" collapsed="false">
      <c r="A1229" s="1" t="n">
        <v>2015</v>
      </c>
      <c r="B1229" s="2" t="s">
        <v>97</v>
      </c>
      <c r="C1229" s="3" t="n">
        <v>46212</v>
      </c>
      <c r="D1229" s="3" t="n">
        <v>6519</v>
      </c>
      <c r="E1229" s="3" t="n">
        <v>-161</v>
      </c>
      <c r="F1229" s="3" t="n">
        <v>1054</v>
      </c>
      <c r="G1229" s="3" t="n">
        <f aca="false">SUM(C1229:F1229)</f>
        <v>53624</v>
      </c>
      <c r="H1229" s="3" t="n">
        <v>12190</v>
      </c>
      <c r="I1229" s="3" t="n">
        <v>4907</v>
      </c>
      <c r="J1229" s="3" t="n">
        <v>54</v>
      </c>
      <c r="K1229" s="3" t="n">
        <v>241</v>
      </c>
      <c r="L1229" s="3" t="n">
        <f aca="false">SUM(H1229:K1229)</f>
        <v>17392</v>
      </c>
      <c r="M1229" s="3" t="n">
        <v>564</v>
      </c>
      <c r="N1229" s="3" t="n">
        <v>3074</v>
      </c>
      <c r="O1229" s="3" t="n">
        <v>2053</v>
      </c>
      <c r="P1229" s="3" t="n">
        <v>0</v>
      </c>
      <c r="Q1229" s="3" t="n">
        <f aca="false">SUM(M1229:P1229)</f>
        <v>5691</v>
      </c>
      <c r="R1229" s="3" t="n">
        <v>2869</v>
      </c>
      <c r="S1229" s="3" t="n">
        <v>1409</v>
      </c>
      <c r="T1229" s="3" t="n">
        <v>0</v>
      </c>
      <c r="U1229" s="3" t="n">
        <v>0</v>
      </c>
      <c r="V1229" s="3" t="n">
        <f aca="false">SUM(R1229:U1229)</f>
        <v>4278</v>
      </c>
      <c r="W1229" s="3" t="n">
        <v>20122</v>
      </c>
      <c r="X1229" s="3" t="n">
        <v>52656</v>
      </c>
      <c r="Y1229" s="3" t="n">
        <v>6834</v>
      </c>
      <c r="Z1229" s="3" t="n">
        <v>0</v>
      </c>
      <c r="AA1229" s="3" t="n">
        <f aca="false">SUM(W1229:Z1229)</f>
        <v>79612</v>
      </c>
      <c r="AB1229" s="3" t="n">
        <v>9926</v>
      </c>
      <c r="AC1229" s="3" t="n">
        <v>61</v>
      </c>
      <c r="AD1229" s="3" t="n">
        <v>2402</v>
      </c>
      <c r="AE1229" s="3" t="n">
        <v>0</v>
      </c>
      <c r="AF1229" s="3" t="n">
        <f aca="false">SUM(AB1229:AE1229)</f>
        <v>12389</v>
      </c>
      <c r="AG1229" s="3" t="n">
        <v>199</v>
      </c>
      <c r="AH1229" s="3" t="n">
        <v>5197</v>
      </c>
      <c r="AI1229" s="3" t="n">
        <v>7691.666</v>
      </c>
      <c r="AJ1229" s="3" t="n">
        <v>2331.513</v>
      </c>
      <c r="AK1229" s="3" t="n">
        <f aca="false">SUM(AG1229:AJ1229)</f>
        <v>15419.179</v>
      </c>
      <c r="AL1229" s="3" t="n">
        <v>21366</v>
      </c>
      <c r="AM1229" s="3" t="n">
        <v>16226</v>
      </c>
      <c r="AN1229" s="3" t="n">
        <v>22828.334</v>
      </c>
      <c r="AO1229" s="3" t="n">
        <v>1518.487</v>
      </c>
      <c r="AP1229" s="3" t="n">
        <f aca="false">SUM(AL1229:AO1229)</f>
        <v>61938.821</v>
      </c>
      <c r="AQ1229" s="3" t="n">
        <v>0</v>
      </c>
      <c r="AR1229" s="3" t="n">
        <v>2783</v>
      </c>
      <c r="AS1229" s="3" t="n">
        <v>615</v>
      </c>
      <c r="AT1229" s="3" t="n">
        <v>1304.129</v>
      </c>
      <c r="AU1229" s="3" t="n">
        <f aca="false">SUM(AQ1229:AT1229)</f>
        <v>4702.129</v>
      </c>
      <c r="AV1229" s="3" t="n">
        <v>80</v>
      </c>
      <c r="AW1229" s="3" t="n">
        <v>0</v>
      </c>
      <c r="AX1229" s="3" t="n">
        <v>0</v>
      </c>
      <c r="AY1229" s="3" t="n">
        <v>0</v>
      </c>
      <c r="AZ1229" s="3" t="n">
        <f aca="false">SUM(AV1229:AY1229)</f>
        <v>80</v>
      </c>
      <c r="BA1229" s="3" t="n">
        <v>0</v>
      </c>
      <c r="BB1229" s="3" t="n">
        <v>0</v>
      </c>
      <c r="BC1229" s="3" t="n">
        <v>0</v>
      </c>
      <c r="BD1229" s="3" t="n">
        <v>24</v>
      </c>
      <c r="BE1229" s="3" t="n">
        <f aca="false">SUM(BA1229:BD1229)</f>
        <v>24</v>
      </c>
      <c r="BF1229" s="3" t="n">
        <v>0</v>
      </c>
      <c r="BG1229" s="3" t="n">
        <v>0</v>
      </c>
      <c r="BH1229" s="3" t="n">
        <v>0</v>
      </c>
      <c r="BI1229" s="3" t="n">
        <v>0</v>
      </c>
      <c r="BJ1229" s="3" t="n">
        <f aca="false">SUM(BF1229:BI1229)</f>
        <v>0</v>
      </c>
      <c r="BK1229" s="3" t="n">
        <v>0</v>
      </c>
      <c r="BL1229" s="3" t="n">
        <v>0</v>
      </c>
      <c r="BM1229" s="3" t="n">
        <v>0</v>
      </c>
      <c r="BN1229" s="3" t="n">
        <v>0</v>
      </c>
      <c r="BO1229" s="3" t="n">
        <f aca="false">SUM(BK1229:BN1229)</f>
        <v>0</v>
      </c>
      <c r="BP1229" s="3" t="n">
        <v>32</v>
      </c>
      <c r="BQ1229" s="3" t="n">
        <v>49</v>
      </c>
      <c r="BR1229" s="3" t="n">
        <v>173</v>
      </c>
      <c r="BS1229" s="3" t="n">
        <v>243.871</v>
      </c>
      <c r="BT1229" s="3" t="n">
        <f aca="false">SUM(BP1229:BS1229)</f>
        <v>497.871</v>
      </c>
      <c r="BU1229" s="3" t="n">
        <f aca="false">+C1229+H1229+M1229+R1229+W1229+AB1229+AG1229+AL1229+CK1229</f>
        <v>113448</v>
      </c>
      <c r="BV1229" s="3" t="n">
        <f aca="false">+D1229+I1229+N1229+S1229+X1229+AC1229+AH1229+AM1229+CL1229</f>
        <v>90049</v>
      </c>
      <c r="BW1229" s="3" t="n">
        <f aca="false">+E1229+J1229+O1229+T1229+Y1229+AD1229+AI1229+AN1229+CM1229</f>
        <v>41702</v>
      </c>
      <c r="BX1229" s="3" t="n">
        <f aca="false">+F1229+K1229+P1229+U1229+Z1229+AE1229+AJ1229+AO1229+CN1229</f>
        <v>5145</v>
      </c>
      <c r="BY1229" s="3" t="n">
        <f aca="false">SUM(BU1229:BX1229)</f>
        <v>250344</v>
      </c>
      <c r="BZ1229" s="3" t="n">
        <f aca="false">AQ1229+AV1229+BA1229+BF1229+BK1229+BP1229</f>
        <v>112</v>
      </c>
      <c r="CA1229" s="3" t="n">
        <f aca="false">AR1229+AW1229+BB1229+BG1229+BL1229+BQ1229</f>
        <v>2832</v>
      </c>
      <c r="CB1229" s="3" t="n">
        <f aca="false">AS1229+AX1229+BC1229+BH1229+BM1229+BR1229</f>
        <v>788</v>
      </c>
      <c r="CC1229" s="3" t="n">
        <f aca="false">AT1229+AY1229+BD1229+BI1229+BN1229+BS1229</f>
        <v>1572</v>
      </c>
      <c r="CD1229" s="3" t="n">
        <f aca="false">SUM(BZ1229:CC1229)</f>
        <v>5304</v>
      </c>
      <c r="CE1229" s="3" t="n">
        <v>23682</v>
      </c>
      <c r="CF1229" s="3" t="n">
        <v>76169</v>
      </c>
      <c r="CG1229" s="3" t="n">
        <v>9417</v>
      </c>
      <c r="CH1229" s="3" t="n">
        <v>1</v>
      </c>
      <c r="CI1229" s="3" t="n">
        <v>2520</v>
      </c>
      <c r="CJ1229" s="3" t="n">
        <f aca="false">SUM(CE1229:CI1229)</f>
        <v>111789</v>
      </c>
    </row>
    <row r="1230" customFormat="false" ht="12.75" hidden="false" customHeight="false" outlineLevel="0" collapsed="false">
      <c r="A1230" s="1" t="n">
        <v>2015</v>
      </c>
      <c r="B1230" s="2" t="s">
        <v>98</v>
      </c>
      <c r="C1230" s="3" t="n">
        <v>3357</v>
      </c>
      <c r="D1230" s="3" t="n">
        <v>591</v>
      </c>
      <c r="E1230" s="3" t="n">
        <v>4675</v>
      </c>
      <c r="F1230" s="3" t="n">
        <v>0</v>
      </c>
      <c r="G1230" s="3" t="n">
        <f aca="false">SUM(C1230:F1230)</f>
        <v>8623</v>
      </c>
      <c r="H1230" s="3" t="n">
        <v>869</v>
      </c>
      <c r="I1230" s="3" t="n">
        <v>343</v>
      </c>
      <c r="J1230" s="3" t="n">
        <v>3788</v>
      </c>
      <c r="K1230" s="3" t="n">
        <v>0</v>
      </c>
      <c r="L1230" s="3" t="n">
        <f aca="false">SUM(H1230:K1230)</f>
        <v>5000</v>
      </c>
      <c r="M1230" s="3" t="n">
        <v>0</v>
      </c>
      <c r="N1230" s="3" t="n">
        <v>138</v>
      </c>
      <c r="O1230" s="3" t="n">
        <v>0</v>
      </c>
      <c r="P1230" s="3" t="n">
        <v>0</v>
      </c>
      <c r="Q1230" s="3" t="n">
        <f aca="false">SUM(M1230:P1230)</f>
        <v>138</v>
      </c>
      <c r="R1230" s="3" t="n">
        <v>0</v>
      </c>
      <c r="S1230" s="3" t="n">
        <v>1328</v>
      </c>
      <c r="T1230" s="3" t="n">
        <v>0</v>
      </c>
      <c r="U1230" s="3" t="n">
        <v>0</v>
      </c>
      <c r="V1230" s="3" t="n">
        <f aca="false">SUM(R1230:U1230)</f>
        <v>1328</v>
      </c>
      <c r="W1230" s="3" t="n">
        <v>2313</v>
      </c>
      <c r="X1230" s="3" t="n">
        <v>4584</v>
      </c>
      <c r="Y1230" s="3" t="n">
        <v>849</v>
      </c>
      <c r="Z1230" s="3" t="n">
        <v>0</v>
      </c>
      <c r="AA1230" s="3" t="n">
        <f aca="false">SUM(W1230:Z1230)</f>
        <v>7746</v>
      </c>
      <c r="AB1230" s="3" t="n">
        <v>743</v>
      </c>
      <c r="AC1230" s="3" t="n">
        <v>3</v>
      </c>
      <c r="AD1230" s="3" t="n">
        <v>89</v>
      </c>
      <c r="AE1230" s="3" t="n">
        <v>0</v>
      </c>
      <c r="AF1230" s="3" t="n">
        <f aca="false">SUM(AB1230:AE1230)</f>
        <v>835</v>
      </c>
      <c r="AG1230" s="3" t="n">
        <v>0</v>
      </c>
      <c r="AH1230" s="3" t="n">
        <v>879</v>
      </c>
      <c r="AI1230" s="3" t="n">
        <v>1048</v>
      </c>
      <c r="AJ1230" s="3" t="n">
        <v>0</v>
      </c>
      <c r="AK1230" s="3" t="n">
        <f aca="false">SUM(AG1230:AJ1230)</f>
        <v>1927</v>
      </c>
      <c r="AL1230" s="3" t="n">
        <v>2271</v>
      </c>
      <c r="AM1230" s="3" t="n">
        <v>895</v>
      </c>
      <c r="AN1230" s="3" t="n">
        <v>5676</v>
      </c>
      <c r="AO1230" s="3" t="n">
        <v>0</v>
      </c>
      <c r="AP1230" s="3" t="n">
        <f aca="false">SUM(AL1230:AO1230)</f>
        <v>8842</v>
      </c>
      <c r="AQ1230" s="3" t="n">
        <v>0</v>
      </c>
      <c r="AR1230" s="3" t="n">
        <v>0</v>
      </c>
      <c r="AS1230" s="3" t="n">
        <v>0</v>
      </c>
      <c r="AT1230" s="3" t="n">
        <v>0</v>
      </c>
      <c r="AU1230" s="3" t="n">
        <f aca="false">SUM(AQ1230:AT1230)</f>
        <v>0</v>
      </c>
      <c r="AV1230" s="3" t="n">
        <v>26</v>
      </c>
      <c r="AW1230" s="0"/>
      <c r="AX1230" s="3" t="n">
        <v>18</v>
      </c>
      <c r="AY1230" s="3" t="n">
        <v>0</v>
      </c>
      <c r="AZ1230" s="3" t="n">
        <f aca="false">SUM(AV1230:AY1230)</f>
        <v>44</v>
      </c>
      <c r="BA1230" s="3" t="n">
        <v>101</v>
      </c>
      <c r="BB1230" s="3" t="n">
        <v>0</v>
      </c>
      <c r="BC1230" s="3" t="n">
        <v>12</v>
      </c>
      <c r="BD1230" s="3" t="n">
        <v>0</v>
      </c>
      <c r="BE1230" s="3" t="n">
        <f aca="false">SUM(BA1230:BD1230)</f>
        <v>113</v>
      </c>
      <c r="BF1230" s="3" t="n">
        <v>0</v>
      </c>
      <c r="BG1230" s="3" t="n">
        <v>0</v>
      </c>
      <c r="BH1230" s="3" t="n">
        <v>0</v>
      </c>
      <c r="BI1230" s="3" t="n">
        <v>0</v>
      </c>
      <c r="BJ1230" s="3" t="n">
        <f aca="false">SUM(BF1230:BI1230)</f>
        <v>0</v>
      </c>
      <c r="BK1230" s="3" t="n">
        <v>0</v>
      </c>
      <c r="BL1230" s="3" t="n">
        <v>1</v>
      </c>
      <c r="BM1230" s="3" t="n">
        <v>0</v>
      </c>
      <c r="BN1230" s="3" t="n">
        <v>0</v>
      </c>
      <c r="BO1230" s="3" t="n">
        <f aca="false">SUM(BK1230:BN1230)</f>
        <v>1</v>
      </c>
      <c r="BP1230" s="3" t="n">
        <v>49</v>
      </c>
      <c r="BQ1230" s="3" t="n">
        <v>2</v>
      </c>
      <c r="BR1230" s="3" t="n">
        <v>66</v>
      </c>
      <c r="BS1230" s="3" t="n">
        <v>0</v>
      </c>
      <c r="BT1230" s="3" t="n">
        <f aca="false">SUM(BP1230:BS1230)</f>
        <v>117</v>
      </c>
      <c r="BU1230" s="3" t="n">
        <f aca="false">+C1230+H1230+M1230+R1230+W1230+AB1230+AG1230+AL1230+CK1230</f>
        <v>9553</v>
      </c>
      <c r="BV1230" s="3" t="n">
        <f aca="false">+D1230+I1230+N1230+S1230+X1230+AC1230+AH1230+AM1230+CL1230</f>
        <v>8761</v>
      </c>
      <c r="BW1230" s="3" t="n">
        <f aca="false">+E1230+J1230+O1230+T1230+Y1230+AD1230+AI1230+AN1230+CM1230</f>
        <v>16125</v>
      </c>
      <c r="BX1230" s="3" t="n">
        <f aca="false">+F1230+K1230+P1230+U1230+Z1230+AE1230+AJ1230+AO1230+CN1230</f>
        <v>0</v>
      </c>
      <c r="BY1230" s="3" t="n">
        <f aca="false">SUM(BU1230:BX1230)</f>
        <v>34439</v>
      </c>
      <c r="BZ1230" s="3" t="n">
        <f aca="false">AQ1230+AV1230+BA1230+BF1230+BK1230+BP1230</f>
        <v>176</v>
      </c>
      <c r="CA1230" s="3" t="n">
        <f aca="false">AR1230+AW1230+BB1230+BG1230+BL1230+BQ1230</f>
        <v>3</v>
      </c>
      <c r="CB1230" s="3" t="n">
        <f aca="false">AS1230+AX1230+BC1230+BH1230+BM1230+BR1230</f>
        <v>96</v>
      </c>
      <c r="CC1230" s="3" t="n">
        <f aca="false">AT1230+AY1230+BD1230+BI1230+BN1230+BS1230</f>
        <v>0</v>
      </c>
      <c r="CD1230" s="3" t="n">
        <f aca="false">SUM(BZ1230:CC1230)</f>
        <v>275</v>
      </c>
      <c r="CE1230" s="3" t="n">
        <v>2880</v>
      </c>
      <c r="CF1230" s="3" t="n">
        <v>6350</v>
      </c>
      <c r="CG1230" s="3" t="n">
        <v>693</v>
      </c>
      <c r="CH1230" s="3" t="n">
        <v>0</v>
      </c>
      <c r="CI1230" s="3" t="n">
        <v>400</v>
      </c>
      <c r="CJ1230" s="3" t="n">
        <f aca="false">SUM(CE1230:CI1230)</f>
        <v>10323</v>
      </c>
    </row>
    <row r="1231" customFormat="false" ht="12.75" hidden="false" customHeight="false" outlineLevel="0" collapsed="false">
      <c r="A1231" s="1" t="n">
        <v>2015</v>
      </c>
      <c r="B1231" s="2" t="s">
        <v>99</v>
      </c>
      <c r="C1231" s="3" t="n">
        <v>3277</v>
      </c>
      <c r="D1231" s="3" t="n">
        <v>489</v>
      </c>
      <c r="E1231" s="3" t="n">
        <v>2</v>
      </c>
      <c r="F1231" s="3" t="n">
        <v>528</v>
      </c>
      <c r="G1231" s="3" t="n">
        <f aca="false">SUM(C1231:F1231)</f>
        <v>4296</v>
      </c>
      <c r="H1231" s="3" t="n">
        <v>731</v>
      </c>
      <c r="I1231" s="3" t="n">
        <v>292</v>
      </c>
      <c r="J1231" s="3" t="n">
        <v>1451</v>
      </c>
      <c r="K1231" s="3" t="n">
        <v>604</v>
      </c>
      <c r="L1231" s="3" t="n">
        <f aca="false">SUM(H1231:K1231)</f>
        <v>3078</v>
      </c>
      <c r="M1231" s="3" t="n">
        <v>267</v>
      </c>
      <c r="N1231" s="3" t="n">
        <v>0</v>
      </c>
      <c r="O1231" s="3" t="n">
        <v>0</v>
      </c>
      <c r="P1231" s="3" t="n">
        <v>0</v>
      </c>
      <c r="Q1231" s="3" t="n">
        <f aca="false">SUM(M1231:P1231)</f>
        <v>267</v>
      </c>
      <c r="R1231" s="3" t="n">
        <v>121</v>
      </c>
      <c r="S1231" s="3" t="n">
        <v>0</v>
      </c>
      <c r="T1231" s="3" t="n">
        <v>0</v>
      </c>
      <c r="U1231" s="3" t="n">
        <v>0</v>
      </c>
      <c r="V1231" s="3" t="n">
        <f aca="false">SUM(R1231:U1231)</f>
        <v>121</v>
      </c>
      <c r="W1231" s="3" t="n">
        <v>3496</v>
      </c>
      <c r="X1231" s="3" t="n">
        <v>3483</v>
      </c>
      <c r="Y1231" s="3" t="n">
        <v>0</v>
      </c>
      <c r="Z1231" s="3" t="n">
        <v>0</v>
      </c>
      <c r="AA1231" s="3" t="n">
        <f aca="false">SUM(W1231:Z1231)</f>
        <v>6979</v>
      </c>
      <c r="AB1231" s="3" t="n">
        <v>715</v>
      </c>
      <c r="AC1231" s="3" t="n">
        <v>4</v>
      </c>
      <c r="AD1231" s="3" t="n">
        <v>25</v>
      </c>
      <c r="AE1231" s="3" t="n">
        <v>26</v>
      </c>
      <c r="AF1231" s="3" t="n">
        <f aca="false">SUM(AB1231:AE1231)</f>
        <v>770</v>
      </c>
      <c r="AG1231" s="3" t="n">
        <v>0</v>
      </c>
      <c r="AH1231" s="3" t="n">
        <v>719</v>
      </c>
      <c r="AI1231" s="3" t="n">
        <v>1419</v>
      </c>
      <c r="AJ1231" s="3" t="n">
        <v>668</v>
      </c>
      <c r="AK1231" s="3" t="n">
        <f aca="false">SUM(AG1231:AJ1231)</f>
        <v>2806</v>
      </c>
      <c r="AL1231" s="3" t="n">
        <v>8812</v>
      </c>
      <c r="AM1231" s="3" t="n">
        <v>932</v>
      </c>
      <c r="AN1231" s="3" t="n">
        <v>1003.7</v>
      </c>
      <c r="AO1231" s="3" t="n">
        <v>1150</v>
      </c>
      <c r="AP1231" s="3" t="n">
        <f aca="false">SUM(AL1231:AO1231)</f>
        <v>11897.7</v>
      </c>
      <c r="AQ1231" s="3" t="n">
        <v>0</v>
      </c>
      <c r="AR1231" s="3" t="n">
        <v>434</v>
      </c>
      <c r="AS1231" s="3" t="n">
        <v>17</v>
      </c>
      <c r="AT1231" s="3" t="n">
        <v>668</v>
      </c>
      <c r="AU1231" s="3" t="n">
        <f aca="false">SUM(AQ1231:AT1231)</f>
        <v>1119</v>
      </c>
      <c r="AV1231" s="3" t="n">
        <v>0</v>
      </c>
      <c r="AW1231" s="3" t="n">
        <v>0</v>
      </c>
      <c r="AX1231" s="3" t="n">
        <v>0</v>
      </c>
      <c r="AY1231" s="3" t="n">
        <v>26</v>
      </c>
      <c r="AZ1231" s="3" t="n">
        <f aca="false">SUM(AV1231:AY1231)</f>
        <v>26</v>
      </c>
      <c r="BA1231" s="3" t="n">
        <v>0</v>
      </c>
      <c r="BB1231" s="3" t="n">
        <v>0</v>
      </c>
      <c r="BC1231" s="3" t="n">
        <v>0</v>
      </c>
      <c r="BD1231" s="3" t="n">
        <v>604</v>
      </c>
      <c r="BE1231" s="3" t="n">
        <f aca="false">SUM(BA1231:BD1231)</f>
        <v>604</v>
      </c>
      <c r="BF1231" s="3" t="n">
        <v>0</v>
      </c>
      <c r="BG1231" s="3" t="n">
        <v>0</v>
      </c>
      <c r="BH1231" s="3" t="n">
        <v>0</v>
      </c>
      <c r="BI1231" s="3" t="n">
        <v>145</v>
      </c>
      <c r="BJ1231" s="3" t="n">
        <f aca="false">SUM(BF1231:BI1231)</f>
        <v>145</v>
      </c>
      <c r="BK1231" s="3" t="n">
        <v>0</v>
      </c>
      <c r="BL1231" s="3" t="n">
        <v>0</v>
      </c>
      <c r="BM1231" s="3" t="n">
        <v>0</v>
      </c>
      <c r="BN1231" s="3" t="n">
        <v>215</v>
      </c>
      <c r="BO1231" s="3" t="n">
        <f aca="false">SUM(BK1231:BN1231)</f>
        <v>215</v>
      </c>
      <c r="BP1231" s="3" t="n">
        <v>0</v>
      </c>
      <c r="BQ1231" s="3" t="n">
        <v>0</v>
      </c>
      <c r="BR1231" s="3" t="n">
        <v>0</v>
      </c>
      <c r="BS1231" s="3" t="n">
        <v>1317</v>
      </c>
      <c r="BT1231" s="3" t="n">
        <f aca="false">SUM(BP1231:BS1231)</f>
        <v>1317</v>
      </c>
      <c r="BU1231" s="3" t="n">
        <f aca="false">+C1231+H1231+M1231+R1231+W1231+AB1231+AG1231+AL1231+CK1231</f>
        <v>17419</v>
      </c>
      <c r="BV1231" s="3" t="n">
        <f aca="false">+D1231+I1231+N1231+S1231+X1231+AC1231+AH1231+AM1231+CL1231</f>
        <v>5919</v>
      </c>
      <c r="BW1231" s="3" t="n">
        <f aca="false">+E1231+J1231+O1231+T1231+Y1231+AD1231+AI1231+AN1231+CM1231</f>
        <v>3900.7</v>
      </c>
      <c r="BX1231" s="3" t="n">
        <f aca="false">+F1231+K1231+P1231+U1231+Z1231+AE1231+AJ1231+AO1231+CN1231</f>
        <v>2976</v>
      </c>
      <c r="BY1231" s="3" t="n">
        <f aca="false">SUM(BU1231:BX1231)</f>
        <v>30214.7</v>
      </c>
      <c r="BZ1231" s="3" t="n">
        <f aca="false">AQ1231+AV1231+BA1231+BF1231+BK1231+BP1231</f>
        <v>0</v>
      </c>
      <c r="CA1231" s="3" t="n">
        <f aca="false">AR1231+AW1231+BB1231+BG1231+BL1231+BQ1231</f>
        <v>434</v>
      </c>
      <c r="CB1231" s="3" t="n">
        <f aca="false">AS1231+AX1231+BC1231+BH1231+BM1231+BR1231</f>
        <v>17</v>
      </c>
      <c r="CC1231" s="3" t="n">
        <f aca="false">AT1231+AY1231+BD1231+BI1231+BN1231+BS1231</f>
        <v>2975</v>
      </c>
      <c r="CD1231" s="3" t="n">
        <f aca="false">SUM(BZ1231:CC1231)</f>
        <v>3426</v>
      </c>
      <c r="CE1231" s="3" t="n">
        <v>4205</v>
      </c>
      <c r="CF1231" s="3" t="n">
        <v>9151</v>
      </c>
      <c r="CG1231" s="3" t="n">
        <v>815</v>
      </c>
      <c r="CH1231" s="3" t="n">
        <v>591</v>
      </c>
      <c r="CI1231" s="3" t="n">
        <v>2520</v>
      </c>
      <c r="CJ1231" s="3" t="n">
        <f aca="false">SUM(CE1231:CI1231)</f>
        <v>17282</v>
      </c>
    </row>
    <row r="1232" customFormat="false" ht="12.75" hidden="false" customHeight="false" outlineLevel="0" collapsed="false">
      <c r="A1232" s="1" t="n">
        <v>2015</v>
      </c>
      <c r="B1232" s="2" t="s">
        <v>100</v>
      </c>
      <c r="C1232" s="3" t="n">
        <v>1278</v>
      </c>
      <c r="D1232" s="3" t="n">
        <v>209</v>
      </c>
      <c r="E1232" s="3" t="n">
        <v>747</v>
      </c>
      <c r="F1232" s="3" t="n">
        <v>98</v>
      </c>
      <c r="G1232" s="3" t="n">
        <f aca="false">SUM(C1232:F1232)</f>
        <v>2332</v>
      </c>
      <c r="H1232" s="3" t="n">
        <v>232</v>
      </c>
      <c r="I1232" s="3" t="n">
        <v>56</v>
      </c>
      <c r="J1232" s="3" t="n">
        <v>118</v>
      </c>
      <c r="K1232" s="3" t="n">
        <v>13</v>
      </c>
      <c r="L1232" s="3" t="n">
        <f aca="false">SUM(H1232:K1232)</f>
        <v>419</v>
      </c>
      <c r="M1232" s="3" t="n">
        <v>17</v>
      </c>
      <c r="N1232" s="3" t="n">
        <v>1</v>
      </c>
      <c r="O1232" s="3" t="n">
        <v>0</v>
      </c>
      <c r="P1232" s="3" t="n">
        <v>0</v>
      </c>
      <c r="Q1232" s="3" t="n">
        <f aca="false">SUM(M1232:P1232)</f>
        <v>18</v>
      </c>
      <c r="R1232" s="3" t="n">
        <v>7</v>
      </c>
      <c r="S1232" s="3" t="n">
        <v>2</v>
      </c>
      <c r="T1232" s="3" t="n">
        <v>1</v>
      </c>
      <c r="U1232" s="3" t="n">
        <v>0</v>
      </c>
      <c r="V1232" s="3" t="n">
        <f aca="false">SUM(R1232:U1232)</f>
        <v>10</v>
      </c>
      <c r="W1232" s="3" t="n">
        <v>682</v>
      </c>
      <c r="X1232" s="3" t="n">
        <v>1193</v>
      </c>
      <c r="Y1232" s="3" t="n">
        <v>14</v>
      </c>
      <c r="Z1232" s="3" t="n">
        <v>2</v>
      </c>
      <c r="AA1232" s="3" t="n">
        <f aca="false">SUM(W1232:Z1232)</f>
        <v>1891</v>
      </c>
      <c r="AB1232" s="3" t="n">
        <v>283</v>
      </c>
      <c r="AC1232" s="3" t="n">
        <v>0</v>
      </c>
      <c r="AD1232" s="3" t="n">
        <v>5</v>
      </c>
      <c r="AE1232" s="3" t="n">
        <v>3</v>
      </c>
      <c r="AF1232" s="3" t="n">
        <f aca="false">SUM(AB1232:AE1232)</f>
        <v>291</v>
      </c>
      <c r="AG1232" s="3" t="n">
        <v>0</v>
      </c>
      <c r="AH1232" s="3" t="n">
        <v>237</v>
      </c>
      <c r="AI1232" s="3" t="n">
        <v>511</v>
      </c>
      <c r="AJ1232" s="3" t="n">
        <v>0</v>
      </c>
      <c r="AK1232" s="3" t="n">
        <f aca="false">SUM(AG1232:AJ1232)</f>
        <v>748</v>
      </c>
      <c r="AL1232" s="3" t="n">
        <v>1333</v>
      </c>
      <c r="AM1232" s="3" t="n">
        <v>365</v>
      </c>
      <c r="AN1232" s="3" t="n">
        <v>2127</v>
      </c>
      <c r="AO1232" s="3" t="n">
        <v>235</v>
      </c>
      <c r="AP1232" s="3" t="n">
        <f aca="false">SUM(AL1232:AO1232)</f>
        <v>4060</v>
      </c>
      <c r="AQ1232" s="3" t="n">
        <v>0</v>
      </c>
      <c r="AR1232" s="3" t="n">
        <v>233</v>
      </c>
      <c r="AS1232" s="3" t="n">
        <v>146</v>
      </c>
      <c r="AT1232" s="3" t="n">
        <v>0</v>
      </c>
      <c r="AU1232" s="3" t="n">
        <f aca="false">SUM(AQ1232:AT1232)</f>
        <v>379</v>
      </c>
      <c r="AV1232" s="3" t="n">
        <v>0</v>
      </c>
      <c r="AW1232" s="3" t="n">
        <v>0</v>
      </c>
      <c r="AX1232" s="3" t="n">
        <v>0</v>
      </c>
      <c r="AY1232" s="3" t="n">
        <v>3</v>
      </c>
      <c r="AZ1232" s="3" t="n">
        <f aca="false">SUM(AV1232:AY1232)</f>
        <v>3</v>
      </c>
      <c r="BA1232" s="3" t="n">
        <v>0</v>
      </c>
      <c r="BB1232" s="3" t="n">
        <v>0</v>
      </c>
      <c r="BC1232" s="3" t="n">
        <v>0</v>
      </c>
      <c r="BD1232" s="3" t="n">
        <v>13</v>
      </c>
      <c r="BE1232" s="3" t="n">
        <f aca="false">SUM(BA1232:BD1232)</f>
        <v>13</v>
      </c>
      <c r="BF1232" s="3" t="n">
        <v>0</v>
      </c>
      <c r="BG1232" s="3" t="n">
        <v>0</v>
      </c>
      <c r="BH1232" s="3" t="n">
        <v>0</v>
      </c>
      <c r="BI1232" s="3" t="n">
        <v>2</v>
      </c>
      <c r="BJ1232" s="3" t="n">
        <f aca="false">SUM(BF1232:BI1232)</f>
        <v>2</v>
      </c>
      <c r="BK1232" s="3" t="n">
        <v>0</v>
      </c>
      <c r="BL1232" s="3" t="n">
        <v>0</v>
      </c>
      <c r="BM1232" s="3" t="n">
        <v>0</v>
      </c>
      <c r="BN1232" s="3" t="n">
        <v>8</v>
      </c>
      <c r="BO1232" s="3" t="n">
        <f aca="false">SUM(BK1232:BN1232)</f>
        <v>8</v>
      </c>
      <c r="BP1232" s="3" t="n">
        <v>0</v>
      </c>
      <c r="BQ1232" s="3" t="n">
        <v>0</v>
      </c>
      <c r="BR1232" s="3" t="n">
        <v>0</v>
      </c>
      <c r="BS1232" s="3" t="n">
        <v>175</v>
      </c>
      <c r="BT1232" s="3" t="n">
        <f aca="false">SUM(BP1232:BS1232)</f>
        <v>175</v>
      </c>
      <c r="BU1232" s="3" t="n">
        <f aca="false">+C1232+H1232+M1232+R1232+W1232+AB1232+AG1232+AL1232+CK1232</f>
        <v>3832</v>
      </c>
      <c r="BV1232" s="3" t="n">
        <f aca="false">+D1232+I1232+N1232+S1232+X1232+AC1232+AH1232+AM1232+CL1232</f>
        <v>2063</v>
      </c>
      <c r="BW1232" s="3" t="n">
        <f aca="false">+E1232+J1232+O1232+T1232+Y1232+AD1232+AI1232+AN1232+CM1232</f>
        <v>3523</v>
      </c>
      <c r="BX1232" s="3" t="n">
        <f aca="false">+F1232+K1232+P1232+U1232+Z1232+AE1232+AJ1232+AO1232+CN1232</f>
        <v>351</v>
      </c>
      <c r="BY1232" s="3" t="n">
        <f aca="false">SUM(BU1232:BX1232)</f>
        <v>9769</v>
      </c>
      <c r="BZ1232" s="3" t="n">
        <f aca="false">AQ1232+AV1232+BA1232+BF1232+BK1232+BP1232</f>
        <v>0</v>
      </c>
      <c r="CA1232" s="3" t="n">
        <f aca="false">AR1232+AW1232+BB1232+BG1232+BL1232+BQ1232</f>
        <v>233</v>
      </c>
      <c r="CB1232" s="3" t="n">
        <f aca="false">AS1232+AX1232+BC1232+BH1232+BM1232+BR1232</f>
        <v>146</v>
      </c>
      <c r="CC1232" s="3" t="n">
        <f aca="false">AT1232+AY1232+BD1232+BI1232+BN1232+BS1232</f>
        <v>201</v>
      </c>
      <c r="CD1232" s="3" t="n">
        <f aca="false">SUM(BZ1232:CC1232)</f>
        <v>580</v>
      </c>
      <c r="CE1232" s="3" t="n">
        <v>0</v>
      </c>
      <c r="CF1232" s="3" t="n">
        <v>1252</v>
      </c>
      <c r="CG1232" s="3" t="n">
        <v>270</v>
      </c>
      <c r="CH1232" s="3" t="n">
        <v>0</v>
      </c>
      <c r="CI1232" s="3" t="n">
        <v>2209</v>
      </c>
      <c r="CJ1232" s="3" t="n">
        <f aca="false">SUM(CE1232:CI1232)</f>
        <v>3731</v>
      </c>
    </row>
    <row r="1233" customFormat="false" ht="12.75" hidden="false" customHeight="false" outlineLevel="0" collapsed="false">
      <c r="A1233" s="1" t="n">
        <v>2015</v>
      </c>
      <c r="B1233" s="2" t="s">
        <v>101</v>
      </c>
      <c r="C1233" s="3" t="n">
        <v>10229</v>
      </c>
      <c r="D1233" s="3" t="n">
        <v>1838</v>
      </c>
      <c r="E1233" s="3" t="n">
        <v>1297</v>
      </c>
      <c r="F1233" s="3" t="n">
        <v>0</v>
      </c>
      <c r="G1233" s="3" t="n">
        <f aca="false">SUM(C1233:F1233)</f>
        <v>13364</v>
      </c>
      <c r="H1233" s="3" t="n">
        <v>3661</v>
      </c>
      <c r="I1233" s="3" t="n">
        <v>104</v>
      </c>
      <c r="J1233" s="3" t="n">
        <v>3200</v>
      </c>
      <c r="K1233" s="3" t="n">
        <v>31</v>
      </c>
      <c r="L1233" s="3" t="n">
        <f aca="false">SUM(H1233:K1233)</f>
        <v>6996</v>
      </c>
      <c r="M1233" s="3" t="n">
        <v>130</v>
      </c>
      <c r="N1233" s="3" t="n">
        <v>32</v>
      </c>
      <c r="O1233" s="3" t="n">
        <v>0</v>
      </c>
      <c r="P1233" s="3" t="n">
        <v>0</v>
      </c>
      <c r="Q1233" s="3" t="n">
        <f aca="false">SUM(M1233:P1233)</f>
        <v>162</v>
      </c>
      <c r="R1233" s="3" t="n">
        <v>18</v>
      </c>
      <c r="S1233" s="3" t="n">
        <v>27</v>
      </c>
      <c r="T1233" s="3" t="n">
        <v>0</v>
      </c>
      <c r="U1233" s="3" t="n">
        <v>0</v>
      </c>
      <c r="V1233" s="3" t="n">
        <f aca="false">SUM(R1233:U1233)</f>
        <v>45</v>
      </c>
      <c r="W1233" s="3" t="n">
        <v>4869</v>
      </c>
      <c r="X1233" s="3" t="n">
        <v>12955</v>
      </c>
      <c r="Y1233" s="3" t="n">
        <v>4726</v>
      </c>
      <c r="Z1233" s="3" t="n">
        <v>0</v>
      </c>
      <c r="AA1233" s="3" t="n">
        <f aca="false">SUM(W1233:Z1233)</f>
        <v>22550</v>
      </c>
      <c r="AB1233" s="3" t="n">
        <v>2517</v>
      </c>
      <c r="AC1233" s="3" t="n">
        <v>58</v>
      </c>
      <c r="AD1233" s="3" t="n">
        <v>99</v>
      </c>
      <c r="AE1233" s="3" t="n">
        <v>0</v>
      </c>
      <c r="AF1233" s="3" t="n">
        <f aca="false">SUM(AB1233:AE1233)</f>
        <v>2674</v>
      </c>
      <c r="AG1233" s="3" t="n">
        <v>12</v>
      </c>
      <c r="AH1233" s="3" t="n">
        <v>2229</v>
      </c>
      <c r="AI1233" s="3" t="n">
        <v>5845</v>
      </c>
      <c r="AJ1233" s="3" t="n">
        <v>358</v>
      </c>
      <c r="AK1233" s="3" t="n">
        <f aca="false">SUM(AG1233:AJ1233)</f>
        <v>8444</v>
      </c>
      <c r="AL1233" s="3" t="n">
        <v>6164</v>
      </c>
      <c r="AM1233" s="3" t="n">
        <v>6645</v>
      </c>
      <c r="AN1233" s="3" t="n">
        <v>2727</v>
      </c>
      <c r="AO1233" s="3" t="n">
        <v>1272</v>
      </c>
      <c r="AP1233" s="3" t="n">
        <f aca="false">SUM(AL1233:AO1233)</f>
        <v>16808</v>
      </c>
      <c r="AQ1233" s="3" t="n">
        <v>12</v>
      </c>
      <c r="AR1233" s="3" t="n">
        <v>2229</v>
      </c>
      <c r="AS1233" s="3" t="n">
        <v>5147</v>
      </c>
      <c r="AT1233" s="3" t="n">
        <v>358</v>
      </c>
      <c r="AU1233" s="3" t="n">
        <f aca="false">SUM(AQ1233:AT1233)</f>
        <v>7746</v>
      </c>
      <c r="AV1233" s="3" t="n">
        <v>8</v>
      </c>
      <c r="AW1233" s="3" t="n">
        <v>0</v>
      </c>
      <c r="AX1233" s="3" t="n">
        <v>0</v>
      </c>
      <c r="AY1233" s="3" t="n">
        <v>0</v>
      </c>
      <c r="AZ1233" s="3" t="n">
        <f aca="false">SUM(AV1233:AY1233)</f>
        <v>8</v>
      </c>
      <c r="BA1233" s="3" t="n">
        <v>2</v>
      </c>
      <c r="BB1233" s="3" t="n">
        <v>0</v>
      </c>
      <c r="BC1233" s="3" t="n">
        <v>381</v>
      </c>
      <c r="BD1233" s="3" t="n">
        <v>31</v>
      </c>
      <c r="BE1233" s="3" t="n">
        <f aca="false">SUM(BA1233:BD1233)</f>
        <v>414</v>
      </c>
      <c r="BF1233" s="3" t="n">
        <v>0</v>
      </c>
      <c r="BG1233" s="3" t="n">
        <v>0</v>
      </c>
      <c r="BH1233" s="3" t="n">
        <v>0</v>
      </c>
      <c r="BI1233" s="3" t="n">
        <v>0</v>
      </c>
      <c r="BJ1233" s="3" t="n">
        <f aca="false">SUM(BF1233:BI1233)</f>
        <v>0</v>
      </c>
      <c r="BK1233" s="3" t="n">
        <v>239</v>
      </c>
      <c r="BL1233" s="3" t="n">
        <v>308</v>
      </c>
      <c r="BM1233" s="3" t="n">
        <v>439</v>
      </c>
      <c r="BN1233" s="3" t="n">
        <v>190</v>
      </c>
      <c r="BO1233" s="3" t="n">
        <f aca="false">SUM(BK1233:BN1233)</f>
        <v>1176</v>
      </c>
      <c r="BP1233" s="3" t="n">
        <v>181</v>
      </c>
      <c r="BQ1233" s="3" t="n">
        <v>0</v>
      </c>
      <c r="BR1233" s="3" t="n">
        <v>550</v>
      </c>
      <c r="BS1233" s="3" t="n">
        <v>1082</v>
      </c>
      <c r="BT1233" s="3" t="n">
        <f aca="false">SUM(BP1233:BS1233)</f>
        <v>1813</v>
      </c>
      <c r="BU1233" s="3" t="n">
        <f aca="false">+C1233+H1233+M1233+R1233+W1233+AB1233+AG1233+AL1233+CK1233</f>
        <v>27600</v>
      </c>
      <c r="BV1233" s="3" t="n">
        <f aca="false">+D1233+I1233+N1233+S1233+X1233+AC1233+AH1233+AM1233+CL1233</f>
        <v>23888</v>
      </c>
      <c r="BW1233" s="3" t="n">
        <f aca="false">+E1233+J1233+O1233+T1233+Y1233+AD1233+AI1233+AN1233+CM1233</f>
        <v>17894</v>
      </c>
      <c r="BX1233" s="3" t="n">
        <f aca="false">+F1233+K1233+P1233+U1233+Z1233+AE1233+AJ1233+AO1233+CN1233</f>
        <v>1661</v>
      </c>
      <c r="BY1233" s="3" t="n">
        <f aca="false">SUM(BU1233:BX1233)</f>
        <v>71043</v>
      </c>
      <c r="BZ1233" s="3" t="n">
        <f aca="false">AQ1233+AV1233+BA1233+BF1233+BK1233+BP1233</f>
        <v>442</v>
      </c>
      <c r="CA1233" s="3" t="n">
        <f aca="false">AR1233+AW1233+BB1233+BG1233+BL1233+BQ1233</f>
        <v>2537</v>
      </c>
      <c r="CB1233" s="3" t="n">
        <f aca="false">AS1233+AX1233+BC1233+BH1233+BM1233+BR1233</f>
        <v>6517</v>
      </c>
      <c r="CC1233" s="3" t="n">
        <f aca="false">AT1233+AY1233+BD1233+BI1233+BN1233+BS1233</f>
        <v>1661</v>
      </c>
      <c r="CD1233" s="3" t="n">
        <f aca="false">SUM(BZ1233:CC1233)</f>
        <v>11157</v>
      </c>
      <c r="CE1233" s="3" t="n">
        <v>21063</v>
      </c>
      <c r="CF1233" s="3" t="n">
        <v>0</v>
      </c>
      <c r="CG1233" s="3" t="n">
        <v>2236</v>
      </c>
      <c r="CH1233" s="3" t="n">
        <v>275.3</v>
      </c>
      <c r="CI1233" s="3" t="n">
        <v>4106.7</v>
      </c>
      <c r="CJ1233" s="3" t="n">
        <f aca="false">SUM(CE1233:CI1233)</f>
        <v>27681</v>
      </c>
    </row>
    <row r="1234" customFormat="false" ht="12.75" hidden="false" customHeight="false" outlineLevel="0" collapsed="false">
      <c r="A1234" s="1" t="n">
        <v>2015</v>
      </c>
      <c r="B1234" s="2" t="s">
        <v>102</v>
      </c>
      <c r="C1234" s="3" t="n">
        <v>8129</v>
      </c>
      <c r="D1234" s="3" t="n">
        <v>2321</v>
      </c>
      <c r="E1234" s="3" t="n">
        <v>367</v>
      </c>
      <c r="F1234" s="3" t="n">
        <v>273</v>
      </c>
      <c r="G1234" s="3" t="n">
        <f aca="false">SUM(C1234:F1234)</f>
        <v>11090</v>
      </c>
      <c r="H1234" s="3" t="n">
        <v>2327</v>
      </c>
      <c r="I1234" s="3" t="n">
        <v>65</v>
      </c>
      <c r="J1234" s="3" t="n">
        <v>5741</v>
      </c>
      <c r="K1234" s="3" t="n">
        <v>273</v>
      </c>
      <c r="L1234" s="3" t="n">
        <f aca="false">SUM(H1234:K1234)</f>
        <v>8406</v>
      </c>
      <c r="M1234" s="3" t="n">
        <v>0</v>
      </c>
      <c r="N1234" s="3" t="n">
        <v>36</v>
      </c>
      <c r="O1234" s="3" t="n">
        <v>0</v>
      </c>
      <c r="P1234" s="3" t="n">
        <v>0</v>
      </c>
      <c r="Q1234" s="3" t="n">
        <f aca="false">SUM(M1234:P1234)</f>
        <v>36</v>
      </c>
      <c r="R1234" s="3" t="n">
        <v>0</v>
      </c>
      <c r="S1234" s="3" t="n">
        <v>0</v>
      </c>
      <c r="T1234" s="3" t="n">
        <v>0</v>
      </c>
      <c r="U1234" s="3" t="n">
        <v>0</v>
      </c>
      <c r="V1234" s="3" t="n">
        <f aca="false">SUM(R1234:U1234)</f>
        <v>0</v>
      </c>
      <c r="W1234" s="3" t="n">
        <v>2959</v>
      </c>
      <c r="X1234" s="3" t="n">
        <v>6563</v>
      </c>
      <c r="Y1234" s="3" t="n">
        <v>335</v>
      </c>
      <c r="Z1234" s="3" t="n">
        <v>0</v>
      </c>
      <c r="AA1234" s="3" t="n">
        <f aca="false">SUM(W1234:Z1234)</f>
        <v>9857</v>
      </c>
      <c r="AB1234" s="3" t="n">
        <v>1508</v>
      </c>
      <c r="AC1234" s="3" t="n">
        <v>12</v>
      </c>
      <c r="AD1234" s="3" t="n">
        <v>48</v>
      </c>
      <c r="AE1234" s="3" t="n">
        <v>77</v>
      </c>
      <c r="AF1234" s="3" t="n">
        <f aca="false">SUM(AB1234:AE1234)</f>
        <v>1645</v>
      </c>
      <c r="AG1234" s="3" t="n">
        <v>802</v>
      </c>
      <c r="AH1234" s="3" t="n">
        <v>1143</v>
      </c>
      <c r="AI1234" s="3" t="n">
        <v>523</v>
      </c>
      <c r="AJ1234" s="3" t="n">
        <v>23</v>
      </c>
      <c r="AK1234" s="3" t="n">
        <f aca="false">SUM(AG1234:AJ1234)</f>
        <v>2491</v>
      </c>
      <c r="AL1234" s="3" t="n">
        <v>3997</v>
      </c>
      <c r="AM1234" s="3" t="n">
        <v>3189</v>
      </c>
      <c r="AN1234" s="3" t="n">
        <v>4066</v>
      </c>
      <c r="AO1234" s="3" t="n">
        <v>232</v>
      </c>
      <c r="AP1234" s="3" t="n">
        <f aca="false">SUM(AL1234:AO1234)</f>
        <v>11484</v>
      </c>
      <c r="AQ1234" s="3" t="n">
        <v>217</v>
      </c>
      <c r="AR1234" s="3" t="n">
        <v>735</v>
      </c>
      <c r="AS1234" s="3" t="n">
        <v>323</v>
      </c>
      <c r="AT1234" s="3" t="n">
        <v>23</v>
      </c>
      <c r="AU1234" s="3" t="n">
        <f aca="false">SUM(AQ1234:AT1234)</f>
        <v>1298</v>
      </c>
      <c r="AV1234" s="3" t="n">
        <v>0</v>
      </c>
      <c r="AW1234" s="3" t="n">
        <v>0</v>
      </c>
      <c r="AX1234" s="3" t="n">
        <v>0</v>
      </c>
      <c r="AY1234" s="3" t="n">
        <v>77</v>
      </c>
      <c r="AZ1234" s="3" t="n">
        <f aca="false">SUM(AV1234:AY1234)</f>
        <v>77</v>
      </c>
      <c r="BA1234" s="3" t="n">
        <v>0</v>
      </c>
      <c r="BB1234" s="3" t="n">
        <v>0</v>
      </c>
      <c r="BC1234" s="3" t="n">
        <v>0</v>
      </c>
      <c r="BD1234" s="3" t="n">
        <v>273</v>
      </c>
      <c r="BE1234" s="3" t="n">
        <f aca="false">SUM(BA1234:BD1234)</f>
        <v>273</v>
      </c>
      <c r="BF1234" s="3" t="n">
        <v>0</v>
      </c>
      <c r="BG1234" s="3" t="n">
        <v>0</v>
      </c>
      <c r="BH1234" s="3" t="n">
        <v>0</v>
      </c>
      <c r="BI1234" s="3" t="n">
        <v>0</v>
      </c>
      <c r="BJ1234" s="3" t="n">
        <f aca="false">SUM(BF1234:BI1234)</f>
        <v>0</v>
      </c>
      <c r="BK1234" s="3" t="n">
        <v>0</v>
      </c>
      <c r="BL1234" s="3" t="n">
        <v>0</v>
      </c>
      <c r="BM1234" s="3" t="n">
        <v>0</v>
      </c>
      <c r="BN1234" s="3" t="n">
        <v>68</v>
      </c>
      <c r="BO1234" s="3" t="n">
        <f aca="false">SUM(BK1234:BN1234)</f>
        <v>68</v>
      </c>
      <c r="BP1234" s="3" t="n">
        <v>0</v>
      </c>
      <c r="BQ1234" s="3" t="n">
        <v>0</v>
      </c>
      <c r="BR1234" s="3" t="n">
        <v>0</v>
      </c>
      <c r="BS1234" s="3" t="n">
        <v>437</v>
      </c>
      <c r="BT1234" s="3" t="n">
        <f aca="false">SUM(BP1234:BS1234)</f>
        <v>437</v>
      </c>
      <c r="BU1234" s="3" t="n">
        <f aca="false">+C1234+H1234+M1234+R1234+W1234+AB1234+AG1234+AL1234+CK1234</f>
        <v>19722</v>
      </c>
      <c r="BV1234" s="3" t="n">
        <f aca="false">+D1234+I1234+N1234+S1234+X1234+AC1234+AH1234+AM1234+CL1234</f>
        <v>13329</v>
      </c>
      <c r="BW1234" s="3" t="n">
        <f aca="false">+E1234+J1234+O1234+T1234+Y1234+AD1234+AI1234+AN1234+CM1234</f>
        <v>11080</v>
      </c>
      <c r="BX1234" s="3" t="n">
        <f aca="false">+F1234+K1234+P1234+U1234+Z1234+AE1234+AJ1234+AO1234+CN1234</f>
        <v>878</v>
      </c>
      <c r="BY1234" s="3" t="n">
        <f aca="false">SUM(BU1234:BX1234)</f>
        <v>45009</v>
      </c>
      <c r="BZ1234" s="3" t="n">
        <f aca="false">AQ1234+AV1234+BA1234+BF1234+BK1234+BP1234</f>
        <v>217</v>
      </c>
      <c r="CA1234" s="3" t="n">
        <f aca="false">AR1234+AW1234+BB1234+BG1234+BL1234+BQ1234</f>
        <v>735</v>
      </c>
      <c r="CB1234" s="3" t="n">
        <f aca="false">AS1234+AX1234+BC1234+BH1234+BM1234+BR1234</f>
        <v>323</v>
      </c>
      <c r="CC1234" s="3" t="n">
        <f aca="false">AT1234+AY1234+BD1234+BI1234+BN1234+BS1234</f>
        <v>878</v>
      </c>
      <c r="CD1234" s="3" t="n">
        <f aca="false">SUM(BZ1234:CC1234)</f>
        <v>2153</v>
      </c>
      <c r="CE1234" s="3" t="n">
        <v>5390</v>
      </c>
      <c r="CF1234" s="3" t="n">
        <v>9679</v>
      </c>
      <c r="CG1234" s="3" t="n">
        <v>1001</v>
      </c>
      <c r="CH1234" s="3" t="n">
        <v>0</v>
      </c>
      <c r="CI1234" s="3" t="n">
        <v>4365</v>
      </c>
      <c r="CJ1234" s="3" t="n">
        <f aca="false">SUM(CE1234:CI1234)</f>
        <v>20435</v>
      </c>
    </row>
    <row r="1235" customFormat="false" ht="12.75" hidden="false" customHeight="false" outlineLevel="0" collapsed="false">
      <c r="A1235" s="1" t="n">
        <v>2015</v>
      </c>
      <c r="B1235" s="2" t="s">
        <v>103</v>
      </c>
      <c r="C1235" s="3" t="n">
        <v>1582</v>
      </c>
      <c r="D1235" s="3" t="n">
        <v>241</v>
      </c>
      <c r="E1235" s="3" t="n">
        <v>68</v>
      </c>
      <c r="F1235" s="3" t="n">
        <v>0</v>
      </c>
      <c r="G1235" s="3" t="n">
        <f aca="false">SUM(C1235:F1235)</f>
        <v>1891</v>
      </c>
      <c r="H1235" s="3" t="n">
        <v>413</v>
      </c>
      <c r="I1235" s="3" t="n">
        <v>10</v>
      </c>
      <c r="J1235" s="3" t="n">
        <v>563</v>
      </c>
      <c r="K1235" s="3" t="n">
        <v>140</v>
      </c>
      <c r="L1235" s="3" t="n">
        <f aca="false">SUM(H1235:K1235)</f>
        <v>1126</v>
      </c>
      <c r="M1235" s="3" t="n">
        <v>23</v>
      </c>
      <c r="N1235" s="3" t="n">
        <v>34</v>
      </c>
      <c r="O1235" s="3" t="n">
        <v>0</v>
      </c>
      <c r="P1235" s="3" t="n">
        <v>0</v>
      </c>
      <c r="Q1235" s="3" t="n">
        <f aca="false">SUM(M1235:P1235)</f>
        <v>57</v>
      </c>
      <c r="R1235" s="3" t="n">
        <v>24</v>
      </c>
      <c r="S1235" s="3" t="n">
        <v>0</v>
      </c>
      <c r="T1235" s="3" t="n">
        <v>0</v>
      </c>
      <c r="U1235" s="3" t="n">
        <v>0</v>
      </c>
      <c r="V1235" s="3" t="n">
        <f aca="false">SUM(R1235:U1235)</f>
        <v>24</v>
      </c>
      <c r="W1235" s="3" t="n">
        <v>671</v>
      </c>
      <c r="X1235" s="3" t="n">
        <v>1216</v>
      </c>
      <c r="Y1235" s="3" t="n">
        <v>58</v>
      </c>
      <c r="Z1235" s="3" t="n">
        <v>0</v>
      </c>
      <c r="AA1235" s="3" t="n">
        <f aca="false">SUM(W1235:Z1235)</f>
        <v>1945</v>
      </c>
      <c r="AB1235" s="3" t="n">
        <v>235</v>
      </c>
      <c r="AC1235" s="3" t="n">
        <v>1</v>
      </c>
      <c r="AD1235" s="3" t="n">
        <v>12</v>
      </c>
      <c r="AE1235" s="3" t="n">
        <v>0</v>
      </c>
      <c r="AF1235" s="3" t="n">
        <f aca="false">SUM(AB1235:AE1235)</f>
        <v>248</v>
      </c>
      <c r="AG1235" s="3" t="n">
        <v>0</v>
      </c>
      <c r="AH1235" s="3" t="n">
        <v>250</v>
      </c>
      <c r="AI1235" s="3" t="n">
        <v>939</v>
      </c>
      <c r="AJ1235" s="3" t="n">
        <v>171</v>
      </c>
      <c r="AK1235" s="3" t="n">
        <f aca="false">SUM(AG1235:AJ1235)</f>
        <v>1360</v>
      </c>
      <c r="AL1235" s="3" t="n">
        <v>3465</v>
      </c>
      <c r="AM1235" s="3" t="n">
        <v>505</v>
      </c>
      <c r="AN1235" s="3" t="n">
        <v>1794</v>
      </c>
      <c r="AO1235" s="3" t="n">
        <v>458</v>
      </c>
      <c r="AP1235" s="3" t="n">
        <f aca="false">SUM(AL1235:AO1235)</f>
        <v>6222</v>
      </c>
      <c r="AQ1235" s="3" t="n">
        <v>0</v>
      </c>
      <c r="AR1235" s="3" t="n">
        <v>236</v>
      </c>
      <c r="AS1235" s="3" t="n">
        <v>103</v>
      </c>
      <c r="AT1235" s="3" t="n">
        <v>171</v>
      </c>
      <c r="AU1235" s="3" t="n">
        <f aca="false">SUM(AQ1235:AT1235)</f>
        <v>510</v>
      </c>
      <c r="AV1235" s="3" t="n">
        <v>0</v>
      </c>
      <c r="AW1235" s="3" t="n">
        <v>0</v>
      </c>
      <c r="AX1235" s="3" t="n">
        <v>0</v>
      </c>
      <c r="AY1235" s="3" t="n">
        <v>0</v>
      </c>
      <c r="AZ1235" s="3" t="n">
        <f aca="false">SUM(AV1235:AY1235)</f>
        <v>0</v>
      </c>
      <c r="BA1235" s="3" t="n">
        <v>0</v>
      </c>
      <c r="BB1235" s="3" t="n">
        <v>0</v>
      </c>
      <c r="BC1235" s="3" t="n">
        <v>0</v>
      </c>
      <c r="BD1235" s="3" t="n">
        <v>140</v>
      </c>
      <c r="BE1235" s="3" t="n">
        <f aca="false">SUM(BA1235:BD1235)</f>
        <v>140</v>
      </c>
      <c r="BF1235" s="3" t="n">
        <v>0</v>
      </c>
      <c r="BG1235" s="3" t="n">
        <v>0</v>
      </c>
      <c r="BH1235" s="3" t="n">
        <v>0</v>
      </c>
      <c r="BI1235" s="3" t="n">
        <v>0</v>
      </c>
      <c r="BJ1235" s="3" t="n">
        <f aca="false">SUM(BF1235:BI1235)</f>
        <v>0</v>
      </c>
      <c r="BK1235" s="3" t="n">
        <v>0</v>
      </c>
      <c r="BL1235" s="3" t="n">
        <v>0</v>
      </c>
      <c r="BM1235" s="3" t="n">
        <v>0</v>
      </c>
      <c r="BN1235" s="3" t="n">
        <v>14</v>
      </c>
      <c r="BO1235" s="3" t="n">
        <f aca="false">SUM(BK1235:BN1235)</f>
        <v>14</v>
      </c>
      <c r="BP1235" s="3" t="n">
        <v>0</v>
      </c>
      <c r="BQ1235" s="3" t="n">
        <v>47</v>
      </c>
      <c r="BR1235" s="3" t="n">
        <v>135</v>
      </c>
      <c r="BS1235" s="3" t="n">
        <v>444</v>
      </c>
      <c r="BT1235" s="3" t="n">
        <f aca="false">SUM(BP1235:BS1235)</f>
        <v>626</v>
      </c>
      <c r="BU1235" s="3" t="n">
        <f aca="false">+C1235+H1235+M1235+R1235+W1235+AB1235+AG1235+AL1235+CK1235</f>
        <v>6413</v>
      </c>
      <c r="BV1235" s="3" t="n">
        <f aca="false">+D1235+I1235+N1235+S1235+X1235+AC1235+AH1235+AM1235+CL1235</f>
        <v>2257</v>
      </c>
      <c r="BW1235" s="3" t="n">
        <f aca="false">+E1235+J1235+O1235+T1235+Y1235+AD1235+AI1235+AN1235+CM1235</f>
        <v>3434</v>
      </c>
      <c r="BX1235" s="3" t="n">
        <f aca="false">+F1235+K1235+P1235+U1235+Z1235+AE1235+AJ1235+AO1235+CN1235</f>
        <v>769</v>
      </c>
      <c r="BY1235" s="3" t="n">
        <f aca="false">SUM(BU1235:BX1235)</f>
        <v>12873</v>
      </c>
      <c r="BZ1235" s="3" t="n">
        <f aca="false">AQ1235+AV1235+BA1235+BF1235+BK1235+BP1235</f>
        <v>0</v>
      </c>
      <c r="CA1235" s="3" t="n">
        <f aca="false">AR1235+AW1235+BB1235+BG1235+BL1235+BQ1235</f>
        <v>283</v>
      </c>
      <c r="CB1235" s="3" t="n">
        <f aca="false">AS1235+AX1235+BC1235+BH1235+BM1235+BR1235</f>
        <v>238</v>
      </c>
      <c r="CC1235" s="3" t="n">
        <f aca="false">AT1235+AY1235+BD1235+BI1235+BN1235+BS1235</f>
        <v>769</v>
      </c>
      <c r="CD1235" s="3" t="n">
        <f aca="false">SUM(BZ1235:CC1235)</f>
        <v>1290</v>
      </c>
      <c r="CE1235" s="3" t="n">
        <v>2993</v>
      </c>
      <c r="CF1235" s="3" t="n">
        <v>1988</v>
      </c>
      <c r="CG1235" s="3" t="n">
        <v>52</v>
      </c>
      <c r="CH1235" s="3" t="n">
        <v>0</v>
      </c>
      <c r="CI1235" s="3" t="n">
        <v>1544</v>
      </c>
      <c r="CJ1235" s="3" t="n">
        <f aca="false">SUM(CE1235:CI1235)</f>
        <v>6577</v>
      </c>
    </row>
    <row r="1236" customFormat="false" ht="12.75" hidden="false" customHeight="false" outlineLevel="0" collapsed="false">
      <c r="A1236" s="1" t="n">
        <v>2015</v>
      </c>
      <c r="B1236" s="2" t="s">
        <v>104</v>
      </c>
      <c r="C1236" s="3" t="n">
        <v>1397</v>
      </c>
      <c r="D1236" s="3" t="n">
        <v>282</v>
      </c>
      <c r="E1236" s="3" t="n">
        <v>92</v>
      </c>
      <c r="F1236" s="3" t="n">
        <v>0</v>
      </c>
      <c r="G1236" s="3" t="n">
        <f aca="false">SUM(C1236:F1236)</f>
        <v>1771</v>
      </c>
      <c r="H1236" s="3" t="n">
        <v>346</v>
      </c>
      <c r="I1236" s="3" t="n">
        <v>6</v>
      </c>
      <c r="J1236" s="3" t="n">
        <v>238</v>
      </c>
      <c r="K1236" s="3" t="n">
        <v>0</v>
      </c>
      <c r="L1236" s="3" t="n">
        <f aca="false">SUM(H1236:K1236)</f>
        <v>590</v>
      </c>
      <c r="M1236" s="3" t="n">
        <v>3</v>
      </c>
      <c r="N1236" s="3" t="n">
        <v>4</v>
      </c>
      <c r="O1236" s="3" t="n">
        <v>0</v>
      </c>
      <c r="P1236" s="3" t="n">
        <v>0</v>
      </c>
      <c r="Q1236" s="3" t="n">
        <f aca="false">SUM(M1236:P1236)</f>
        <v>7</v>
      </c>
      <c r="R1236" s="3" t="n">
        <v>7</v>
      </c>
      <c r="S1236" s="3" t="n">
        <v>0</v>
      </c>
      <c r="T1236" s="3" t="n">
        <v>0</v>
      </c>
      <c r="U1236" s="3" t="n">
        <v>0</v>
      </c>
      <c r="V1236" s="3" t="n">
        <f aca="false">SUM(R1236:U1236)</f>
        <v>7</v>
      </c>
      <c r="W1236" s="3" t="n">
        <v>446</v>
      </c>
      <c r="X1236" s="3" t="n">
        <v>1186</v>
      </c>
      <c r="Y1236" s="3" t="n">
        <v>247</v>
      </c>
      <c r="Z1236" s="3" t="n">
        <v>0</v>
      </c>
      <c r="AA1236" s="3" t="n">
        <f aca="false">SUM(W1236:Z1236)</f>
        <v>1879</v>
      </c>
      <c r="AB1236" s="3" t="n">
        <v>237</v>
      </c>
      <c r="AC1236" s="3" t="n">
        <v>4</v>
      </c>
      <c r="AD1236" s="3" t="n">
        <v>36</v>
      </c>
      <c r="AE1236" s="3" t="n">
        <v>0</v>
      </c>
      <c r="AF1236" s="3" t="n">
        <f aca="false">SUM(AB1236:AE1236)</f>
        <v>277</v>
      </c>
      <c r="AG1236" s="3" t="n">
        <v>0</v>
      </c>
      <c r="AH1236" s="3" t="n">
        <v>259</v>
      </c>
      <c r="AI1236" s="3" t="n">
        <v>398</v>
      </c>
      <c r="AJ1236" s="3" t="n">
        <v>0</v>
      </c>
      <c r="AK1236" s="3" t="n">
        <f aca="false">SUM(AG1236:AJ1236)</f>
        <v>657</v>
      </c>
      <c r="AL1236" s="3" t="n">
        <v>428</v>
      </c>
      <c r="AM1236" s="3" t="n">
        <v>920.6</v>
      </c>
      <c r="AN1236" s="3" t="n">
        <v>507</v>
      </c>
      <c r="AO1236" s="3" t="n">
        <v>0</v>
      </c>
      <c r="AP1236" s="3" t="n">
        <f aca="false">SUM(AL1236:AO1236)</f>
        <v>1855.6</v>
      </c>
      <c r="AQ1236" s="3" t="n">
        <v>0</v>
      </c>
      <c r="AR1236" s="3" t="n">
        <v>226.7</v>
      </c>
      <c r="AS1236" s="3" t="n">
        <v>79.1</v>
      </c>
      <c r="AT1236" s="3" t="n">
        <v>0</v>
      </c>
      <c r="AU1236" s="3" t="n">
        <f aca="false">SUM(AQ1236:AT1236)</f>
        <v>305.8</v>
      </c>
      <c r="AV1236" s="3" t="n">
        <v>4.5</v>
      </c>
      <c r="AW1236" s="3" t="n">
        <v>0</v>
      </c>
      <c r="AX1236" s="3" t="n">
        <v>11.6</v>
      </c>
      <c r="AY1236" s="3" t="n">
        <v>0</v>
      </c>
      <c r="AZ1236" s="3" t="n">
        <f aca="false">SUM(AV1236:AY1236)</f>
        <v>16.1</v>
      </c>
      <c r="BA1236" s="3" t="n">
        <v>12.2</v>
      </c>
      <c r="BB1236" s="3" t="n">
        <v>0</v>
      </c>
      <c r="BC1236" s="3" t="n">
        <v>10.6</v>
      </c>
      <c r="BD1236" s="3" t="n">
        <v>0</v>
      </c>
      <c r="BE1236" s="3" t="n">
        <f aca="false">SUM(BA1236:BD1236)</f>
        <v>22.8</v>
      </c>
      <c r="BF1236" s="3" t="n">
        <v>0</v>
      </c>
      <c r="BG1236" s="3" t="n">
        <v>0</v>
      </c>
      <c r="BH1236" s="3" t="n">
        <v>0</v>
      </c>
      <c r="BI1236" s="3" t="n">
        <v>0</v>
      </c>
      <c r="BJ1236" s="3" t="n">
        <f aca="false">SUM(BF1236:BI1236)</f>
        <v>0</v>
      </c>
      <c r="BK1236" s="3" t="n">
        <v>0</v>
      </c>
      <c r="BL1236" s="3" t="n">
        <v>0</v>
      </c>
      <c r="BM1236" s="3" t="n">
        <v>0</v>
      </c>
      <c r="BN1236" s="3" t="n">
        <v>0</v>
      </c>
      <c r="BO1236" s="3" t="n">
        <f aca="false">SUM(BK1236:BN1236)</f>
        <v>0</v>
      </c>
      <c r="BP1236" s="3" t="n">
        <v>0</v>
      </c>
      <c r="BQ1236" s="3" t="n">
        <v>0</v>
      </c>
      <c r="BR1236" s="3" t="n">
        <v>37</v>
      </c>
      <c r="BS1236" s="3" t="n">
        <v>0</v>
      </c>
      <c r="BT1236" s="3" t="n">
        <f aca="false">SUM(BP1236:BS1236)</f>
        <v>37</v>
      </c>
      <c r="BU1236" s="3" t="n">
        <f aca="false">+C1236+H1236+M1236+R1236+W1236+AB1236+AG1236+AL1236+CK1236</f>
        <v>2864</v>
      </c>
      <c r="BV1236" s="3" t="n">
        <f aca="false">+D1236+I1236+N1236+S1236+X1236+AC1236+AH1236+AM1236+CL1236</f>
        <v>2661.6</v>
      </c>
      <c r="BW1236" s="3" t="n">
        <f aca="false">+E1236+J1236+O1236+T1236+Y1236+AD1236+AI1236+AN1236+CM1236</f>
        <v>1518</v>
      </c>
      <c r="BX1236" s="3" t="n">
        <f aca="false">+F1236+K1236+P1236+U1236+Z1236+AE1236+AJ1236+AO1236+CN1236</f>
        <v>0</v>
      </c>
      <c r="BY1236" s="3" t="n">
        <f aca="false">SUM(BU1236:BX1236)</f>
        <v>7043.6</v>
      </c>
      <c r="BZ1236" s="3" t="n">
        <f aca="false">AQ1236+AV1236+BA1236+BF1236+BK1236+BP1236</f>
        <v>16.7</v>
      </c>
      <c r="CA1236" s="3" t="n">
        <f aca="false">AR1236+AW1236+BB1236+BG1236+BL1236+BQ1236</f>
        <v>226.7</v>
      </c>
      <c r="CB1236" s="3" t="n">
        <f aca="false">AS1236+AX1236+BC1236+BH1236+BM1236+BR1236</f>
        <v>138.3</v>
      </c>
      <c r="CC1236" s="3" t="n">
        <f aca="false">AT1236+AY1236+BD1236+BI1236+BN1236+BS1236</f>
        <v>0</v>
      </c>
      <c r="CD1236" s="3" t="n">
        <f aca="false">SUM(BZ1236:CC1236)</f>
        <v>381.7</v>
      </c>
      <c r="CE1236" s="3" t="n">
        <v>1219</v>
      </c>
      <c r="CF1236" s="3" t="n">
        <v>1471</v>
      </c>
      <c r="CG1236" s="3" t="n">
        <v>215</v>
      </c>
      <c r="CH1236" s="3" t="n">
        <v>0</v>
      </c>
      <c r="CI1236" s="3" t="n">
        <v>152</v>
      </c>
      <c r="CJ1236" s="3" t="n">
        <f aca="false">SUM(CE1236:CI1236)</f>
        <v>3057</v>
      </c>
    </row>
    <row r="1237" customFormat="false" ht="12.75" hidden="false" customHeight="false" outlineLevel="0" collapsed="false">
      <c r="A1237" s="1" t="n">
        <v>2015</v>
      </c>
      <c r="B1237" s="2" t="s">
        <v>105</v>
      </c>
      <c r="C1237" s="3" t="n">
        <v>6563</v>
      </c>
      <c r="D1237" s="3" t="n">
        <v>2123</v>
      </c>
      <c r="E1237" s="3" t="n">
        <v>242</v>
      </c>
      <c r="F1237" s="3" t="n">
        <v>0</v>
      </c>
      <c r="G1237" s="3" t="n">
        <f aca="false">SUM(C1237:F1237)</f>
        <v>8928</v>
      </c>
      <c r="H1237" s="3" t="n">
        <v>1922</v>
      </c>
      <c r="I1237" s="3" t="n">
        <v>192</v>
      </c>
      <c r="J1237" s="3" t="n">
        <v>54</v>
      </c>
      <c r="K1237" s="3" t="n">
        <v>228</v>
      </c>
      <c r="L1237" s="3" t="n">
        <f aca="false">SUM(H1237:K1237)</f>
        <v>2396</v>
      </c>
      <c r="M1237" s="3" t="n">
        <v>176</v>
      </c>
      <c r="N1237" s="3" t="n">
        <v>0</v>
      </c>
      <c r="O1237" s="3" t="n">
        <v>0</v>
      </c>
      <c r="P1237" s="3" t="n">
        <v>0</v>
      </c>
      <c r="Q1237" s="3" t="n">
        <f aca="false">SUM(M1237:P1237)</f>
        <v>176</v>
      </c>
      <c r="R1237" s="3" t="n">
        <v>0</v>
      </c>
      <c r="S1237" s="3" t="n">
        <v>0</v>
      </c>
      <c r="T1237" s="3" t="n">
        <v>0</v>
      </c>
      <c r="U1237" s="3" t="n">
        <v>0</v>
      </c>
      <c r="V1237" s="3" t="n">
        <f aca="false">SUM(R1237:U1237)</f>
        <v>0</v>
      </c>
      <c r="W1237" s="3" t="n">
        <v>3700.75275483</v>
      </c>
      <c r="X1237" s="3" t="n">
        <v>9920.79937316</v>
      </c>
      <c r="Y1237" s="3" t="n">
        <v>3588.96058078</v>
      </c>
      <c r="Z1237" s="3" t="n">
        <v>0</v>
      </c>
      <c r="AA1237" s="3" t="n">
        <f aca="false">SUM(W1237:Z1237)</f>
        <v>17210.51270877</v>
      </c>
      <c r="AB1237" s="3" t="n">
        <v>1428</v>
      </c>
      <c r="AC1237" s="3" t="n">
        <v>0</v>
      </c>
      <c r="AD1237" s="3" t="n">
        <v>79</v>
      </c>
      <c r="AE1237" s="3" t="n">
        <v>23</v>
      </c>
      <c r="AF1237" s="3" t="n">
        <f aca="false">SUM(AB1237:AE1237)</f>
        <v>1530</v>
      </c>
      <c r="AG1237" s="3" t="n">
        <v>5.2</v>
      </c>
      <c r="AH1237" s="3" t="n">
        <v>91.7</v>
      </c>
      <c r="AI1237" s="3" t="n">
        <v>5649.7</v>
      </c>
      <c r="AJ1237" s="3" t="n">
        <v>1194.4</v>
      </c>
      <c r="AK1237" s="3" t="n">
        <f aca="false">SUM(AG1237:AJ1237)</f>
        <v>6941</v>
      </c>
      <c r="AL1237" s="3" t="n">
        <v>15106.9</v>
      </c>
      <c r="AM1237" s="3" t="n">
        <v>2038</v>
      </c>
      <c r="AN1237" s="3" t="n">
        <v>9581.3</v>
      </c>
      <c r="AO1237" s="3" t="n">
        <v>1035.7</v>
      </c>
      <c r="AP1237" s="3" t="n">
        <f aca="false">SUM(AL1237:AO1237)</f>
        <v>27761.9</v>
      </c>
      <c r="AQ1237" s="3" t="n">
        <v>0</v>
      </c>
      <c r="AR1237" s="3" t="n">
        <v>90</v>
      </c>
      <c r="AS1237" s="3" t="n">
        <v>2141</v>
      </c>
      <c r="AT1237" s="3" t="n">
        <v>1194</v>
      </c>
      <c r="AU1237" s="3" t="n">
        <f aca="false">SUM(AQ1237:AT1237)</f>
        <v>3425</v>
      </c>
      <c r="AV1237" s="3" t="n">
        <v>0</v>
      </c>
      <c r="AW1237" s="3" t="n">
        <v>0</v>
      </c>
      <c r="AX1237" s="3" t="n">
        <v>0</v>
      </c>
      <c r="AY1237" s="3" t="n">
        <v>23</v>
      </c>
      <c r="AZ1237" s="3" t="n">
        <f aca="false">SUM(AV1237:AY1237)</f>
        <v>23</v>
      </c>
      <c r="BA1237" s="3" t="n">
        <v>0</v>
      </c>
      <c r="BB1237" s="3" t="n">
        <v>0</v>
      </c>
      <c r="BC1237" s="3" t="n">
        <v>0</v>
      </c>
      <c r="BD1237" s="3" t="n">
        <v>250</v>
      </c>
      <c r="BE1237" s="3" t="n">
        <f aca="false">SUM(BA1237:BD1237)</f>
        <v>250</v>
      </c>
      <c r="BF1237" s="3" t="n">
        <v>0</v>
      </c>
      <c r="BG1237" s="3" t="n">
        <v>0</v>
      </c>
      <c r="BH1237" s="3" t="n">
        <v>0</v>
      </c>
      <c r="BI1237" s="3" t="n">
        <v>16</v>
      </c>
      <c r="BJ1237" s="3" t="n">
        <f aca="false">SUM(BF1237:BI1237)</f>
        <v>16</v>
      </c>
      <c r="BK1237" s="3" t="n">
        <v>0</v>
      </c>
      <c r="BL1237" s="3" t="n">
        <v>11</v>
      </c>
      <c r="BM1237" s="3" t="n">
        <v>470</v>
      </c>
      <c r="BN1237" s="3" t="n">
        <v>62</v>
      </c>
      <c r="BO1237" s="3" t="n">
        <f aca="false">SUM(BK1237:BN1237)</f>
        <v>543</v>
      </c>
      <c r="BP1237" s="3" t="n">
        <v>0</v>
      </c>
      <c r="BQ1237" s="3" t="n">
        <v>0</v>
      </c>
      <c r="BR1237" s="3" t="n">
        <v>4</v>
      </c>
      <c r="BS1237" s="3" t="n">
        <v>667</v>
      </c>
      <c r="BT1237" s="3" t="n">
        <f aca="false">SUM(BP1237:BS1237)</f>
        <v>671</v>
      </c>
      <c r="BU1237" s="3" t="n">
        <f aca="false">+C1237+H1237+M1237+R1237+W1237+AB1237+AG1237+AL1237+CK1237</f>
        <v>28901.85275483</v>
      </c>
      <c r="BV1237" s="3" t="n">
        <f aca="false">+D1237+I1237+N1237+S1237+X1237+AC1237+AH1237+AM1237+CL1237</f>
        <v>14365.49937316</v>
      </c>
      <c r="BW1237" s="3" t="n">
        <f aca="false">+E1237+J1237+O1237+T1237+Y1237+AD1237+AI1237+AN1237+CM1237</f>
        <v>19194.96058078</v>
      </c>
      <c r="BX1237" s="3" t="n">
        <f aca="false">+F1237+K1237+P1237+U1237+Z1237+AE1237+AJ1237+AO1237+CN1237</f>
        <v>2481.1</v>
      </c>
      <c r="BY1237" s="3" t="n">
        <f aca="false">SUM(BU1237:BX1237)</f>
        <v>64943.41270877</v>
      </c>
      <c r="BZ1237" s="3" t="n">
        <f aca="false">AQ1237+AV1237+BA1237+BF1237+BK1237+BP1237</f>
        <v>0</v>
      </c>
      <c r="CA1237" s="3" t="n">
        <f aca="false">AR1237+AW1237+BB1237+BG1237+BL1237+BQ1237</f>
        <v>101</v>
      </c>
      <c r="CB1237" s="3" t="n">
        <f aca="false">AS1237+AX1237+BC1237+BH1237+BM1237+BR1237</f>
        <v>2615</v>
      </c>
      <c r="CC1237" s="3" t="n">
        <f aca="false">AT1237+AY1237+BD1237+BI1237+BN1237+BS1237</f>
        <v>2212</v>
      </c>
      <c r="CD1237" s="3" t="n">
        <f aca="false">SUM(BZ1237:CC1237)</f>
        <v>4928</v>
      </c>
      <c r="CE1237" s="3" t="n">
        <v>8423</v>
      </c>
      <c r="CF1237" s="3" t="n">
        <v>18604</v>
      </c>
      <c r="CG1237" s="3" t="n">
        <v>2691</v>
      </c>
      <c r="CH1237" s="3" t="n">
        <v>510</v>
      </c>
      <c r="CI1237" s="3" t="n">
        <v>2332</v>
      </c>
      <c r="CJ1237" s="3" t="n">
        <f aca="false">SUM(CE1237:CI1237)</f>
        <v>32560</v>
      </c>
    </row>
    <row r="1238" customFormat="false" ht="12.75" hidden="false" customHeight="false" outlineLevel="0" collapsed="false">
      <c r="A1238" s="1" t="n">
        <v>2015</v>
      </c>
      <c r="B1238" s="2" t="s">
        <v>106</v>
      </c>
      <c r="C1238" s="3" t="n">
        <v>7705</v>
      </c>
      <c r="D1238" s="3" t="n">
        <v>968</v>
      </c>
      <c r="E1238" s="3" t="n">
        <v>142</v>
      </c>
      <c r="F1238" s="3" t="n">
        <v>0</v>
      </c>
      <c r="G1238" s="3" t="n">
        <f aca="false">SUM(C1238:F1238)</f>
        <v>8815</v>
      </c>
      <c r="H1238" s="3" t="n">
        <v>1935</v>
      </c>
      <c r="I1238" s="3" t="n">
        <v>2</v>
      </c>
      <c r="J1238" s="3" t="n">
        <v>7</v>
      </c>
      <c r="K1238" s="3" t="n">
        <v>0</v>
      </c>
      <c r="L1238" s="3" t="n">
        <f aca="false">SUM(H1238:K1238)</f>
        <v>1944</v>
      </c>
      <c r="M1238" s="3" t="n">
        <v>29</v>
      </c>
      <c r="N1238" s="3" t="n">
        <v>173</v>
      </c>
      <c r="O1238" s="3" t="n">
        <v>0</v>
      </c>
      <c r="P1238" s="3" t="n">
        <v>0</v>
      </c>
      <c r="Q1238" s="3" t="n">
        <f aca="false">SUM(M1238:P1238)</f>
        <v>202</v>
      </c>
      <c r="R1238" s="3" t="n">
        <v>37</v>
      </c>
      <c r="S1238" s="3" t="n">
        <v>164</v>
      </c>
      <c r="T1238" s="3" t="n">
        <v>0</v>
      </c>
      <c r="U1238" s="3" t="n">
        <v>0</v>
      </c>
      <c r="V1238" s="3" t="n">
        <f aca="false">SUM(R1238:U1238)</f>
        <v>201</v>
      </c>
      <c r="W1238" s="3" t="n">
        <v>2009</v>
      </c>
      <c r="X1238" s="3" t="n">
        <v>6476</v>
      </c>
      <c r="Y1238" s="3" t="n">
        <v>677</v>
      </c>
      <c r="Z1238" s="3" t="n">
        <v>0</v>
      </c>
      <c r="AA1238" s="3" t="n">
        <f aca="false">SUM(W1238:Z1238)</f>
        <v>9162</v>
      </c>
      <c r="AB1238" s="3" t="n">
        <v>724</v>
      </c>
      <c r="AC1238" s="3" t="n">
        <v>4</v>
      </c>
      <c r="AD1238" s="3" t="n">
        <v>47.5</v>
      </c>
      <c r="AE1238" s="3" t="n">
        <v>0</v>
      </c>
      <c r="AF1238" s="3" t="n">
        <f aca="false">SUM(AB1238:AE1238)</f>
        <v>775.5</v>
      </c>
      <c r="AG1238" s="3" t="n">
        <v>241</v>
      </c>
      <c r="AH1238" s="3" t="n">
        <v>668</v>
      </c>
      <c r="AI1238" s="3" t="n">
        <v>658.5</v>
      </c>
      <c r="AJ1238" s="3" t="n">
        <v>0</v>
      </c>
      <c r="AK1238" s="3" t="n">
        <f aca="false">SUM(AG1238:AJ1238)</f>
        <v>1567.5</v>
      </c>
      <c r="AL1238" s="3" t="n">
        <v>2666</v>
      </c>
      <c r="AM1238" s="3" t="n">
        <v>1850</v>
      </c>
      <c r="AN1238" s="3" t="n">
        <v>2159</v>
      </c>
      <c r="AO1238" s="3" t="n">
        <v>0</v>
      </c>
      <c r="AP1238" s="3" t="n">
        <f aca="false">SUM(AL1238:AO1238)</f>
        <v>6675</v>
      </c>
      <c r="AQ1238" s="3" t="n">
        <v>0</v>
      </c>
      <c r="AR1238" s="3" t="n">
        <v>0</v>
      </c>
      <c r="AS1238" s="3" t="n">
        <v>13</v>
      </c>
      <c r="AT1238" s="3" t="n">
        <v>0</v>
      </c>
      <c r="AU1238" s="3" t="n">
        <f aca="false">SUM(AQ1238:AT1238)</f>
        <v>13</v>
      </c>
      <c r="AV1238" s="3" t="n">
        <v>50</v>
      </c>
      <c r="AW1238" s="3" t="n">
        <v>0</v>
      </c>
      <c r="AX1238" s="3" t="n">
        <v>11</v>
      </c>
      <c r="AY1238" s="3" t="n">
        <v>0</v>
      </c>
      <c r="AZ1238" s="3" t="n">
        <f aca="false">SUM(AV1238:AY1238)</f>
        <v>61</v>
      </c>
      <c r="BA1238" s="3" t="n">
        <v>136</v>
      </c>
      <c r="BB1238" s="3" t="n">
        <v>0</v>
      </c>
      <c r="BC1238" s="3" t="n">
        <v>0</v>
      </c>
      <c r="BD1238" s="3" t="n">
        <v>0</v>
      </c>
      <c r="BE1238" s="3" t="n">
        <f aca="false">SUM(BA1238:BD1238)</f>
        <v>136</v>
      </c>
      <c r="BF1238" s="3" t="n">
        <v>0</v>
      </c>
      <c r="BG1238" s="3" t="n">
        <v>0</v>
      </c>
      <c r="BH1238" s="3" t="n">
        <v>0</v>
      </c>
      <c r="BI1238" s="3" t="n">
        <v>0</v>
      </c>
      <c r="BJ1238" s="3" t="n">
        <f aca="false">SUM(BF1238:BI1238)</f>
        <v>0</v>
      </c>
      <c r="BK1238" s="3" t="n">
        <v>13</v>
      </c>
      <c r="BL1238" s="3" t="n">
        <v>0</v>
      </c>
      <c r="BM1238" s="3" t="n">
        <v>2</v>
      </c>
      <c r="BN1238" s="3" t="n">
        <v>0</v>
      </c>
      <c r="BO1238" s="3" t="n">
        <f aca="false">SUM(BK1238:BN1238)</f>
        <v>15</v>
      </c>
      <c r="BP1238" s="3" t="n">
        <v>162</v>
      </c>
      <c r="BQ1238" s="3" t="n">
        <v>0</v>
      </c>
      <c r="BR1238" s="3" t="n">
        <v>23</v>
      </c>
      <c r="BS1238" s="3" t="n">
        <v>0</v>
      </c>
      <c r="BT1238" s="3" t="n">
        <f aca="false">SUM(BP1238:BS1238)</f>
        <v>185</v>
      </c>
      <c r="BU1238" s="3" t="n">
        <f aca="false">+C1238+H1238+M1238+R1238+W1238+AB1238+AG1238+AL1238+CK1238</f>
        <v>15346</v>
      </c>
      <c r="BV1238" s="3" t="n">
        <f aca="false">+D1238+I1238+N1238+S1238+X1238+AC1238+AH1238+AM1238+CL1238</f>
        <v>10305</v>
      </c>
      <c r="BW1238" s="3" t="n">
        <f aca="false">+E1238+J1238+O1238+T1238+Y1238+AD1238+AI1238+AN1238+CM1238</f>
        <v>3691</v>
      </c>
      <c r="BX1238" s="3" t="n">
        <f aca="false">+F1238+K1238+P1238+U1238+Z1238+AE1238+AJ1238+AO1238+CN1238</f>
        <v>0</v>
      </c>
      <c r="BY1238" s="3" t="n">
        <f aca="false">SUM(BU1238:BX1238)</f>
        <v>29342</v>
      </c>
      <c r="BZ1238" s="3" t="n">
        <f aca="false">AQ1238+AV1238+BA1238+BF1238+BK1238+BP1238</f>
        <v>361</v>
      </c>
      <c r="CA1238" s="3" t="n">
        <f aca="false">AR1238+AW1238+BB1238+BG1238+BL1238+BQ1238</f>
        <v>0</v>
      </c>
      <c r="CB1238" s="3" t="n">
        <f aca="false">AS1238+AX1238+BC1238+BH1238+BM1238+BR1238</f>
        <v>49</v>
      </c>
      <c r="CC1238" s="3" t="n">
        <f aca="false">AT1238+AY1238+BD1238+BI1238+BN1238+BS1238</f>
        <v>0</v>
      </c>
      <c r="CD1238" s="3" t="n">
        <f aca="false">SUM(BZ1238:CC1238)</f>
        <v>410</v>
      </c>
      <c r="CE1238" s="3" t="n">
        <v>7194.8</v>
      </c>
      <c r="CF1238" s="3" t="n">
        <v>5233</v>
      </c>
      <c r="CG1238" s="3" t="n">
        <v>1093.7</v>
      </c>
      <c r="CH1238" s="3" t="n">
        <v>446.7</v>
      </c>
      <c r="CI1238" s="3" t="n">
        <v>930.1</v>
      </c>
      <c r="CJ1238" s="3" t="n">
        <f aca="false">SUM(CE1238:CI1238)</f>
        <v>14898.3</v>
      </c>
    </row>
    <row r="1239" customFormat="false" ht="12.75" hidden="false" customHeight="false" outlineLevel="0" collapsed="false">
      <c r="A1239" s="1" t="n">
        <v>2015</v>
      </c>
      <c r="B1239" s="2" t="s">
        <v>107</v>
      </c>
      <c r="C1239" s="3" t="n">
        <v>3006</v>
      </c>
      <c r="D1239" s="3" t="n">
        <v>447</v>
      </c>
      <c r="E1239" s="3" t="n">
        <v>73</v>
      </c>
      <c r="F1239" s="3" t="n">
        <v>0</v>
      </c>
      <c r="G1239" s="3" t="n">
        <f aca="false">SUM(C1239:F1239)</f>
        <v>3526</v>
      </c>
      <c r="H1239" s="3" t="n">
        <v>857</v>
      </c>
      <c r="I1239" s="3" t="n">
        <v>572</v>
      </c>
      <c r="J1239" s="3" t="n">
        <v>4166</v>
      </c>
      <c r="K1239" s="3" t="n">
        <v>0</v>
      </c>
      <c r="L1239" s="3" t="n">
        <f aca="false">SUM(H1239:K1239)</f>
        <v>5595</v>
      </c>
      <c r="M1239" s="3" t="n">
        <v>49</v>
      </c>
      <c r="N1239" s="3" t="n">
        <v>26</v>
      </c>
      <c r="O1239" s="3" t="n">
        <v>10</v>
      </c>
      <c r="P1239" s="3" t="n">
        <v>0</v>
      </c>
      <c r="Q1239" s="3" t="n">
        <f aca="false">SUM(M1239:P1239)</f>
        <v>85</v>
      </c>
      <c r="R1239" s="3" t="n">
        <v>14</v>
      </c>
      <c r="S1239" s="3" t="n">
        <v>0</v>
      </c>
      <c r="T1239" s="3" t="n">
        <v>0</v>
      </c>
      <c r="U1239" s="3" t="n">
        <v>0</v>
      </c>
      <c r="V1239" s="3" t="n">
        <f aca="false">SUM(R1239:U1239)</f>
        <v>14</v>
      </c>
      <c r="W1239" s="3" t="n">
        <v>1326</v>
      </c>
      <c r="X1239" s="3" t="n">
        <v>2903</v>
      </c>
      <c r="Y1239" s="3" t="n">
        <v>749</v>
      </c>
      <c r="Z1239" s="3" t="n">
        <v>0</v>
      </c>
      <c r="AA1239" s="3" t="n">
        <f aca="false">SUM(W1239:Z1239)</f>
        <v>4978</v>
      </c>
      <c r="AB1239" s="3" t="n">
        <v>379</v>
      </c>
      <c r="AC1239" s="3" t="n">
        <v>2</v>
      </c>
      <c r="AD1239" s="3" t="n">
        <v>77</v>
      </c>
      <c r="AE1239" s="3" t="n">
        <v>0</v>
      </c>
      <c r="AF1239" s="3" t="n">
        <f aca="false">SUM(AB1239:AE1239)</f>
        <v>458</v>
      </c>
      <c r="AG1239" s="3" t="n">
        <v>0</v>
      </c>
      <c r="AH1239" s="3" t="n">
        <v>514</v>
      </c>
      <c r="AI1239" s="3" t="n">
        <v>1367</v>
      </c>
      <c r="AJ1239" s="3" t="n">
        <v>0</v>
      </c>
      <c r="AK1239" s="3" t="n">
        <f aca="false">SUM(AG1239:AJ1239)</f>
        <v>1881</v>
      </c>
      <c r="AL1239" s="3" t="n">
        <v>1419</v>
      </c>
      <c r="AM1239" s="3" t="n">
        <v>1831</v>
      </c>
      <c r="AN1239" s="3" t="n">
        <v>2390</v>
      </c>
      <c r="AO1239" s="3" t="n">
        <v>28</v>
      </c>
      <c r="AP1239" s="3" t="n">
        <f aca="false">SUM(AL1239:AO1239)</f>
        <v>5668</v>
      </c>
      <c r="AQ1239" s="3" t="n">
        <v>0</v>
      </c>
      <c r="AR1239" s="3" t="n">
        <v>340</v>
      </c>
      <c r="AS1239" s="3" t="n">
        <v>629</v>
      </c>
      <c r="AT1239" s="3" t="n">
        <v>0</v>
      </c>
      <c r="AU1239" s="3" t="n">
        <f aca="false">SUM(AQ1239:AT1239)</f>
        <v>969</v>
      </c>
      <c r="AV1239" s="3" t="n">
        <v>0</v>
      </c>
      <c r="AW1239" s="3" t="n">
        <v>0</v>
      </c>
      <c r="AX1239" s="3" t="n">
        <v>21</v>
      </c>
      <c r="AY1239" s="3" t="n">
        <v>0</v>
      </c>
      <c r="AZ1239" s="3" t="n">
        <f aca="false">SUM(AV1239:AY1239)</f>
        <v>21</v>
      </c>
      <c r="BA1239" s="3" t="n">
        <v>0</v>
      </c>
      <c r="BB1239" s="3" t="n">
        <v>0</v>
      </c>
      <c r="BC1239" s="3" t="n">
        <v>28</v>
      </c>
      <c r="BD1239" s="3" t="n">
        <v>0</v>
      </c>
      <c r="BE1239" s="3" t="n">
        <f aca="false">SUM(BA1239:BD1239)</f>
        <v>28</v>
      </c>
      <c r="BF1239" s="3" t="n">
        <v>0</v>
      </c>
      <c r="BG1239" s="3" t="n">
        <v>0</v>
      </c>
      <c r="BH1239" s="3" t="n">
        <v>0</v>
      </c>
      <c r="BI1239" s="3" t="n">
        <v>0</v>
      </c>
      <c r="BJ1239" s="3" t="n">
        <f aca="false">SUM(BF1239:BI1239)</f>
        <v>0</v>
      </c>
      <c r="BK1239" s="3" t="n">
        <v>0</v>
      </c>
      <c r="BL1239" s="3" t="n">
        <v>0</v>
      </c>
      <c r="BM1239" s="3" t="n">
        <v>16</v>
      </c>
      <c r="BN1239" s="3" t="n">
        <v>0</v>
      </c>
      <c r="BO1239" s="3" t="n">
        <f aca="false">SUM(BK1239:BN1239)</f>
        <v>16</v>
      </c>
      <c r="BP1239" s="3" t="n">
        <v>3</v>
      </c>
      <c r="BQ1239" s="3" t="n">
        <v>25</v>
      </c>
      <c r="BR1239" s="3" t="n">
        <v>26</v>
      </c>
      <c r="BS1239" s="3" t="n">
        <v>2</v>
      </c>
      <c r="BT1239" s="3" t="n">
        <f aca="false">SUM(BP1239:BS1239)</f>
        <v>56</v>
      </c>
      <c r="BU1239" s="3" t="n">
        <f aca="false">+C1239+H1239+M1239+R1239+W1239+AB1239+AG1239+AL1239+CK1239</f>
        <v>7050</v>
      </c>
      <c r="BV1239" s="3" t="n">
        <f aca="false">+D1239+I1239+N1239+S1239+X1239+AC1239+AH1239+AM1239+CL1239</f>
        <v>6295</v>
      </c>
      <c r="BW1239" s="3" t="n">
        <f aca="false">+E1239+J1239+O1239+T1239+Y1239+AD1239+AI1239+AN1239+CM1239</f>
        <v>8832</v>
      </c>
      <c r="BX1239" s="3" t="n">
        <f aca="false">+F1239+K1239+P1239+U1239+Z1239+AE1239+AJ1239+AO1239+CN1239</f>
        <v>28</v>
      </c>
      <c r="BY1239" s="3" t="n">
        <f aca="false">SUM(BU1239:BX1239)</f>
        <v>22205</v>
      </c>
      <c r="BZ1239" s="3" t="n">
        <f aca="false">AQ1239+AV1239+BA1239+BF1239+BK1239+BP1239</f>
        <v>3</v>
      </c>
      <c r="CA1239" s="3" t="n">
        <f aca="false">AR1239+AW1239+BB1239+BG1239+BL1239+BQ1239</f>
        <v>365</v>
      </c>
      <c r="CB1239" s="3" t="n">
        <f aca="false">AS1239+AX1239+BC1239+BH1239+BM1239+BR1239</f>
        <v>720</v>
      </c>
      <c r="CC1239" s="3" t="n">
        <f aca="false">AT1239+AY1239+BD1239+BI1239+BN1239+BS1239</f>
        <v>2</v>
      </c>
      <c r="CD1239" s="3" t="n">
        <f aca="false">SUM(BZ1239:CC1239)</f>
        <v>1090</v>
      </c>
      <c r="CE1239" s="3" t="n">
        <v>2230</v>
      </c>
      <c r="CF1239" s="3" t="n">
        <v>3452</v>
      </c>
      <c r="CG1239" s="3" t="n">
        <v>433</v>
      </c>
      <c r="CH1239" s="3" t="n">
        <v>0</v>
      </c>
      <c r="CI1239" s="3" t="n">
        <v>705</v>
      </c>
      <c r="CJ1239" s="3" t="n">
        <f aca="false">SUM(CE1239:CI1239)</f>
        <v>6820</v>
      </c>
    </row>
    <row r="1240" customFormat="false" ht="12.75" hidden="false" customHeight="false" outlineLevel="0" collapsed="false">
      <c r="A1240" s="1" t="n">
        <v>2015</v>
      </c>
      <c r="B1240" s="2" t="s">
        <v>108</v>
      </c>
      <c r="C1240" s="3" t="n">
        <v>3132</v>
      </c>
      <c r="D1240" s="3" t="n">
        <v>471</v>
      </c>
      <c r="E1240" s="3" t="n">
        <v>950</v>
      </c>
      <c r="F1240" s="3" t="n">
        <v>0</v>
      </c>
      <c r="G1240" s="3" t="n">
        <f aca="false">SUM(C1240:F1240)</f>
        <v>4553</v>
      </c>
      <c r="H1240" s="3" t="n">
        <v>780</v>
      </c>
      <c r="I1240" s="3" t="n">
        <v>586</v>
      </c>
      <c r="J1240" s="3" t="n">
        <v>1250</v>
      </c>
      <c r="K1240" s="3" t="n">
        <v>58</v>
      </c>
      <c r="L1240" s="3" t="n">
        <f aca="false">SUM(H1240:K1240)</f>
        <v>2674</v>
      </c>
      <c r="M1240" s="3" t="n">
        <v>0.6</v>
      </c>
      <c r="N1240" s="3" t="n">
        <v>19.8</v>
      </c>
      <c r="O1240" s="3" t="n">
        <v>0</v>
      </c>
      <c r="P1240" s="3" t="n">
        <v>0</v>
      </c>
      <c r="Q1240" s="3" t="n">
        <f aca="false">SUM(M1240:P1240)</f>
        <v>20.4</v>
      </c>
      <c r="R1240" s="3" t="n">
        <v>0</v>
      </c>
      <c r="S1240" s="3" t="n">
        <v>0</v>
      </c>
      <c r="T1240" s="3" t="n">
        <v>0</v>
      </c>
      <c r="U1240" s="3" t="n">
        <v>0</v>
      </c>
      <c r="V1240" s="3" t="n">
        <f aca="false">SUM(R1240:U1240)</f>
        <v>0</v>
      </c>
      <c r="W1240" s="3" t="n">
        <v>1318</v>
      </c>
      <c r="X1240" s="3" t="n">
        <v>1817</v>
      </c>
      <c r="Y1240" s="3" t="n">
        <v>145</v>
      </c>
      <c r="Z1240" s="3" t="n">
        <v>0</v>
      </c>
      <c r="AA1240" s="3" t="n">
        <f aca="false">SUM(W1240:Z1240)</f>
        <v>3280</v>
      </c>
      <c r="AB1240" s="3" t="n">
        <v>334</v>
      </c>
      <c r="AC1240" s="3" t="n">
        <v>5</v>
      </c>
      <c r="AD1240" s="3" t="n">
        <v>20</v>
      </c>
      <c r="AE1240" s="3" t="n">
        <v>5</v>
      </c>
      <c r="AF1240" s="3" t="n">
        <f aca="false">SUM(AB1240:AE1240)</f>
        <v>364</v>
      </c>
      <c r="AG1240" s="3" t="n">
        <v>13</v>
      </c>
      <c r="AH1240" s="3" t="n">
        <v>445</v>
      </c>
      <c r="AI1240" s="3" t="n">
        <v>523</v>
      </c>
      <c r="AJ1240" s="3" t="n">
        <v>188</v>
      </c>
      <c r="AK1240" s="3" t="n">
        <f aca="false">SUM(AG1240:AJ1240)</f>
        <v>1169</v>
      </c>
      <c r="AL1240" s="3" t="n">
        <v>660</v>
      </c>
      <c r="AM1240" s="3" t="n">
        <v>616</v>
      </c>
      <c r="AN1240" s="3" t="n">
        <v>1623</v>
      </c>
      <c r="AO1240" s="3" t="n">
        <v>130</v>
      </c>
      <c r="AP1240" s="3" t="n">
        <f aca="false">SUM(AL1240:AO1240)</f>
        <v>3029</v>
      </c>
      <c r="AQ1240" s="3" t="n">
        <v>9</v>
      </c>
      <c r="AR1240" s="3" t="n">
        <v>245</v>
      </c>
      <c r="AS1240" s="3" t="n">
        <v>366</v>
      </c>
      <c r="AT1240" s="3" t="n">
        <v>57</v>
      </c>
      <c r="AU1240" s="3" t="n">
        <f aca="false">SUM(AQ1240:AT1240)</f>
        <v>677</v>
      </c>
      <c r="AV1240" s="3" t="n">
        <v>2</v>
      </c>
      <c r="AW1240" s="3" t="n">
        <v>0</v>
      </c>
      <c r="AX1240" s="3" t="n">
        <v>5</v>
      </c>
      <c r="AY1240" s="3" t="n">
        <v>6</v>
      </c>
      <c r="AZ1240" s="3" t="n">
        <f aca="false">SUM(AV1240:AY1240)</f>
        <v>13</v>
      </c>
      <c r="BA1240" s="3" t="n">
        <v>8</v>
      </c>
      <c r="BB1240" s="3" t="n">
        <v>0</v>
      </c>
      <c r="BC1240" s="3" t="n">
        <v>96</v>
      </c>
      <c r="BD1240" s="3" t="n">
        <v>26</v>
      </c>
      <c r="BE1240" s="3" t="n">
        <f aca="false">SUM(BA1240:BD1240)</f>
        <v>130</v>
      </c>
      <c r="BF1240" s="3" t="n">
        <v>0</v>
      </c>
      <c r="BG1240" s="3" t="n">
        <v>0</v>
      </c>
      <c r="BH1240" s="3" t="n">
        <v>0</v>
      </c>
      <c r="BI1240" s="3" t="n">
        <v>0</v>
      </c>
      <c r="BJ1240" s="3" t="n">
        <f aca="false">SUM(BF1240:BI1240)</f>
        <v>0</v>
      </c>
      <c r="BK1240" s="3" t="n">
        <v>0</v>
      </c>
      <c r="BL1240" s="3" t="n">
        <v>0</v>
      </c>
      <c r="BM1240" s="3" t="n">
        <v>0</v>
      </c>
      <c r="BN1240" s="3" t="n">
        <v>0</v>
      </c>
      <c r="BO1240" s="3" t="n">
        <f aca="false">SUM(BK1240:BN1240)</f>
        <v>0</v>
      </c>
      <c r="BP1240" s="3" t="n">
        <v>15</v>
      </c>
      <c r="BQ1240" s="3" t="n">
        <v>17</v>
      </c>
      <c r="BR1240" s="3" t="n">
        <v>13</v>
      </c>
      <c r="BS1240" s="3" t="n">
        <v>26</v>
      </c>
      <c r="BT1240" s="3" t="n">
        <f aca="false">SUM(BP1240:BS1240)</f>
        <v>71</v>
      </c>
      <c r="BU1240" s="3" t="n">
        <f aca="false">+C1240+H1240+M1240+R1240+W1240+AB1240+AG1240+AL1240+CK1240</f>
        <v>6237.6</v>
      </c>
      <c r="BV1240" s="3" t="n">
        <f aca="false">+D1240+I1240+N1240+S1240+X1240+AC1240+AH1240+AM1240+CL1240</f>
        <v>3959.8</v>
      </c>
      <c r="BW1240" s="3" t="n">
        <f aca="false">+E1240+J1240+O1240+T1240+Y1240+AD1240+AI1240+AN1240+CM1240</f>
        <v>4511</v>
      </c>
      <c r="BX1240" s="3" t="n">
        <f aca="false">+F1240+K1240+P1240+U1240+Z1240+AE1240+AJ1240+AO1240+CN1240</f>
        <v>381</v>
      </c>
      <c r="BY1240" s="3" t="n">
        <f aca="false">SUM(BU1240:BX1240)</f>
        <v>15089.4</v>
      </c>
      <c r="BZ1240" s="3" t="n">
        <f aca="false">AQ1240+AV1240+BA1240+BF1240+BK1240+BP1240</f>
        <v>34</v>
      </c>
      <c r="CA1240" s="3" t="n">
        <f aca="false">AR1240+AW1240+BB1240+BG1240+BL1240+BQ1240</f>
        <v>262</v>
      </c>
      <c r="CB1240" s="3" t="n">
        <f aca="false">AS1240+AX1240+BC1240+BH1240+BM1240+BR1240</f>
        <v>480</v>
      </c>
      <c r="CC1240" s="3" t="n">
        <f aca="false">AT1240+AY1240+BD1240+BI1240+BN1240+BS1240</f>
        <v>115</v>
      </c>
      <c r="CD1240" s="3" t="n">
        <f aca="false">SUM(BZ1240:CC1240)</f>
        <v>891</v>
      </c>
      <c r="CE1240" s="3" t="n">
        <v>2485</v>
      </c>
      <c r="CF1240" s="3" t="n">
        <v>2278</v>
      </c>
      <c r="CG1240" s="3" t="n">
        <v>417</v>
      </c>
      <c r="CH1240" s="3" t="n">
        <v>0</v>
      </c>
      <c r="CI1240" s="3" t="n">
        <v>749</v>
      </c>
      <c r="CJ1240" s="3" t="n">
        <f aca="false">SUM(CE1240:CI1240)</f>
        <v>5929</v>
      </c>
    </row>
    <row r="1241" customFormat="false" ht="12.75" hidden="false" customHeight="false" outlineLevel="0" collapsed="false">
      <c r="A1241" s="1" t="n">
        <v>2015</v>
      </c>
      <c r="B1241" s="2" t="s">
        <v>109</v>
      </c>
      <c r="C1241" s="3" t="n">
        <v>4390</v>
      </c>
      <c r="D1241" s="3" t="n">
        <v>802</v>
      </c>
      <c r="E1241" s="3" t="n">
        <v>35</v>
      </c>
      <c r="F1241" s="3" t="n">
        <v>0</v>
      </c>
      <c r="G1241" s="3" t="n">
        <f aca="false">SUM(C1241:F1241)</f>
        <v>5227</v>
      </c>
      <c r="H1241" s="3" t="n">
        <v>1156</v>
      </c>
      <c r="I1241" s="3" t="n">
        <v>797</v>
      </c>
      <c r="J1241" s="3" t="n">
        <v>4367</v>
      </c>
      <c r="K1241" s="3" t="n">
        <v>0</v>
      </c>
      <c r="L1241" s="3" t="n">
        <f aca="false">SUM(H1241:K1241)</f>
        <v>6320</v>
      </c>
      <c r="M1241" s="3" t="n">
        <v>74</v>
      </c>
      <c r="N1241" s="3" t="n">
        <v>116</v>
      </c>
      <c r="O1241" s="3" t="n">
        <v>0</v>
      </c>
      <c r="P1241" s="3" t="n">
        <v>0</v>
      </c>
      <c r="Q1241" s="3" t="n">
        <f aca="false">SUM(M1241:P1241)</f>
        <v>190</v>
      </c>
      <c r="R1241" s="3" t="n">
        <v>0</v>
      </c>
      <c r="S1241" s="3" t="n">
        <v>0</v>
      </c>
      <c r="T1241" s="3" t="n">
        <v>0</v>
      </c>
      <c r="U1241" s="3" t="n">
        <v>0</v>
      </c>
      <c r="V1241" s="3" t="n">
        <f aca="false">SUM(R1241:U1241)</f>
        <v>0</v>
      </c>
      <c r="W1241" s="3" t="n">
        <v>1501</v>
      </c>
      <c r="X1241" s="3" t="n">
        <v>7517</v>
      </c>
      <c r="Y1241" s="3" t="n">
        <v>504</v>
      </c>
      <c r="Z1241" s="3" t="n">
        <v>0</v>
      </c>
      <c r="AA1241" s="3" t="n">
        <f aca="false">SUM(W1241:Z1241)</f>
        <v>9522</v>
      </c>
      <c r="AB1241" s="3" t="n">
        <v>559</v>
      </c>
      <c r="AC1241" s="3" t="n">
        <v>15</v>
      </c>
      <c r="AD1241" s="3" t="n">
        <v>37</v>
      </c>
      <c r="AE1241" s="3" t="n">
        <v>0</v>
      </c>
      <c r="AF1241" s="3" t="n">
        <f aca="false">SUM(AB1241:AE1241)</f>
        <v>611</v>
      </c>
      <c r="AG1241" s="3" t="n">
        <v>14</v>
      </c>
      <c r="AH1241" s="3" t="n">
        <v>866</v>
      </c>
      <c r="AI1241" s="3" t="n">
        <v>2087</v>
      </c>
      <c r="AJ1241" s="3" t="n">
        <v>0</v>
      </c>
      <c r="AK1241" s="3" t="n">
        <f aca="false">SUM(AG1241:AJ1241)</f>
        <v>2967</v>
      </c>
      <c r="AL1241" s="3" t="n">
        <v>2352</v>
      </c>
      <c r="AM1241" s="3" t="n">
        <v>1714</v>
      </c>
      <c r="AN1241" s="3" t="n">
        <v>1908</v>
      </c>
      <c r="AO1241" s="3" t="n">
        <v>0</v>
      </c>
      <c r="AP1241" s="3" t="n">
        <f aca="false">SUM(AL1241:AO1241)</f>
        <v>5974</v>
      </c>
      <c r="AQ1241" s="3" t="n">
        <v>0</v>
      </c>
      <c r="AR1241" s="3" t="n">
        <v>0</v>
      </c>
      <c r="AS1241" s="3" t="n">
        <v>10</v>
      </c>
      <c r="AT1241" s="3" t="n">
        <v>0</v>
      </c>
      <c r="AU1241" s="3" t="n">
        <f aca="false">SUM(AQ1241:AT1241)</f>
        <v>10</v>
      </c>
      <c r="AV1241" s="3" t="n">
        <v>0</v>
      </c>
      <c r="AW1241" s="3" t="n">
        <v>0</v>
      </c>
      <c r="AX1241" s="3" t="n">
        <v>6</v>
      </c>
      <c r="AY1241" s="3" t="n">
        <v>0</v>
      </c>
      <c r="AZ1241" s="3" t="n">
        <f aca="false">SUM(AV1241:AY1241)</f>
        <v>6</v>
      </c>
      <c r="BA1241" s="3" t="n">
        <v>0</v>
      </c>
      <c r="BB1241" s="3" t="n">
        <v>0</v>
      </c>
      <c r="BC1241" s="3" t="n">
        <v>331</v>
      </c>
      <c r="BD1241" s="3" t="n">
        <v>0</v>
      </c>
      <c r="BE1241" s="3" t="n">
        <f aca="false">SUM(BA1241:BD1241)</f>
        <v>331</v>
      </c>
      <c r="BF1241" s="3" t="n">
        <v>0</v>
      </c>
      <c r="BG1241" s="3" t="n">
        <v>0</v>
      </c>
      <c r="BH1241" s="3" t="n">
        <v>0</v>
      </c>
      <c r="BI1241" s="3" t="n">
        <v>0</v>
      </c>
      <c r="BJ1241" s="3" t="n">
        <f aca="false">SUM(BF1241:BI1241)</f>
        <v>0</v>
      </c>
      <c r="BK1241" s="3" t="n">
        <v>0</v>
      </c>
      <c r="BL1241" s="3" t="n">
        <v>0</v>
      </c>
      <c r="BM1241" s="3" t="n">
        <v>11</v>
      </c>
      <c r="BN1241" s="3" t="n">
        <v>0</v>
      </c>
      <c r="BO1241" s="3" t="n">
        <f aca="false">SUM(BK1241:BN1241)</f>
        <v>11</v>
      </c>
      <c r="BP1241" s="3" t="n">
        <v>0</v>
      </c>
      <c r="BQ1241" s="3" t="n">
        <v>0</v>
      </c>
      <c r="BR1241" s="3" t="n">
        <v>219</v>
      </c>
      <c r="BS1241" s="3" t="n">
        <v>0</v>
      </c>
      <c r="BT1241" s="3" t="n">
        <f aca="false">SUM(BP1241:BS1241)</f>
        <v>219</v>
      </c>
      <c r="BU1241" s="3" t="n">
        <f aca="false">+C1241+H1241+M1241+R1241+W1241+AB1241+AG1241+AL1241+CK1241</f>
        <v>10046</v>
      </c>
      <c r="BV1241" s="3" t="n">
        <f aca="false">+D1241+I1241+N1241+S1241+X1241+AC1241+AH1241+AM1241+CL1241</f>
        <v>11827</v>
      </c>
      <c r="BW1241" s="3" t="n">
        <f aca="false">+E1241+J1241+O1241+T1241+Y1241+AD1241+AI1241+AN1241+CM1241</f>
        <v>8938</v>
      </c>
      <c r="BX1241" s="3" t="n">
        <f aca="false">+F1241+K1241+P1241+U1241+Z1241+AE1241+AJ1241+AO1241+CN1241</f>
        <v>0</v>
      </c>
      <c r="BY1241" s="3" t="n">
        <f aca="false">SUM(BU1241:BX1241)</f>
        <v>30811</v>
      </c>
      <c r="BZ1241" s="3" t="n">
        <f aca="false">AQ1241+AV1241+BA1241+BF1241+BK1241+BP1241</f>
        <v>0</v>
      </c>
      <c r="CA1241" s="3" t="n">
        <f aca="false">AR1241+AW1241+BB1241+BG1241+BL1241+BQ1241</f>
        <v>0</v>
      </c>
      <c r="CB1241" s="3" t="n">
        <f aca="false">AS1241+AX1241+BC1241+BH1241+BM1241+BR1241</f>
        <v>577</v>
      </c>
      <c r="CC1241" s="3" t="n">
        <f aca="false">AT1241+AY1241+BD1241+BI1241+BN1241+BS1241</f>
        <v>0</v>
      </c>
      <c r="CD1241" s="3" t="n">
        <f aca="false">SUM(BZ1241:CC1241)</f>
        <v>577</v>
      </c>
      <c r="CE1241" s="3" t="n">
        <v>3267</v>
      </c>
      <c r="CF1241" s="3" t="n">
        <v>4070</v>
      </c>
      <c r="CG1241" s="3" t="n">
        <v>528</v>
      </c>
      <c r="CH1241" s="3" t="n">
        <v>0</v>
      </c>
      <c r="CI1241" s="3" t="n">
        <v>2102</v>
      </c>
      <c r="CJ1241" s="3" t="n">
        <f aca="false">SUM(CE1241:CI1241)</f>
        <v>9967</v>
      </c>
    </row>
    <row r="1242" customFormat="false" ht="12.75" hidden="false" customHeight="false" outlineLevel="0" collapsed="false">
      <c r="A1242" s="1" t="n">
        <v>2015</v>
      </c>
      <c r="B1242" s="2" t="s">
        <v>110</v>
      </c>
      <c r="C1242" s="3" t="n">
        <v>3543.4</v>
      </c>
      <c r="D1242" s="3" t="n">
        <v>1031.052</v>
      </c>
      <c r="E1242" s="3" t="n">
        <v>651.3</v>
      </c>
      <c r="F1242" s="3" t="n">
        <v>0</v>
      </c>
      <c r="G1242" s="3" t="n">
        <f aca="false">SUM(C1242:F1242)</f>
        <v>5225.752</v>
      </c>
      <c r="H1242" s="3" t="n">
        <v>921</v>
      </c>
      <c r="I1242" s="3" t="n">
        <v>87.4</v>
      </c>
      <c r="J1242" s="3" t="n">
        <v>1568.5</v>
      </c>
      <c r="K1242" s="3" t="n">
        <v>158</v>
      </c>
      <c r="L1242" s="3" t="n">
        <f aca="false">SUM(H1242:K1242)</f>
        <v>2734.9</v>
      </c>
      <c r="M1242" s="3" t="n">
        <v>0</v>
      </c>
      <c r="N1242" s="3" t="n">
        <v>133</v>
      </c>
      <c r="O1242" s="3" t="n">
        <v>0</v>
      </c>
      <c r="P1242" s="3" t="n">
        <v>0</v>
      </c>
      <c r="Q1242" s="3" t="n">
        <f aca="false">SUM(M1242:P1242)</f>
        <v>133</v>
      </c>
      <c r="R1242" s="3" t="n">
        <v>0</v>
      </c>
      <c r="S1242" s="3" t="n">
        <v>0</v>
      </c>
      <c r="T1242" s="3" t="n">
        <v>0</v>
      </c>
      <c r="U1242" s="3" t="n">
        <v>0</v>
      </c>
      <c r="V1242" s="3" t="n">
        <f aca="false">SUM(R1242:U1242)</f>
        <v>0</v>
      </c>
      <c r="W1242" s="3" t="n">
        <v>1677</v>
      </c>
      <c r="X1242" s="3" t="n">
        <v>4763</v>
      </c>
      <c r="Y1242" s="3" t="n">
        <v>1215</v>
      </c>
      <c r="Z1242" s="3" t="n">
        <v>0</v>
      </c>
      <c r="AA1242" s="3" t="n">
        <f aca="false">SUM(W1242:Z1242)</f>
        <v>7655</v>
      </c>
      <c r="AB1242" s="3" t="n">
        <v>734.76128</v>
      </c>
      <c r="AC1242" s="3" t="n">
        <v>2.49927</v>
      </c>
      <c r="AD1242" s="3" t="n">
        <v>88.602226</v>
      </c>
      <c r="AE1242" s="3" t="n">
        <v>4.900511</v>
      </c>
      <c r="AF1242" s="3" t="n">
        <f aca="false">SUM(AB1242:AE1242)</f>
        <v>830.763287</v>
      </c>
      <c r="AG1242" s="3" t="n">
        <v>53</v>
      </c>
      <c r="AH1242" s="3" t="n">
        <v>721</v>
      </c>
      <c r="AI1242" s="3" t="n">
        <v>532</v>
      </c>
      <c r="AJ1242" s="3" t="n">
        <v>244</v>
      </c>
      <c r="AK1242" s="3" t="n">
        <f aca="false">SUM(AG1242:AJ1242)</f>
        <v>1550</v>
      </c>
      <c r="AL1242" s="3" t="n">
        <v>1785.829057</v>
      </c>
      <c r="AM1242" s="3" t="n">
        <v>2024.300533</v>
      </c>
      <c r="AN1242" s="3" t="n">
        <v>5558.310774</v>
      </c>
      <c r="AO1242" s="3" t="n">
        <v>256</v>
      </c>
      <c r="AP1242" s="3" t="n">
        <f aca="false">SUM(AL1242:AO1242)</f>
        <v>9624.440364</v>
      </c>
      <c r="AQ1242" s="3" t="n">
        <v>53</v>
      </c>
      <c r="AR1242" s="3" t="n">
        <v>576</v>
      </c>
      <c r="AS1242" s="3" t="n">
        <v>139</v>
      </c>
      <c r="AT1242" s="3" t="n">
        <v>244</v>
      </c>
      <c r="AU1242" s="3" t="n">
        <f aca="false">SUM(AQ1242:AT1242)</f>
        <v>1012</v>
      </c>
      <c r="AV1242" s="3" t="n">
        <v>0</v>
      </c>
      <c r="AW1242" s="3" t="n">
        <v>0</v>
      </c>
      <c r="AX1242" s="3" t="n">
        <v>0</v>
      </c>
      <c r="AY1242" s="3" t="n">
        <v>4.900511</v>
      </c>
      <c r="AZ1242" s="3" t="n">
        <f aca="false">SUM(AV1242:AY1242)</f>
        <v>4.900511</v>
      </c>
      <c r="BA1242" s="3" t="n">
        <v>3</v>
      </c>
      <c r="BB1242" s="3" t="n">
        <v>3</v>
      </c>
      <c r="BC1242" s="3" t="n">
        <v>145</v>
      </c>
      <c r="BD1242" s="3" t="n">
        <v>158</v>
      </c>
      <c r="BE1242" s="3" t="n">
        <f aca="false">SUM(BA1242:BD1242)</f>
        <v>309</v>
      </c>
      <c r="BF1242" s="3" t="n">
        <v>0</v>
      </c>
      <c r="BG1242" s="3" t="n">
        <v>0</v>
      </c>
      <c r="BH1242" s="3" t="n">
        <v>0</v>
      </c>
      <c r="BI1242" s="3" t="n">
        <v>0</v>
      </c>
      <c r="BJ1242" s="3" t="n">
        <f aca="false">SUM(BF1242:BI1242)</f>
        <v>0</v>
      </c>
      <c r="BK1242" s="3" t="n">
        <v>0</v>
      </c>
      <c r="BL1242" s="3" t="n">
        <v>0</v>
      </c>
      <c r="BM1242" s="3" t="n">
        <v>0</v>
      </c>
      <c r="BN1242" s="3" t="n">
        <v>0</v>
      </c>
      <c r="BO1242" s="3" t="n">
        <f aca="false">SUM(BK1242:BN1242)</f>
        <v>0</v>
      </c>
      <c r="BP1242" s="3" t="n">
        <v>34</v>
      </c>
      <c r="BQ1242" s="3" t="n">
        <v>73</v>
      </c>
      <c r="BR1242" s="3" t="n">
        <v>193</v>
      </c>
      <c r="BS1242" s="3" t="n">
        <v>256</v>
      </c>
      <c r="BT1242" s="3" t="n">
        <f aca="false">SUM(BP1242:BS1242)</f>
        <v>556</v>
      </c>
      <c r="BU1242" s="3" t="n">
        <f aca="false">+C1242+H1242+M1242+R1242+W1242+AB1242+AG1242+AL1242+CK1242</f>
        <v>8714.990337</v>
      </c>
      <c r="BV1242" s="3" t="n">
        <f aca="false">+D1242+I1242+N1242+S1242+X1242+AC1242+AH1242+AM1242+CL1242</f>
        <v>8762.251803</v>
      </c>
      <c r="BW1242" s="3" t="n">
        <f aca="false">+E1242+J1242+O1242+T1242+Y1242+AD1242+AI1242+AN1242+CM1242</f>
        <v>9613.713</v>
      </c>
      <c r="BX1242" s="3" t="n">
        <f aca="false">+F1242+K1242+P1242+U1242+Z1242+AE1242+AJ1242+AO1242+CN1242</f>
        <v>662.900511</v>
      </c>
      <c r="BY1242" s="3" t="n">
        <f aca="false">SUM(BU1242:BX1242)</f>
        <v>27753.855651</v>
      </c>
      <c r="BZ1242" s="3" t="n">
        <f aca="false">AQ1242+AV1242+BA1242+BF1242+BK1242+BP1242</f>
        <v>90</v>
      </c>
      <c r="CA1242" s="3" t="n">
        <f aca="false">AR1242+AW1242+BB1242+BG1242+BL1242+BQ1242</f>
        <v>652</v>
      </c>
      <c r="CB1242" s="3" t="n">
        <f aca="false">AS1242+AX1242+BC1242+BH1242+BM1242+BR1242</f>
        <v>477</v>
      </c>
      <c r="CC1242" s="3" t="n">
        <f aca="false">AT1242+AY1242+BD1242+BI1242+BN1242+BS1242</f>
        <v>662.900511</v>
      </c>
      <c r="CD1242" s="3" t="n">
        <f aca="false">SUM(BZ1242:CC1242)</f>
        <v>1881.900511</v>
      </c>
      <c r="CE1242" s="3" t="n">
        <v>3030.5805162</v>
      </c>
      <c r="CF1242" s="3" t="n">
        <v>2886.056797</v>
      </c>
      <c r="CG1242" s="3" t="n">
        <v>300.13874724</v>
      </c>
      <c r="CH1242" s="3" t="n">
        <v>413.16004705</v>
      </c>
      <c r="CI1242" s="3" t="n">
        <v>1779.2700136136</v>
      </c>
      <c r="CJ1242" s="3" t="n">
        <f aca="false">SUM(CE1242:CI1242)</f>
        <v>8409.2061211036</v>
      </c>
    </row>
    <row r="1243" customFormat="false" ht="12.75" hidden="false" customHeight="false" outlineLevel="0" collapsed="false">
      <c r="A1243" s="1" t="n">
        <v>2015</v>
      </c>
      <c r="B1243" s="2" t="s">
        <v>111</v>
      </c>
      <c r="C1243" s="3" t="n">
        <v>1137</v>
      </c>
      <c r="D1243" s="3" t="n">
        <v>192</v>
      </c>
      <c r="E1243" s="3" t="n">
        <v>30</v>
      </c>
      <c r="F1243" s="3" t="n">
        <v>0</v>
      </c>
      <c r="G1243" s="3" t="n">
        <f aca="false">SUM(C1243:F1243)</f>
        <v>1359</v>
      </c>
      <c r="H1243" s="3" t="n">
        <v>272</v>
      </c>
      <c r="I1243" s="3" t="n">
        <v>0</v>
      </c>
      <c r="J1243" s="3" t="n">
        <v>8</v>
      </c>
      <c r="K1243" s="3" t="n">
        <v>14</v>
      </c>
      <c r="L1243" s="3" t="n">
        <f aca="false">SUM(H1243:K1243)</f>
        <v>294</v>
      </c>
      <c r="M1243" s="3" t="n">
        <v>22</v>
      </c>
      <c r="N1243" s="3" t="n">
        <v>21</v>
      </c>
      <c r="O1243" s="3" t="n">
        <v>91</v>
      </c>
      <c r="P1243" s="3" t="n">
        <v>0</v>
      </c>
      <c r="Q1243" s="3" t="n">
        <f aca="false">SUM(M1243:P1243)</f>
        <v>134</v>
      </c>
      <c r="R1243" s="3" t="n">
        <v>20</v>
      </c>
      <c r="S1243" s="3" t="n">
        <v>8</v>
      </c>
      <c r="T1243" s="3" t="n">
        <v>0</v>
      </c>
      <c r="U1243" s="3" t="n">
        <v>0</v>
      </c>
      <c r="V1243" s="3" t="n">
        <f aca="false">SUM(R1243:U1243)</f>
        <v>28</v>
      </c>
      <c r="W1243" s="3" t="n">
        <v>752</v>
      </c>
      <c r="X1243" s="3" t="n">
        <v>1510</v>
      </c>
      <c r="Y1243" s="3" t="n">
        <v>273</v>
      </c>
      <c r="Z1243" s="3" t="n">
        <v>0</v>
      </c>
      <c r="AA1243" s="3" t="n">
        <f aca="false">SUM(W1243:Z1243)</f>
        <v>2535</v>
      </c>
      <c r="AB1243" s="3" t="n">
        <v>166</v>
      </c>
      <c r="AC1243" s="3" t="n">
        <v>2</v>
      </c>
      <c r="AD1243" s="3" t="n">
        <v>5</v>
      </c>
      <c r="AE1243" s="3" t="n">
        <v>0</v>
      </c>
      <c r="AF1243" s="3" t="n">
        <f aca="false">SUM(AB1243:AE1243)</f>
        <v>173</v>
      </c>
      <c r="AG1243" s="3" t="n">
        <v>0</v>
      </c>
      <c r="AH1243" s="3" t="n">
        <v>226</v>
      </c>
      <c r="AI1243" s="3" t="n">
        <v>350</v>
      </c>
      <c r="AJ1243" s="3" t="n">
        <v>80</v>
      </c>
      <c r="AK1243" s="3" t="n">
        <f aca="false">SUM(AG1243:AJ1243)</f>
        <v>656</v>
      </c>
      <c r="AL1243" s="3" t="n">
        <v>796</v>
      </c>
      <c r="AM1243" s="3" t="n">
        <v>462</v>
      </c>
      <c r="AN1243" s="3" t="n">
        <v>1271</v>
      </c>
      <c r="AO1243" s="3" t="n">
        <v>21</v>
      </c>
      <c r="AP1243" s="3" t="n">
        <f aca="false">SUM(AL1243:AO1243)</f>
        <v>2550</v>
      </c>
      <c r="AQ1243" s="3" t="n">
        <v>0</v>
      </c>
      <c r="AR1243" s="3" t="n">
        <v>149</v>
      </c>
      <c r="AS1243" s="3" t="n">
        <v>80</v>
      </c>
      <c r="AT1243" s="3" t="n">
        <v>66</v>
      </c>
      <c r="AU1243" s="3" t="n">
        <f aca="false">SUM(AQ1243:AT1243)</f>
        <v>295</v>
      </c>
      <c r="AV1243" s="3" t="n">
        <v>6</v>
      </c>
      <c r="AW1243" s="3" t="n">
        <v>0</v>
      </c>
      <c r="AX1243" s="3" t="n">
        <v>0</v>
      </c>
      <c r="AY1243" s="3" t="n">
        <v>0</v>
      </c>
      <c r="AZ1243" s="3" t="n">
        <f aca="false">SUM(AV1243:AY1243)</f>
        <v>6</v>
      </c>
      <c r="BA1243" s="3" t="n">
        <v>0</v>
      </c>
      <c r="BB1243" s="3" t="n">
        <v>0</v>
      </c>
      <c r="BC1243" s="3" t="n">
        <v>0</v>
      </c>
      <c r="BD1243" s="3" t="n">
        <v>0</v>
      </c>
      <c r="BE1243" s="3" t="n">
        <f aca="false">SUM(BA1243:BD1243)</f>
        <v>0</v>
      </c>
      <c r="BF1243" s="3" t="n">
        <v>0</v>
      </c>
      <c r="BG1243" s="3" t="n">
        <v>0</v>
      </c>
      <c r="BH1243" s="3" t="n">
        <v>0</v>
      </c>
      <c r="BI1243" s="3" t="n">
        <v>0</v>
      </c>
      <c r="BJ1243" s="3" t="n">
        <f aca="false">SUM(BF1243:BI1243)</f>
        <v>0</v>
      </c>
      <c r="BK1243" s="3" t="n">
        <v>0</v>
      </c>
      <c r="BL1243" s="3" t="n">
        <v>0</v>
      </c>
      <c r="BM1243" s="3" t="n">
        <v>0</v>
      </c>
      <c r="BN1243" s="3" t="n">
        <v>0</v>
      </c>
      <c r="BO1243" s="3" t="n">
        <f aca="false">SUM(BK1243:BN1243)</f>
        <v>0</v>
      </c>
      <c r="BP1243" s="3" t="n">
        <v>1</v>
      </c>
      <c r="BQ1243" s="3" t="n">
        <v>8</v>
      </c>
      <c r="BR1243" s="3" t="n">
        <v>7</v>
      </c>
      <c r="BS1243" s="3" t="n">
        <v>1</v>
      </c>
      <c r="BT1243" s="3" t="n">
        <f aca="false">SUM(BP1243:BS1243)</f>
        <v>17</v>
      </c>
      <c r="BU1243" s="3" t="n">
        <f aca="false">+C1243+H1243+M1243+R1243+W1243+AB1243+AG1243+AL1243+CK1243</f>
        <v>3165</v>
      </c>
      <c r="BV1243" s="3" t="n">
        <f aca="false">+D1243+I1243+N1243+S1243+X1243+AC1243+AH1243+AM1243+CL1243</f>
        <v>2421</v>
      </c>
      <c r="BW1243" s="3" t="n">
        <f aca="false">+E1243+J1243+O1243+T1243+Y1243+AD1243+AI1243+AN1243+CM1243</f>
        <v>2028</v>
      </c>
      <c r="BX1243" s="3" t="n">
        <f aca="false">+F1243+K1243+P1243+U1243+Z1243+AE1243+AJ1243+AO1243+CN1243</f>
        <v>115</v>
      </c>
      <c r="BY1243" s="3" t="n">
        <f aca="false">SUM(BU1243:BX1243)</f>
        <v>7729</v>
      </c>
      <c r="BZ1243" s="3" t="n">
        <f aca="false">AQ1243+AV1243+BA1243+BF1243+BK1243+BP1243</f>
        <v>7</v>
      </c>
      <c r="CA1243" s="3" t="n">
        <f aca="false">AR1243+AW1243+BB1243+BG1243+BL1243+BQ1243</f>
        <v>157</v>
      </c>
      <c r="CB1243" s="3" t="n">
        <f aca="false">AS1243+AX1243+BC1243+BH1243+BM1243+BR1243</f>
        <v>87</v>
      </c>
      <c r="CC1243" s="3" t="n">
        <f aca="false">AT1243+AY1243+BD1243+BI1243+BN1243+BS1243</f>
        <v>67</v>
      </c>
      <c r="CD1243" s="3" t="n">
        <f aca="false">SUM(BZ1243:CC1243)</f>
        <v>318</v>
      </c>
      <c r="CE1243" s="3" t="n">
        <v>1244</v>
      </c>
      <c r="CF1243" s="3" t="n">
        <v>1522</v>
      </c>
      <c r="CG1243" s="3" t="n">
        <v>169</v>
      </c>
      <c r="CH1243" s="3" t="n">
        <v>0</v>
      </c>
      <c r="CI1243" s="3" t="n">
        <v>139</v>
      </c>
      <c r="CJ1243" s="3" t="n">
        <f aca="false">SUM(CE1243:CI1243)</f>
        <v>3074</v>
      </c>
    </row>
    <row r="1244" customFormat="false" ht="12.75" hidden="false" customHeight="false" outlineLevel="0" collapsed="false">
      <c r="A1244" s="1" t="n">
        <v>2015</v>
      </c>
      <c r="B1244" s="2" t="s">
        <v>112</v>
      </c>
      <c r="C1244" s="3" t="n">
        <v>5857</v>
      </c>
      <c r="D1244" s="3" t="n">
        <v>1051</v>
      </c>
      <c r="E1244" s="3" t="n">
        <v>403</v>
      </c>
      <c r="F1244" s="3" t="n">
        <v>0</v>
      </c>
      <c r="G1244" s="3" t="n">
        <f aca="false">SUM(C1244:F1244)</f>
        <v>7311</v>
      </c>
      <c r="H1244" s="3" t="n">
        <v>1793</v>
      </c>
      <c r="I1244" s="3" t="n">
        <v>348</v>
      </c>
      <c r="J1244" s="3" t="n">
        <v>3156</v>
      </c>
      <c r="K1244" s="3" t="n">
        <v>374</v>
      </c>
      <c r="L1244" s="3" t="n">
        <f aca="false">SUM(H1244:K1244)</f>
        <v>5671</v>
      </c>
      <c r="M1244" s="3" t="n">
        <v>27</v>
      </c>
      <c r="N1244" s="3" t="n">
        <v>114</v>
      </c>
      <c r="O1244" s="3" t="n">
        <v>1</v>
      </c>
      <c r="P1244" s="3" t="n">
        <v>0</v>
      </c>
      <c r="Q1244" s="3" t="n">
        <f aca="false">SUM(M1244:P1244)</f>
        <v>142</v>
      </c>
      <c r="R1244" s="3" t="n">
        <v>46</v>
      </c>
      <c r="S1244" s="3" t="n">
        <v>1154</v>
      </c>
      <c r="T1244" s="3" t="n">
        <v>6</v>
      </c>
      <c r="U1244" s="3" t="n">
        <v>0</v>
      </c>
      <c r="V1244" s="3" t="n">
        <f aca="false">SUM(R1244:U1244)</f>
        <v>1206</v>
      </c>
      <c r="W1244" s="3" t="n">
        <v>2896</v>
      </c>
      <c r="X1244" s="3" t="n">
        <v>5686</v>
      </c>
      <c r="Y1244" s="3" t="n">
        <v>1061</v>
      </c>
      <c r="Z1244" s="3" t="n">
        <v>0</v>
      </c>
      <c r="AA1244" s="3" t="n">
        <f aca="false">SUM(W1244:Z1244)</f>
        <v>9643</v>
      </c>
      <c r="AB1244" s="3" t="n">
        <v>1381</v>
      </c>
      <c r="AC1244" s="3" t="n">
        <v>34</v>
      </c>
      <c r="AD1244" s="3" t="n">
        <v>90</v>
      </c>
      <c r="AE1244" s="3" t="n">
        <v>64</v>
      </c>
      <c r="AF1244" s="3" t="n">
        <f aca="false">SUM(AB1244:AE1244)</f>
        <v>1569</v>
      </c>
      <c r="AG1244" s="3" t="n">
        <v>0</v>
      </c>
      <c r="AH1244" s="3" t="n">
        <v>831.688191</v>
      </c>
      <c r="AI1244" s="3" t="n">
        <v>3487.823393</v>
      </c>
      <c r="AJ1244" s="3" t="n">
        <v>0</v>
      </c>
      <c r="AK1244" s="3" t="n">
        <f aca="false">SUM(AG1244:AJ1244)</f>
        <v>4319.511584</v>
      </c>
      <c r="AL1244" s="3" t="n">
        <v>3902</v>
      </c>
      <c r="AM1244" s="3" t="n">
        <v>2698.184493</v>
      </c>
      <c r="AN1244" s="3" t="n">
        <v>2720.192527</v>
      </c>
      <c r="AO1244" s="3" t="n">
        <v>809</v>
      </c>
      <c r="AP1244" s="3" t="n">
        <f aca="false">SUM(AL1244:AO1244)</f>
        <v>10129.37702</v>
      </c>
      <c r="AQ1244" s="3" t="n">
        <v>0</v>
      </c>
      <c r="AR1244" s="3" t="n">
        <v>741.84544</v>
      </c>
      <c r="AS1244" s="3" t="n">
        <v>1299.056075</v>
      </c>
      <c r="AT1244" s="3" t="n">
        <v>0</v>
      </c>
      <c r="AU1244" s="3" t="n">
        <f aca="false">SUM(AQ1244:AT1244)</f>
        <v>2040.901515</v>
      </c>
      <c r="AV1244" s="3" t="n">
        <v>0</v>
      </c>
      <c r="AW1244" s="3" t="n">
        <v>0</v>
      </c>
      <c r="AX1244" s="3" t="n">
        <v>0</v>
      </c>
      <c r="AY1244" s="3" t="n">
        <v>64</v>
      </c>
      <c r="AZ1244" s="3" t="n">
        <f aca="false">SUM(AV1244:AY1244)</f>
        <v>64</v>
      </c>
      <c r="BA1244" s="3" t="n">
        <v>0</v>
      </c>
      <c r="BB1244" s="3" t="n">
        <v>0</v>
      </c>
      <c r="BC1244" s="3" t="n">
        <v>0</v>
      </c>
      <c r="BD1244" s="3" t="n">
        <v>406</v>
      </c>
      <c r="BE1244" s="3" t="n">
        <f aca="false">SUM(BA1244:BD1244)</f>
        <v>406</v>
      </c>
      <c r="BF1244" s="3" t="n">
        <v>19</v>
      </c>
      <c r="BG1244" s="3" t="n">
        <v>15</v>
      </c>
      <c r="BH1244" s="3" t="n">
        <v>35</v>
      </c>
      <c r="BI1244" s="3" t="n">
        <v>65</v>
      </c>
      <c r="BJ1244" s="3" t="n">
        <f aca="false">SUM(BF1244:BI1244)</f>
        <v>134</v>
      </c>
      <c r="BK1244" s="3" t="n">
        <v>1</v>
      </c>
      <c r="BL1244" s="3" t="n">
        <v>49</v>
      </c>
      <c r="BM1244" s="3" t="n">
        <v>217</v>
      </c>
      <c r="BN1244" s="3" t="n">
        <v>163</v>
      </c>
      <c r="BO1244" s="3" t="n">
        <f aca="false">SUM(BK1244:BN1244)</f>
        <v>430</v>
      </c>
      <c r="BP1244" s="3" t="n">
        <v>2</v>
      </c>
      <c r="BQ1244" s="3" t="n">
        <v>6</v>
      </c>
      <c r="BR1244" s="3" t="n">
        <v>0</v>
      </c>
      <c r="BS1244" s="3" t="n">
        <v>549</v>
      </c>
      <c r="BT1244" s="3" t="n">
        <f aca="false">SUM(BP1244:BS1244)</f>
        <v>557</v>
      </c>
      <c r="BU1244" s="3" t="n">
        <f aca="false">+C1244+H1244+M1244+R1244+W1244+AB1244+AG1244+AL1244+CK1244</f>
        <v>15902</v>
      </c>
      <c r="BV1244" s="3" t="n">
        <f aca="false">+D1244+I1244+N1244+S1244+X1244+AC1244+AH1244+AM1244+CL1244</f>
        <v>11916.872684</v>
      </c>
      <c r="BW1244" s="3" t="n">
        <f aca="false">+E1244+J1244+O1244+T1244+Y1244+AD1244+AI1244+AN1244+CM1244</f>
        <v>10925.01592</v>
      </c>
      <c r="BX1244" s="3" t="n">
        <f aca="false">+F1244+K1244+P1244+U1244+Z1244+AE1244+AJ1244+AO1244+CN1244</f>
        <v>1247</v>
      </c>
      <c r="BY1244" s="3" t="n">
        <f aca="false">SUM(BU1244:BX1244)</f>
        <v>39990.888604</v>
      </c>
      <c r="BZ1244" s="3" t="n">
        <f aca="false">AQ1244+AV1244+BA1244+BF1244+BK1244+BP1244</f>
        <v>22</v>
      </c>
      <c r="CA1244" s="3" t="n">
        <f aca="false">AR1244+AW1244+BB1244+BG1244+BL1244+BQ1244</f>
        <v>811.84544</v>
      </c>
      <c r="CB1244" s="3" t="n">
        <f aca="false">AS1244+AX1244+BC1244+BH1244+BM1244+BR1244</f>
        <v>1551.056075</v>
      </c>
      <c r="CC1244" s="3" t="n">
        <f aca="false">AT1244+AY1244+BD1244+BI1244+BN1244+BS1244</f>
        <v>1247</v>
      </c>
      <c r="CD1244" s="3" t="n">
        <f aca="false">SUM(BZ1244:CC1244)</f>
        <v>3631.901515</v>
      </c>
      <c r="CE1244" s="3" t="n">
        <v>4350.726</v>
      </c>
      <c r="CF1244" s="3" t="n">
        <v>8346.145</v>
      </c>
      <c r="CG1244" s="3" t="n">
        <v>777.321</v>
      </c>
      <c r="CH1244" s="3" t="n">
        <v>0</v>
      </c>
      <c r="CI1244" s="3" t="n">
        <v>2448.371</v>
      </c>
      <c r="CJ1244" s="3" t="n">
        <f aca="false">SUM(CE1244:CI1244)</f>
        <v>15922.563</v>
      </c>
    </row>
    <row r="1245" customFormat="false" ht="12.75" hidden="false" customHeight="false" outlineLevel="0" collapsed="false">
      <c r="A1245" s="1" t="n">
        <v>2015</v>
      </c>
      <c r="B1245" s="2" t="s">
        <v>113</v>
      </c>
      <c r="C1245" s="3" t="n">
        <v>4993</v>
      </c>
      <c r="D1245" s="3" t="n">
        <v>980</v>
      </c>
      <c r="E1245" s="3" t="n">
        <v>769</v>
      </c>
      <c r="F1245" s="3" t="n">
        <v>0</v>
      </c>
      <c r="G1245" s="3" t="n">
        <f aca="false">SUM(C1245:F1245)</f>
        <v>6742</v>
      </c>
      <c r="H1245" s="3" t="n">
        <v>1154</v>
      </c>
      <c r="I1245" s="3" t="n">
        <v>8</v>
      </c>
      <c r="J1245" s="3" t="n">
        <v>4573</v>
      </c>
      <c r="K1245" s="3" t="n">
        <v>5</v>
      </c>
      <c r="L1245" s="3" t="n">
        <f aca="false">SUM(H1245:K1245)</f>
        <v>5740</v>
      </c>
      <c r="M1245" s="3" t="n">
        <v>319</v>
      </c>
      <c r="N1245" s="3" t="n">
        <v>0</v>
      </c>
      <c r="O1245" s="3" t="n">
        <v>0</v>
      </c>
      <c r="P1245" s="3" t="n">
        <v>0</v>
      </c>
      <c r="Q1245" s="3" t="n">
        <f aca="false">SUM(M1245:P1245)</f>
        <v>319</v>
      </c>
      <c r="R1245" s="3" t="n">
        <v>845</v>
      </c>
      <c r="S1245" s="3" t="n">
        <v>33</v>
      </c>
      <c r="T1245" s="3" t="n">
        <v>0</v>
      </c>
      <c r="U1245" s="3" t="n">
        <v>0</v>
      </c>
      <c r="V1245" s="3" t="n">
        <f aca="false">SUM(R1245:U1245)</f>
        <v>878</v>
      </c>
      <c r="W1245" s="3" t="n">
        <v>6032</v>
      </c>
      <c r="X1245" s="3" t="n">
        <v>7647</v>
      </c>
      <c r="Y1245" s="3" t="n">
        <v>174</v>
      </c>
      <c r="Z1245" s="3" t="n">
        <v>0</v>
      </c>
      <c r="AA1245" s="3" t="n">
        <f aca="false">SUM(W1245:Z1245)</f>
        <v>13853</v>
      </c>
      <c r="AB1245" s="3" t="n">
        <v>1368</v>
      </c>
      <c r="AC1245" s="3" t="n">
        <v>1</v>
      </c>
      <c r="AD1245" s="3" t="n">
        <v>5</v>
      </c>
      <c r="AE1245" s="3" t="n">
        <v>0</v>
      </c>
      <c r="AF1245" s="3" t="n">
        <f aca="false">SUM(AB1245:AE1245)</f>
        <v>1374</v>
      </c>
      <c r="AG1245" s="3" t="n">
        <v>618</v>
      </c>
      <c r="AH1245" s="3" t="n">
        <v>42</v>
      </c>
      <c r="AI1245" s="3" t="n">
        <v>2596</v>
      </c>
      <c r="AJ1245" s="3" t="n">
        <v>2054</v>
      </c>
      <c r="AK1245" s="3" t="n">
        <f aca="false">SUM(AG1245:AJ1245)</f>
        <v>5310</v>
      </c>
      <c r="AL1245" s="3" t="n">
        <v>13254</v>
      </c>
      <c r="AM1245" s="3" t="n">
        <v>1303</v>
      </c>
      <c r="AN1245" s="3" t="n">
        <v>8198</v>
      </c>
      <c r="AO1245" s="3" t="n">
        <v>1378</v>
      </c>
      <c r="AP1245" s="3" t="n">
        <f aca="false">SUM(AL1245:AO1245)</f>
        <v>24133</v>
      </c>
      <c r="AQ1245" s="3" t="n">
        <v>0</v>
      </c>
      <c r="AR1245" s="3" t="n">
        <v>0</v>
      </c>
      <c r="AS1245" s="3" t="n">
        <v>0</v>
      </c>
      <c r="AT1245" s="3" t="n">
        <v>2054</v>
      </c>
      <c r="AU1245" s="3" t="n">
        <f aca="false">SUM(AQ1245:AT1245)</f>
        <v>2054</v>
      </c>
      <c r="AV1245" s="3" t="n">
        <v>0</v>
      </c>
      <c r="AW1245" s="3" t="n">
        <v>0</v>
      </c>
      <c r="AX1245" s="3" t="n">
        <v>0</v>
      </c>
      <c r="AY1245" s="3" t="n">
        <v>0</v>
      </c>
      <c r="AZ1245" s="3" t="n">
        <f aca="false">SUM(AV1245:AY1245)</f>
        <v>0</v>
      </c>
      <c r="BA1245" s="3" t="n">
        <v>0</v>
      </c>
      <c r="BB1245" s="3" t="n">
        <v>0</v>
      </c>
      <c r="BC1245" s="3" t="n">
        <v>0</v>
      </c>
      <c r="BD1245" s="3" t="n">
        <v>5</v>
      </c>
      <c r="BE1245" s="3" t="n">
        <f aca="false">SUM(BA1245:BD1245)</f>
        <v>5</v>
      </c>
      <c r="BF1245" s="3" t="n">
        <v>0</v>
      </c>
      <c r="BG1245" s="3" t="n">
        <v>0</v>
      </c>
      <c r="BH1245" s="3" t="n">
        <v>0</v>
      </c>
      <c r="BI1245" s="3" t="n">
        <v>190</v>
      </c>
      <c r="BJ1245" s="3" t="n">
        <f aca="false">SUM(BF1245:BI1245)</f>
        <v>190</v>
      </c>
      <c r="BK1245" s="3" t="n">
        <v>0</v>
      </c>
      <c r="BL1245" s="3" t="n">
        <v>0</v>
      </c>
      <c r="BM1245" s="3" t="n">
        <v>0</v>
      </c>
      <c r="BN1245" s="3" t="n">
        <v>221</v>
      </c>
      <c r="BO1245" s="3" t="n">
        <f aca="false">SUM(BK1245:BN1245)</f>
        <v>221</v>
      </c>
      <c r="BP1245" s="3" t="n">
        <v>0</v>
      </c>
      <c r="BQ1245" s="3" t="n">
        <v>0</v>
      </c>
      <c r="BR1245" s="3" t="n">
        <v>0</v>
      </c>
      <c r="BS1245" s="3" t="n">
        <v>967</v>
      </c>
      <c r="BT1245" s="3" t="n">
        <f aca="false">SUM(BP1245:BS1245)</f>
        <v>967</v>
      </c>
      <c r="BU1245" s="3" t="n">
        <f aca="false">+C1245+H1245+M1245+R1245+W1245+AB1245+AG1245+AL1245+CK1245</f>
        <v>28583</v>
      </c>
      <c r="BV1245" s="3" t="n">
        <f aca="false">+D1245+I1245+N1245+S1245+X1245+AC1245+AH1245+AM1245+CL1245</f>
        <v>10014</v>
      </c>
      <c r="BW1245" s="3" t="n">
        <f aca="false">+E1245+J1245+O1245+T1245+Y1245+AD1245+AI1245+AN1245+CM1245</f>
        <v>16315</v>
      </c>
      <c r="BX1245" s="3" t="n">
        <f aca="false">+F1245+K1245+P1245+U1245+Z1245+AE1245+AJ1245+AO1245+CN1245</f>
        <v>3437</v>
      </c>
      <c r="BY1245" s="3" t="n">
        <f aca="false">SUM(BU1245:BX1245)</f>
        <v>58349</v>
      </c>
      <c r="BZ1245" s="3" t="n">
        <f aca="false">AQ1245+AV1245+BA1245+BF1245+BK1245+BP1245</f>
        <v>0</v>
      </c>
      <c r="CA1245" s="3" t="n">
        <f aca="false">AR1245+AW1245+BB1245+BG1245+BL1245+BQ1245</f>
        <v>0</v>
      </c>
      <c r="CB1245" s="3" t="n">
        <f aca="false">AS1245+AX1245+BC1245+BH1245+BM1245+BR1245</f>
        <v>0</v>
      </c>
      <c r="CC1245" s="3" t="n">
        <f aca="false">AT1245+AY1245+BD1245+BI1245+BN1245+BS1245</f>
        <v>3437</v>
      </c>
      <c r="CD1245" s="3" t="n">
        <f aca="false">SUM(BZ1245:CC1245)</f>
        <v>3437</v>
      </c>
      <c r="CE1245" s="3" t="n">
        <v>4040</v>
      </c>
      <c r="CF1245" s="3" t="n">
        <v>14375</v>
      </c>
      <c r="CG1245" s="3" t="n">
        <v>2054</v>
      </c>
      <c r="CH1245" s="3" t="n">
        <v>14</v>
      </c>
      <c r="CI1245" s="3" t="n">
        <v>2423</v>
      </c>
      <c r="CJ1245" s="3" t="n">
        <f aca="false">SUM(CE1245:CI1245)</f>
        <v>22906</v>
      </c>
    </row>
    <row r="1246" customFormat="false" ht="12.75" hidden="false" customHeight="false" outlineLevel="0" collapsed="false">
      <c r="A1246" s="1" t="n">
        <v>2015</v>
      </c>
      <c r="B1246" s="2" t="s">
        <v>114</v>
      </c>
      <c r="C1246" s="3" t="n">
        <v>72</v>
      </c>
      <c r="D1246" s="3" t="n">
        <v>1686</v>
      </c>
      <c r="E1246" s="3" t="n">
        <v>11669</v>
      </c>
      <c r="F1246" s="3" t="n">
        <v>0</v>
      </c>
      <c r="G1246" s="3" t="n">
        <f aca="false">SUM(C1246:F1246)</f>
        <v>13427</v>
      </c>
      <c r="H1246" s="3" t="n">
        <v>1366</v>
      </c>
      <c r="I1246" s="3" t="n">
        <v>111</v>
      </c>
      <c r="J1246" s="3" t="n">
        <v>571</v>
      </c>
      <c r="K1246" s="3" t="n">
        <v>241</v>
      </c>
      <c r="L1246" s="3" t="n">
        <f aca="false">SUM(H1246:K1246)</f>
        <v>2289</v>
      </c>
      <c r="M1246" s="3" t="n">
        <v>46</v>
      </c>
      <c r="N1246" s="3" t="n">
        <v>39</v>
      </c>
      <c r="O1246" s="3" t="n">
        <v>43</v>
      </c>
      <c r="P1246" s="3" t="n">
        <v>0</v>
      </c>
      <c r="Q1246" s="3" t="n">
        <f aca="false">SUM(M1246:P1246)</f>
        <v>128</v>
      </c>
      <c r="R1246" s="3" t="n">
        <v>93</v>
      </c>
      <c r="S1246" s="3" t="n">
        <v>12</v>
      </c>
      <c r="T1246" s="3" t="n">
        <v>5</v>
      </c>
      <c r="U1246" s="3" t="n">
        <v>0</v>
      </c>
      <c r="V1246" s="3" t="n">
        <f aca="false">SUM(R1246:U1246)</f>
        <v>110</v>
      </c>
      <c r="W1246" s="3" t="n">
        <v>2594</v>
      </c>
      <c r="X1246" s="3" t="n">
        <v>11528</v>
      </c>
      <c r="Y1246" s="3" t="n">
        <v>1930</v>
      </c>
      <c r="Z1246" s="3" t="n">
        <v>0</v>
      </c>
      <c r="AA1246" s="3" t="n">
        <f aca="false">SUM(W1246:Z1246)</f>
        <v>16052</v>
      </c>
      <c r="AB1246" s="3" t="n">
        <v>2062</v>
      </c>
      <c r="AC1246" s="3" t="n">
        <v>93</v>
      </c>
      <c r="AD1246" s="3" t="n">
        <v>54</v>
      </c>
      <c r="AE1246" s="3" t="n">
        <v>0</v>
      </c>
      <c r="AF1246" s="3" t="n">
        <f aca="false">SUM(AB1246:AE1246)</f>
        <v>2209</v>
      </c>
      <c r="AG1246" s="3" t="n">
        <v>285</v>
      </c>
      <c r="AH1246" s="3" t="n">
        <v>1414</v>
      </c>
      <c r="AI1246" s="3" t="n">
        <v>1960</v>
      </c>
      <c r="AJ1246" s="3" t="n">
        <v>16</v>
      </c>
      <c r="AK1246" s="3" t="n">
        <f aca="false">SUM(AG1246:AJ1246)</f>
        <v>3675</v>
      </c>
      <c r="AL1246" s="3" t="n">
        <v>3131</v>
      </c>
      <c r="AM1246" s="3" t="n">
        <v>5834</v>
      </c>
      <c r="AN1246" s="3" t="n">
        <v>6276</v>
      </c>
      <c r="AO1246" s="3" t="n">
        <v>52</v>
      </c>
      <c r="AP1246" s="3" t="n">
        <f aca="false">SUM(AL1246:AO1246)</f>
        <v>15293</v>
      </c>
      <c r="AQ1246" s="3" t="n">
        <v>0</v>
      </c>
      <c r="AR1246" s="3" t="n">
        <v>1341</v>
      </c>
      <c r="AS1246" s="3" t="n">
        <v>29</v>
      </c>
      <c r="AT1246" s="3" t="n">
        <v>15</v>
      </c>
      <c r="AU1246" s="3" t="n">
        <f aca="false">SUM(AQ1246:AT1246)</f>
        <v>1385</v>
      </c>
      <c r="AV1246" s="3" t="n">
        <v>41</v>
      </c>
      <c r="AW1246" s="3" t="n">
        <v>0</v>
      </c>
      <c r="AX1246" s="3" t="n">
        <v>0</v>
      </c>
      <c r="AY1246" s="3" t="n">
        <v>0</v>
      </c>
      <c r="AZ1246" s="3" t="n">
        <f aca="false">SUM(AV1246:AY1246)</f>
        <v>41</v>
      </c>
      <c r="BA1246" s="3" t="n">
        <v>149</v>
      </c>
      <c r="BB1246" s="3" t="n">
        <v>0</v>
      </c>
      <c r="BC1246" s="3" t="n">
        <v>0</v>
      </c>
      <c r="BD1246" s="3" t="n">
        <v>247</v>
      </c>
      <c r="BE1246" s="3" t="n">
        <f aca="false">SUM(BA1246:BD1246)</f>
        <v>396</v>
      </c>
      <c r="BF1246" s="3" t="n">
        <v>0</v>
      </c>
      <c r="BG1246" s="3" t="n">
        <v>0</v>
      </c>
      <c r="BH1246" s="3" t="n">
        <v>55</v>
      </c>
      <c r="BI1246" s="3" t="n">
        <v>10</v>
      </c>
      <c r="BJ1246" s="3" t="n">
        <f aca="false">SUM(BF1246:BI1246)</f>
        <v>65</v>
      </c>
      <c r="BK1246" s="3" t="n">
        <v>5</v>
      </c>
      <c r="BL1246" s="3" t="n">
        <v>9</v>
      </c>
      <c r="BM1246" s="3" t="n">
        <v>48</v>
      </c>
      <c r="BN1246" s="3" t="n">
        <v>20</v>
      </c>
      <c r="BO1246" s="3" t="n">
        <f aca="false">SUM(BK1246:BN1246)</f>
        <v>82</v>
      </c>
      <c r="BP1246" s="3" t="n">
        <v>83</v>
      </c>
      <c r="BQ1246" s="3" t="n">
        <v>14</v>
      </c>
      <c r="BR1246" s="3" t="n">
        <v>16</v>
      </c>
      <c r="BS1246" s="3" t="n">
        <v>22</v>
      </c>
      <c r="BT1246" s="3" t="n">
        <f aca="false">SUM(BP1246:BS1246)</f>
        <v>135</v>
      </c>
      <c r="BU1246" s="3" t="n">
        <f aca="false">+C1246+H1246+M1246+R1246+W1246+AB1246+AG1246+AL1246+CK1246</f>
        <v>9649</v>
      </c>
      <c r="BV1246" s="3" t="n">
        <f aca="false">+D1246+I1246+N1246+S1246+X1246+AC1246+AH1246+AM1246+CL1246</f>
        <v>20717</v>
      </c>
      <c r="BW1246" s="3" t="n">
        <f aca="false">+E1246+J1246+O1246+T1246+Y1246+AD1246+AI1246+AN1246+CM1246</f>
        <v>22508</v>
      </c>
      <c r="BX1246" s="3" t="n">
        <f aca="false">+F1246+K1246+P1246+U1246+Z1246+AE1246+AJ1246+AO1246+CN1246</f>
        <v>309</v>
      </c>
      <c r="BY1246" s="3" t="n">
        <f aca="false">SUM(BU1246:BX1246)</f>
        <v>53183</v>
      </c>
      <c r="BZ1246" s="3" t="n">
        <f aca="false">AQ1246+AV1246+BA1246+BF1246+BK1246+BP1246</f>
        <v>278</v>
      </c>
      <c r="CA1246" s="3" t="n">
        <f aca="false">AR1246+AW1246+BB1246+BG1246+BL1246+BQ1246</f>
        <v>1364</v>
      </c>
      <c r="CB1246" s="3" t="n">
        <f aca="false">AS1246+AX1246+BC1246+BH1246+BM1246+BR1246</f>
        <v>148</v>
      </c>
      <c r="CC1246" s="3" t="n">
        <f aca="false">AT1246+AY1246+BD1246+BI1246+BN1246+BS1246</f>
        <v>314</v>
      </c>
      <c r="CD1246" s="3" t="n">
        <f aca="false">SUM(BZ1246:CC1246)</f>
        <v>2104</v>
      </c>
      <c r="CE1246" s="3" t="n">
        <v>2008</v>
      </c>
      <c r="CF1246" s="3" t="n">
        <v>6323</v>
      </c>
      <c r="CG1246" s="3" t="n">
        <v>442</v>
      </c>
      <c r="CH1246" s="3" t="n">
        <v>0</v>
      </c>
      <c r="CI1246" s="3" t="n">
        <v>1572</v>
      </c>
      <c r="CJ1246" s="3" t="n">
        <f aca="false">SUM(CE1246:CI1246)</f>
        <v>10345</v>
      </c>
    </row>
    <row r="1247" customFormat="false" ht="12.75" hidden="false" customHeight="false" outlineLevel="0" collapsed="false">
      <c r="A1247" s="1" t="n">
        <v>2015</v>
      </c>
      <c r="B1247" s="2" t="s">
        <v>115</v>
      </c>
      <c r="C1247" s="3" t="n">
        <v>8188</v>
      </c>
      <c r="D1247" s="3" t="n">
        <v>753</v>
      </c>
      <c r="E1247" s="3" t="n">
        <v>42</v>
      </c>
      <c r="F1247" s="3" t="n">
        <v>0</v>
      </c>
      <c r="G1247" s="3" t="n">
        <f aca="false">SUM(C1247:F1247)</f>
        <v>8983</v>
      </c>
      <c r="H1247" s="3" t="n">
        <v>1452</v>
      </c>
      <c r="I1247" s="3" t="n">
        <v>5</v>
      </c>
      <c r="J1247" s="3" t="n">
        <v>43</v>
      </c>
      <c r="K1247" s="3" t="n">
        <v>236</v>
      </c>
      <c r="L1247" s="3" t="n">
        <f aca="false">SUM(H1247:K1247)</f>
        <v>1736</v>
      </c>
      <c r="M1247" s="3" t="n">
        <v>83</v>
      </c>
      <c r="N1247" s="3" t="n">
        <v>197</v>
      </c>
      <c r="O1247" s="3" t="n">
        <v>0</v>
      </c>
      <c r="P1247" s="3" t="n">
        <v>0</v>
      </c>
      <c r="Q1247" s="3" t="n">
        <f aca="false">SUM(M1247:P1247)</f>
        <v>280</v>
      </c>
      <c r="R1247" s="3" t="n">
        <v>228</v>
      </c>
      <c r="S1247" s="3" t="n">
        <v>0</v>
      </c>
      <c r="T1247" s="3" t="n">
        <v>2</v>
      </c>
      <c r="U1247" s="3" t="n">
        <v>0</v>
      </c>
      <c r="V1247" s="3" t="n">
        <f aca="false">SUM(R1247:U1247)</f>
        <v>230</v>
      </c>
      <c r="W1247" s="3" t="n">
        <v>4488</v>
      </c>
      <c r="X1247" s="3" t="n">
        <v>6075</v>
      </c>
      <c r="Y1247" s="3" t="n">
        <v>154</v>
      </c>
      <c r="Z1247" s="3" t="n">
        <v>0</v>
      </c>
      <c r="AA1247" s="3" t="n">
        <f aca="false">SUM(W1247:Z1247)</f>
        <v>10717</v>
      </c>
      <c r="AB1247" s="3" t="n">
        <v>520</v>
      </c>
      <c r="AC1247" s="3" t="n">
        <v>3</v>
      </c>
      <c r="AD1247" s="3" t="n">
        <v>13</v>
      </c>
      <c r="AE1247" s="3" t="n">
        <v>6</v>
      </c>
      <c r="AF1247" s="3" t="n">
        <f aca="false">SUM(AB1247:AE1247)</f>
        <v>542</v>
      </c>
      <c r="AG1247" s="3" t="n">
        <v>122</v>
      </c>
      <c r="AH1247" s="3" t="n">
        <v>315</v>
      </c>
      <c r="AI1247" s="3" t="n">
        <v>3100</v>
      </c>
      <c r="AJ1247" s="3" t="n">
        <v>325</v>
      </c>
      <c r="AK1247" s="3" t="n">
        <f aca="false">SUM(AG1247:AJ1247)</f>
        <v>3862</v>
      </c>
      <c r="AL1247" s="3" t="n">
        <v>5211.843</v>
      </c>
      <c r="AM1247" s="3" t="n">
        <v>2540</v>
      </c>
      <c r="AN1247" s="3" t="n">
        <v>1489.637</v>
      </c>
      <c r="AO1247" s="3" t="n">
        <v>200</v>
      </c>
      <c r="AP1247" s="3" t="n">
        <f aca="false">SUM(AL1247:AO1247)</f>
        <v>9441.48</v>
      </c>
      <c r="AQ1247" s="3" t="n">
        <v>0</v>
      </c>
      <c r="AR1247" s="3" t="n">
        <v>0</v>
      </c>
      <c r="AS1247" s="3" t="n">
        <v>0</v>
      </c>
      <c r="AT1247" s="3" t="n">
        <v>325</v>
      </c>
      <c r="AU1247" s="3" t="n">
        <f aca="false">SUM(AQ1247:AT1247)</f>
        <v>325</v>
      </c>
      <c r="AV1247" s="3" t="n">
        <v>0</v>
      </c>
      <c r="AW1247" s="3" t="n">
        <v>0</v>
      </c>
      <c r="AX1247" s="3" t="n">
        <v>0</v>
      </c>
      <c r="AY1247" s="3" t="n">
        <v>6</v>
      </c>
      <c r="AZ1247" s="3" t="n">
        <f aca="false">SUM(AV1247:AY1247)</f>
        <v>6</v>
      </c>
      <c r="BA1247" s="3" t="n">
        <v>0</v>
      </c>
      <c r="BB1247" s="3" t="n">
        <v>0</v>
      </c>
      <c r="BC1247" s="3" t="n">
        <v>0</v>
      </c>
      <c r="BD1247" s="3" t="n">
        <v>236</v>
      </c>
      <c r="BE1247" s="3" t="n">
        <f aca="false">SUM(BA1247:BD1247)</f>
        <v>236</v>
      </c>
      <c r="BF1247" s="3" t="n">
        <v>0</v>
      </c>
      <c r="BG1247" s="3" t="n">
        <v>0</v>
      </c>
      <c r="BH1247" s="3" t="n">
        <v>0</v>
      </c>
      <c r="BI1247" s="3" t="n">
        <v>5</v>
      </c>
      <c r="BJ1247" s="3" t="n">
        <f aca="false">SUM(BF1247:BI1247)</f>
        <v>5</v>
      </c>
      <c r="BK1247" s="3" t="n">
        <v>0</v>
      </c>
      <c r="BL1247" s="3" t="n">
        <v>0</v>
      </c>
      <c r="BM1247" s="3" t="n">
        <v>0</v>
      </c>
      <c r="BN1247" s="3" t="n">
        <v>23</v>
      </c>
      <c r="BO1247" s="3" t="n">
        <f aca="false">SUM(BK1247:BN1247)</f>
        <v>23</v>
      </c>
      <c r="BP1247" s="3" t="n">
        <v>0</v>
      </c>
      <c r="BQ1247" s="3" t="n">
        <v>0</v>
      </c>
      <c r="BR1247" s="3" t="n">
        <v>0</v>
      </c>
      <c r="BS1247" s="3" t="n">
        <v>172</v>
      </c>
      <c r="BT1247" s="3" t="n">
        <f aca="false">SUM(BP1247:BS1247)</f>
        <v>172</v>
      </c>
      <c r="BU1247" s="3" t="n">
        <f aca="false">+C1247+H1247+M1247+R1247+W1247+AB1247+AG1247+AL1247+CK1247</f>
        <v>20292.843</v>
      </c>
      <c r="BV1247" s="3" t="n">
        <f aca="false">+D1247+I1247+N1247+S1247+X1247+AC1247+AH1247+AM1247+CL1247</f>
        <v>9888</v>
      </c>
      <c r="BW1247" s="3" t="n">
        <f aca="false">+E1247+J1247+O1247+T1247+Y1247+AD1247+AI1247+AN1247+CM1247</f>
        <v>4843.637</v>
      </c>
      <c r="BX1247" s="3" t="n">
        <f aca="false">+F1247+K1247+P1247+U1247+Z1247+AE1247+AJ1247+AO1247+CN1247</f>
        <v>767</v>
      </c>
      <c r="BY1247" s="3" t="n">
        <f aca="false">SUM(BU1247:BX1247)</f>
        <v>35791.48</v>
      </c>
      <c r="BZ1247" s="3" t="n">
        <f aca="false">AQ1247+AV1247+BA1247+BF1247+BK1247+BP1247</f>
        <v>0</v>
      </c>
      <c r="CA1247" s="3" t="n">
        <f aca="false">AR1247+AW1247+BB1247+BG1247+BL1247+BQ1247</f>
        <v>0</v>
      </c>
      <c r="CB1247" s="3" t="n">
        <f aca="false">AS1247+AX1247+BC1247+BH1247+BM1247+BR1247</f>
        <v>0</v>
      </c>
      <c r="CC1247" s="3" t="n">
        <f aca="false">AT1247+AY1247+BD1247+BI1247+BN1247+BS1247</f>
        <v>767</v>
      </c>
      <c r="CD1247" s="3" t="n">
        <f aca="false">SUM(BZ1247:CC1247)</f>
        <v>767</v>
      </c>
      <c r="CE1247" s="3" t="n">
        <v>5131</v>
      </c>
      <c r="CF1247" s="3" t="n">
        <v>10403</v>
      </c>
      <c r="CG1247" s="3" t="n">
        <v>1455</v>
      </c>
      <c r="CH1247" s="3" t="n">
        <v>49</v>
      </c>
      <c r="CI1247" s="3" t="n">
        <v>3301</v>
      </c>
      <c r="CJ1247" s="3" t="n">
        <f aca="false">SUM(CE1247:CI1247)</f>
        <v>20339</v>
      </c>
    </row>
    <row r="1248" customFormat="false" ht="12.75" hidden="false" customHeight="false" outlineLevel="0" collapsed="false">
      <c r="A1248" s="1" t="n">
        <v>2015</v>
      </c>
      <c r="B1248" s="2" t="s">
        <v>116</v>
      </c>
      <c r="C1248" s="3" t="n">
        <v>2143.6</v>
      </c>
      <c r="D1248" s="3" t="n">
        <v>649.7</v>
      </c>
      <c r="E1248" s="3" t="n">
        <v>388.4</v>
      </c>
      <c r="F1248" s="3" t="n">
        <v>3.6</v>
      </c>
      <c r="G1248" s="3" t="n">
        <f aca="false">SUM(C1248:F1248)</f>
        <v>3185.3</v>
      </c>
      <c r="H1248" s="3" t="n">
        <v>844.9</v>
      </c>
      <c r="I1248" s="3" t="n">
        <v>204</v>
      </c>
      <c r="J1248" s="3" t="n">
        <v>2470.2</v>
      </c>
      <c r="K1248" s="3" t="n">
        <v>103.4</v>
      </c>
      <c r="L1248" s="3" t="n">
        <f aca="false">SUM(H1248:K1248)</f>
        <v>3622.5</v>
      </c>
      <c r="M1248" s="3" t="n">
        <v>33.9</v>
      </c>
      <c r="N1248" s="3" t="n">
        <v>964.4</v>
      </c>
      <c r="O1248" s="3" t="n">
        <v>3.7</v>
      </c>
      <c r="P1248" s="3" t="n">
        <v>0</v>
      </c>
      <c r="Q1248" s="3" t="n">
        <f aca="false">SUM(M1248:P1248)</f>
        <v>1002</v>
      </c>
      <c r="R1248" s="3" t="n">
        <v>0</v>
      </c>
      <c r="S1248" s="3" t="n">
        <v>0</v>
      </c>
      <c r="T1248" s="3" t="n">
        <v>0</v>
      </c>
      <c r="U1248" s="3" t="n">
        <v>0</v>
      </c>
      <c r="V1248" s="3" t="n">
        <f aca="false">SUM(R1248:U1248)</f>
        <v>0</v>
      </c>
      <c r="W1248" s="3" t="n">
        <v>656.5</v>
      </c>
      <c r="X1248" s="3" t="n">
        <v>3555.3</v>
      </c>
      <c r="Y1248" s="3" t="n">
        <v>664</v>
      </c>
      <c r="Z1248" s="3" t="n">
        <v>0</v>
      </c>
      <c r="AA1248" s="3" t="n">
        <f aca="false">SUM(W1248:Z1248)</f>
        <v>4875.8</v>
      </c>
      <c r="AB1248" s="3" t="n">
        <v>345.8</v>
      </c>
      <c r="AC1248" s="3" t="n">
        <v>0.3</v>
      </c>
      <c r="AD1248" s="3" t="n">
        <v>13.7</v>
      </c>
      <c r="AE1248" s="3" t="n">
        <v>0</v>
      </c>
      <c r="AF1248" s="3" t="n">
        <f aca="false">SUM(AB1248:AE1248)</f>
        <v>359.8</v>
      </c>
      <c r="AG1248" s="3" t="n">
        <v>32</v>
      </c>
      <c r="AH1248" s="3" t="n">
        <v>543.3</v>
      </c>
      <c r="AI1248" s="3" t="n">
        <v>607.9</v>
      </c>
      <c r="AJ1248" s="3" t="n">
        <v>18.8</v>
      </c>
      <c r="AK1248" s="3" t="n">
        <f aca="false">SUM(AG1248:AJ1248)</f>
        <v>1202</v>
      </c>
      <c r="AL1248" s="3" t="n">
        <v>1397</v>
      </c>
      <c r="AM1248" s="3" t="n">
        <v>1836.4</v>
      </c>
      <c r="AN1248" s="3" t="n">
        <v>1430.7</v>
      </c>
      <c r="AO1248" s="3" t="n">
        <v>916.9</v>
      </c>
      <c r="AP1248" s="3" t="n">
        <f aca="false">SUM(AL1248:AO1248)</f>
        <v>5581</v>
      </c>
      <c r="AQ1248" s="3" t="n">
        <v>0</v>
      </c>
      <c r="AR1248" s="3" t="n">
        <v>311.1</v>
      </c>
      <c r="AS1248" s="3" t="n">
        <v>277.3</v>
      </c>
      <c r="AT1248" s="3" t="n">
        <v>18.8</v>
      </c>
      <c r="AU1248" s="3" t="n">
        <f aca="false">SUM(AQ1248:AT1248)</f>
        <v>607.2</v>
      </c>
      <c r="AV1248" s="3" t="n">
        <v>0.7</v>
      </c>
      <c r="AW1248" s="3" t="n">
        <v>0</v>
      </c>
      <c r="AX1248" s="3" t="n">
        <v>0.3</v>
      </c>
      <c r="AY1248" s="3" t="n">
        <v>0</v>
      </c>
      <c r="AZ1248" s="3" t="n">
        <f aca="false">SUM(AV1248:AY1248)</f>
        <v>1</v>
      </c>
      <c r="BA1248" s="3" t="n">
        <v>13.8</v>
      </c>
      <c r="BB1248" s="3" t="n">
        <v>2</v>
      </c>
      <c r="BC1248" s="3" t="n">
        <v>92.4</v>
      </c>
      <c r="BD1248" s="3" t="n">
        <v>103.4</v>
      </c>
      <c r="BE1248" s="3" t="n">
        <f aca="false">SUM(BA1248:BD1248)</f>
        <v>211.6</v>
      </c>
      <c r="BF1248" s="3" t="n">
        <v>0</v>
      </c>
      <c r="BG1248" s="3" t="n">
        <v>0</v>
      </c>
      <c r="BH1248" s="3" t="n">
        <v>0</v>
      </c>
      <c r="BI1248" s="3" t="n">
        <v>0</v>
      </c>
      <c r="BJ1248" s="3" t="n">
        <f aca="false">SUM(BF1248:BI1248)</f>
        <v>0</v>
      </c>
      <c r="BK1248" s="3" t="n">
        <v>0.6</v>
      </c>
      <c r="BL1248" s="3" t="n">
        <v>1.9</v>
      </c>
      <c r="BM1248" s="3" t="n">
        <v>4.8</v>
      </c>
      <c r="BN1248" s="3" t="n">
        <v>1</v>
      </c>
      <c r="BO1248" s="3" t="n">
        <f aca="false">SUM(BK1248:BN1248)</f>
        <v>8.3</v>
      </c>
      <c r="BP1248" s="3" t="n">
        <v>5.6</v>
      </c>
      <c r="BQ1248" s="3" t="n">
        <v>9</v>
      </c>
      <c r="BR1248" s="3" t="n">
        <v>106.8</v>
      </c>
      <c r="BS1248" s="3" t="n">
        <v>919.5</v>
      </c>
      <c r="BT1248" s="3" t="n">
        <f aca="false">SUM(BP1248:BS1248)</f>
        <v>1040.9</v>
      </c>
      <c r="BU1248" s="3" t="n">
        <f aca="false">+C1248+H1248+M1248+R1248+W1248+AB1248+AG1248+AL1248+CK1248</f>
        <v>5453.7</v>
      </c>
      <c r="BV1248" s="3" t="n">
        <f aca="false">+D1248+I1248+N1248+S1248+X1248+AC1248+AH1248+AM1248+CL1248</f>
        <v>7753.4</v>
      </c>
      <c r="BW1248" s="3" t="n">
        <f aca="false">+E1248+J1248+O1248+T1248+Y1248+AD1248+AI1248+AN1248+CM1248</f>
        <v>5578.6</v>
      </c>
      <c r="BX1248" s="3" t="n">
        <f aca="false">+F1248+K1248+P1248+U1248+Z1248+AE1248+AJ1248+AO1248+CN1248</f>
        <v>1042.7</v>
      </c>
      <c r="BY1248" s="3" t="n">
        <f aca="false">SUM(BU1248:BX1248)</f>
        <v>19828.4</v>
      </c>
      <c r="BZ1248" s="3" t="n">
        <f aca="false">AQ1248+AV1248+BA1248+BF1248+BK1248+BP1248</f>
        <v>20.7</v>
      </c>
      <c r="CA1248" s="3" t="n">
        <f aca="false">AR1248+AW1248+BB1248+BG1248+BL1248+BQ1248</f>
        <v>324</v>
      </c>
      <c r="CB1248" s="3" t="n">
        <f aca="false">AS1248+AX1248+BC1248+BH1248+BM1248+BR1248</f>
        <v>481.6</v>
      </c>
      <c r="CC1248" s="3" t="n">
        <f aca="false">AT1248+AY1248+BD1248+BI1248+BN1248+BS1248</f>
        <v>1042.7</v>
      </c>
      <c r="CD1248" s="3" t="n">
        <f aca="false">SUM(BZ1248:CC1248)</f>
        <v>1869</v>
      </c>
      <c r="CE1248" s="3" t="n">
        <v>2261</v>
      </c>
      <c r="CF1248" s="3" t="n">
        <v>1743</v>
      </c>
      <c r="CG1248" s="3" t="n">
        <v>714</v>
      </c>
      <c r="CH1248" s="3" t="n">
        <v>131</v>
      </c>
      <c r="CI1248" s="3" t="n">
        <v>554</v>
      </c>
      <c r="CJ1248" s="3" t="n">
        <f aca="false">SUM(CE1248:CI1248)</f>
        <v>5403</v>
      </c>
    </row>
    <row r="1249" customFormat="false" ht="12.75" hidden="false" customHeight="false" outlineLevel="0" collapsed="false">
      <c r="A1249" s="1" t="n">
        <v>2015</v>
      </c>
      <c r="B1249" s="2" t="s">
        <v>117</v>
      </c>
      <c r="C1249" s="3" t="n">
        <v>3140.65</v>
      </c>
      <c r="D1249" s="3" t="n">
        <v>958.12</v>
      </c>
      <c r="E1249" s="3" t="n">
        <v>1409</v>
      </c>
      <c r="F1249" s="3" t="n">
        <v>0</v>
      </c>
      <c r="G1249" s="3" t="n">
        <f aca="false">SUM(C1249:F1249)</f>
        <v>5507.77</v>
      </c>
      <c r="H1249" s="3" t="n">
        <v>905</v>
      </c>
      <c r="I1249" s="3" t="n">
        <v>1</v>
      </c>
      <c r="J1249" s="3" t="n">
        <v>257</v>
      </c>
      <c r="K1249" s="3" t="n">
        <v>1</v>
      </c>
      <c r="L1249" s="3" t="n">
        <f aca="false">SUM(H1249:K1249)</f>
        <v>1164</v>
      </c>
      <c r="M1249" s="3" t="n">
        <v>10</v>
      </c>
      <c r="N1249" s="3" t="n">
        <v>86</v>
      </c>
      <c r="O1249" s="3" t="n">
        <v>0</v>
      </c>
      <c r="P1249" s="3" t="n">
        <v>0</v>
      </c>
      <c r="Q1249" s="3" t="n">
        <f aca="false">SUM(M1249:P1249)</f>
        <v>96</v>
      </c>
      <c r="R1249" s="3" t="n">
        <v>25</v>
      </c>
      <c r="S1249" s="3" t="n">
        <v>0</v>
      </c>
      <c r="T1249" s="3" t="n">
        <v>32</v>
      </c>
      <c r="U1249" s="3" t="n">
        <v>0</v>
      </c>
      <c r="V1249" s="3" t="n">
        <f aca="false">SUM(R1249:U1249)</f>
        <v>57</v>
      </c>
      <c r="W1249" s="3" t="n">
        <v>1778</v>
      </c>
      <c r="X1249" s="3" t="n">
        <v>4511</v>
      </c>
      <c r="Y1249" s="3" t="n">
        <v>2419</v>
      </c>
      <c r="Z1249" s="3" t="n">
        <v>0</v>
      </c>
      <c r="AA1249" s="3" t="n">
        <f aca="false">SUM(W1249:Z1249)</f>
        <v>8708</v>
      </c>
      <c r="AB1249" s="3" t="n">
        <v>649</v>
      </c>
      <c r="AC1249" s="3" t="n">
        <v>2</v>
      </c>
      <c r="AD1249" s="3" t="n">
        <v>31</v>
      </c>
      <c r="AE1249" s="3" t="n">
        <v>0</v>
      </c>
      <c r="AF1249" s="3" t="n">
        <f aca="false">SUM(AB1249:AE1249)</f>
        <v>682</v>
      </c>
      <c r="AG1249" s="3" t="n">
        <v>14</v>
      </c>
      <c r="AH1249" s="3" t="n">
        <v>76</v>
      </c>
      <c r="AI1249" s="3" t="n">
        <v>1883</v>
      </c>
      <c r="AJ1249" s="3" t="n">
        <v>0</v>
      </c>
      <c r="AK1249" s="3" t="n">
        <f aca="false">SUM(AG1249:AJ1249)</f>
        <v>1973</v>
      </c>
      <c r="AL1249" s="3" t="n">
        <v>2250</v>
      </c>
      <c r="AM1249" s="3" t="n">
        <v>1861</v>
      </c>
      <c r="AN1249" s="3" t="n">
        <v>1799</v>
      </c>
      <c r="AO1249" s="3" t="n">
        <v>0</v>
      </c>
      <c r="AP1249" s="3" t="n">
        <f aca="false">SUM(AL1249:AO1249)</f>
        <v>5910</v>
      </c>
      <c r="AQ1249" s="3" t="n">
        <v>0</v>
      </c>
      <c r="AR1249" s="3" t="n">
        <v>0</v>
      </c>
      <c r="AS1249" s="3" t="n">
        <v>0</v>
      </c>
      <c r="AT1249" s="3" t="n">
        <v>0</v>
      </c>
      <c r="AU1249" s="3" t="n">
        <f aca="false">SUM(AQ1249:AT1249)</f>
        <v>0</v>
      </c>
      <c r="AV1249" s="3" t="n">
        <v>0</v>
      </c>
      <c r="AW1249" s="3" t="n">
        <v>0</v>
      </c>
      <c r="AX1249" s="3" t="n">
        <v>0</v>
      </c>
      <c r="AY1249" s="3" t="n">
        <v>0</v>
      </c>
      <c r="AZ1249" s="3" t="n">
        <f aca="false">SUM(AV1249:AY1249)</f>
        <v>0</v>
      </c>
      <c r="BA1249" s="3" t="n">
        <v>5</v>
      </c>
      <c r="BB1249" s="3" t="n">
        <v>0</v>
      </c>
      <c r="BC1249" s="3" t="n">
        <v>0</v>
      </c>
      <c r="BD1249" s="3" t="n">
        <v>1</v>
      </c>
      <c r="BE1249" s="3" t="n">
        <f aca="false">SUM(BA1249:BD1249)</f>
        <v>6</v>
      </c>
      <c r="BF1249" s="3" t="n">
        <v>0</v>
      </c>
      <c r="BG1249" s="3" t="n">
        <v>0</v>
      </c>
      <c r="BH1249" s="3" t="n">
        <v>0</v>
      </c>
      <c r="BI1249" s="3" t="n">
        <v>0</v>
      </c>
      <c r="BJ1249" s="3" t="n">
        <f aca="false">SUM(BF1249:BI1249)</f>
        <v>0</v>
      </c>
      <c r="BK1249" s="3" t="n">
        <v>0</v>
      </c>
      <c r="BL1249" s="3" t="n">
        <v>0</v>
      </c>
      <c r="BM1249" s="3" t="n">
        <v>0</v>
      </c>
      <c r="BN1249" s="3" t="n">
        <v>0</v>
      </c>
      <c r="BO1249" s="3" t="n">
        <f aca="false">SUM(BK1249:BN1249)</f>
        <v>0</v>
      </c>
      <c r="BP1249" s="3" t="n">
        <v>98</v>
      </c>
      <c r="BQ1249" s="3" t="n">
        <v>26</v>
      </c>
      <c r="BR1249" s="3" t="n">
        <v>44</v>
      </c>
      <c r="BS1249" s="3" t="n">
        <v>0</v>
      </c>
      <c r="BT1249" s="3" t="n">
        <f aca="false">SUM(BP1249:BS1249)</f>
        <v>168</v>
      </c>
      <c r="BU1249" s="3" t="n">
        <f aca="false">+C1249+H1249+M1249+R1249+W1249+AB1249+AG1249+AL1249+CK1249</f>
        <v>8771.65</v>
      </c>
      <c r="BV1249" s="3" t="n">
        <f aca="false">+D1249+I1249+N1249+S1249+X1249+AC1249+AH1249+AM1249+CL1249</f>
        <v>7495.12</v>
      </c>
      <c r="BW1249" s="3" t="n">
        <f aca="false">+E1249+J1249+O1249+T1249+Y1249+AD1249+AI1249+AN1249+CM1249</f>
        <v>7830</v>
      </c>
      <c r="BX1249" s="3" t="n">
        <f aca="false">+F1249+K1249+P1249+U1249+Z1249+AE1249+AJ1249+AO1249+CN1249</f>
        <v>1</v>
      </c>
      <c r="BY1249" s="3" t="n">
        <f aca="false">SUM(BU1249:BX1249)</f>
        <v>24097.77</v>
      </c>
      <c r="BZ1249" s="3" t="n">
        <f aca="false">AQ1249+AV1249+BA1249+BF1249+BK1249+BP1249</f>
        <v>103</v>
      </c>
      <c r="CA1249" s="3" t="n">
        <f aca="false">AR1249+AW1249+BB1249+BG1249+BL1249+BQ1249</f>
        <v>26</v>
      </c>
      <c r="CB1249" s="3" t="n">
        <f aca="false">AS1249+AX1249+BC1249+BH1249+BM1249+BR1249</f>
        <v>44</v>
      </c>
      <c r="CC1249" s="3" t="n">
        <f aca="false">AT1249+AY1249+BD1249+BI1249+BN1249+BS1249</f>
        <v>1</v>
      </c>
      <c r="CD1249" s="3" t="n">
        <f aca="false">SUM(BZ1249:CC1249)</f>
        <v>174</v>
      </c>
      <c r="CE1249" s="3" t="n">
        <v>1988</v>
      </c>
      <c r="CF1249" s="3" t="n">
        <v>5947</v>
      </c>
      <c r="CG1249" s="3" t="n">
        <v>436</v>
      </c>
      <c r="CH1249" s="3" t="n">
        <v>0</v>
      </c>
      <c r="CI1249" s="3" t="n">
        <v>338</v>
      </c>
      <c r="CJ1249" s="3" t="n">
        <f aca="false">SUM(CE1249:CI1249)</f>
        <v>8709</v>
      </c>
    </row>
    <row r="1250" customFormat="false" ht="12.75" hidden="false" customHeight="false" outlineLevel="0" collapsed="false">
      <c r="A1250" s="1" t="n">
        <v>2015</v>
      </c>
      <c r="B1250" s="2" t="s">
        <v>118</v>
      </c>
      <c r="C1250" s="3" t="n">
        <v>758</v>
      </c>
      <c r="D1250" s="3" t="n">
        <v>167</v>
      </c>
      <c r="E1250" s="3" t="n">
        <v>82</v>
      </c>
      <c r="F1250" s="3" t="n">
        <v>0</v>
      </c>
      <c r="G1250" s="3" t="n">
        <f aca="false">SUM(C1250:F1250)</f>
        <v>1007</v>
      </c>
      <c r="H1250" s="3" t="n">
        <v>222</v>
      </c>
      <c r="I1250" s="3" t="n">
        <v>42</v>
      </c>
      <c r="J1250" s="3" t="n">
        <v>397</v>
      </c>
      <c r="K1250" s="3" t="n">
        <v>0</v>
      </c>
      <c r="L1250" s="3" t="n">
        <f aca="false">SUM(H1250:K1250)</f>
        <v>661</v>
      </c>
      <c r="M1250" s="3" t="n">
        <v>11</v>
      </c>
      <c r="N1250" s="3" t="n">
        <v>18</v>
      </c>
      <c r="O1250" s="3" t="n">
        <v>0</v>
      </c>
      <c r="P1250" s="3" t="n">
        <v>0</v>
      </c>
      <c r="Q1250" s="3" t="n">
        <f aca="false">SUM(M1250:P1250)</f>
        <v>29</v>
      </c>
      <c r="R1250" s="3" t="n">
        <v>0</v>
      </c>
      <c r="S1250" s="3" t="n">
        <v>0</v>
      </c>
      <c r="T1250" s="3" t="n">
        <v>0</v>
      </c>
      <c r="U1250" s="3" t="n">
        <v>0</v>
      </c>
      <c r="V1250" s="3" t="n">
        <f aca="false">SUM(R1250:U1250)</f>
        <v>0</v>
      </c>
      <c r="W1250" s="3" t="n">
        <v>271</v>
      </c>
      <c r="X1250" s="3" t="n">
        <v>748</v>
      </c>
      <c r="Y1250" s="3" t="n">
        <v>91</v>
      </c>
      <c r="Z1250" s="3" t="n">
        <v>0</v>
      </c>
      <c r="AA1250" s="3" t="n">
        <f aca="false">SUM(W1250:Z1250)</f>
        <v>1110</v>
      </c>
      <c r="AB1250" s="3" t="n">
        <v>191</v>
      </c>
      <c r="AC1250" s="3" t="n">
        <v>1</v>
      </c>
      <c r="AD1250" s="3" t="n">
        <v>16</v>
      </c>
      <c r="AE1250" s="3" t="n">
        <v>0</v>
      </c>
      <c r="AF1250" s="3" t="n">
        <f aca="false">SUM(AB1250:AE1250)</f>
        <v>208</v>
      </c>
      <c r="AG1250" s="3" t="n">
        <v>9</v>
      </c>
      <c r="AH1250" s="3" t="n">
        <v>434</v>
      </c>
      <c r="AI1250" s="3" t="n">
        <v>305</v>
      </c>
      <c r="AJ1250" s="3" t="n">
        <v>0</v>
      </c>
      <c r="AK1250" s="3" t="n">
        <f aca="false">SUM(AG1250:AJ1250)</f>
        <v>748</v>
      </c>
      <c r="AL1250" s="3" t="n">
        <v>676</v>
      </c>
      <c r="AM1250" s="3" t="n">
        <v>779</v>
      </c>
      <c r="AN1250" s="3" t="n">
        <v>1165</v>
      </c>
      <c r="AO1250" s="3" t="n">
        <v>0</v>
      </c>
      <c r="AP1250" s="3" t="n">
        <f aca="false">SUM(AL1250:AO1250)</f>
        <v>2620</v>
      </c>
      <c r="AQ1250" s="3" t="n">
        <v>0</v>
      </c>
      <c r="AR1250" s="3" t="n">
        <v>0</v>
      </c>
      <c r="AS1250" s="3" t="n">
        <v>0</v>
      </c>
      <c r="AT1250" s="3" t="n">
        <v>0</v>
      </c>
      <c r="AU1250" s="3" t="n">
        <f aca="false">SUM(AQ1250:AT1250)</f>
        <v>0</v>
      </c>
      <c r="AV1250" s="3" t="n">
        <v>0</v>
      </c>
      <c r="AW1250" s="3" t="n">
        <v>0</v>
      </c>
      <c r="AX1250" s="3" t="n">
        <v>0</v>
      </c>
      <c r="AY1250" s="3" t="n">
        <v>0</v>
      </c>
      <c r="AZ1250" s="3" t="n">
        <f aca="false">SUM(AV1250:AY1250)</f>
        <v>0</v>
      </c>
      <c r="BA1250" s="3" t="n">
        <v>0</v>
      </c>
      <c r="BB1250" s="3" t="n">
        <v>0</v>
      </c>
      <c r="BC1250" s="3" t="n">
        <v>0</v>
      </c>
      <c r="BD1250" s="3" t="n">
        <v>0</v>
      </c>
      <c r="BE1250" s="3" t="n">
        <f aca="false">SUM(BA1250:BD1250)</f>
        <v>0</v>
      </c>
      <c r="BF1250" s="3" t="n">
        <v>0</v>
      </c>
      <c r="BG1250" s="3" t="n">
        <v>0</v>
      </c>
      <c r="BH1250" s="3" t="n">
        <v>0</v>
      </c>
      <c r="BI1250" s="3" t="n">
        <v>0</v>
      </c>
      <c r="BJ1250" s="3" t="n">
        <f aca="false">SUM(BF1250:BI1250)</f>
        <v>0</v>
      </c>
      <c r="BK1250" s="3" t="n">
        <v>0</v>
      </c>
      <c r="BL1250" s="3" t="n">
        <v>0</v>
      </c>
      <c r="BM1250" s="3" t="n">
        <v>0</v>
      </c>
      <c r="BN1250" s="3" t="n">
        <v>0</v>
      </c>
      <c r="BO1250" s="3" t="n">
        <f aca="false">SUM(BK1250:BN1250)</f>
        <v>0</v>
      </c>
      <c r="BP1250" s="3" t="n">
        <v>0</v>
      </c>
      <c r="BQ1250" s="3" t="n">
        <v>0</v>
      </c>
      <c r="BR1250" s="3" t="n">
        <v>0</v>
      </c>
      <c r="BS1250" s="3" t="n">
        <v>0</v>
      </c>
      <c r="BT1250" s="3" t="n">
        <f aca="false">SUM(BP1250:BS1250)</f>
        <v>0</v>
      </c>
      <c r="BU1250" s="3" t="n">
        <f aca="false">+C1250+H1250+M1250+R1250+W1250+AB1250+AG1250+AL1250+CK1250</f>
        <v>2138</v>
      </c>
      <c r="BV1250" s="3" t="n">
        <f aca="false">+D1250+I1250+N1250+S1250+X1250+AC1250+AH1250+AM1250+CL1250</f>
        <v>2189</v>
      </c>
      <c r="BW1250" s="3" t="n">
        <f aca="false">+E1250+J1250+O1250+T1250+Y1250+AD1250+AI1250+AN1250+CM1250</f>
        <v>2056</v>
      </c>
      <c r="BX1250" s="3" t="n">
        <f aca="false">+F1250+K1250+P1250+U1250+Z1250+AE1250+AJ1250+AO1250+CN1250</f>
        <v>0</v>
      </c>
      <c r="BY1250" s="3" t="n">
        <f aca="false">SUM(BU1250:BX1250)</f>
        <v>6383</v>
      </c>
      <c r="BZ1250" s="3" t="n">
        <f aca="false">AQ1250+AV1250+BA1250+BF1250+BK1250+BP1250</f>
        <v>0</v>
      </c>
      <c r="CA1250" s="3" t="n">
        <f aca="false">AR1250+AW1250+BB1250+BG1250+BL1250+BQ1250</f>
        <v>0</v>
      </c>
      <c r="CB1250" s="3" t="n">
        <f aca="false">AS1250+AX1250+BC1250+BH1250+BM1250+BR1250</f>
        <v>0</v>
      </c>
      <c r="CC1250" s="3" t="n">
        <f aca="false">AT1250+AY1250+BD1250+BI1250+BN1250+BS1250</f>
        <v>0</v>
      </c>
      <c r="CD1250" s="3" t="n">
        <f aca="false">SUM(BZ1250:CC1250)</f>
        <v>0</v>
      </c>
      <c r="CE1250" s="3" t="n">
        <v>63.5</v>
      </c>
      <c r="CF1250" s="3" t="n">
        <v>1175.7</v>
      </c>
      <c r="CG1250" s="3" t="n">
        <v>172.7</v>
      </c>
      <c r="CH1250" s="3" t="n">
        <v>59.8</v>
      </c>
      <c r="CI1250" s="3" t="n">
        <v>727.9</v>
      </c>
      <c r="CJ1250" s="3" t="n">
        <f aca="false">SUM(CE1250:CI1250)</f>
        <v>2199.6</v>
      </c>
    </row>
    <row r="1251" customFormat="false" ht="12.75" hidden="false" customHeight="false" outlineLevel="0" collapsed="false">
      <c r="A1251" s="1" t="n">
        <v>2015</v>
      </c>
      <c r="B1251" s="2" t="s">
        <v>119</v>
      </c>
      <c r="C1251" s="3" t="n">
        <v>1208.6</v>
      </c>
      <c r="D1251" s="3" t="n">
        <v>321.8</v>
      </c>
      <c r="E1251" s="3" t="n">
        <v>58.5</v>
      </c>
      <c r="F1251" s="3" t="n">
        <v>0</v>
      </c>
      <c r="G1251" s="3" t="n">
        <f aca="false">SUM(C1251:F1251)</f>
        <v>1588.9</v>
      </c>
      <c r="H1251" s="3" t="n">
        <v>713.7</v>
      </c>
      <c r="I1251" s="3" t="n">
        <v>338.4</v>
      </c>
      <c r="J1251" s="3" t="n">
        <v>1535</v>
      </c>
      <c r="K1251" s="3" t="n">
        <v>0</v>
      </c>
      <c r="L1251" s="3" t="n">
        <f aca="false">SUM(H1251:K1251)</f>
        <v>2587.1</v>
      </c>
      <c r="M1251" s="3" t="n">
        <v>9.1</v>
      </c>
      <c r="N1251" s="3" t="n">
        <v>26.9</v>
      </c>
      <c r="O1251" s="3" t="n">
        <v>0</v>
      </c>
      <c r="P1251" s="3" t="n">
        <v>0</v>
      </c>
      <c r="Q1251" s="3" t="n">
        <f aca="false">SUM(M1251:P1251)</f>
        <v>36</v>
      </c>
      <c r="R1251" s="3" t="n">
        <v>7.3</v>
      </c>
      <c r="S1251" s="3" t="n">
        <v>3.3</v>
      </c>
      <c r="T1251" s="3" t="n">
        <v>0</v>
      </c>
      <c r="U1251" s="3" t="n">
        <v>0</v>
      </c>
      <c r="V1251" s="3" t="n">
        <f aca="false">SUM(R1251:U1251)</f>
        <v>10.6</v>
      </c>
      <c r="W1251" s="3" t="n">
        <v>849.8</v>
      </c>
      <c r="X1251" s="3" t="n">
        <v>968.2</v>
      </c>
      <c r="Y1251" s="3" t="n">
        <v>36.7</v>
      </c>
      <c r="Z1251" s="3" t="n">
        <v>0</v>
      </c>
      <c r="AA1251" s="3" t="n">
        <f aca="false">SUM(W1251:Z1251)</f>
        <v>1854.7</v>
      </c>
      <c r="AB1251" s="3" t="n">
        <v>300.6</v>
      </c>
      <c r="AC1251" s="3" t="n">
        <v>1.1</v>
      </c>
      <c r="AD1251" s="3" t="n">
        <v>25.7</v>
      </c>
      <c r="AE1251" s="3" t="n">
        <v>0</v>
      </c>
      <c r="AF1251" s="3" t="n">
        <f aca="false">SUM(AB1251:AE1251)</f>
        <v>327.4</v>
      </c>
      <c r="AG1251" s="3" t="n">
        <v>0.5</v>
      </c>
      <c r="AH1251" s="3" t="n">
        <v>336</v>
      </c>
      <c r="AI1251" s="3" t="n">
        <v>505.4</v>
      </c>
      <c r="AJ1251" s="3" t="n">
        <v>0</v>
      </c>
      <c r="AK1251" s="3" t="n">
        <f aca="false">SUM(AG1251:AJ1251)</f>
        <v>841.9</v>
      </c>
      <c r="AL1251" s="3" t="n">
        <v>940.5</v>
      </c>
      <c r="AM1251" s="3" t="n">
        <v>927</v>
      </c>
      <c r="AN1251" s="3" t="n">
        <v>1866</v>
      </c>
      <c r="AO1251" s="3" t="n">
        <v>0</v>
      </c>
      <c r="AP1251" s="3" t="n">
        <f aca="false">SUM(AL1251:AO1251)</f>
        <v>3733.5</v>
      </c>
      <c r="AQ1251" s="3" t="n">
        <v>0</v>
      </c>
      <c r="AR1251" s="3" t="n">
        <v>321.1</v>
      </c>
      <c r="AS1251" s="3" t="n">
        <v>425.1</v>
      </c>
      <c r="AT1251" s="3" t="n">
        <v>0</v>
      </c>
      <c r="AU1251" s="3" t="n">
        <f aca="false">SUM(AQ1251:AT1251)</f>
        <v>746.2</v>
      </c>
      <c r="AV1251" s="3" t="n">
        <v>1</v>
      </c>
      <c r="AW1251" s="3" t="n">
        <v>0</v>
      </c>
      <c r="AX1251" s="3" t="n">
        <v>1</v>
      </c>
      <c r="AY1251" s="3" t="n">
        <v>0</v>
      </c>
      <c r="AZ1251" s="3" t="n">
        <f aca="false">SUM(AV1251:AY1251)</f>
        <v>2</v>
      </c>
      <c r="BA1251" s="3" t="n">
        <v>15.2</v>
      </c>
      <c r="BB1251" s="3" t="n">
        <v>0</v>
      </c>
      <c r="BC1251" s="3" t="n">
        <v>231.8</v>
      </c>
      <c r="BD1251" s="3" t="n">
        <v>0</v>
      </c>
      <c r="BE1251" s="3" t="n">
        <f aca="false">SUM(BA1251:BD1251)</f>
        <v>247</v>
      </c>
      <c r="BF1251" s="3" t="n">
        <v>0</v>
      </c>
      <c r="BG1251" s="3" t="n">
        <v>0</v>
      </c>
      <c r="BH1251" s="3" t="n">
        <v>0</v>
      </c>
      <c r="BI1251" s="3" t="n">
        <v>0</v>
      </c>
      <c r="BJ1251" s="3" t="n">
        <f aca="false">SUM(BF1251:BI1251)</f>
        <v>0</v>
      </c>
      <c r="BK1251" s="3" t="n">
        <v>0</v>
      </c>
      <c r="BL1251" s="3" t="n">
        <v>0</v>
      </c>
      <c r="BM1251" s="3" t="n">
        <v>0</v>
      </c>
      <c r="BN1251" s="3" t="n">
        <v>0</v>
      </c>
      <c r="BO1251" s="3" t="n">
        <f aca="false">SUM(BK1251:BN1251)</f>
        <v>0</v>
      </c>
      <c r="BP1251" s="3" t="n">
        <v>4.3</v>
      </c>
      <c r="BQ1251" s="3" t="n">
        <v>3.4</v>
      </c>
      <c r="BR1251" s="3" t="n">
        <v>32.5</v>
      </c>
      <c r="BS1251" s="3" t="n">
        <v>0</v>
      </c>
      <c r="BT1251" s="3" t="n">
        <f aca="false">SUM(BP1251:BS1251)</f>
        <v>40.2</v>
      </c>
      <c r="BU1251" s="3" t="n">
        <f aca="false">+C1251+H1251+M1251+R1251+W1251+AB1251+AG1251+AL1251+CK1251</f>
        <v>4030.1</v>
      </c>
      <c r="BV1251" s="3" t="n">
        <f aca="false">+D1251+I1251+N1251+S1251+X1251+AC1251+AH1251+AM1251+CL1251</f>
        <v>2922.7</v>
      </c>
      <c r="BW1251" s="3" t="n">
        <f aca="false">+E1251+J1251+O1251+T1251+Y1251+AD1251+AI1251+AN1251+CM1251</f>
        <v>4027.3</v>
      </c>
      <c r="BX1251" s="3" t="n">
        <f aca="false">+F1251+K1251+P1251+U1251+Z1251+AE1251+AJ1251+AO1251+CN1251</f>
        <v>0</v>
      </c>
      <c r="BY1251" s="3" t="n">
        <f aca="false">SUM(BU1251:BX1251)</f>
        <v>10980.1</v>
      </c>
      <c r="BZ1251" s="3" t="n">
        <f aca="false">AQ1251+AV1251+BA1251+BF1251+BK1251+BP1251</f>
        <v>20.5</v>
      </c>
      <c r="CA1251" s="3" t="n">
        <f aca="false">AR1251+AW1251+BB1251+BG1251+BL1251+BQ1251</f>
        <v>324.5</v>
      </c>
      <c r="CB1251" s="3" t="n">
        <f aca="false">AS1251+AX1251+BC1251+BH1251+BM1251+BR1251</f>
        <v>690.4</v>
      </c>
      <c r="CC1251" s="3" t="n">
        <f aca="false">AT1251+AY1251+BD1251+BI1251+BN1251+BS1251</f>
        <v>0</v>
      </c>
      <c r="CD1251" s="3" t="n">
        <f aca="false">SUM(BZ1251:CC1251)</f>
        <v>1035.4</v>
      </c>
      <c r="CE1251" s="3" t="n">
        <v>1535.4</v>
      </c>
      <c r="CF1251" s="3" t="n">
        <v>2205.5</v>
      </c>
      <c r="CG1251" s="3" t="n">
        <v>346.5</v>
      </c>
      <c r="CH1251" s="3" t="n">
        <v>0.5</v>
      </c>
      <c r="CI1251" s="3" t="n">
        <v>217.2</v>
      </c>
      <c r="CJ1251" s="3" t="n">
        <f aca="false">SUM(CE1251:CI1251)</f>
        <v>4305.1</v>
      </c>
    </row>
    <row r="1252" customFormat="false" ht="12.75" hidden="false" customHeight="false" outlineLevel="0" collapsed="false">
      <c r="A1252" s="1" t="n">
        <v>2015</v>
      </c>
      <c r="B1252" s="2" t="s">
        <v>120</v>
      </c>
      <c r="C1252" s="3" t="n">
        <v>1304</v>
      </c>
      <c r="D1252" s="3" t="n">
        <v>256</v>
      </c>
      <c r="E1252" s="3" t="n">
        <v>316</v>
      </c>
      <c r="F1252" s="3" t="n">
        <v>0</v>
      </c>
      <c r="G1252" s="3" t="n">
        <f aca="false">SUM(C1252:F1252)</f>
        <v>1876</v>
      </c>
      <c r="H1252" s="3" t="n">
        <v>493</v>
      </c>
      <c r="I1252" s="3" t="n">
        <v>3</v>
      </c>
      <c r="J1252" s="3" t="n">
        <v>285</v>
      </c>
      <c r="K1252" s="3" t="n">
        <v>5</v>
      </c>
      <c r="L1252" s="3" t="n">
        <f aca="false">SUM(H1252:K1252)</f>
        <v>786</v>
      </c>
      <c r="M1252" s="3" t="n">
        <v>25</v>
      </c>
      <c r="N1252" s="3" t="n">
        <v>26</v>
      </c>
      <c r="O1252" s="3" t="n">
        <v>0</v>
      </c>
      <c r="P1252" s="3" t="n">
        <v>0</v>
      </c>
      <c r="Q1252" s="3" t="n">
        <f aca="false">SUM(M1252:P1252)</f>
        <v>51</v>
      </c>
      <c r="R1252" s="3" t="n">
        <v>0</v>
      </c>
      <c r="S1252" s="3" t="n">
        <v>0</v>
      </c>
      <c r="T1252" s="3" t="n">
        <v>0</v>
      </c>
      <c r="U1252" s="3" t="n">
        <v>0</v>
      </c>
      <c r="V1252" s="3" t="n">
        <f aca="false">SUM(R1252:U1252)</f>
        <v>0</v>
      </c>
      <c r="W1252" s="3" t="n">
        <v>564</v>
      </c>
      <c r="X1252" s="3" t="n">
        <v>2249</v>
      </c>
      <c r="Y1252" s="3" t="n">
        <v>163</v>
      </c>
      <c r="Z1252" s="3" t="n">
        <v>0</v>
      </c>
      <c r="AA1252" s="3" t="n">
        <f aca="false">SUM(W1252:Z1252)</f>
        <v>2976</v>
      </c>
      <c r="AB1252" s="3" t="n">
        <v>244</v>
      </c>
      <c r="AC1252" s="3" t="n">
        <v>1.4</v>
      </c>
      <c r="AD1252" s="3" t="n">
        <v>29</v>
      </c>
      <c r="AE1252" s="3" t="n">
        <v>16</v>
      </c>
      <c r="AF1252" s="3" t="n">
        <f aca="false">SUM(AB1252:AE1252)</f>
        <v>290.4</v>
      </c>
      <c r="AG1252" s="3" t="n">
        <v>0</v>
      </c>
      <c r="AH1252" s="3" t="n">
        <v>309</v>
      </c>
      <c r="AI1252" s="3" t="n">
        <v>280</v>
      </c>
      <c r="AJ1252" s="3" t="n">
        <v>40</v>
      </c>
      <c r="AK1252" s="3" t="n">
        <f aca="false">SUM(AG1252:AJ1252)</f>
        <v>629</v>
      </c>
      <c r="AL1252" s="3" t="n">
        <v>770</v>
      </c>
      <c r="AM1252" s="3" t="n">
        <v>951</v>
      </c>
      <c r="AN1252" s="3" t="n">
        <v>3340</v>
      </c>
      <c r="AO1252" s="3" t="n">
        <v>17.19</v>
      </c>
      <c r="AP1252" s="3" t="n">
        <f aca="false">SUM(AL1252:AO1252)</f>
        <v>5078.19</v>
      </c>
      <c r="AQ1252" s="3" t="n">
        <v>0</v>
      </c>
      <c r="AR1252" s="3" t="n">
        <v>242</v>
      </c>
      <c r="AS1252" s="3" t="n">
        <v>147</v>
      </c>
      <c r="AT1252" s="3" t="n">
        <v>40</v>
      </c>
      <c r="AU1252" s="3" t="n">
        <f aca="false">SUM(AQ1252:AT1252)</f>
        <v>429</v>
      </c>
      <c r="AV1252" s="3" t="n">
        <v>0</v>
      </c>
      <c r="AW1252" s="3" t="n">
        <v>0</v>
      </c>
      <c r="AX1252" s="3" t="n">
        <v>0</v>
      </c>
      <c r="AY1252" s="3" t="n">
        <v>16</v>
      </c>
      <c r="AZ1252" s="3" t="n">
        <f aca="false">SUM(AV1252:AY1252)</f>
        <v>16</v>
      </c>
      <c r="BA1252" s="3" t="n">
        <v>0</v>
      </c>
      <c r="BB1252" s="3" t="n">
        <v>0</v>
      </c>
      <c r="BC1252" s="3" t="n">
        <v>3</v>
      </c>
      <c r="BD1252" s="3" t="n">
        <v>5</v>
      </c>
      <c r="BE1252" s="3" t="n">
        <f aca="false">SUM(BA1252:BD1252)</f>
        <v>8</v>
      </c>
      <c r="BF1252" s="3" t="n">
        <v>0</v>
      </c>
      <c r="BG1252" s="3" t="n">
        <v>0</v>
      </c>
      <c r="BH1252" s="3" t="n">
        <v>0</v>
      </c>
      <c r="BI1252" s="3" t="n">
        <v>0</v>
      </c>
      <c r="BJ1252" s="3" t="n">
        <f aca="false">SUM(BF1252:BI1252)</f>
        <v>0</v>
      </c>
      <c r="BK1252" s="3" t="n">
        <v>0</v>
      </c>
      <c r="BL1252" s="3" t="n">
        <v>0</v>
      </c>
      <c r="BM1252" s="3" t="n">
        <v>0</v>
      </c>
      <c r="BN1252" s="3" t="n">
        <v>0.52</v>
      </c>
      <c r="BO1252" s="3" t="n">
        <f aca="false">SUM(BK1252:BN1252)</f>
        <v>0.52</v>
      </c>
      <c r="BP1252" s="3" t="n">
        <v>0.24</v>
      </c>
      <c r="BQ1252" s="3" t="n">
        <v>1.3</v>
      </c>
      <c r="BR1252" s="3" t="n">
        <v>8.3</v>
      </c>
      <c r="BS1252" s="3" t="n">
        <v>17.19</v>
      </c>
      <c r="BT1252" s="3" t="n">
        <f aca="false">SUM(BP1252:BS1252)</f>
        <v>27.03</v>
      </c>
      <c r="BU1252" s="3" t="n">
        <f aca="false">+C1252+H1252+M1252+R1252+W1252+AB1252+AG1252+AL1252+CK1252</f>
        <v>3400</v>
      </c>
      <c r="BV1252" s="3" t="n">
        <f aca="false">+D1252+I1252+N1252+S1252+X1252+AC1252+AH1252+AM1252+CL1252</f>
        <v>3795.4</v>
      </c>
      <c r="BW1252" s="3" t="n">
        <f aca="false">+E1252+J1252+O1252+T1252+Y1252+AD1252+AI1252+AN1252+CM1252</f>
        <v>4413</v>
      </c>
      <c r="BX1252" s="3" t="n">
        <f aca="false">+F1252+K1252+P1252+U1252+Z1252+AE1252+AJ1252+AO1252+CN1252</f>
        <v>78.19</v>
      </c>
      <c r="BY1252" s="3" t="n">
        <f aca="false">SUM(BU1252:BX1252)</f>
        <v>11686.59</v>
      </c>
      <c r="BZ1252" s="3" t="n">
        <f aca="false">AQ1252+AV1252+BA1252+BF1252+BK1252+BP1252</f>
        <v>0.24</v>
      </c>
      <c r="CA1252" s="3" t="n">
        <f aca="false">AR1252+AW1252+BB1252+BG1252+BL1252+BQ1252</f>
        <v>243.3</v>
      </c>
      <c r="CB1252" s="3" t="n">
        <f aca="false">AS1252+AX1252+BC1252+BH1252+BM1252+BR1252</f>
        <v>158.3</v>
      </c>
      <c r="CC1252" s="3" t="n">
        <f aca="false">AT1252+AY1252+BD1252+BI1252+BN1252+BS1252</f>
        <v>78.71</v>
      </c>
      <c r="CD1252" s="3" t="n">
        <f aca="false">SUM(BZ1252:CC1252)</f>
        <v>480.55</v>
      </c>
      <c r="CE1252" s="3" t="n">
        <v>1033.5</v>
      </c>
      <c r="CF1252" s="3" t="n">
        <v>0</v>
      </c>
      <c r="CG1252" s="3" t="n">
        <v>0</v>
      </c>
      <c r="CH1252" s="3" t="n">
        <v>722.5</v>
      </c>
      <c r="CI1252" s="3" t="n">
        <v>1540.9</v>
      </c>
      <c r="CJ1252" s="3" t="n">
        <f aca="false">SUM(CE1252:CI1252)</f>
        <v>3296.9</v>
      </c>
    </row>
    <row r="1253" customFormat="false" ht="12.75" hidden="false" customHeight="false" outlineLevel="0" collapsed="false">
      <c r="A1253" s="1" t="n">
        <v>2015</v>
      </c>
      <c r="B1253" s="2" t="s">
        <v>121</v>
      </c>
      <c r="C1253" s="3" t="n">
        <v>0</v>
      </c>
      <c r="D1253" s="3" t="n">
        <v>179</v>
      </c>
      <c r="E1253" s="3" t="n">
        <v>946</v>
      </c>
      <c r="F1253" s="3" t="n">
        <v>1</v>
      </c>
      <c r="G1253" s="3" t="n">
        <f aca="false">SUM(C1253:F1253)</f>
        <v>1126</v>
      </c>
      <c r="H1253" s="3" t="n">
        <v>123</v>
      </c>
      <c r="I1253" s="3" t="n">
        <v>0</v>
      </c>
      <c r="J1253" s="3" t="n">
        <v>4</v>
      </c>
      <c r="K1253" s="3" t="n">
        <v>5</v>
      </c>
      <c r="L1253" s="3" t="n">
        <f aca="false">SUM(H1253:K1253)</f>
        <v>132</v>
      </c>
      <c r="M1253" s="3" t="n">
        <v>39</v>
      </c>
      <c r="N1253" s="3" t="n">
        <v>19</v>
      </c>
      <c r="O1253" s="3" t="n">
        <v>0</v>
      </c>
      <c r="P1253" s="3" t="n">
        <v>0</v>
      </c>
      <c r="Q1253" s="3" t="n">
        <f aca="false">SUM(M1253:P1253)</f>
        <v>58</v>
      </c>
      <c r="R1253" s="3" t="n">
        <v>14</v>
      </c>
      <c r="S1253" s="3" t="n">
        <v>0</v>
      </c>
      <c r="T1253" s="3" t="n">
        <v>0</v>
      </c>
      <c r="U1253" s="3" t="n">
        <v>0</v>
      </c>
      <c r="V1253" s="3" t="n">
        <f aca="false">SUM(R1253:U1253)</f>
        <v>14</v>
      </c>
      <c r="W1253" s="3" t="n">
        <v>515</v>
      </c>
      <c r="X1253" s="3" t="n">
        <v>936</v>
      </c>
      <c r="Y1253" s="3" t="n">
        <v>166</v>
      </c>
      <c r="Z1253" s="3" t="n">
        <v>0</v>
      </c>
      <c r="AA1253" s="3" t="n">
        <f aca="false">SUM(W1253:Z1253)</f>
        <v>1617</v>
      </c>
      <c r="AB1253" s="3" t="n">
        <v>104</v>
      </c>
      <c r="AC1253" s="3" t="n">
        <v>0</v>
      </c>
      <c r="AD1253" s="3" t="n">
        <v>5</v>
      </c>
      <c r="AE1253" s="3" t="n">
        <v>6</v>
      </c>
      <c r="AF1253" s="3" t="n">
        <f aca="false">SUM(AB1253:AE1253)</f>
        <v>115</v>
      </c>
      <c r="AG1253" s="3" t="n">
        <v>1</v>
      </c>
      <c r="AH1253" s="3" t="n">
        <v>291</v>
      </c>
      <c r="AI1253" s="3" t="n">
        <v>215</v>
      </c>
      <c r="AJ1253" s="3" t="n">
        <v>4</v>
      </c>
      <c r="AK1253" s="3" t="n">
        <f aca="false">SUM(AG1253:AJ1253)</f>
        <v>511</v>
      </c>
      <c r="AL1253" s="3" t="n">
        <v>462</v>
      </c>
      <c r="AM1253" s="3" t="n">
        <v>510</v>
      </c>
      <c r="AN1253" s="3" t="n">
        <v>865</v>
      </c>
      <c r="AO1253" s="3" t="n">
        <v>42</v>
      </c>
      <c r="AP1253" s="3" t="n">
        <f aca="false">SUM(AL1253:AO1253)</f>
        <v>1879</v>
      </c>
      <c r="AQ1253" s="3" t="n">
        <v>0</v>
      </c>
      <c r="AR1253" s="3" t="n">
        <v>10</v>
      </c>
      <c r="AS1253" s="3" t="n">
        <v>291</v>
      </c>
      <c r="AT1253" s="3" t="n">
        <v>4</v>
      </c>
      <c r="AU1253" s="3" t="n">
        <f aca="false">SUM(AQ1253:AT1253)</f>
        <v>305</v>
      </c>
      <c r="AV1253" s="3" t="n">
        <v>0</v>
      </c>
      <c r="AW1253" s="3" t="n">
        <v>0</v>
      </c>
      <c r="AX1253" s="3" t="n">
        <v>0</v>
      </c>
      <c r="AY1253" s="3" t="n">
        <v>6</v>
      </c>
      <c r="AZ1253" s="3" t="n">
        <f aca="false">SUM(AV1253:AY1253)</f>
        <v>6</v>
      </c>
      <c r="BA1253" s="3" t="n">
        <v>0</v>
      </c>
      <c r="BB1253" s="3" t="n">
        <v>4</v>
      </c>
      <c r="BC1253" s="3" t="n">
        <v>0</v>
      </c>
      <c r="BD1253" s="3" t="n">
        <v>5</v>
      </c>
      <c r="BE1253" s="3" t="n">
        <f aca="false">SUM(BA1253:BD1253)</f>
        <v>9</v>
      </c>
      <c r="BF1253" s="3" t="n">
        <v>0</v>
      </c>
      <c r="BG1253" s="3" t="n">
        <v>0</v>
      </c>
      <c r="BH1253" s="3" t="n">
        <v>0</v>
      </c>
      <c r="BI1253" s="3" t="n">
        <v>0</v>
      </c>
      <c r="BJ1253" s="3" t="n">
        <f aca="false">SUM(BF1253:BI1253)</f>
        <v>0</v>
      </c>
      <c r="BK1253" s="3" t="n">
        <v>0</v>
      </c>
      <c r="BL1253" s="3" t="n">
        <v>0</v>
      </c>
      <c r="BM1253" s="3" t="n">
        <v>0</v>
      </c>
      <c r="BN1253" s="3" t="n">
        <v>12</v>
      </c>
      <c r="BO1253" s="3" t="n">
        <f aca="false">SUM(BK1253:BN1253)</f>
        <v>12</v>
      </c>
      <c r="BP1253" s="3" t="n">
        <v>0</v>
      </c>
      <c r="BQ1253" s="3" t="n">
        <v>21</v>
      </c>
      <c r="BR1253" s="3" t="n">
        <v>0</v>
      </c>
      <c r="BS1253" s="3" t="n">
        <v>30</v>
      </c>
      <c r="BT1253" s="3" t="n">
        <f aca="false">SUM(BP1253:BS1253)</f>
        <v>51</v>
      </c>
      <c r="BU1253" s="3" t="n">
        <f aca="false">+C1253+H1253+M1253+R1253+W1253+AB1253+AG1253+AL1253+CK1253</f>
        <v>1258</v>
      </c>
      <c r="BV1253" s="3" t="n">
        <f aca="false">+D1253+I1253+N1253+S1253+X1253+AC1253+AH1253+AM1253+CL1253</f>
        <v>1935</v>
      </c>
      <c r="BW1253" s="3" t="n">
        <f aca="false">+E1253+J1253+O1253+T1253+Y1253+AD1253+AI1253+AN1253+CM1253</f>
        <v>2201</v>
      </c>
      <c r="BX1253" s="3" t="n">
        <f aca="false">+F1253+K1253+P1253+U1253+Z1253+AE1253+AJ1253+AO1253+CN1253</f>
        <v>58</v>
      </c>
      <c r="BY1253" s="3" t="n">
        <f aca="false">SUM(BU1253:BX1253)</f>
        <v>5452</v>
      </c>
      <c r="BZ1253" s="3" t="n">
        <f aca="false">AQ1253+AV1253+BA1253+BF1253+BK1253+BP1253</f>
        <v>0</v>
      </c>
      <c r="CA1253" s="3" t="n">
        <f aca="false">AR1253+AW1253+BB1253+BG1253+BL1253+BQ1253</f>
        <v>35</v>
      </c>
      <c r="CB1253" s="3" t="n">
        <f aca="false">AS1253+AX1253+BC1253+BH1253+BM1253+BR1253</f>
        <v>291</v>
      </c>
      <c r="CC1253" s="3" t="n">
        <f aca="false">AT1253+AY1253+BD1253+BI1253+BN1253+BS1253</f>
        <v>57</v>
      </c>
      <c r="CD1253" s="3" t="n">
        <f aca="false">SUM(BZ1253:CC1253)</f>
        <v>383</v>
      </c>
      <c r="CE1253" s="3" t="n">
        <v>0</v>
      </c>
      <c r="CF1253" s="3" t="n">
        <v>0</v>
      </c>
      <c r="CG1253" s="3" t="n">
        <v>354</v>
      </c>
      <c r="CH1253" s="3" t="n">
        <v>0</v>
      </c>
      <c r="CI1253" s="3" t="n">
        <v>1044</v>
      </c>
      <c r="CJ1253" s="3" t="n">
        <f aca="false">SUM(CE1253:CI1253)</f>
        <v>1398</v>
      </c>
    </row>
    <row r="1254" customFormat="false" ht="12.75" hidden="false" customHeight="false" outlineLevel="0" collapsed="false">
      <c r="A1254" s="1" t="n">
        <v>2015</v>
      </c>
      <c r="B1254" s="2" t="s">
        <v>122</v>
      </c>
      <c r="C1254" s="3" t="n">
        <v>12140</v>
      </c>
      <c r="D1254" s="3" t="n">
        <v>906</v>
      </c>
      <c r="E1254" s="3" t="n">
        <v>22</v>
      </c>
      <c r="F1254" s="3" t="n">
        <v>0</v>
      </c>
      <c r="G1254" s="3" t="n">
        <f aca="false">SUM(C1254:F1254)</f>
        <v>13068</v>
      </c>
      <c r="H1254" s="3" t="n">
        <v>2408</v>
      </c>
      <c r="I1254" s="3" t="n">
        <v>15</v>
      </c>
      <c r="J1254" s="3" t="n">
        <v>2158</v>
      </c>
      <c r="K1254" s="3" t="n">
        <v>0</v>
      </c>
      <c r="L1254" s="3" t="n">
        <f aca="false">SUM(H1254:K1254)</f>
        <v>4581</v>
      </c>
      <c r="M1254" s="3" t="n">
        <v>64</v>
      </c>
      <c r="N1254" s="3" t="n">
        <v>64</v>
      </c>
      <c r="O1254" s="3" t="n">
        <v>0</v>
      </c>
      <c r="P1254" s="3" t="n">
        <v>0</v>
      </c>
      <c r="Q1254" s="3" t="n">
        <f aca="false">SUM(M1254:P1254)</f>
        <v>128</v>
      </c>
      <c r="R1254" s="3" t="n">
        <v>182</v>
      </c>
      <c r="S1254" s="3" t="n">
        <v>100</v>
      </c>
      <c r="T1254" s="3" t="n">
        <v>0</v>
      </c>
      <c r="U1254" s="3" t="n">
        <v>0</v>
      </c>
      <c r="V1254" s="3" t="n">
        <f aca="false">SUM(R1254:U1254)</f>
        <v>282</v>
      </c>
      <c r="W1254" s="3" t="n">
        <v>3831</v>
      </c>
      <c r="X1254" s="3" t="n">
        <v>8899</v>
      </c>
      <c r="Y1254" s="3" t="n">
        <v>1053</v>
      </c>
      <c r="Z1254" s="3" t="n">
        <v>0</v>
      </c>
      <c r="AA1254" s="3" t="n">
        <f aca="false">SUM(W1254:Z1254)</f>
        <v>13783</v>
      </c>
      <c r="AB1254" s="3" t="n">
        <v>1516</v>
      </c>
      <c r="AC1254" s="3" t="n">
        <v>7</v>
      </c>
      <c r="AD1254" s="3" t="n">
        <v>47</v>
      </c>
      <c r="AE1254" s="3" t="n">
        <v>0</v>
      </c>
      <c r="AF1254" s="3" t="n">
        <f aca="false">SUM(AB1254:AE1254)</f>
        <v>1570</v>
      </c>
      <c r="AG1254" s="3" t="n">
        <v>1442</v>
      </c>
      <c r="AH1254" s="3" t="n">
        <v>1488</v>
      </c>
      <c r="AI1254" s="3" t="n">
        <v>954</v>
      </c>
      <c r="AJ1254" s="3" t="n">
        <v>1197</v>
      </c>
      <c r="AK1254" s="3" t="n">
        <f aca="false">SUM(AG1254:AJ1254)</f>
        <v>5081</v>
      </c>
      <c r="AL1254" s="3" t="n">
        <v>10678</v>
      </c>
      <c r="AM1254" s="3" t="n">
        <v>4600</v>
      </c>
      <c r="AN1254" s="3" t="n">
        <v>2866</v>
      </c>
      <c r="AO1254" s="3" t="n">
        <v>391</v>
      </c>
      <c r="AP1254" s="3" t="n">
        <f aca="false">SUM(AL1254:AO1254)</f>
        <v>18535</v>
      </c>
      <c r="AQ1254" s="3" t="n">
        <v>1180</v>
      </c>
      <c r="AR1254" s="3" t="n">
        <v>1475</v>
      </c>
      <c r="AS1254" s="3" t="n">
        <v>250</v>
      </c>
      <c r="AT1254" s="3" t="n">
        <v>1197</v>
      </c>
      <c r="AU1254" s="3" t="n">
        <f aca="false">SUM(AQ1254:AT1254)</f>
        <v>4102</v>
      </c>
      <c r="AV1254" s="3" t="n">
        <v>17</v>
      </c>
      <c r="AW1254" s="3" t="n">
        <v>1</v>
      </c>
      <c r="AX1254" s="3" t="n">
        <v>0</v>
      </c>
      <c r="AY1254" s="3" t="n">
        <v>0</v>
      </c>
      <c r="AZ1254" s="3" t="n">
        <f aca="false">SUM(AV1254:AY1254)</f>
        <v>18</v>
      </c>
      <c r="BA1254" s="3" t="n">
        <v>0</v>
      </c>
      <c r="BB1254" s="3" t="n">
        <v>0</v>
      </c>
      <c r="BC1254" s="3" t="n">
        <v>0</v>
      </c>
      <c r="BD1254" s="3" t="n">
        <v>0</v>
      </c>
      <c r="BE1254" s="3" t="n">
        <f aca="false">SUM(BA1254:BD1254)</f>
        <v>0</v>
      </c>
      <c r="BF1254" s="3" t="n">
        <v>0</v>
      </c>
      <c r="BG1254" s="3" t="n">
        <v>0</v>
      </c>
      <c r="BH1254" s="3" t="n">
        <v>0</v>
      </c>
      <c r="BI1254" s="3" t="n">
        <v>0</v>
      </c>
      <c r="BJ1254" s="3" t="n">
        <f aca="false">SUM(BF1254:BI1254)</f>
        <v>0</v>
      </c>
      <c r="BK1254" s="3" t="n">
        <v>80</v>
      </c>
      <c r="BL1254" s="3" t="n">
        <v>170</v>
      </c>
      <c r="BM1254" s="3" t="n">
        <v>14</v>
      </c>
      <c r="BN1254" s="3" t="n">
        <v>147</v>
      </c>
      <c r="BO1254" s="3" t="n">
        <f aca="false">SUM(BK1254:BN1254)</f>
        <v>411</v>
      </c>
      <c r="BP1254" s="3" t="n">
        <v>261</v>
      </c>
      <c r="BQ1254" s="3" t="n">
        <v>52</v>
      </c>
      <c r="BR1254" s="3" t="n">
        <v>17</v>
      </c>
      <c r="BS1254" s="3" t="n">
        <v>244</v>
      </c>
      <c r="BT1254" s="3" t="n">
        <f aca="false">SUM(BP1254:BS1254)</f>
        <v>574</v>
      </c>
      <c r="BU1254" s="3" t="n">
        <f aca="false">+C1254+H1254+M1254+R1254+W1254+AB1254+AG1254+AL1254+CK1254</f>
        <v>32261</v>
      </c>
      <c r="BV1254" s="3" t="n">
        <f aca="false">+D1254+I1254+N1254+S1254+X1254+AC1254+AH1254+AM1254+CL1254</f>
        <v>16079</v>
      </c>
      <c r="BW1254" s="3" t="n">
        <f aca="false">+E1254+J1254+O1254+T1254+Y1254+AD1254+AI1254+AN1254+CM1254</f>
        <v>7100</v>
      </c>
      <c r="BX1254" s="3" t="n">
        <f aca="false">+F1254+K1254+P1254+U1254+Z1254+AE1254+AJ1254+AO1254+CN1254</f>
        <v>1588</v>
      </c>
      <c r="BY1254" s="3" t="n">
        <f aca="false">SUM(BU1254:BX1254)</f>
        <v>57028</v>
      </c>
      <c r="BZ1254" s="3" t="n">
        <f aca="false">AQ1254+AV1254+BA1254+BF1254+BK1254+BP1254</f>
        <v>1538</v>
      </c>
      <c r="CA1254" s="3" t="n">
        <f aca="false">AR1254+AW1254+BB1254+BG1254+BL1254+BQ1254</f>
        <v>1698</v>
      </c>
      <c r="CB1254" s="3" t="n">
        <f aca="false">AS1254+AX1254+BC1254+BH1254+BM1254+BR1254</f>
        <v>281</v>
      </c>
      <c r="CC1254" s="3" t="n">
        <f aca="false">AT1254+AY1254+BD1254+BI1254+BN1254+BS1254</f>
        <v>1588</v>
      </c>
      <c r="CD1254" s="3" t="n">
        <f aca="false">SUM(BZ1254:CC1254)</f>
        <v>5105</v>
      </c>
      <c r="CE1254" s="3" t="n">
        <v>9146</v>
      </c>
      <c r="CF1254" s="3" t="n">
        <v>13250</v>
      </c>
      <c r="CG1254" s="3" t="n">
        <v>2866</v>
      </c>
      <c r="CH1254" s="3" t="n">
        <v>970</v>
      </c>
      <c r="CI1254" s="3" t="n">
        <v>6954</v>
      </c>
      <c r="CJ1254" s="3" t="n">
        <f aca="false">SUM(CE1254:CI1254)</f>
        <v>33186</v>
      </c>
    </row>
    <row r="1255" customFormat="false" ht="12.75" hidden="false" customHeight="false" outlineLevel="0" collapsed="false">
      <c r="A1255" s="1" t="n">
        <v>2015</v>
      </c>
      <c r="B1255" s="2" t="s">
        <v>123</v>
      </c>
      <c r="C1255" s="3" t="n">
        <v>2696</v>
      </c>
      <c r="D1255" s="3" t="n">
        <v>414</v>
      </c>
      <c r="E1255" s="3" t="n">
        <v>2</v>
      </c>
      <c r="F1255" s="3" t="n">
        <v>0</v>
      </c>
      <c r="G1255" s="3" t="n">
        <f aca="false">SUM(C1255:F1255)</f>
        <v>3112</v>
      </c>
      <c r="H1255" s="3" t="n">
        <v>838</v>
      </c>
      <c r="I1255" s="3" t="n">
        <v>680</v>
      </c>
      <c r="J1255" s="3" t="n">
        <v>1475</v>
      </c>
      <c r="K1255" s="3" t="n">
        <v>0</v>
      </c>
      <c r="L1255" s="3" t="n">
        <f aca="false">SUM(H1255:K1255)</f>
        <v>2993</v>
      </c>
      <c r="M1255" s="3" t="n">
        <v>0</v>
      </c>
      <c r="N1255" s="3" t="n">
        <v>110</v>
      </c>
      <c r="O1255" s="3" t="n">
        <v>0</v>
      </c>
      <c r="P1255" s="3" t="n">
        <v>0</v>
      </c>
      <c r="Q1255" s="3" t="n">
        <f aca="false">SUM(M1255:P1255)</f>
        <v>110</v>
      </c>
      <c r="R1255" s="3" t="n">
        <v>1</v>
      </c>
      <c r="S1255" s="3" t="n">
        <v>0</v>
      </c>
      <c r="T1255" s="3" t="n">
        <v>0</v>
      </c>
      <c r="U1255" s="3" t="n">
        <v>0</v>
      </c>
      <c r="V1255" s="3" t="n">
        <f aca="false">SUM(R1255:U1255)</f>
        <v>1</v>
      </c>
      <c r="W1255" s="3" t="n">
        <v>895</v>
      </c>
      <c r="X1255" s="3" t="n">
        <v>4044</v>
      </c>
      <c r="Y1255" s="3" t="n">
        <v>234</v>
      </c>
      <c r="Z1255" s="3" t="n">
        <v>0</v>
      </c>
      <c r="AA1255" s="3" t="n">
        <f aca="false">SUM(W1255:Z1255)</f>
        <v>5173</v>
      </c>
      <c r="AB1255" s="3" t="n">
        <v>285</v>
      </c>
      <c r="AC1255" s="3" t="n">
        <v>0</v>
      </c>
      <c r="AD1255" s="3" t="n">
        <v>28</v>
      </c>
      <c r="AE1255" s="3" t="n">
        <v>5</v>
      </c>
      <c r="AF1255" s="3" t="n">
        <f aca="false">SUM(AB1255:AE1255)</f>
        <v>318</v>
      </c>
      <c r="AG1255" s="3" t="n">
        <v>0</v>
      </c>
      <c r="AH1255" s="3" t="n">
        <v>409</v>
      </c>
      <c r="AI1255" s="3" t="n">
        <v>457</v>
      </c>
      <c r="AJ1255" s="3" t="n">
        <v>0</v>
      </c>
      <c r="AK1255" s="3" t="n">
        <f aca="false">SUM(AG1255:AJ1255)</f>
        <v>866</v>
      </c>
      <c r="AL1255" s="3" t="n">
        <v>1424</v>
      </c>
      <c r="AM1255" s="3" t="n">
        <v>923</v>
      </c>
      <c r="AN1255" s="3" t="n">
        <v>2180</v>
      </c>
      <c r="AO1255" s="3" t="n">
        <v>0</v>
      </c>
      <c r="AP1255" s="3" t="n">
        <f aca="false">SUM(AL1255:AO1255)</f>
        <v>4527</v>
      </c>
      <c r="AQ1255" s="3" t="n">
        <v>0</v>
      </c>
      <c r="AR1255" s="3" t="n">
        <v>304</v>
      </c>
      <c r="AS1255" s="3" t="n">
        <v>49</v>
      </c>
      <c r="AT1255" s="3" t="n">
        <v>24</v>
      </c>
      <c r="AU1255" s="3" t="n">
        <f aca="false">SUM(AQ1255:AT1255)</f>
        <v>377</v>
      </c>
      <c r="AV1255" s="3" t="n">
        <v>0</v>
      </c>
      <c r="AW1255" s="3" t="n">
        <v>0</v>
      </c>
      <c r="AX1255" s="3" t="n">
        <v>2</v>
      </c>
      <c r="AY1255" s="3" t="n">
        <v>10</v>
      </c>
      <c r="AZ1255" s="3" t="n">
        <f aca="false">SUM(AV1255:AY1255)</f>
        <v>12</v>
      </c>
      <c r="BA1255" s="3" t="n">
        <v>0</v>
      </c>
      <c r="BB1255" s="3" t="n">
        <v>158</v>
      </c>
      <c r="BC1255" s="3" t="n">
        <v>37</v>
      </c>
      <c r="BD1255" s="3" t="n">
        <v>84</v>
      </c>
      <c r="BE1255" s="3" t="n">
        <f aca="false">SUM(BA1255:BD1255)</f>
        <v>279</v>
      </c>
      <c r="BF1255" s="3" t="n">
        <v>0</v>
      </c>
      <c r="BG1255" s="3" t="n">
        <v>0</v>
      </c>
      <c r="BH1255" s="3" t="n">
        <v>0</v>
      </c>
      <c r="BI1255" s="3" t="n">
        <v>0</v>
      </c>
      <c r="BJ1255" s="3" t="n">
        <f aca="false">SUM(BF1255:BI1255)</f>
        <v>0</v>
      </c>
      <c r="BK1255" s="3" t="n">
        <v>0</v>
      </c>
      <c r="BL1255" s="3" t="n">
        <v>9</v>
      </c>
      <c r="BM1255" s="3" t="n">
        <v>5</v>
      </c>
      <c r="BN1255" s="3" t="n">
        <v>17</v>
      </c>
      <c r="BO1255" s="3" t="n">
        <f aca="false">SUM(BK1255:BN1255)</f>
        <v>31</v>
      </c>
      <c r="BP1255" s="3" t="n">
        <v>0</v>
      </c>
      <c r="BQ1255" s="3" t="n">
        <v>20</v>
      </c>
      <c r="BR1255" s="3" t="n">
        <v>43</v>
      </c>
      <c r="BS1255" s="3" t="n">
        <v>382</v>
      </c>
      <c r="BT1255" s="3" t="n">
        <f aca="false">SUM(BP1255:BS1255)</f>
        <v>445</v>
      </c>
      <c r="BU1255" s="3" t="n">
        <f aca="false">+C1255+H1255+M1255+R1255+W1255+AB1255+AG1255+AL1255+CK1255</f>
        <v>6139</v>
      </c>
      <c r="BV1255" s="3" t="n">
        <f aca="false">+D1255+I1255+N1255+S1255+X1255+AC1255+AH1255+AM1255+CL1255</f>
        <v>6580</v>
      </c>
      <c r="BW1255" s="3" t="n">
        <f aca="false">+E1255+J1255+O1255+T1255+Y1255+AD1255+AI1255+AN1255+CM1255</f>
        <v>4376</v>
      </c>
      <c r="BX1255" s="3" t="n">
        <f aca="false">+F1255+K1255+P1255+U1255+Z1255+AE1255+AJ1255+AO1255+CN1255</f>
        <v>5</v>
      </c>
      <c r="BY1255" s="3" t="n">
        <f aca="false">SUM(BU1255:BX1255)</f>
        <v>17100</v>
      </c>
      <c r="BZ1255" s="3" t="n">
        <f aca="false">AQ1255+AV1255+BA1255+BF1255+BK1255+BP1255</f>
        <v>0</v>
      </c>
      <c r="CA1255" s="3" t="n">
        <f aca="false">AR1255+AW1255+BB1255+BG1255+BL1255+BQ1255</f>
        <v>491</v>
      </c>
      <c r="CB1255" s="3" t="n">
        <f aca="false">AS1255+AX1255+BC1255+BH1255+BM1255+BR1255</f>
        <v>136</v>
      </c>
      <c r="CC1255" s="3" t="n">
        <f aca="false">AT1255+AY1255+BD1255+BI1255+BN1255+BS1255</f>
        <v>517</v>
      </c>
      <c r="CD1255" s="3" t="n">
        <f aca="false">SUM(BZ1255:CC1255)</f>
        <v>1144</v>
      </c>
      <c r="CE1255" s="3" t="n">
        <v>2167</v>
      </c>
      <c r="CF1255" s="3" t="n">
        <v>1339.7</v>
      </c>
      <c r="CG1255" s="3" t="n">
        <v>254.5</v>
      </c>
      <c r="CH1255" s="3" t="n">
        <v>70.4</v>
      </c>
      <c r="CI1255" s="3" t="n">
        <v>2404</v>
      </c>
      <c r="CJ1255" s="3" t="n">
        <f aca="false">SUM(CE1255:CI1255)</f>
        <v>6235.6</v>
      </c>
    </row>
    <row r="1256" customFormat="false" ht="12.75" hidden="false" customHeight="false" outlineLevel="0" collapsed="false">
      <c r="A1256" s="1" t="n">
        <v>2015</v>
      </c>
      <c r="B1256" s="2" t="s">
        <v>124</v>
      </c>
      <c r="C1256" s="3" t="n">
        <v>20534</v>
      </c>
      <c r="D1256" s="3" t="n">
        <v>3433</v>
      </c>
      <c r="E1256" s="3" t="n">
        <v>3348</v>
      </c>
      <c r="F1256" s="3" t="n">
        <v>15</v>
      </c>
      <c r="G1256" s="3" t="n">
        <f aca="false">SUM(C1256:F1256)</f>
        <v>27330</v>
      </c>
      <c r="H1256" s="3" t="n">
        <v>3287</v>
      </c>
      <c r="I1256" s="3" t="n">
        <v>327</v>
      </c>
      <c r="J1256" s="3" t="n">
        <v>6393</v>
      </c>
      <c r="K1256" s="3" t="n">
        <v>811</v>
      </c>
      <c r="L1256" s="3" t="n">
        <f aca="false">SUM(H1256:K1256)</f>
        <v>10818</v>
      </c>
      <c r="M1256" s="3" t="n">
        <v>0</v>
      </c>
      <c r="N1256" s="3" t="n">
        <v>2633</v>
      </c>
      <c r="O1256" s="3" t="n">
        <v>0</v>
      </c>
      <c r="P1256" s="3" t="n">
        <v>0</v>
      </c>
      <c r="Q1256" s="3" t="n">
        <f aca="false">SUM(M1256:P1256)</f>
        <v>2633</v>
      </c>
      <c r="R1256" s="3" t="n">
        <v>1138</v>
      </c>
      <c r="S1256" s="3" t="n">
        <v>0</v>
      </c>
      <c r="T1256" s="3" t="n">
        <v>0</v>
      </c>
      <c r="U1256" s="3" t="n">
        <v>0</v>
      </c>
      <c r="V1256" s="3" t="n">
        <f aca="false">SUM(R1256:U1256)</f>
        <v>1138</v>
      </c>
      <c r="W1256" s="3" t="n">
        <v>11161</v>
      </c>
      <c r="X1256" s="3" t="n">
        <v>29393</v>
      </c>
      <c r="Y1256" s="3" t="n">
        <v>5115</v>
      </c>
      <c r="Z1256" s="3" t="n">
        <v>0</v>
      </c>
      <c r="AA1256" s="3" t="n">
        <f aca="false">SUM(W1256:Z1256)</f>
        <v>45669</v>
      </c>
      <c r="AB1256" s="3" t="n">
        <v>2809</v>
      </c>
      <c r="AC1256" s="3" t="n">
        <v>27</v>
      </c>
      <c r="AD1256" s="3" t="n">
        <v>46</v>
      </c>
      <c r="AE1256" s="3" t="n">
        <v>208</v>
      </c>
      <c r="AF1256" s="3" t="n">
        <f aca="false">SUM(AB1256:AE1256)</f>
        <v>3090</v>
      </c>
      <c r="AG1256" s="3" t="n">
        <v>117</v>
      </c>
      <c r="AH1256" s="3" t="n">
        <v>1612</v>
      </c>
      <c r="AI1256" s="3" t="n">
        <v>6460</v>
      </c>
      <c r="AJ1256" s="3" t="n">
        <v>1267</v>
      </c>
      <c r="AK1256" s="3" t="n">
        <f aca="false">SUM(AG1256:AJ1256)</f>
        <v>9456</v>
      </c>
      <c r="AL1256" s="3" t="n">
        <v>23810</v>
      </c>
      <c r="AM1256" s="3" t="n">
        <v>8318</v>
      </c>
      <c r="AN1256" s="3" t="n">
        <v>10406</v>
      </c>
      <c r="AO1256" s="3" t="n">
        <v>1223</v>
      </c>
      <c r="AP1256" s="3" t="n">
        <f aca="false">SUM(AL1256:AO1256)</f>
        <v>43757</v>
      </c>
      <c r="AQ1256" s="3" t="n">
        <v>0</v>
      </c>
      <c r="AR1256" s="3" t="n">
        <v>1541</v>
      </c>
      <c r="AS1256" s="3" t="n">
        <v>1616</v>
      </c>
      <c r="AT1256" s="3" t="n">
        <v>1267</v>
      </c>
      <c r="AU1256" s="3" t="n">
        <f aca="false">SUM(AQ1256:AT1256)</f>
        <v>4424</v>
      </c>
      <c r="AV1256" s="3" t="n">
        <v>0</v>
      </c>
      <c r="AW1256" s="3" t="n">
        <v>0</v>
      </c>
      <c r="AX1256" s="3" t="n">
        <v>12</v>
      </c>
      <c r="AY1256" s="3" t="n">
        <v>208</v>
      </c>
      <c r="AZ1256" s="3" t="n">
        <f aca="false">SUM(AV1256:AY1256)</f>
        <v>220</v>
      </c>
      <c r="BA1256" s="3" t="n">
        <v>0</v>
      </c>
      <c r="BB1256" s="3" t="n">
        <v>0</v>
      </c>
      <c r="BC1256" s="3" t="n">
        <v>138</v>
      </c>
      <c r="BD1256" s="3" t="n">
        <v>811</v>
      </c>
      <c r="BE1256" s="3" t="n">
        <f aca="false">SUM(BA1256:BD1256)</f>
        <v>949</v>
      </c>
      <c r="BF1256" s="3" t="n">
        <v>0</v>
      </c>
      <c r="BG1256" s="3" t="n">
        <v>0</v>
      </c>
      <c r="BH1256" s="3" t="n">
        <v>0</v>
      </c>
      <c r="BI1256" s="3" t="n">
        <v>82</v>
      </c>
      <c r="BJ1256" s="3" t="n">
        <f aca="false">SUM(BF1256:BI1256)</f>
        <v>82</v>
      </c>
      <c r="BK1256" s="3" t="n">
        <v>0</v>
      </c>
      <c r="BL1256" s="3" t="n">
        <v>183</v>
      </c>
      <c r="BM1256" s="3" t="n">
        <v>197</v>
      </c>
      <c r="BN1256" s="3" t="n">
        <v>257</v>
      </c>
      <c r="BO1256" s="3" t="n">
        <f aca="false">SUM(BK1256:BN1256)</f>
        <v>637</v>
      </c>
      <c r="BP1256" s="3" t="n">
        <v>0</v>
      </c>
      <c r="BQ1256" s="3" t="n">
        <v>102</v>
      </c>
      <c r="BR1256" s="3" t="n">
        <v>235</v>
      </c>
      <c r="BS1256" s="3" t="n">
        <v>899</v>
      </c>
      <c r="BT1256" s="3" t="n">
        <f aca="false">SUM(BP1256:BS1256)</f>
        <v>1236</v>
      </c>
      <c r="BU1256" s="3" t="n">
        <f aca="false">+C1256+H1256+M1256+R1256+W1256+AB1256+AG1256+AL1256+CK1256</f>
        <v>62856</v>
      </c>
      <c r="BV1256" s="3" t="n">
        <f aca="false">+D1256+I1256+N1256+S1256+X1256+AC1256+AH1256+AM1256+CL1256</f>
        <v>45743</v>
      </c>
      <c r="BW1256" s="3" t="n">
        <f aca="false">+E1256+J1256+O1256+T1256+Y1256+AD1256+AI1256+AN1256+CM1256</f>
        <v>31768</v>
      </c>
      <c r="BX1256" s="3" t="n">
        <f aca="false">+F1256+K1256+P1256+U1256+Z1256+AE1256+AJ1256+AO1256+CN1256</f>
        <v>3524</v>
      </c>
      <c r="BY1256" s="3" t="n">
        <f aca="false">SUM(BU1256:BX1256)</f>
        <v>143891</v>
      </c>
      <c r="BZ1256" s="3" t="n">
        <f aca="false">AQ1256+AV1256+BA1256+BF1256+BK1256+BP1256</f>
        <v>0</v>
      </c>
      <c r="CA1256" s="3" t="n">
        <f aca="false">AR1256+AW1256+BB1256+BG1256+BL1256+BQ1256</f>
        <v>1826</v>
      </c>
      <c r="CB1256" s="3" t="n">
        <f aca="false">AS1256+AX1256+BC1256+BH1256+BM1256+BR1256</f>
        <v>2198</v>
      </c>
      <c r="CC1256" s="3" t="n">
        <f aca="false">AT1256+AY1256+BD1256+BI1256+BN1256+BS1256</f>
        <v>3524</v>
      </c>
      <c r="CD1256" s="3" t="n">
        <f aca="false">SUM(BZ1256:CC1256)</f>
        <v>7548</v>
      </c>
      <c r="CE1256" s="3" t="n">
        <v>12139</v>
      </c>
      <c r="CF1256" s="3" t="n">
        <v>43709</v>
      </c>
      <c r="CG1256" s="3" t="n">
        <v>6265</v>
      </c>
      <c r="CH1256" s="3" t="n">
        <v>18</v>
      </c>
      <c r="CI1256" s="3" t="n">
        <v>2753</v>
      </c>
      <c r="CJ1256" s="3" t="n">
        <f aca="false">SUM(CE1256:CI1256)</f>
        <v>64884</v>
      </c>
    </row>
    <row r="1257" customFormat="false" ht="12.75" hidden="false" customHeight="false" outlineLevel="0" collapsed="false">
      <c r="A1257" s="1" t="n">
        <v>2015</v>
      </c>
      <c r="B1257" s="2" t="s">
        <v>125</v>
      </c>
      <c r="C1257" s="3" t="n">
        <v>8047</v>
      </c>
      <c r="D1257" s="3" t="n">
        <v>1521.8</v>
      </c>
      <c r="E1257" s="3" t="n">
        <v>676</v>
      </c>
      <c r="F1257" s="3" t="n">
        <v>0</v>
      </c>
      <c r="G1257" s="3" t="n">
        <f aca="false">SUM(C1257:F1257)</f>
        <v>10244.8</v>
      </c>
      <c r="H1257" s="3" t="n">
        <v>3659.9</v>
      </c>
      <c r="I1257" s="3" t="n">
        <v>48.4</v>
      </c>
      <c r="J1257" s="3" t="n">
        <v>2110.3</v>
      </c>
      <c r="K1257" s="3" t="n">
        <v>0</v>
      </c>
      <c r="L1257" s="3" t="n">
        <f aca="false">SUM(H1257:K1257)</f>
        <v>5818.6</v>
      </c>
      <c r="M1257" s="3" t="n">
        <v>0</v>
      </c>
      <c r="N1257" s="3" t="n">
        <v>53.1</v>
      </c>
      <c r="O1257" s="3" t="n">
        <v>0</v>
      </c>
      <c r="P1257" s="3" t="n">
        <v>0</v>
      </c>
      <c r="Q1257" s="3" t="n">
        <f aca="false">SUM(M1257:P1257)</f>
        <v>53.1</v>
      </c>
      <c r="R1257" s="3" t="n">
        <v>61.4</v>
      </c>
      <c r="S1257" s="3" t="n">
        <v>1.03</v>
      </c>
      <c r="T1257" s="3" t="n">
        <v>61.46</v>
      </c>
      <c r="U1257" s="3" t="n">
        <v>0</v>
      </c>
      <c r="V1257" s="3" t="n">
        <f aca="false">SUM(R1257:U1257)</f>
        <v>123.89</v>
      </c>
      <c r="W1257" s="3" t="n">
        <v>3593.8</v>
      </c>
      <c r="X1257" s="3" t="n">
        <v>8752</v>
      </c>
      <c r="Y1257" s="3" t="n">
        <v>1434.7</v>
      </c>
      <c r="Z1257" s="3" t="n">
        <v>0</v>
      </c>
      <c r="AA1257" s="3" t="n">
        <f aca="false">SUM(W1257:Z1257)</f>
        <v>13780.5</v>
      </c>
      <c r="AB1257" s="3" t="n">
        <v>1726.6</v>
      </c>
      <c r="AC1257" s="3" t="n">
        <v>182</v>
      </c>
      <c r="AD1257" s="3" t="n">
        <v>176.5</v>
      </c>
      <c r="AE1257" s="3" t="n">
        <v>0</v>
      </c>
      <c r="AF1257" s="3" t="n">
        <f aca="false">SUM(AB1257:AE1257)</f>
        <v>2085.1</v>
      </c>
      <c r="AG1257" s="3" t="n">
        <v>0</v>
      </c>
      <c r="AH1257" s="3" t="n">
        <v>1376</v>
      </c>
      <c r="AI1257" s="3" t="n">
        <v>3166</v>
      </c>
      <c r="AJ1257" s="3" t="n">
        <v>14</v>
      </c>
      <c r="AK1257" s="3" t="n">
        <f aca="false">SUM(AG1257:AJ1257)</f>
        <v>4556</v>
      </c>
      <c r="AL1257" s="3" t="n">
        <v>3577.5</v>
      </c>
      <c r="AM1257" s="3" t="n">
        <v>1225</v>
      </c>
      <c r="AN1257" s="3" t="n">
        <v>2245</v>
      </c>
      <c r="AO1257" s="3" t="n">
        <v>86.8</v>
      </c>
      <c r="AP1257" s="3" t="n">
        <f aca="false">SUM(AL1257:AO1257)</f>
        <v>7134.3</v>
      </c>
      <c r="AQ1257" s="3" t="n">
        <v>0</v>
      </c>
      <c r="AR1257" s="3" t="n">
        <v>1183</v>
      </c>
      <c r="AS1257" s="3" t="n">
        <v>1511</v>
      </c>
      <c r="AT1257" s="3" t="n">
        <v>34</v>
      </c>
      <c r="AU1257" s="3" t="n">
        <f aca="false">SUM(AQ1257:AT1257)</f>
        <v>2728</v>
      </c>
      <c r="AV1257" s="3" t="n">
        <v>0</v>
      </c>
      <c r="AW1257" s="3" t="n">
        <v>0</v>
      </c>
      <c r="AX1257" s="3" t="n">
        <v>0</v>
      </c>
      <c r="AY1257" s="3" t="n">
        <v>0</v>
      </c>
      <c r="AZ1257" s="3" t="n">
        <f aca="false">SUM(AV1257:AY1257)</f>
        <v>0</v>
      </c>
      <c r="BA1257" s="3" t="n">
        <v>3</v>
      </c>
      <c r="BB1257" s="3" t="n">
        <v>0</v>
      </c>
      <c r="BC1257" s="3" t="n">
        <v>0</v>
      </c>
      <c r="BD1257" s="3" t="n">
        <v>0</v>
      </c>
      <c r="BE1257" s="3" t="n">
        <f aca="false">SUM(BA1257:BD1257)</f>
        <v>3</v>
      </c>
      <c r="BF1257" s="3" t="n">
        <v>0</v>
      </c>
      <c r="BG1257" s="3" t="n">
        <v>0</v>
      </c>
      <c r="BH1257" s="3" t="n">
        <v>0</v>
      </c>
      <c r="BI1257" s="3" t="n">
        <v>0</v>
      </c>
      <c r="BJ1257" s="3" t="n">
        <f aca="false">SUM(BF1257:BI1257)</f>
        <v>0</v>
      </c>
      <c r="BK1257" s="3" t="n">
        <v>5.8</v>
      </c>
      <c r="BL1257" s="3" t="n">
        <v>0</v>
      </c>
      <c r="BM1257" s="3" t="n">
        <v>0</v>
      </c>
      <c r="BN1257" s="3" t="n">
        <v>0</v>
      </c>
      <c r="BO1257" s="3" t="n">
        <f aca="false">SUM(BK1257:BN1257)</f>
        <v>5.8</v>
      </c>
      <c r="BP1257" s="3" t="n">
        <v>1.5</v>
      </c>
      <c r="BQ1257" s="3" t="n">
        <v>0</v>
      </c>
      <c r="BR1257" s="3" t="n">
        <v>0</v>
      </c>
      <c r="BS1257" s="3" t="n">
        <v>153</v>
      </c>
      <c r="BT1257" s="3" t="n">
        <f aca="false">SUM(BP1257:BS1257)</f>
        <v>154.5</v>
      </c>
      <c r="BU1257" s="3" t="n">
        <f aca="false">+C1257+H1257+M1257+R1257+W1257+AB1257+AG1257+AL1257+CK1257</f>
        <v>20666.2</v>
      </c>
      <c r="BV1257" s="3" t="n">
        <f aca="false">+D1257+I1257+N1257+S1257+X1257+AC1257+AH1257+AM1257+CL1257</f>
        <v>13159.33</v>
      </c>
      <c r="BW1257" s="3" t="n">
        <f aca="false">+E1257+J1257+O1257+T1257+Y1257+AD1257+AI1257+AN1257+CM1257</f>
        <v>9869.96</v>
      </c>
      <c r="BX1257" s="3" t="n">
        <f aca="false">+F1257+K1257+P1257+U1257+Z1257+AE1257+AJ1257+AO1257+CN1257</f>
        <v>100.8</v>
      </c>
      <c r="BY1257" s="3" t="n">
        <f aca="false">SUM(BU1257:BX1257)</f>
        <v>43796.29</v>
      </c>
      <c r="BZ1257" s="3" t="n">
        <f aca="false">AQ1257+AV1257+BA1257+BF1257+BK1257+BP1257</f>
        <v>10.3</v>
      </c>
      <c r="CA1257" s="3" t="n">
        <f aca="false">AR1257+AW1257+BB1257+BG1257+BL1257+BQ1257</f>
        <v>1183</v>
      </c>
      <c r="CB1257" s="3" t="n">
        <f aca="false">AS1257+AX1257+BC1257+BH1257+BM1257+BR1257</f>
        <v>1511</v>
      </c>
      <c r="CC1257" s="3" t="n">
        <f aca="false">AT1257+AY1257+BD1257+BI1257+BN1257+BS1257</f>
        <v>187</v>
      </c>
      <c r="CD1257" s="3" t="n">
        <f aca="false">SUM(BZ1257:CC1257)</f>
        <v>2891.3</v>
      </c>
      <c r="CE1257" s="3" t="n">
        <v>6252</v>
      </c>
      <c r="CF1257" s="3" t="n">
        <v>11078.5</v>
      </c>
      <c r="CG1257" s="3" t="n">
        <v>1327.7</v>
      </c>
      <c r="CH1257" s="3" t="n">
        <v>0</v>
      </c>
      <c r="CI1257" s="3" t="n">
        <v>2789.8</v>
      </c>
      <c r="CJ1257" s="3" t="n">
        <f aca="false">SUM(CE1257:CI1257)</f>
        <v>21448</v>
      </c>
    </row>
    <row r="1258" customFormat="false" ht="12.75" hidden="false" customHeight="false" outlineLevel="0" collapsed="false">
      <c r="A1258" s="1" t="n">
        <v>2015</v>
      </c>
      <c r="B1258" s="2" t="s">
        <v>126</v>
      </c>
      <c r="C1258" s="3" t="n">
        <v>891</v>
      </c>
      <c r="D1258" s="3" t="n">
        <v>131</v>
      </c>
      <c r="E1258" s="3" t="n">
        <v>69</v>
      </c>
      <c r="F1258" s="3" t="n">
        <v>0</v>
      </c>
      <c r="G1258" s="3" t="n">
        <f aca="false">SUM(C1258:F1258)</f>
        <v>1091</v>
      </c>
      <c r="H1258" s="3" t="n">
        <v>540</v>
      </c>
      <c r="I1258" s="3" t="n">
        <v>114</v>
      </c>
      <c r="J1258" s="3" t="n">
        <v>631</v>
      </c>
      <c r="K1258" s="3" t="n">
        <v>19</v>
      </c>
      <c r="L1258" s="3" t="n">
        <f aca="false">SUM(H1258:K1258)</f>
        <v>1304</v>
      </c>
      <c r="M1258" s="3" t="n">
        <v>0</v>
      </c>
      <c r="N1258" s="3" t="n">
        <v>1</v>
      </c>
      <c r="O1258" s="3" t="n">
        <v>3</v>
      </c>
      <c r="P1258" s="3" t="n">
        <v>0</v>
      </c>
      <c r="Q1258" s="3" t="n">
        <f aca="false">SUM(M1258:P1258)</f>
        <v>4</v>
      </c>
      <c r="R1258" s="3" t="n">
        <v>0</v>
      </c>
      <c r="S1258" s="3" t="n">
        <v>0</v>
      </c>
      <c r="T1258" s="3" t="n">
        <v>0</v>
      </c>
      <c r="U1258" s="3" t="n">
        <v>0</v>
      </c>
      <c r="V1258" s="3" t="n">
        <f aca="false">SUM(R1258:U1258)</f>
        <v>0</v>
      </c>
      <c r="W1258" s="3" t="n">
        <v>429</v>
      </c>
      <c r="X1258" s="3" t="n">
        <v>673</v>
      </c>
      <c r="Y1258" s="3" t="n">
        <v>9</v>
      </c>
      <c r="Z1258" s="3" t="n">
        <v>0</v>
      </c>
      <c r="AA1258" s="3" t="n">
        <f aca="false">SUM(W1258:Z1258)</f>
        <v>1111</v>
      </c>
      <c r="AB1258" s="3" t="n">
        <v>93</v>
      </c>
      <c r="AC1258" s="3" t="n">
        <v>3</v>
      </c>
      <c r="AD1258" s="3" t="n">
        <v>16</v>
      </c>
      <c r="AE1258" s="3" t="n">
        <v>0</v>
      </c>
      <c r="AF1258" s="3" t="n">
        <f aca="false">SUM(AB1258:AE1258)</f>
        <v>112</v>
      </c>
      <c r="AG1258" s="3" t="n">
        <v>703</v>
      </c>
      <c r="AH1258" s="3" t="n">
        <v>295</v>
      </c>
      <c r="AI1258" s="3" t="n">
        <v>670</v>
      </c>
      <c r="AJ1258" s="3" t="n">
        <v>0</v>
      </c>
      <c r="AK1258" s="3" t="n">
        <f aca="false">SUM(AG1258:AJ1258)</f>
        <v>1668</v>
      </c>
      <c r="AL1258" s="3" t="n">
        <v>682</v>
      </c>
      <c r="AM1258" s="3" t="n">
        <v>496</v>
      </c>
      <c r="AN1258" s="3" t="n">
        <v>1455</v>
      </c>
      <c r="AO1258" s="3" t="n">
        <v>0</v>
      </c>
      <c r="AP1258" s="3" t="n">
        <f aca="false">SUM(AL1258:AO1258)</f>
        <v>2633</v>
      </c>
      <c r="AQ1258" s="3" t="n">
        <v>47</v>
      </c>
      <c r="AR1258" s="3" t="n">
        <v>245</v>
      </c>
      <c r="AS1258" s="3" t="n">
        <v>418</v>
      </c>
      <c r="AT1258" s="3" t="n">
        <v>0</v>
      </c>
      <c r="AU1258" s="3" t="n">
        <f aca="false">SUM(AQ1258:AT1258)</f>
        <v>710</v>
      </c>
      <c r="AV1258" s="3" t="n">
        <v>3</v>
      </c>
      <c r="AW1258" s="3" t="n">
        <v>0</v>
      </c>
      <c r="AX1258" s="3" t="n">
        <v>1</v>
      </c>
      <c r="AY1258" s="3" t="n">
        <v>0</v>
      </c>
      <c r="AZ1258" s="3" t="n">
        <f aca="false">SUM(AV1258:AY1258)</f>
        <v>4</v>
      </c>
      <c r="BA1258" s="3" t="n">
        <v>128</v>
      </c>
      <c r="BB1258" s="3" t="n">
        <v>0</v>
      </c>
      <c r="BC1258" s="3" t="n">
        <v>62</v>
      </c>
      <c r="BD1258" s="3" t="n">
        <v>19</v>
      </c>
      <c r="BE1258" s="3" t="n">
        <f aca="false">SUM(BA1258:BD1258)</f>
        <v>209</v>
      </c>
      <c r="BF1258" s="3" t="n">
        <v>0</v>
      </c>
      <c r="BG1258" s="3" t="n">
        <v>0</v>
      </c>
      <c r="BH1258" s="3" t="n">
        <v>0</v>
      </c>
      <c r="BI1258" s="3" t="n">
        <v>0</v>
      </c>
      <c r="BJ1258" s="3" t="n">
        <f aca="false">SUM(BF1258:BI1258)</f>
        <v>0</v>
      </c>
      <c r="BK1258" s="3" t="n">
        <v>6</v>
      </c>
      <c r="BL1258" s="3" t="n">
        <v>1</v>
      </c>
      <c r="BM1258" s="3" t="n">
        <v>56</v>
      </c>
      <c r="BN1258" s="3" t="n">
        <v>0</v>
      </c>
      <c r="BO1258" s="3" t="n">
        <f aca="false">SUM(BK1258:BN1258)</f>
        <v>63</v>
      </c>
      <c r="BP1258" s="3" t="n">
        <v>57</v>
      </c>
      <c r="BQ1258" s="3" t="n">
        <v>6</v>
      </c>
      <c r="BR1258" s="3" t="n">
        <v>13</v>
      </c>
      <c r="BS1258" s="3" t="n">
        <v>0</v>
      </c>
      <c r="BT1258" s="3" t="n">
        <f aca="false">SUM(BP1258:BS1258)</f>
        <v>76</v>
      </c>
      <c r="BU1258" s="3" t="n">
        <f aca="false">+C1258+H1258+M1258+R1258+W1258+AB1258+AG1258+AL1258+CK1258</f>
        <v>3338</v>
      </c>
      <c r="BV1258" s="3" t="n">
        <f aca="false">+D1258+I1258+N1258+S1258+X1258+AC1258+AH1258+AM1258+CL1258</f>
        <v>1713</v>
      </c>
      <c r="BW1258" s="3" t="n">
        <f aca="false">+E1258+J1258+O1258+T1258+Y1258+AD1258+AI1258+AN1258+CM1258</f>
        <v>2853</v>
      </c>
      <c r="BX1258" s="3" t="n">
        <f aca="false">+F1258+K1258+P1258+U1258+Z1258+AE1258+AJ1258+AO1258+CN1258</f>
        <v>19</v>
      </c>
      <c r="BY1258" s="3" t="n">
        <f aca="false">SUM(BU1258:BX1258)</f>
        <v>7923</v>
      </c>
      <c r="BZ1258" s="3" t="n">
        <f aca="false">AQ1258+AV1258+BA1258+BF1258+BK1258+BP1258</f>
        <v>241</v>
      </c>
      <c r="CA1258" s="3" t="n">
        <f aca="false">AR1258+AW1258+BB1258+BG1258+BL1258+BQ1258</f>
        <v>252</v>
      </c>
      <c r="CB1258" s="3" t="n">
        <f aca="false">AS1258+AX1258+BC1258+BH1258+BM1258+BR1258</f>
        <v>550</v>
      </c>
      <c r="CC1258" s="3" t="n">
        <f aca="false">AT1258+AY1258+BD1258+BI1258+BN1258+BS1258</f>
        <v>19</v>
      </c>
      <c r="CD1258" s="3" t="n">
        <f aca="false">SUM(BZ1258:CC1258)</f>
        <v>1062</v>
      </c>
      <c r="CE1258" s="3" t="n">
        <v>1405</v>
      </c>
      <c r="CF1258" s="3" t="n">
        <v>536</v>
      </c>
      <c r="CG1258" s="3" t="n">
        <v>196</v>
      </c>
      <c r="CH1258" s="3" t="n">
        <v>4</v>
      </c>
      <c r="CI1258" s="3" t="n">
        <v>734</v>
      </c>
      <c r="CJ1258" s="3" t="n">
        <f aca="false">SUM(CE1258:CI1258)</f>
        <v>2875</v>
      </c>
    </row>
    <row r="1259" customFormat="false" ht="12.75" hidden="false" customHeight="false" outlineLevel="0" collapsed="false">
      <c r="A1259" s="1" t="n">
        <v>2015</v>
      </c>
      <c r="B1259" s="2" t="s">
        <v>127</v>
      </c>
      <c r="C1259" s="3" t="n">
        <v>7616.6</v>
      </c>
      <c r="D1259" s="3" t="n">
        <v>1870.6</v>
      </c>
      <c r="E1259" s="3" t="n">
        <v>1098</v>
      </c>
      <c r="F1259" s="3" t="n">
        <v>378</v>
      </c>
      <c r="G1259" s="3" t="n">
        <f aca="false">SUM(C1259:F1259)</f>
        <v>10963.2</v>
      </c>
      <c r="H1259" s="3" t="n">
        <v>2380.4</v>
      </c>
      <c r="I1259" s="3" t="n">
        <v>22.165</v>
      </c>
      <c r="J1259" s="3" t="n">
        <v>24.575</v>
      </c>
      <c r="K1259" s="3" t="n">
        <v>235</v>
      </c>
      <c r="L1259" s="3" t="n">
        <f aca="false">SUM(H1259:K1259)</f>
        <v>2662.14</v>
      </c>
      <c r="M1259" s="3" t="n">
        <v>151.938</v>
      </c>
      <c r="N1259" s="3" t="n">
        <v>625.4</v>
      </c>
      <c r="O1259" s="3" t="n">
        <v>0</v>
      </c>
      <c r="P1259" s="3" t="n">
        <v>0</v>
      </c>
      <c r="Q1259" s="3" t="n">
        <f aca="false">SUM(M1259:P1259)</f>
        <v>777.338</v>
      </c>
      <c r="R1259" s="3" t="n">
        <v>14.4</v>
      </c>
      <c r="S1259" s="3" t="n">
        <v>0</v>
      </c>
      <c r="T1259" s="3" t="n">
        <v>0</v>
      </c>
      <c r="U1259" s="3" t="n">
        <v>0</v>
      </c>
      <c r="V1259" s="3" t="n">
        <f aca="false">SUM(R1259:U1259)</f>
        <v>14.4</v>
      </c>
      <c r="W1259" s="3" t="n">
        <v>14861.4</v>
      </c>
      <c r="X1259" s="3" t="n">
        <v>7540.6</v>
      </c>
      <c r="Y1259" s="3" t="n">
        <v>1924.8</v>
      </c>
      <c r="Z1259" s="3" t="n">
        <v>0</v>
      </c>
      <c r="AA1259" s="3" t="n">
        <f aca="false">SUM(W1259:Z1259)</f>
        <v>24326.8</v>
      </c>
      <c r="AB1259" s="3" t="n">
        <v>1741.8</v>
      </c>
      <c r="AC1259" s="3" t="n">
        <v>11</v>
      </c>
      <c r="AD1259" s="3" t="n">
        <v>81.2</v>
      </c>
      <c r="AE1259" s="3" t="n">
        <v>42</v>
      </c>
      <c r="AF1259" s="3" t="n">
        <f aca="false">SUM(AB1259:AE1259)</f>
        <v>1876</v>
      </c>
      <c r="AG1259" s="3" t="n">
        <v>9.38</v>
      </c>
      <c r="AH1259" s="3" t="n">
        <v>1393.1</v>
      </c>
      <c r="AI1259" s="3" t="n">
        <v>1702.3</v>
      </c>
      <c r="AJ1259" s="3" t="n">
        <v>233.7</v>
      </c>
      <c r="AK1259" s="3" t="n">
        <f aca="false">SUM(AG1259:AJ1259)</f>
        <v>3338.48</v>
      </c>
      <c r="AL1259" s="3" t="n">
        <v>4055.5</v>
      </c>
      <c r="AM1259" s="3" t="n">
        <v>2531.1</v>
      </c>
      <c r="AN1259" s="3" t="n">
        <v>12931.2</v>
      </c>
      <c r="AO1259" s="3" t="n">
        <v>1620.3</v>
      </c>
      <c r="AP1259" s="3" t="n">
        <f aca="false">SUM(AL1259:AO1259)</f>
        <v>21138.1</v>
      </c>
      <c r="AQ1259" s="3" t="n">
        <v>0</v>
      </c>
      <c r="AR1259" s="3" t="n">
        <v>1169.7</v>
      </c>
      <c r="AS1259" s="3" t="n">
        <v>1002.7</v>
      </c>
      <c r="AT1259" s="3" t="n">
        <v>233.69</v>
      </c>
      <c r="AU1259" s="3" t="n">
        <f aca="false">SUM(AQ1259:AT1259)</f>
        <v>2406.09</v>
      </c>
      <c r="AV1259" s="3" t="n">
        <v>0</v>
      </c>
      <c r="AW1259" s="3" t="n">
        <v>0</v>
      </c>
      <c r="AX1259" s="3" t="n">
        <v>0</v>
      </c>
      <c r="AY1259" s="3" t="n">
        <v>42.3</v>
      </c>
      <c r="AZ1259" s="3" t="n">
        <f aca="false">SUM(AV1259:AY1259)</f>
        <v>42.3</v>
      </c>
      <c r="BA1259" s="3" t="n">
        <v>0</v>
      </c>
      <c r="BB1259" s="3" t="n">
        <v>0</v>
      </c>
      <c r="BC1259" s="3" t="n">
        <v>0</v>
      </c>
      <c r="BD1259" s="3" t="n">
        <v>235.2</v>
      </c>
      <c r="BE1259" s="3" t="n">
        <f aca="false">SUM(BA1259:BD1259)</f>
        <v>235.2</v>
      </c>
      <c r="BF1259" s="3" t="n">
        <v>0</v>
      </c>
      <c r="BG1259" s="3" t="n">
        <v>0</v>
      </c>
      <c r="BH1259" s="3" t="n">
        <v>0</v>
      </c>
      <c r="BI1259" s="3" t="n">
        <v>0</v>
      </c>
      <c r="BJ1259" s="3" t="n">
        <f aca="false">SUM(BF1259:BI1259)</f>
        <v>0</v>
      </c>
      <c r="BK1259" s="3" t="n">
        <v>0</v>
      </c>
      <c r="BL1259" s="3" t="n">
        <v>0</v>
      </c>
      <c r="BM1259" s="3" t="n">
        <v>0</v>
      </c>
      <c r="BN1259" s="3" t="n">
        <v>0</v>
      </c>
      <c r="BO1259" s="3" t="n">
        <f aca="false">SUM(BK1259:BN1259)</f>
        <v>0</v>
      </c>
      <c r="BP1259" s="3" t="n">
        <v>0</v>
      </c>
      <c r="BQ1259" s="3" t="n">
        <v>9.8</v>
      </c>
      <c r="BR1259" s="3" t="n">
        <v>171.6</v>
      </c>
      <c r="BS1259" s="3" t="n">
        <v>642.9</v>
      </c>
      <c r="BT1259" s="3" t="n">
        <f aca="false">SUM(BP1259:BS1259)</f>
        <v>824.3</v>
      </c>
      <c r="BU1259" s="3" t="n">
        <f aca="false">+C1259+H1259+M1259+R1259+W1259+AB1259+AG1259+AL1259+CK1259</f>
        <v>30831.418</v>
      </c>
      <c r="BV1259" s="3" t="n">
        <f aca="false">+D1259+I1259+N1259+S1259+X1259+AC1259+AH1259+AM1259+CL1259</f>
        <v>13993.965</v>
      </c>
      <c r="BW1259" s="3" t="n">
        <f aca="false">+E1259+J1259+O1259+T1259+Y1259+AD1259+AI1259+AN1259+CM1259</f>
        <v>17762.075</v>
      </c>
      <c r="BX1259" s="3" t="n">
        <f aca="false">+F1259+K1259+P1259+U1259+Z1259+AE1259+AJ1259+AO1259+CN1259</f>
        <v>2509</v>
      </c>
      <c r="BY1259" s="3" t="n">
        <f aca="false">SUM(BU1259:BX1259)</f>
        <v>65096.458</v>
      </c>
      <c r="BZ1259" s="3" t="n">
        <f aca="false">AQ1259+AV1259+BA1259+BF1259+BK1259+BP1259</f>
        <v>0</v>
      </c>
      <c r="CA1259" s="3" t="n">
        <f aca="false">AR1259+AW1259+BB1259+BG1259+BL1259+BQ1259</f>
        <v>1179.5</v>
      </c>
      <c r="CB1259" s="3" t="n">
        <f aca="false">AS1259+AX1259+BC1259+BH1259+BM1259+BR1259</f>
        <v>1174.3</v>
      </c>
      <c r="CC1259" s="3" t="n">
        <f aca="false">AT1259+AY1259+BD1259+BI1259+BN1259+BS1259</f>
        <v>1154.09</v>
      </c>
      <c r="CD1259" s="3" t="n">
        <f aca="false">SUM(BZ1259:CC1259)</f>
        <v>3507.89</v>
      </c>
      <c r="CE1259" s="3" t="n">
        <v>9960.23</v>
      </c>
      <c r="CF1259" s="3" t="n">
        <v>8506.665</v>
      </c>
      <c r="CG1259" s="3" t="n">
        <v>2.496</v>
      </c>
      <c r="CH1259" s="3" t="n">
        <v>0</v>
      </c>
      <c r="CI1259" s="3" t="n">
        <v>13003.697</v>
      </c>
      <c r="CJ1259" s="3" t="n">
        <f aca="false">SUM(CE1259:CI1259)</f>
        <v>31473.088</v>
      </c>
    </row>
    <row r="1260" customFormat="false" ht="12.75" hidden="false" customHeight="false" outlineLevel="0" collapsed="false">
      <c r="A1260" s="1" t="n">
        <v>2015</v>
      </c>
      <c r="B1260" s="2" t="s">
        <v>128</v>
      </c>
      <c r="C1260" s="3" t="n">
        <v>2132</v>
      </c>
      <c r="D1260" s="3" t="n">
        <v>603</v>
      </c>
      <c r="E1260" s="3" t="n">
        <v>863</v>
      </c>
      <c r="F1260" s="3" t="n">
        <v>0</v>
      </c>
      <c r="G1260" s="3" t="n">
        <f aca="false">SUM(C1260:F1260)</f>
        <v>3598</v>
      </c>
      <c r="H1260" s="3" t="n">
        <v>862</v>
      </c>
      <c r="I1260" s="3" t="n">
        <v>736</v>
      </c>
      <c r="J1260" s="3" t="n">
        <v>3647</v>
      </c>
      <c r="K1260" s="3" t="n">
        <v>75</v>
      </c>
      <c r="L1260" s="3" t="n">
        <f aca="false">SUM(H1260:K1260)</f>
        <v>5320</v>
      </c>
      <c r="M1260" s="3" t="n">
        <v>39</v>
      </c>
      <c r="N1260" s="3" t="n">
        <v>79</v>
      </c>
      <c r="O1260" s="3" t="n">
        <v>0</v>
      </c>
      <c r="P1260" s="3" t="n">
        <v>0</v>
      </c>
      <c r="Q1260" s="3" t="n">
        <f aca="false">SUM(M1260:P1260)</f>
        <v>118</v>
      </c>
      <c r="R1260" s="3" t="n">
        <v>39</v>
      </c>
      <c r="S1260" s="3" t="n">
        <v>67</v>
      </c>
      <c r="T1260" s="3" t="n">
        <v>0</v>
      </c>
      <c r="U1260" s="3" t="n">
        <v>0</v>
      </c>
      <c r="V1260" s="3" t="n">
        <f aca="false">SUM(R1260:U1260)</f>
        <v>106</v>
      </c>
      <c r="W1260" s="3" t="n">
        <v>1503</v>
      </c>
      <c r="X1260" s="3" t="n">
        <v>3113</v>
      </c>
      <c r="Y1260" s="3" t="n">
        <v>751</v>
      </c>
      <c r="Z1260" s="3" t="n">
        <v>0</v>
      </c>
      <c r="AA1260" s="3" t="n">
        <f aca="false">SUM(W1260:Z1260)</f>
        <v>5367</v>
      </c>
      <c r="AB1260" s="3" t="n">
        <v>453</v>
      </c>
      <c r="AC1260" s="3" t="n">
        <v>2</v>
      </c>
      <c r="AD1260" s="3" t="n">
        <v>41</v>
      </c>
      <c r="AE1260" s="3" t="n">
        <v>0</v>
      </c>
      <c r="AF1260" s="3" t="n">
        <f aca="false">SUM(AB1260:AE1260)</f>
        <v>496</v>
      </c>
      <c r="AG1260" s="3" t="n">
        <v>0</v>
      </c>
      <c r="AH1260" s="3" t="n">
        <v>753</v>
      </c>
      <c r="AI1260" s="3" t="n">
        <v>764</v>
      </c>
      <c r="AJ1260" s="3" t="n">
        <v>0</v>
      </c>
      <c r="AK1260" s="3" t="n">
        <f aca="false">SUM(AG1260:AJ1260)</f>
        <v>1517</v>
      </c>
      <c r="AL1260" s="3" t="n">
        <v>1794</v>
      </c>
      <c r="AM1260" s="3" t="n">
        <v>2019</v>
      </c>
      <c r="AN1260" s="3" t="n">
        <v>1952</v>
      </c>
      <c r="AO1260" s="3" t="n">
        <v>101</v>
      </c>
      <c r="AP1260" s="3" t="n">
        <f aca="false">SUM(AL1260:AO1260)</f>
        <v>5866</v>
      </c>
      <c r="AQ1260" s="3" t="n">
        <v>0</v>
      </c>
      <c r="AR1260" s="3" t="n">
        <v>664</v>
      </c>
      <c r="AS1260" s="3" t="n">
        <v>494</v>
      </c>
      <c r="AT1260" s="3" t="n">
        <v>0</v>
      </c>
      <c r="AU1260" s="3" t="n">
        <f aca="false">SUM(AQ1260:AT1260)</f>
        <v>1158</v>
      </c>
      <c r="AV1260" s="3" t="n">
        <v>0</v>
      </c>
      <c r="AW1260" s="3" t="n">
        <v>0</v>
      </c>
      <c r="AX1260" s="3" t="n">
        <v>0</v>
      </c>
      <c r="AY1260" s="3" t="n">
        <v>0</v>
      </c>
      <c r="AZ1260" s="3" t="n">
        <f aca="false">SUM(AV1260:AY1260)</f>
        <v>0</v>
      </c>
      <c r="BA1260" s="3" t="n">
        <v>0</v>
      </c>
      <c r="BB1260" s="3" t="n">
        <v>0</v>
      </c>
      <c r="BC1260" s="3" t="n">
        <v>180</v>
      </c>
      <c r="BD1260" s="3" t="n">
        <v>75</v>
      </c>
      <c r="BE1260" s="3" t="n">
        <f aca="false">SUM(BA1260:BD1260)</f>
        <v>255</v>
      </c>
      <c r="BF1260" s="3" t="n">
        <v>0</v>
      </c>
      <c r="BG1260" s="3" t="n">
        <v>0</v>
      </c>
      <c r="BH1260" s="3" t="n">
        <v>0</v>
      </c>
      <c r="BI1260" s="3" t="n">
        <v>0</v>
      </c>
      <c r="BJ1260" s="3" t="n">
        <f aca="false">SUM(BF1260:BI1260)</f>
        <v>0</v>
      </c>
      <c r="BK1260" s="3" t="n">
        <v>1</v>
      </c>
      <c r="BL1260" s="3" t="n">
        <v>1</v>
      </c>
      <c r="BM1260" s="3" t="n">
        <v>32</v>
      </c>
      <c r="BN1260" s="3" t="n">
        <v>39</v>
      </c>
      <c r="BO1260" s="3" t="n">
        <f aca="false">SUM(BK1260:BN1260)</f>
        <v>73</v>
      </c>
      <c r="BP1260" s="3" t="n">
        <v>2</v>
      </c>
      <c r="BQ1260" s="3" t="n">
        <v>35</v>
      </c>
      <c r="BR1260" s="3" t="n">
        <v>134</v>
      </c>
      <c r="BS1260" s="3" t="n">
        <v>2</v>
      </c>
      <c r="BT1260" s="3" t="n">
        <f aca="false">SUM(BP1260:BS1260)</f>
        <v>173</v>
      </c>
      <c r="BU1260" s="3" t="n">
        <f aca="false">+C1260+H1260+M1260+R1260+W1260+AB1260+AG1260+AL1260+CK1260</f>
        <v>6822</v>
      </c>
      <c r="BV1260" s="3" t="n">
        <f aca="false">+D1260+I1260+N1260+S1260+X1260+AC1260+AH1260+AM1260+CL1260</f>
        <v>7372</v>
      </c>
      <c r="BW1260" s="3" t="n">
        <f aca="false">+E1260+J1260+O1260+T1260+Y1260+AD1260+AI1260+AN1260+CM1260</f>
        <v>8018</v>
      </c>
      <c r="BX1260" s="3" t="n">
        <f aca="false">+F1260+K1260+P1260+U1260+Z1260+AE1260+AJ1260+AO1260+CN1260</f>
        <v>176</v>
      </c>
      <c r="BY1260" s="3" t="n">
        <f aca="false">SUM(BU1260:BX1260)</f>
        <v>22388</v>
      </c>
      <c r="BZ1260" s="3" t="n">
        <f aca="false">AQ1260+AV1260+BA1260+BF1260+BK1260+BP1260</f>
        <v>3</v>
      </c>
      <c r="CA1260" s="3" t="n">
        <f aca="false">AR1260+AW1260+BB1260+BG1260+BL1260+BQ1260</f>
        <v>700</v>
      </c>
      <c r="CB1260" s="3" t="n">
        <f aca="false">AS1260+AX1260+BC1260+BH1260+BM1260+BR1260</f>
        <v>840</v>
      </c>
      <c r="CC1260" s="3" t="n">
        <f aca="false">AT1260+AY1260+BD1260+BI1260+BN1260+BS1260</f>
        <v>116</v>
      </c>
      <c r="CD1260" s="3" t="n">
        <f aca="false">SUM(BZ1260:CC1260)</f>
        <v>1659</v>
      </c>
      <c r="CE1260" s="3" t="n">
        <v>2224</v>
      </c>
      <c r="CF1260" s="3" t="n">
        <v>2218</v>
      </c>
      <c r="CG1260" s="3" t="n">
        <v>303</v>
      </c>
      <c r="CH1260" s="3" t="n">
        <v>15</v>
      </c>
      <c r="CI1260" s="3" t="n">
        <v>967</v>
      </c>
      <c r="CJ1260" s="3" t="n">
        <f aca="false">SUM(CE1260:CI1260)</f>
        <v>5727</v>
      </c>
    </row>
    <row r="1261" customFormat="false" ht="12.75" hidden="false" customHeight="false" outlineLevel="0" collapsed="false">
      <c r="A1261" s="1" t="n">
        <v>2015</v>
      </c>
      <c r="B1261" s="2" t="s">
        <v>129</v>
      </c>
      <c r="C1261" s="3" t="n">
        <v>3408.231209</v>
      </c>
      <c r="D1261" s="3" t="n">
        <v>647.880948</v>
      </c>
      <c r="E1261" s="3" t="n">
        <v>399.224769</v>
      </c>
      <c r="F1261" s="3" t="n">
        <v>0</v>
      </c>
      <c r="G1261" s="3" t="n">
        <f aca="false">SUM(C1261:F1261)</f>
        <v>4455.336926</v>
      </c>
      <c r="H1261" s="3" t="n">
        <v>266.989217</v>
      </c>
      <c r="I1261" s="3" t="n">
        <v>40.853748</v>
      </c>
      <c r="J1261" s="3" t="n">
        <v>114.603236</v>
      </c>
      <c r="K1261" s="3" t="n">
        <v>0</v>
      </c>
      <c r="L1261" s="3" t="n">
        <f aca="false">SUM(H1261:K1261)</f>
        <v>422.446201</v>
      </c>
      <c r="M1261" s="3" t="n">
        <v>55</v>
      </c>
      <c r="N1261" s="3" t="n">
        <v>85</v>
      </c>
      <c r="O1261" s="3" t="n">
        <v>0.5</v>
      </c>
      <c r="P1261" s="3" t="n">
        <v>0</v>
      </c>
      <c r="Q1261" s="3" t="n">
        <f aca="false">SUM(M1261:P1261)</f>
        <v>140.5</v>
      </c>
      <c r="R1261" s="3" t="n">
        <v>1</v>
      </c>
      <c r="S1261" s="3" t="n">
        <v>5</v>
      </c>
      <c r="T1261" s="3" t="n">
        <v>0</v>
      </c>
      <c r="U1261" s="3" t="n">
        <v>0</v>
      </c>
      <c r="V1261" s="3" t="n">
        <f aca="false">SUM(R1261:U1261)</f>
        <v>6</v>
      </c>
      <c r="W1261" s="3" t="n">
        <v>362</v>
      </c>
      <c r="X1261" s="3" t="n">
        <v>6494</v>
      </c>
      <c r="Y1261" s="3" t="n">
        <v>1585</v>
      </c>
      <c r="Z1261" s="3" t="n">
        <v>0</v>
      </c>
      <c r="AA1261" s="3" t="n">
        <f aca="false">SUM(W1261:Z1261)</f>
        <v>8441</v>
      </c>
      <c r="AB1261" s="3" t="n">
        <v>871.125103</v>
      </c>
      <c r="AC1261" s="3" t="n">
        <v>15.894726</v>
      </c>
      <c r="AD1261" s="3" t="n">
        <v>26.648073</v>
      </c>
      <c r="AE1261" s="3" t="n">
        <v>0</v>
      </c>
      <c r="AF1261" s="3" t="n">
        <f aca="false">SUM(AB1261:AE1261)</f>
        <v>913.667902</v>
      </c>
      <c r="AG1261" s="3" t="n">
        <v>10.169948</v>
      </c>
      <c r="AH1261" s="3" t="n">
        <v>48.994216</v>
      </c>
      <c r="AI1261" s="3" t="n">
        <v>2746.788931</v>
      </c>
      <c r="AJ1261" s="3" t="n">
        <v>40.768179</v>
      </c>
      <c r="AK1261" s="3" t="n">
        <f aca="false">SUM(AG1261:AJ1261)</f>
        <v>2846.721274</v>
      </c>
      <c r="AL1261" s="3" t="n">
        <v>2478.891558</v>
      </c>
      <c r="AM1261" s="3" t="n">
        <v>2685.458317</v>
      </c>
      <c r="AN1261" s="3" t="n">
        <v>14859.694943</v>
      </c>
      <c r="AO1261" s="3" t="n">
        <v>88.60893724</v>
      </c>
      <c r="AP1261" s="3" t="n">
        <f aca="false">SUM(AL1261:AO1261)</f>
        <v>20112.65375524</v>
      </c>
      <c r="AQ1261" s="3" t="n">
        <v>0</v>
      </c>
      <c r="AR1261" s="3" t="n">
        <v>2.927359</v>
      </c>
      <c r="AS1261" s="3" t="n">
        <v>0</v>
      </c>
      <c r="AT1261" s="3" t="n">
        <v>40.768179</v>
      </c>
      <c r="AU1261" s="3" t="n">
        <f aca="false">SUM(AQ1261:AT1261)</f>
        <v>43.695538</v>
      </c>
      <c r="AV1261" s="3" t="n">
        <v>0</v>
      </c>
      <c r="AW1261" s="3" t="n">
        <v>0</v>
      </c>
      <c r="AX1261" s="3" t="n">
        <v>0</v>
      </c>
      <c r="AY1261" s="3" t="n">
        <v>0</v>
      </c>
      <c r="AZ1261" s="3" t="n">
        <f aca="false">SUM(AV1261:AY1261)</f>
        <v>0</v>
      </c>
      <c r="BA1261" s="3" t="n">
        <v>0</v>
      </c>
      <c r="BB1261" s="3" t="n">
        <v>0</v>
      </c>
      <c r="BC1261" s="3" t="n">
        <v>0</v>
      </c>
      <c r="BD1261" s="3" t="n">
        <v>0</v>
      </c>
      <c r="BE1261" s="3" t="n">
        <f aca="false">SUM(BA1261:BD1261)</f>
        <v>0</v>
      </c>
      <c r="BF1261" s="3" t="n">
        <v>0</v>
      </c>
      <c r="BG1261" s="3" t="n">
        <v>0</v>
      </c>
      <c r="BH1261" s="3" t="n">
        <v>0</v>
      </c>
      <c r="BI1261" s="3" t="n">
        <v>0</v>
      </c>
      <c r="BJ1261" s="3" t="n">
        <f aca="false">SUM(BF1261:BI1261)</f>
        <v>0</v>
      </c>
      <c r="BK1261" s="3" t="n">
        <v>0</v>
      </c>
      <c r="BL1261" s="3" t="n">
        <v>0</v>
      </c>
      <c r="BM1261" s="3" t="n">
        <v>0</v>
      </c>
      <c r="BN1261" s="3" t="n">
        <v>23.34677625</v>
      </c>
      <c r="BO1261" s="3" t="n">
        <f aca="false">SUM(BK1261:BN1261)</f>
        <v>23.34677625</v>
      </c>
      <c r="BP1261" s="3" t="n">
        <v>0</v>
      </c>
      <c r="BQ1261" s="3" t="n">
        <v>7.21308195</v>
      </c>
      <c r="BR1261" s="3" t="n">
        <v>0</v>
      </c>
      <c r="BS1261" s="3" t="n">
        <v>65.26216099</v>
      </c>
      <c r="BT1261" s="3" t="n">
        <f aca="false">SUM(BP1261:BS1261)</f>
        <v>72.47524294</v>
      </c>
      <c r="BU1261" s="3" t="n">
        <f aca="false">+C1261+H1261+M1261+R1261+W1261+AB1261+AG1261+AL1261+CK1261</f>
        <v>7453.407035</v>
      </c>
      <c r="BV1261" s="3" t="n">
        <f aca="false">+D1261+I1261+N1261+S1261+X1261+AC1261+AH1261+AM1261+CL1261</f>
        <v>10023.081955</v>
      </c>
      <c r="BW1261" s="3" t="n">
        <f aca="false">+E1261+J1261+O1261+T1261+Y1261+AD1261+AI1261+AN1261+CM1261</f>
        <v>19732.459952</v>
      </c>
      <c r="BX1261" s="3" t="n">
        <f aca="false">+F1261+K1261+P1261+U1261+Z1261+AE1261+AJ1261+AO1261+CN1261</f>
        <v>129.37711624</v>
      </c>
      <c r="BY1261" s="3" t="n">
        <f aca="false">SUM(BU1261:BX1261)</f>
        <v>37338.32605824</v>
      </c>
      <c r="BZ1261" s="3" t="n">
        <f aca="false">AQ1261+AV1261+BA1261+BF1261+BK1261+BP1261</f>
        <v>0</v>
      </c>
      <c r="CA1261" s="3" t="n">
        <f aca="false">AR1261+AW1261+BB1261+BG1261+BL1261+BQ1261</f>
        <v>10.14044095</v>
      </c>
      <c r="CB1261" s="3" t="n">
        <f aca="false">AS1261+AX1261+BC1261+BH1261+BM1261+BR1261</f>
        <v>0</v>
      </c>
      <c r="CC1261" s="3" t="n">
        <f aca="false">AT1261+AY1261+BD1261+BI1261+BN1261+BS1261</f>
        <v>129.37711624</v>
      </c>
      <c r="CD1261" s="3" t="n">
        <f aca="false">SUM(BZ1261:CC1261)</f>
        <v>139.51755719</v>
      </c>
      <c r="CE1261" s="3" t="n">
        <v>0</v>
      </c>
      <c r="CF1261" s="3" t="n">
        <v>7292.2</v>
      </c>
      <c r="CG1261" s="3" t="n">
        <v>616.4</v>
      </c>
      <c r="CH1261" s="3" t="n">
        <v>0</v>
      </c>
      <c r="CI1261" s="3" t="n">
        <v>509.7</v>
      </c>
      <c r="CJ1261" s="3" t="n">
        <f aca="false">SUM(CE1261:CI1261)</f>
        <v>8418.3</v>
      </c>
    </row>
    <row r="1262" customFormat="false" ht="12.75" hidden="false" customHeight="false" outlineLevel="0" collapsed="false">
      <c r="A1262" s="1" t="n">
        <v>2015</v>
      </c>
      <c r="B1262" s="2" t="s">
        <v>130</v>
      </c>
      <c r="C1262" s="3" t="n">
        <v>10287</v>
      </c>
      <c r="D1262" s="3" t="n">
        <v>2439</v>
      </c>
      <c r="E1262" s="3" t="n">
        <v>850</v>
      </c>
      <c r="F1262" s="3" t="n">
        <v>0</v>
      </c>
      <c r="G1262" s="3" t="n">
        <f aca="false">SUM(C1262:F1262)</f>
        <v>13576</v>
      </c>
      <c r="H1262" s="3" t="n">
        <v>1635</v>
      </c>
      <c r="I1262" s="3" t="n">
        <v>0</v>
      </c>
      <c r="J1262" s="3" t="n">
        <v>107</v>
      </c>
      <c r="K1262" s="3" t="n">
        <v>278</v>
      </c>
      <c r="L1262" s="3" t="n">
        <f aca="false">SUM(H1262:K1262)</f>
        <v>2020</v>
      </c>
      <c r="M1262" s="3" t="n">
        <v>198</v>
      </c>
      <c r="N1262" s="3" t="n">
        <v>347</v>
      </c>
      <c r="O1262" s="3" t="n">
        <v>2</v>
      </c>
      <c r="P1262" s="3" t="n">
        <v>0</v>
      </c>
      <c r="Q1262" s="3" t="n">
        <f aca="false">SUM(M1262:P1262)</f>
        <v>547</v>
      </c>
      <c r="R1262" s="3" t="n">
        <v>138</v>
      </c>
      <c r="S1262" s="3" t="n">
        <v>332</v>
      </c>
      <c r="T1262" s="3" t="n">
        <v>0</v>
      </c>
      <c r="U1262" s="3" t="n">
        <v>0</v>
      </c>
      <c r="V1262" s="3" t="n">
        <f aca="false">SUM(R1262:U1262)</f>
        <v>470</v>
      </c>
      <c r="W1262" s="3" t="n">
        <v>8556</v>
      </c>
      <c r="X1262" s="3" t="n">
        <v>13295</v>
      </c>
      <c r="Y1262" s="3" t="n">
        <v>3165</v>
      </c>
      <c r="Z1262" s="3" t="n">
        <v>0</v>
      </c>
      <c r="AA1262" s="3" t="n">
        <f aca="false">SUM(W1262:Z1262)</f>
        <v>25016</v>
      </c>
      <c r="AB1262" s="3" t="n">
        <v>2400</v>
      </c>
      <c r="AC1262" s="3" t="n">
        <v>17</v>
      </c>
      <c r="AD1262" s="3" t="n">
        <v>117</v>
      </c>
      <c r="AE1262" s="3" t="n">
        <v>0</v>
      </c>
      <c r="AF1262" s="3" t="n">
        <f aca="false">SUM(AB1262:AE1262)</f>
        <v>2534</v>
      </c>
      <c r="AG1262" s="3" t="n">
        <v>6</v>
      </c>
      <c r="AH1262" s="3" t="n">
        <v>2175</v>
      </c>
      <c r="AI1262" s="3" t="n">
        <v>5111</v>
      </c>
      <c r="AJ1262" s="3" t="n">
        <v>283</v>
      </c>
      <c r="AK1262" s="3" t="n">
        <f aca="false">SUM(AG1262:AJ1262)</f>
        <v>7575</v>
      </c>
      <c r="AL1262" s="3" t="n">
        <v>5932</v>
      </c>
      <c r="AM1262" s="3" t="n">
        <v>6720</v>
      </c>
      <c r="AN1262" s="3" t="n">
        <v>8244</v>
      </c>
      <c r="AO1262" s="3" t="n">
        <v>270</v>
      </c>
      <c r="AP1262" s="3" t="n">
        <f aca="false">SUM(AL1262:AO1262)</f>
        <v>21166</v>
      </c>
      <c r="AQ1262" s="3" t="n">
        <v>0</v>
      </c>
      <c r="AR1262" s="3" t="n">
        <v>0</v>
      </c>
      <c r="AS1262" s="3" t="n">
        <v>0</v>
      </c>
      <c r="AT1262" s="3" t="n">
        <v>283</v>
      </c>
      <c r="AU1262" s="3" t="n">
        <f aca="false">SUM(AQ1262:AT1262)</f>
        <v>283</v>
      </c>
      <c r="AV1262" s="3" t="n">
        <v>0</v>
      </c>
      <c r="AW1262" s="3" t="n">
        <v>0</v>
      </c>
      <c r="AX1262" s="3" t="n">
        <v>0</v>
      </c>
      <c r="AY1262" s="3" t="n">
        <v>0</v>
      </c>
      <c r="AZ1262" s="3" t="n">
        <f aca="false">SUM(AV1262:AY1262)</f>
        <v>0</v>
      </c>
      <c r="BA1262" s="3" t="n">
        <v>0</v>
      </c>
      <c r="BB1262" s="3" t="n">
        <v>0</v>
      </c>
      <c r="BC1262" s="3" t="n">
        <v>0</v>
      </c>
      <c r="BD1262" s="3" t="n">
        <v>278</v>
      </c>
      <c r="BE1262" s="3" t="n">
        <f aca="false">SUM(BA1262:BD1262)</f>
        <v>278</v>
      </c>
      <c r="BF1262" s="3" t="n">
        <v>0</v>
      </c>
      <c r="BG1262" s="3" t="n">
        <v>0</v>
      </c>
      <c r="BH1262" s="3" t="n">
        <v>0</v>
      </c>
      <c r="BI1262" s="3" t="n">
        <v>0</v>
      </c>
      <c r="BJ1262" s="3" t="n">
        <f aca="false">SUM(BF1262:BI1262)</f>
        <v>0</v>
      </c>
      <c r="BK1262" s="3" t="n">
        <v>0</v>
      </c>
      <c r="BL1262" s="3" t="n">
        <v>0</v>
      </c>
      <c r="BM1262" s="3" t="n">
        <v>0</v>
      </c>
      <c r="BN1262" s="3" t="n">
        <v>0</v>
      </c>
      <c r="BO1262" s="3" t="n">
        <f aca="false">SUM(BK1262:BN1262)</f>
        <v>0</v>
      </c>
      <c r="BP1262" s="3" t="n">
        <v>0</v>
      </c>
      <c r="BQ1262" s="3" t="n">
        <v>0</v>
      </c>
      <c r="BR1262" s="3" t="n">
        <v>0</v>
      </c>
      <c r="BS1262" s="3" t="n">
        <v>270</v>
      </c>
      <c r="BT1262" s="3" t="n">
        <f aca="false">SUM(BP1262:BS1262)</f>
        <v>270</v>
      </c>
      <c r="BU1262" s="3" t="n">
        <f aca="false">+C1262+H1262+M1262+R1262+W1262+AB1262+AG1262+AL1262+CK1262</f>
        <v>29152</v>
      </c>
      <c r="BV1262" s="3" t="n">
        <f aca="false">+D1262+I1262+N1262+S1262+X1262+AC1262+AH1262+AM1262+CL1262</f>
        <v>25325</v>
      </c>
      <c r="BW1262" s="3" t="n">
        <f aca="false">+E1262+J1262+O1262+T1262+Y1262+AD1262+AI1262+AN1262+CM1262</f>
        <v>17596</v>
      </c>
      <c r="BX1262" s="3" t="n">
        <f aca="false">+F1262+K1262+P1262+U1262+Z1262+AE1262+AJ1262+AO1262+CN1262</f>
        <v>831</v>
      </c>
      <c r="BY1262" s="3" t="n">
        <f aca="false">SUM(BU1262:BX1262)</f>
        <v>72904</v>
      </c>
      <c r="BZ1262" s="3" t="n">
        <f aca="false">AQ1262+AV1262+BA1262+BF1262+BK1262+BP1262</f>
        <v>0</v>
      </c>
      <c r="CA1262" s="3" t="n">
        <f aca="false">AR1262+AW1262+BB1262+BG1262+BL1262+BQ1262</f>
        <v>0</v>
      </c>
      <c r="CB1262" s="3" t="n">
        <f aca="false">AS1262+AX1262+BC1262+BH1262+BM1262+BR1262</f>
        <v>0</v>
      </c>
      <c r="CC1262" s="3" t="n">
        <f aca="false">AT1262+AY1262+BD1262+BI1262+BN1262+BS1262</f>
        <v>831</v>
      </c>
      <c r="CD1262" s="3" t="n">
        <f aca="false">SUM(BZ1262:CC1262)</f>
        <v>831</v>
      </c>
      <c r="CE1262" s="3" t="n">
        <v>9493</v>
      </c>
      <c r="CF1262" s="3" t="n">
        <v>12107</v>
      </c>
      <c r="CG1262" s="3" t="n">
        <v>2811</v>
      </c>
      <c r="CH1262" s="3" t="n">
        <v>96</v>
      </c>
      <c r="CI1262" s="3" t="n">
        <v>6086</v>
      </c>
      <c r="CJ1262" s="3" t="n">
        <f aca="false">SUM(CE1262:CI1262)</f>
        <v>30593</v>
      </c>
    </row>
    <row r="1263" customFormat="false" ht="12.75" hidden="false" customHeight="false" outlineLevel="0" collapsed="false">
      <c r="A1263" s="1" t="n">
        <v>2015</v>
      </c>
      <c r="B1263" s="2" t="s">
        <v>143</v>
      </c>
      <c r="C1263" s="0"/>
      <c r="D1263" s="0"/>
      <c r="E1263" s="0"/>
      <c r="F1263" s="0"/>
      <c r="G1263" s="3" t="n">
        <f aca="false">SUM(C1263:F1263)</f>
        <v>0</v>
      </c>
      <c r="H1263" s="0"/>
      <c r="I1263" s="0"/>
      <c r="J1263" s="0"/>
      <c r="K1263" s="0"/>
      <c r="L1263" s="3" t="n">
        <f aca="false">SUM(H1263:K1263)</f>
        <v>0</v>
      </c>
      <c r="M1263" s="0"/>
      <c r="N1263" s="0"/>
      <c r="O1263" s="0"/>
      <c r="P1263" s="0"/>
      <c r="Q1263" s="3" t="n">
        <f aca="false">SUM(M1263:P1263)</f>
        <v>0</v>
      </c>
      <c r="R1263" s="0"/>
      <c r="S1263" s="0"/>
      <c r="T1263" s="0"/>
      <c r="U1263" s="0"/>
      <c r="V1263" s="3" t="n">
        <f aca="false">SUM(R1263:U1263)</f>
        <v>0</v>
      </c>
      <c r="W1263" s="0"/>
      <c r="X1263" s="0"/>
      <c r="Y1263" s="0"/>
      <c r="Z1263" s="0"/>
      <c r="AA1263" s="3" t="n">
        <f aca="false">SUM(W1263:Z1263)</f>
        <v>0</v>
      </c>
      <c r="AB1263" s="0"/>
      <c r="AC1263" s="0"/>
      <c r="AD1263" s="0"/>
      <c r="AE1263" s="0"/>
      <c r="AF1263" s="3" t="n">
        <f aca="false">SUM(AB1263:AE1263)</f>
        <v>0</v>
      </c>
      <c r="AG1263" s="0"/>
      <c r="AH1263" s="0"/>
      <c r="AI1263" s="0"/>
      <c r="AJ1263" s="0"/>
      <c r="AK1263" s="3" t="n">
        <f aca="false">SUM(AG1263:AJ1263)</f>
        <v>0</v>
      </c>
      <c r="AL1263" s="0"/>
      <c r="AM1263" s="0"/>
      <c r="AN1263" s="0"/>
      <c r="AO1263" s="0"/>
      <c r="AP1263" s="3" t="n">
        <f aca="false">SUM(AL1263:AO1263)</f>
        <v>0</v>
      </c>
      <c r="AQ1263" s="0"/>
      <c r="AR1263" s="0"/>
      <c r="AS1263" s="0"/>
      <c r="AT1263" s="0"/>
      <c r="AU1263" s="3" t="n">
        <f aca="false">SUM(AQ1263:AT1263)</f>
        <v>0</v>
      </c>
      <c r="AV1263" s="0"/>
      <c r="AW1263" s="0"/>
      <c r="AX1263" s="0"/>
      <c r="AY1263" s="0"/>
      <c r="AZ1263" s="3" t="n">
        <f aca="false">SUM(AV1263:AY1263)</f>
        <v>0</v>
      </c>
      <c r="BA1263" s="0"/>
      <c r="BB1263" s="0"/>
      <c r="BC1263" s="0"/>
      <c r="BD1263" s="0"/>
      <c r="BE1263" s="3" t="n">
        <f aca="false">SUM(BA1263:BD1263)</f>
        <v>0</v>
      </c>
      <c r="BF1263" s="0"/>
      <c r="BG1263" s="0"/>
      <c r="BH1263" s="0"/>
      <c r="BI1263" s="0"/>
      <c r="BJ1263" s="3" t="n">
        <f aca="false">SUM(BF1263:BI1263)</f>
        <v>0</v>
      </c>
      <c r="BK1263" s="0"/>
      <c r="BL1263" s="0"/>
      <c r="BM1263" s="0"/>
      <c r="BN1263" s="0"/>
      <c r="BO1263" s="3" t="n">
        <f aca="false">SUM(BK1263:BN1263)</f>
        <v>0</v>
      </c>
      <c r="BP1263" s="0"/>
      <c r="BQ1263" s="0"/>
      <c r="BR1263" s="0"/>
      <c r="BS1263" s="0"/>
      <c r="BT1263" s="3" t="n">
        <f aca="false">SUM(BP1263:BS1263)</f>
        <v>0</v>
      </c>
      <c r="BU1263" s="3" t="n">
        <f aca="false">+C1263+H1263+M1263+R1263+W1263+AB1263+AG1263+AL1263+CK1263</f>
        <v>0</v>
      </c>
      <c r="BV1263" s="3" t="n">
        <f aca="false">+D1263+I1263+N1263+S1263+X1263+AC1263+AH1263+AM1263+CL1263</f>
        <v>0</v>
      </c>
      <c r="BW1263" s="3" t="n">
        <f aca="false">+E1263+J1263+O1263+T1263+Y1263+AD1263+AI1263+AN1263+CM1263</f>
        <v>0</v>
      </c>
      <c r="BX1263" s="3" t="n">
        <f aca="false">+F1263+K1263+P1263+U1263+Z1263+AE1263+AJ1263+AO1263+CN1263</f>
        <v>0</v>
      </c>
      <c r="BY1263" s="3" t="n">
        <f aca="false">SUM(BU1263:BX1263)</f>
        <v>0</v>
      </c>
      <c r="BZ1263" s="3" t="n">
        <f aca="false">AQ1263+AV1263+BA1263+BF1263+BK1263+BP1263</f>
        <v>0</v>
      </c>
      <c r="CA1263" s="3" t="n">
        <f aca="false">AR1263+AW1263+BB1263+BG1263+BL1263+BQ1263</f>
        <v>0</v>
      </c>
      <c r="CB1263" s="3" t="n">
        <f aca="false">AS1263+AX1263+BC1263+BH1263+BM1263+BR1263</f>
        <v>0</v>
      </c>
      <c r="CC1263" s="3" t="n">
        <f aca="false">AT1263+AY1263+BD1263+BI1263+BN1263+BS1263</f>
        <v>0</v>
      </c>
      <c r="CD1263" s="3" t="n">
        <f aca="false">SUM(BZ1263:CC1263)</f>
        <v>0</v>
      </c>
      <c r="CE1263" s="0"/>
      <c r="CF1263" s="0"/>
      <c r="CG1263" s="0"/>
      <c r="CH1263" s="0"/>
      <c r="CI1263" s="0"/>
      <c r="CJ1263" s="3" t="n">
        <f aca="false">SUM(CE1263:CI1263)</f>
        <v>0</v>
      </c>
    </row>
    <row r="1264" customFormat="false" ht="12.75" hidden="false" customHeight="false" outlineLevel="0" collapsed="false">
      <c r="A1264" s="1" t="n">
        <v>2015</v>
      </c>
      <c r="B1264" s="2" t="s">
        <v>131</v>
      </c>
      <c r="C1264" s="3" t="n">
        <v>1003</v>
      </c>
      <c r="D1264" s="3" t="n">
        <v>197</v>
      </c>
      <c r="E1264" s="3" t="n">
        <v>33</v>
      </c>
      <c r="F1264" s="3" t="n">
        <v>0</v>
      </c>
      <c r="G1264" s="3" t="n">
        <f aca="false">SUM(C1264:F1264)</f>
        <v>1233</v>
      </c>
      <c r="H1264" s="3" t="n">
        <v>188</v>
      </c>
      <c r="I1264" s="3" t="n">
        <v>5</v>
      </c>
      <c r="J1264" s="3" t="n">
        <v>855</v>
      </c>
      <c r="K1264" s="3" t="n">
        <v>43</v>
      </c>
      <c r="L1264" s="3" t="n">
        <f aca="false">SUM(H1264:K1264)</f>
        <v>1091</v>
      </c>
      <c r="M1264" s="3" t="n">
        <v>0</v>
      </c>
      <c r="N1264" s="3" t="n">
        <v>31</v>
      </c>
      <c r="O1264" s="3" t="n">
        <v>0</v>
      </c>
      <c r="P1264" s="3" t="n">
        <v>0</v>
      </c>
      <c r="Q1264" s="3" t="n">
        <f aca="false">SUM(M1264:P1264)</f>
        <v>31</v>
      </c>
      <c r="R1264" s="3" t="n">
        <v>29</v>
      </c>
      <c r="S1264" s="3" t="n">
        <v>44</v>
      </c>
      <c r="T1264" s="3" t="n">
        <v>0</v>
      </c>
      <c r="U1264" s="3" t="n">
        <v>0</v>
      </c>
      <c r="V1264" s="3" t="n">
        <f aca="false">SUM(R1264:U1264)</f>
        <v>73</v>
      </c>
      <c r="W1264" s="3" t="n">
        <v>1069</v>
      </c>
      <c r="X1264" s="3" t="n">
        <v>1500</v>
      </c>
      <c r="Y1264" s="3" t="n">
        <v>12</v>
      </c>
      <c r="Z1264" s="3" t="n">
        <v>0</v>
      </c>
      <c r="AA1264" s="3" t="n">
        <f aca="false">SUM(W1264:Z1264)</f>
        <v>2581</v>
      </c>
      <c r="AB1264" s="3" t="n">
        <v>196</v>
      </c>
      <c r="AC1264" s="3" t="n">
        <v>2</v>
      </c>
      <c r="AD1264" s="3" t="n">
        <v>13</v>
      </c>
      <c r="AE1264" s="3" t="n">
        <v>0</v>
      </c>
      <c r="AF1264" s="3" t="n">
        <f aca="false">SUM(AB1264:AE1264)</f>
        <v>211</v>
      </c>
      <c r="AG1264" s="3" t="n">
        <v>0</v>
      </c>
      <c r="AH1264" s="3" t="n">
        <v>268</v>
      </c>
      <c r="AI1264" s="3" t="n">
        <v>303</v>
      </c>
      <c r="AJ1264" s="3" t="n">
        <v>6</v>
      </c>
      <c r="AK1264" s="3" t="n">
        <f aca="false">SUM(AG1264:AJ1264)</f>
        <v>577</v>
      </c>
      <c r="AL1264" s="3" t="n">
        <v>969</v>
      </c>
      <c r="AM1264" s="3" t="n">
        <v>848</v>
      </c>
      <c r="AN1264" s="3" t="n">
        <v>828</v>
      </c>
      <c r="AO1264" s="3" t="n">
        <v>41</v>
      </c>
      <c r="AP1264" s="3" t="n">
        <f aca="false">SUM(AL1264:AO1264)</f>
        <v>2686</v>
      </c>
      <c r="AQ1264" s="3" t="n">
        <v>0</v>
      </c>
      <c r="AR1264" s="3" t="n">
        <v>116</v>
      </c>
      <c r="AS1264" s="3" t="n">
        <v>7</v>
      </c>
      <c r="AT1264" s="3" t="n">
        <v>6</v>
      </c>
      <c r="AU1264" s="3" t="n">
        <f aca="false">SUM(AQ1264:AT1264)</f>
        <v>129</v>
      </c>
      <c r="AV1264" s="3" t="n">
        <v>1</v>
      </c>
      <c r="AW1264" s="3" t="n">
        <v>0</v>
      </c>
      <c r="AX1264" s="3" t="n">
        <v>3</v>
      </c>
      <c r="AY1264" s="3" t="n">
        <v>0</v>
      </c>
      <c r="AZ1264" s="3" t="n">
        <f aca="false">SUM(AV1264:AY1264)</f>
        <v>4</v>
      </c>
      <c r="BA1264" s="3" t="n">
        <v>2</v>
      </c>
      <c r="BB1264" s="3" t="n">
        <v>0</v>
      </c>
      <c r="BC1264" s="3" t="n">
        <v>30</v>
      </c>
      <c r="BD1264" s="3" t="n">
        <v>43</v>
      </c>
      <c r="BE1264" s="3" t="n">
        <f aca="false">SUM(BA1264:BD1264)</f>
        <v>75</v>
      </c>
      <c r="BF1264" s="3" t="n">
        <v>0</v>
      </c>
      <c r="BG1264" s="3" t="n">
        <v>0</v>
      </c>
      <c r="BH1264" s="3" t="n">
        <v>0</v>
      </c>
      <c r="BI1264" s="3" t="n">
        <v>6</v>
      </c>
      <c r="BJ1264" s="3" t="n">
        <f aca="false">SUM(BF1264:BI1264)</f>
        <v>6</v>
      </c>
      <c r="BK1264" s="3" t="n">
        <v>0</v>
      </c>
      <c r="BL1264" s="3" t="n">
        <v>4</v>
      </c>
      <c r="BM1264" s="3" t="n">
        <v>14</v>
      </c>
      <c r="BN1264" s="3" t="n">
        <v>4</v>
      </c>
      <c r="BO1264" s="3" t="n">
        <f aca="false">SUM(BK1264:BN1264)</f>
        <v>22</v>
      </c>
      <c r="BP1264" s="3" t="n">
        <v>2</v>
      </c>
      <c r="BQ1264" s="3" t="n">
        <v>4</v>
      </c>
      <c r="BR1264" s="3" t="n">
        <v>37</v>
      </c>
      <c r="BS1264" s="3" t="n">
        <v>31</v>
      </c>
      <c r="BT1264" s="3" t="n">
        <f aca="false">SUM(BP1264:BS1264)</f>
        <v>74</v>
      </c>
      <c r="BU1264" s="3" t="n">
        <f aca="false">+C1264+H1264+M1264+R1264+W1264+AB1264+AG1264+AL1264+CK1264</f>
        <v>3454</v>
      </c>
      <c r="BV1264" s="3" t="n">
        <f aca="false">+D1264+I1264+N1264+S1264+X1264+AC1264+AH1264+AM1264+CL1264</f>
        <v>2895</v>
      </c>
      <c r="BW1264" s="3" t="n">
        <f aca="false">+E1264+J1264+O1264+T1264+Y1264+AD1264+AI1264+AN1264+CM1264</f>
        <v>2044</v>
      </c>
      <c r="BX1264" s="3" t="n">
        <f aca="false">+F1264+K1264+P1264+U1264+Z1264+AE1264+AJ1264+AO1264+CN1264</f>
        <v>90</v>
      </c>
      <c r="BY1264" s="3" t="n">
        <f aca="false">SUM(BU1264:BX1264)</f>
        <v>8483</v>
      </c>
      <c r="BZ1264" s="3" t="n">
        <f aca="false">AQ1264+AV1264+BA1264+BF1264+BK1264+BP1264</f>
        <v>5</v>
      </c>
      <c r="CA1264" s="3" t="n">
        <f aca="false">AR1264+AW1264+BB1264+BG1264+BL1264+BQ1264</f>
        <v>124</v>
      </c>
      <c r="CB1264" s="3" t="n">
        <f aca="false">AS1264+AX1264+BC1264+BH1264+BM1264+BR1264</f>
        <v>91</v>
      </c>
      <c r="CC1264" s="3" t="n">
        <f aca="false">AT1264+AY1264+BD1264+BI1264+BN1264+BS1264</f>
        <v>90</v>
      </c>
      <c r="CD1264" s="3" t="n">
        <f aca="false">SUM(BZ1264:CC1264)</f>
        <v>310</v>
      </c>
      <c r="CE1264" s="3" t="n">
        <v>963</v>
      </c>
      <c r="CF1264" s="3" t="n">
        <v>1228</v>
      </c>
      <c r="CG1264" s="3" t="n">
        <v>148</v>
      </c>
      <c r="CH1264" s="3" t="n">
        <v>1</v>
      </c>
      <c r="CI1264" s="3" t="n">
        <v>1301</v>
      </c>
      <c r="CJ1264" s="3" t="n">
        <f aca="false">SUM(CE1264:CI1264)</f>
        <v>3641</v>
      </c>
    </row>
    <row r="1265" customFormat="false" ht="12.75" hidden="false" customHeight="false" outlineLevel="0" collapsed="false">
      <c r="A1265" s="1" t="n">
        <v>2015</v>
      </c>
      <c r="B1265" s="2" t="s">
        <v>132</v>
      </c>
      <c r="C1265" s="3" t="n">
        <v>2567</v>
      </c>
      <c r="D1265" s="3" t="n">
        <v>879</v>
      </c>
      <c r="E1265" s="3" t="n">
        <v>790</v>
      </c>
      <c r="F1265" s="3" t="n">
        <v>0</v>
      </c>
      <c r="G1265" s="3" t="n">
        <f aca="false">SUM(C1265:F1265)</f>
        <v>4236</v>
      </c>
      <c r="H1265" s="3" t="n">
        <v>662</v>
      </c>
      <c r="I1265" s="3" t="n">
        <v>132</v>
      </c>
      <c r="J1265" s="3" t="n">
        <v>3499</v>
      </c>
      <c r="K1265" s="3" t="n">
        <v>0</v>
      </c>
      <c r="L1265" s="3" t="n">
        <f aca="false">SUM(H1265:K1265)</f>
        <v>4293</v>
      </c>
      <c r="M1265" s="3" t="n">
        <v>2</v>
      </c>
      <c r="N1265" s="3" t="n">
        <v>29</v>
      </c>
      <c r="O1265" s="3" t="n">
        <v>0</v>
      </c>
      <c r="P1265" s="3" t="n">
        <v>0</v>
      </c>
      <c r="Q1265" s="3" t="n">
        <f aca="false">SUM(M1265:P1265)</f>
        <v>31</v>
      </c>
      <c r="R1265" s="3" t="n">
        <v>20</v>
      </c>
      <c r="S1265" s="3" t="n">
        <v>51</v>
      </c>
      <c r="T1265" s="3" t="n">
        <v>0</v>
      </c>
      <c r="U1265" s="3" t="n">
        <v>0</v>
      </c>
      <c r="V1265" s="3" t="n">
        <f aca="false">SUM(R1265:U1265)</f>
        <v>71</v>
      </c>
      <c r="W1265" s="3" t="n">
        <v>1056</v>
      </c>
      <c r="X1265" s="3" t="n">
        <v>4359</v>
      </c>
      <c r="Y1265" s="3" t="n">
        <v>806</v>
      </c>
      <c r="Z1265" s="3" t="n">
        <v>0</v>
      </c>
      <c r="AA1265" s="3" t="n">
        <f aca="false">SUM(W1265:Z1265)</f>
        <v>6221</v>
      </c>
      <c r="AB1265" s="3" t="n">
        <v>507</v>
      </c>
      <c r="AC1265" s="3" t="n">
        <v>6</v>
      </c>
      <c r="AD1265" s="3" t="n">
        <v>90</v>
      </c>
      <c r="AE1265" s="3" t="n">
        <v>0</v>
      </c>
      <c r="AF1265" s="3" t="n">
        <f aca="false">SUM(AB1265:AE1265)</f>
        <v>603</v>
      </c>
      <c r="AG1265" s="3" t="n">
        <v>75</v>
      </c>
      <c r="AH1265" s="3" t="n">
        <v>699</v>
      </c>
      <c r="AI1265" s="3" t="n">
        <v>614</v>
      </c>
      <c r="AJ1265" s="3" t="n">
        <v>0</v>
      </c>
      <c r="AK1265" s="3" t="n">
        <f aca="false">SUM(AG1265:AJ1265)</f>
        <v>1388</v>
      </c>
      <c r="AL1265" s="3" t="n">
        <v>2080</v>
      </c>
      <c r="AM1265" s="3" t="n">
        <v>1560</v>
      </c>
      <c r="AN1265" s="3" t="n">
        <v>2132</v>
      </c>
      <c r="AO1265" s="3" t="n">
        <v>0</v>
      </c>
      <c r="AP1265" s="3" t="n">
        <f aca="false">SUM(AL1265:AO1265)</f>
        <v>5772</v>
      </c>
      <c r="AQ1265" s="3" t="n">
        <v>0</v>
      </c>
      <c r="AR1265" s="3" t="n">
        <v>0</v>
      </c>
      <c r="AS1265" s="3" t="n">
        <v>3</v>
      </c>
      <c r="AT1265" s="3" t="n">
        <v>0</v>
      </c>
      <c r="AU1265" s="3" t="n">
        <f aca="false">SUM(AQ1265:AT1265)</f>
        <v>3</v>
      </c>
      <c r="AV1265" s="3" t="n">
        <v>6</v>
      </c>
      <c r="AW1265" s="3" t="n">
        <v>0</v>
      </c>
      <c r="AX1265" s="3" t="n">
        <v>0</v>
      </c>
      <c r="AY1265" s="3" t="n">
        <v>1</v>
      </c>
      <c r="AZ1265" s="3" t="n">
        <f aca="false">SUM(AV1265:AY1265)</f>
        <v>7</v>
      </c>
      <c r="BA1265" s="3" t="n">
        <v>20</v>
      </c>
      <c r="BB1265" s="3" t="n">
        <v>1</v>
      </c>
      <c r="BC1265" s="3" t="n">
        <v>296</v>
      </c>
      <c r="BD1265" s="3" t="n">
        <v>93</v>
      </c>
      <c r="BE1265" s="3" t="n">
        <f aca="false">SUM(BA1265:BD1265)</f>
        <v>410</v>
      </c>
      <c r="BF1265" s="3" t="n">
        <v>0</v>
      </c>
      <c r="BG1265" s="3" t="n">
        <v>0</v>
      </c>
      <c r="BH1265" s="3" t="n">
        <v>0</v>
      </c>
      <c r="BI1265" s="3" t="n">
        <v>0</v>
      </c>
      <c r="BJ1265" s="3" t="n">
        <f aca="false">SUM(BF1265:BI1265)</f>
        <v>0</v>
      </c>
      <c r="BK1265" s="3" t="n">
        <v>0</v>
      </c>
      <c r="BL1265" s="3" t="n">
        <v>0</v>
      </c>
      <c r="BM1265" s="3" t="n">
        <v>1</v>
      </c>
      <c r="BN1265" s="3" t="n">
        <v>0</v>
      </c>
      <c r="BO1265" s="3" t="n">
        <f aca="false">SUM(BK1265:BN1265)</f>
        <v>1</v>
      </c>
      <c r="BP1265" s="3" t="n">
        <v>10</v>
      </c>
      <c r="BQ1265" s="3" t="n">
        <v>6</v>
      </c>
      <c r="BR1265" s="3" t="n">
        <v>62</v>
      </c>
      <c r="BS1265" s="3" t="n">
        <v>4</v>
      </c>
      <c r="BT1265" s="3" t="n">
        <f aca="false">SUM(BP1265:BS1265)</f>
        <v>82</v>
      </c>
      <c r="BU1265" s="3" t="n">
        <f aca="false">+C1265+H1265+M1265+R1265+W1265+AB1265+AG1265+AL1265+CK1265</f>
        <v>6969</v>
      </c>
      <c r="BV1265" s="3" t="n">
        <f aca="false">+D1265+I1265+N1265+S1265+X1265+AC1265+AH1265+AM1265+CL1265</f>
        <v>7715</v>
      </c>
      <c r="BW1265" s="3" t="n">
        <f aca="false">+E1265+J1265+O1265+T1265+Y1265+AD1265+AI1265+AN1265+CM1265</f>
        <v>7931</v>
      </c>
      <c r="BX1265" s="3" t="n">
        <f aca="false">+F1265+K1265+P1265+U1265+Z1265+AE1265+AJ1265+AO1265+CN1265</f>
        <v>0</v>
      </c>
      <c r="BY1265" s="3" t="n">
        <f aca="false">SUM(BU1265:BX1265)</f>
        <v>22615</v>
      </c>
      <c r="BZ1265" s="3" t="n">
        <f aca="false">AQ1265+AV1265+BA1265+BF1265+BK1265+BP1265</f>
        <v>36</v>
      </c>
      <c r="CA1265" s="3" t="n">
        <f aca="false">AR1265+AW1265+BB1265+BG1265+BL1265+BQ1265</f>
        <v>7</v>
      </c>
      <c r="CB1265" s="3" t="n">
        <f aca="false">AS1265+AX1265+BC1265+BH1265+BM1265+BR1265</f>
        <v>362</v>
      </c>
      <c r="CC1265" s="3" t="n">
        <f aca="false">AT1265+AY1265+BD1265+BI1265+BN1265+BS1265</f>
        <v>98</v>
      </c>
      <c r="CD1265" s="3" t="n">
        <f aca="false">SUM(BZ1265:CC1265)</f>
        <v>503</v>
      </c>
      <c r="CE1265" s="3" t="n">
        <v>2656</v>
      </c>
      <c r="CF1265" s="3" t="n">
        <v>3661</v>
      </c>
      <c r="CG1265" s="3" t="n">
        <v>377</v>
      </c>
      <c r="CH1265" s="3" t="n">
        <v>0</v>
      </c>
      <c r="CI1265" s="3" t="n">
        <v>819</v>
      </c>
      <c r="CJ1265" s="3" t="n">
        <f aca="false">SUM(CE1265:CI1265)</f>
        <v>7513</v>
      </c>
    </row>
    <row r="1266" customFormat="false" ht="12.75" hidden="false" customHeight="false" outlineLevel="0" collapsed="false">
      <c r="A1266" s="1" t="n">
        <v>2015</v>
      </c>
      <c r="B1266" s="2" t="s">
        <v>133</v>
      </c>
      <c r="C1266" s="3" t="n">
        <v>405</v>
      </c>
      <c r="D1266" s="3" t="n">
        <v>169</v>
      </c>
      <c r="E1266" s="3" t="n">
        <v>6</v>
      </c>
      <c r="F1266" s="3" t="n">
        <v>0</v>
      </c>
      <c r="G1266" s="3" t="n">
        <f aca="false">SUM(C1266:F1266)</f>
        <v>580</v>
      </c>
      <c r="H1266" s="3" t="n">
        <v>219</v>
      </c>
      <c r="I1266" s="3" t="n">
        <v>64</v>
      </c>
      <c r="J1266" s="3" t="n">
        <v>415</v>
      </c>
      <c r="K1266" s="3" t="n">
        <v>46</v>
      </c>
      <c r="L1266" s="3" t="n">
        <f aca="false">SUM(H1266:K1266)</f>
        <v>744</v>
      </c>
      <c r="M1266" s="3" t="n">
        <v>9</v>
      </c>
      <c r="N1266" s="3" t="n">
        <v>11</v>
      </c>
      <c r="O1266" s="3" t="n">
        <v>0</v>
      </c>
      <c r="P1266" s="3" t="n">
        <v>0</v>
      </c>
      <c r="Q1266" s="3" t="n">
        <f aca="false">SUM(M1266:P1266)</f>
        <v>20</v>
      </c>
      <c r="R1266" s="3" t="n">
        <v>0</v>
      </c>
      <c r="S1266" s="3" t="n">
        <v>0</v>
      </c>
      <c r="T1266" s="3" t="n">
        <v>0</v>
      </c>
      <c r="U1266" s="3" t="n">
        <v>0</v>
      </c>
      <c r="V1266" s="3" t="n">
        <f aca="false">SUM(R1266:U1266)</f>
        <v>0</v>
      </c>
      <c r="W1266" s="3" t="n">
        <v>353</v>
      </c>
      <c r="X1266" s="3" t="n">
        <v>488</v>
      </c>
      <c r="Y1266" s="3" t="n">
        <v>4</v>
      </c>
      <c r="Z1266" s="3" t="n">
        <v>0</v>
      </c>
      <c r="AA1266" s="3" t="n">
        <f aca="false">SUM(W1266:Z1266)</f>
        <v>845</v>
      </c>
      <c r="AB1266" s="3" t="n">
        <v>93</v>
      </c>
      <c r="AC1266" s="3" t="n">
        <v>7</v>
      </c>
      <c r="AD1266" s="3" t="n">
        <v>7</v>
      </c>
      <c r="AE1266" s="3" t="n">
        <v>0</v>
      </c>
      <c r="AF1266" s="3" t="n">
        <f aca="false">SUM(AB1266:AE1266)</f>
        <v>107</v>
      </c>
      <c r="AG1266" s="3" t="n">
        <v>1</v>
      </c>
      <c r="AH1266" s="3" t="n">
        <v>331</v>
      </c>
      <c r="AI1266" s="3" t="n">
        <v>228</v>
      </c>
      <c r="AJ1266" s="3" t="n">
        <v>0</v>
      </c>
      <c r="AK1266" s="3" t="n">
        <f aca="false">SUM(AG1266:AJ1266)</f>
        <v>560</v>
      </c>
      <c r="AL1266" s="3" t="n">
        <v>307</v>
      </c>
      <c r="AM1266" s="3" t="n">
        <v>286</v>
      </c>
      <c r="AN1266" s="3" t="n">
        <v>528</v>
      </c>
      <c r="AO1266" s="3" t="n">
        <v>14</v>
      </c>
      <c r="AP1266" s="3" t="n">
        <f aca="false">SUM(AL1266:AO1266)</f>
        <v>1135</v>
      </c>
      <c r="AQ1266" s="3" t="n">
        <v>0</v>
      </c>
      <c r="AR1266" s="3" t="n">
        <v>0</v>
      </c>
      <c r="AS1266" s="3" t="n">
        <v>25</v>
      </c>
      <c r="AT1266" s="3" t="n">
        <v>0</v>
      </c>
      <c r="AU1266" s="3" t="n">
        <f aca="false">SUM(AQ1266:AT1266)</f>
        <v>25</v>
      </c>
      <c r="AV1266" s="3" t="n">
        <v>1</v>
      </c>
      <c r="AW1266" s="3" t="n">
        <v>0</v>
      </c>
      <c r="AX1266" s="3" t="n">
        <v>1</v>
      </c>
      <c r="AY1266" s="3" t="n">
        <v>0</v>
      </c>
      <c r="AZ1266" s="3" t="n">
        <f aca="false">SUM(AV1266:AY1266)</f>
        <v>2</v>
      </c>
      <c r="BA1266" s="3" t="n">
        <v>0</v>
      </c>
      <c r="BB1266" s="3" t="n">
        <v>0</v>
      </c>
      <c r="BC1266" s="3" t="n">
        <v>20</v>
      </c>
      <c r="BD1266" s="3" t="n">
        <v>46</v>
      </c>
      <c r="BE1266" s="3" t="n">
        <f aca="false">SUM(BA1266:BD1266)</f>
        <v>66</v>
      </c>
      <c r="BF1266" s="3" t="n">
        <v>0</v>
      </c>
      <c r="BG1266" s="3" t="n">
        <v>0</v>
      </c>
      <c r="BH1266" s="3" t="n">
        <v>0</v>
      </c>
      <c r="BI1266" s="3" t="n">
        <v>0</v>
      </c>
      <c r="BJ1266" s="3" t="n">
        <f aca="false">SUM(BF1266:BI1266)</f>
        <v>0</v>
      </c>
      <c r="BK1266" s="3" t="n">
        <v>0</v>
      </c>
      <c r="BL1266" s="3" t="n">
        <v>0</v>
      </c>
      <c r="BM1266" s="3" t="n">
        <v>0</v>
      </c>
      <c r="BN1266" s="3" t="n">
        <v>0</v>
      </c>
      <c r="BO1266" s="3" t="n">
        <f aca="false">SUM(BK1266:BN1266)</f>
        <v>0</v>
      </c>
      <c r="BP1266" s="3" t="n">
        <v>2</v>
      </c>
      <c r="BQ1266" s="3" t="n">
        <v>36</v>
      </c>
      <c r="BR1266" s="3" t="n">
        <v>16</v>
      </c>
      <c r="BS1266" s="3" t="n">
        <v>14</v>
      </c>
      <c r="BT1266" s="3" t="n">
        <f aca="false">SUM(BP1266:BS1266)</f>
        <v>68</v>
      </c>
      <c r="BU1266" s="3" t="n">
        <f aca="false">+C1266+H1266+M1266+R1266+W1266+AB1266+AG1266+AL1266+CK1266</f>
        <v>1387</v>
      </c>
      <c r="BV1266" s="3" t="n">
        <f aca="false">+D1266+I1266+N1266+S1266+X1266+AC1266+AH1266+AM1266+CL1266</f>
        <v>1356</v>
      </c>
      <c r="BW1266" s="3" t="n">
        <f aca="false">+E1266+J1266+O1266+T1266+Y1266+AD1266+AI1266+AN1266+CM1266</f>
        <v>1188</v>
      </c>
      <c r="BX1266" s="3" t="n">
        <f aca="false">+F1266+K1266+P1266+U1266+Z1266+AE1266+AJ1266+AO1266+CN1266</f>
        <v>60</v>
      </c>
      <c r="BY1266" s="3" t="n">
        <f aca="false">SUM(BU1266:BX1266)</f>
        <v>3991</v>
      </c>
      <c r="BZ1266" s="3" t="n">
        <f aca="false">AQ1266+AV1266+BA1266+BF1266+BK1266+BP1266</f>
        <v>3</v>
      </c>
      <c r="CA1266" s="3" t="n">
        <f aca="false">AR1266+AW1266+BB1266+BG1266+BL1266+BQ1266</f>
        <v>36</v>
      </c>
      <c r="CB1266" s="3" t="n">
        <f aca="false">AS1266+AX1266+BC1266+BH1266+BM1266+BR1266</f>
        <v>62</v>
      </c>
      <c r="CC1266" s="3" t="n">
        <f aca="false">AT1266+AY1266+BD1266+BI1266+BN1266+BS1266</f>
        <v>60</v>
      </c>
      <c r="CD1266" s="3" t="n">
        <f aca="false">SUM(BZ1266:CC1266)</f>
        <v>161</v>
      </c>
      <c r="CE1266" s="3" t="n">
        <v>837</v>
      </c>
      <c r="CF1266" s="3" t="n">
        <v>0</v>
      </c>
      <c r="CG1266" s="3" t="n">
        <v>0</v>
      </c>
      <c r="CH1266" s="3" t="n">
        <v>1</v>
      </c>
      <c r="CI1266" s="3" t="n">
        <v>580</v>
      </c>
      <c r="CJ1266" s="3" t="n">
        <f aca="false">SUM(CE1266:CI1266)</f>
        <v>1418</v>
      </c>
    </row>
    <row r="1267" customFormat="false" ht="12.75" hidden="false" customHeight="false" outlineLevel="0" collapsed="false">
      <c r="A1267" s="1" t="n">
        <v>2015</v>
      </c>
      <c r="B1267" s="2" t="s">
        <v>134</v>
      </c>
      <c r="C1267" s="3" t="n">
        <v>4336</v>
      </c>
      <c r="D1267" s="3" t="n">
        <v>1140</v>
      </c>
      <c r="E1267" s="3" t="n">
        <v>106</v>
      </c>
      <c r="F1267" s="3" t="n">
        <v>0</v>
      </c>
      <c r="G1267" s="3" t="n">
        <f aca="false">SUM(C1267:F1267)</f>
        <v>5582</v>
      </c>
      <c r="H1267" s="3" t="n">
        <v>1640</v>
      </c>
      <c r="I1267" s="3" t="n">
        <v>191</v>
      </c>
      <c r="J1267" s="3" t="n">
        <v>2400</v>
      </c>
      <c r="K1267" s="3" t="n">
        <v>28</v>
      </c>
      <c r="L1267" s="3" t="n">
        <f aca="false">SUM(H1267:K1267)</f>
        <v>4259</v>
      </c>
      <c r="M1267" s="3" t="n">
        <v>14</v>
      </c>
      <c r="N1267" s="3" t="n">
        <v>69</v>
      </c>
      <c r="O1267" s="3" t="n">
        <v>0</v>
      </c>
      <c r="P1267" s="3" t="n">
        <v>0</v>
      </c>
      <c r="Q1267" s="3" t="n">
        <f aca="false">SUM(M1267:P1267)</f>
        <v>83</v>
      </c>
      <c r="R1267" s="3" t="n">
        <v>0</v>
      </c>
      <c r="S1267" s="3" t="n">
        <v>0</v>
      </c>
      <c r="T1267" s="3" t="n">
        <v>0</v>
      </c>
      <c r="U1267" s="3" t="n">
        <v>0</v>
      </c>
      <c r="V1267" s="3" t="n">
        <f aca="false">SUM(R1267:U1267)</f>
        <v>0</v>
      </c>
      <c r="W1267" s="3" t="n">
        <v>3315</v>
      </c>
      <c r="X1267" s="3" t="n">
        <v>6099</v>
      </c>
      <c r="Y1267" s="3" t="n">
        <v>637</v>
      </c>
      <c r="Z1267" s="3" t="n">
        <v>0</v>
      </c>
      <c r="AA1267" s="3" t="n">
        <f aca="false">SUM(W1267:Z1267)</f>
        <v>10051</v>
      </c>
      <c r="AB1267" s="3" t="n">
        <v>852</v>
      </c>
      <c r="AC1267" s="3" t="n">
        <v>0</v>
      </c>
      <c r="AD1267" s="3" t="n">
        <v>41</v>
      </c>
      <c r="AE1267" s="3" t="n">
        <v>0</v>
      </c>
      <c r="AF1267" s="3" t="n">
        <f aca="false">SUM(AB1267:AE1267)</f>
        <v>893</v>
      </c>
      <c r="AG1267" s="3" t="n">
        <v>0</v>
      </c>
      <c r="AH1267" s="3" t="n">
        <v>874</v>
      </c>
      <c r="AI1267" s="3" t="n">
        <v>834</v>
      </c>
      <c r="AJ1267" s="3" t="n">
        <v>0</v>
      </c>
      <c r="AK1267" s="3" t="n">
        <f aca="false">SUM(AG1267:AJ1267)</f>
        <v>1708</v>
      </c>
      <c r="AL1267" s="3" t="n">
        <v>2680</v>
      </c>
      <c r="AM1267" s="3" t="n">
        <v>3679</v>
      </c>
      <c r="AN1267" s="3" t="n">
        <v>1849</v>
      </c>
      <c r="AO1267" s="3" t="n">
        <v>56</v>
      </c>
      <c r="AP1267" s="3" t="n">
        <f aca="false">SUM(AL1267:AO1267)</f>
        <v>8264</v>
      </c>
      <c r="AQ1267" s="3" t="n">
        <v>0</v>
      </c>
      <c r="AR1267" s="3" t="n">
        <v>874</v>
      </c>
      <c r="AS1267" s="3" t="n">
        <v>448</v>
      </c>
      <c r="AT1267" s="3" t="n">
        <v>0</v>
      </c>
      <c r="AU1267" s="3" t="n">
        <f aca="false">SUM(AQ1267:AT1267)</f>
        <v>1322</v>
      </c>
      <c r="AV1267" s="3" t="n">
        <v>5</v>
      </c>
      <c r="AW1267" s="3" t="n">
        <v>0</v>
      </c>
      <c r="AX1267" s="3" t="n">
        <v>24</v>
      </c>
      <c r="AY1267" s="3" t="n">
        <v>0</v>
      </c>
      <c r="AZ1267" s="3" t="n">
        <f aca="false">SUM(AV1267:AY1267)</f>
        <v>29</v>
      </c>
      <c r="BA1267" s="3" t="n">
        <v>97</v>
      </c>
      <c r="BB1267" s="3" t="n">
        <v>0</v>
      </c>
      <c r="BC1267" s="3" t="n">
        <v>0</v>
      </c>
      <c r="BD1267" s="3" t="n">
        <v>28</v>
      </c>
      <c r="BE1267" s="3" t="n">
        <f aca="false">SUM(BA1267:BD1267)</f>
        <v>125</v>
      </c>
      <c r="BF1267" s="3" t="n">
        <v>0</v>
      </c>
      <c r="BG1267" s="3" t="n">
        <v>0</v>
      </c>
      <c r="BH1267" s="3" t="n">
        <v>0</v>
      </c>
      <c r="BI1267" s="3" t="n">
        <v>0</v>
      </c>
      <c r="BJ1267" s="3" t="n">
        <f aca="false">SUM(BF1267:BI1267)</f>
        <v>0</v>
      </c>
      <c r="BK1267" s="3" t="n">
        <v>1</v>
      </c>
      <c r="BL1267" s="3" t="n">
        <v>0</v>
      </c>
      <c r="BM1267" s="3" t="n">
        <v>0</v>
      </c>
      <c r="BN1267" s="3" t="n">
        <v>0</v>
      </c>
      <c r="BO1267" s="3" t="n">
        <f aca="false">SUM(BK1267:BN1267)</f>
        <v>1</v>
      </c>
      <c r="BP1267" s="3" t="n">
        <v>20</v>
      </c>
      <c r="BQ1267" s="3" t="n">
        <v>2</v>
      </c>
      <c r="BR1267" s="3" t="n">
        <v>0</v>
      </c>
      <c r="BS1267" s="3" t="n">
        <v>56</v>
      </c>
      <c r="BT1267" s="3" t="n">
        <f aca="false">SUM(BP1267:BS1267)</f>
        <v>78</v>
      </c>
      <c r="BU1267" s="3" t="n">
        <f aca="false">+C1267+H1267+M1267+R1267+W1267+AB1267+AG1267+AL1267+CK1267</f>
        <v>12837</v>
      </c>
      <c r="BV1267" s="3" t="n">
        <f aca="false">+D1267+I1267+N1267+S1267+X1267+AC1267+AH1267+AM1267+CL1267</f>
        <v>12052</v>
      </c>
      <c r="BW1267" s="3" t="n">
        <f aca="false">+E1267+J1267+O1267+T1267+Y1267+AD1267+AI1267+AN1267+CM1267</f>
        <v>5867</v>
      </c>
      <c r="BX1267" s="3" t="n">
        <f aca="false">+F1267+K1267+P1267+U1267+Z1267+AE1267+AJ1267+AO1267+CN1267</f>
        <v>84</v>
      </c>
      <c r="BY1267" s="3" t="n">
        <f aca="false">SUM(BU1267:BX1267)</f>
        <v>30840</v>
      </c>
      <c r="BZ1267" s="3" t="n">
        <f aca="false">AQ1267+AV1267+BA1267+BF1267+BK1267+BP1267</f>
        <v>123</v>
      </c>
      <c r="CA1267" s="3" t="n">
        <f aca="false">AR1267+AW1267+BB1267+BG1267+BL1267+BQ1267</f>
        <v>876</v>
      </c>
      <c r="CB1267" s="3" t="n">
        <f aca="false">AS1267+AX1267+BC1267+BH1267+BM1267+BR1267</f>
        <v>472</v>
      </c>
      <c r="CC1267" s="3" t="n">
        <f aca="false">AT1267+AY1267+BD1267+BI1267+BN1267+BS1267</f>
        <v>84</v>
      </c>
      <c r="CD1267" s="3" t="n">
        <f aca="false">SUM(BZ1267:CC1267)</f>
        <v>1555</v>
      </c>
      <c r="CE1267" s="3" t="n">
        <v>7271</v>
      </c>
      <c r="CF1267" s="3" t="n">
        <v>198</v>
      </c>
      <c r="CG1267" s="3" t="n">
        <v>1189</v>
      </c>
      <c r="CH1267" s="3" t="n">
        <v>0</v>
      </c>
      <c r="CI1267" s="3" t="n">
        <v>3838</v>
      </c>
      <c r="CJ1267" s="3" t="n">
        <f aca="false">SUM(CE1267:CI1267)</f>
        <v>12496</v>
      </c>
    </row>
    <row r="1268" customFormat="false" ht="12.75" hidden="false" customHeight="false" outlineLevel="0" collapsed="false">
      <c r="A1268" s="1" t="n">
        <v>2015</v>
      </c>
      <c r="B1268" s="2" t="s">
        <v>135</v>
      </c>
      <c r="C1268" s="3" t="n">
        <v>19556</v>
      </c>
      <c r="D1268" s="3" t="n">
        <v>4933</v>
      </c>
      <c r="E1268" s="3" t="n">
        <v>4354</v>
      </c>
      <c r="F1268" s="3" t="n">
        <v>2</v>
      </c>
      <c r="G1268" s="3" t="n">
        <f aca="false">SUM(C1268:F1268)</f>
        <v>28845</v>
      </c>
      <c r="H1268" s="3" t="n">
        <v>6961</v>
      </c>
      <c r="I1268" s="3" t="n">
        <v>3962</v>
      </c>
      <c r="J1268" s="3" t="n">
        <v>4927</v>
      </c>
      <c r="K1268" s="3" t="n">
        <v>0</v>
      </c>
      <c r="L1268" s="3" t="n">
        <f aca="false">SUM(H1268:K1268)</f>
        <v>15850</v>
      </c>
      <c r="M1268" s="3" t="n">
        <v>13</v>
      </c>
      <c r="N1268" s="3" t="n">
        <v>52</v>
      </c>
      <c r="O1268" s="3" t="n">
        <v>0</v>
      </c>
      <c r="P1268" s="3" t="n">
        <v>0</v>
      </c>
      <c r="Q1268" s="3" t="n">
        <f aca="false">SUM(M1268:P1268)</f>
        <v>65</v>
      </c>
      <c r="R1268" s="3" t="n">
        <v>0</v>
      </c>
      <c r="S1268" s="3" t="n">
        <v>0</v>
      </c>
      <c r="T1268" s="3" t="n">
        <v>0</v>
      </c>
      <c r="U1268" s="3" t="n">
        <v>0</v>
      </c>
      <c r="V1268" s="3" t="n">
        <f aca="false">SUM(R1268:U1268)</f>
        <v>0</v>
      </c>
      <c r="W1268" s="3" t="n">
        <v>11728</v>
      </c>
      <c r="X1268" s="3" t="n">
        <v>21403</v>
      </c>
      <c r="Y1268" s="3" t="n">
        <v>3388</v>
      </c>
      <c r="Z1268" s="3" t="n">
        <v>0</v>
      </c>
      <c r="AA1268" s="3" t="n">
        <f aca="false">SUM(W1268:Z1268)</f>
        <v>36519</v>
      </c>
      <c r="AB1268" s="3" t="n">
        <v>3335</v>
      </c>
      <c r="AC1268" s="3" t="n">
        <v>15</v>
      </c>
      <c r="AD1268" s="3" t="n">
        <v>88</v>
      </c>
      <c r="AE1268" s="3" t="n">
        <v>31</v>
      </c>
      <c r="AF1268" s="3" t="n">
        <f aca="false">SUM(AB1268:AE1268)</f>
        <v>3469</v>
      </c>
      <c r="AG1268" s="3" t="n">
        <v>189</v>
      </c>
      <c r="AH1268" s="3" t="n">
        <v>3372</v>
      </c>
      <c r="AI1268" s="3" t="n">
        <v>5529</v>
      </c>
      <c r="AJ1268" s="3" t="n">
        <v>1239</v>
      </c>
      <c r="AK1268" s="3" t="n">
        <f aca="false">SUM(AG1268:AJ1268)</f>
        <v>10329</v>
      </c>
      <c r="AL1268" s="3" t="n">
        <v>7634</v>
      </c>
      <c r="AM1268" s="3" t="n">
        <v>8500</v>
      </c>
      <c r="AN1268" s="3" t="n">
        <v>1025</v>
      </c>
      <c r="AO1268" s="3" t="n">
        <v>362.255</v>
      </c>
      <c r="AP1268" s="3" t="n">
        <f aca="false">SUM(AL1268:AO1268)</f>
        <v>17521.255</v>
      </c>
      <c r="AQ1268" s="3" t="n">
        <v>1</v>
      </c>
      <c r="AR1268" s="3" t="n">
        <v>2728</v>
      </c>
      <c r="AS1268" s="3" t="n">
        <v>1735</v>
      </c>
      <c r="AT1268" s="3" t="n">
        <v>1040</v>
      </c>
      <c r="AU1268" s="3" t="n">
        <f aca="false">SUM(AQ1268:AT1268)</f>
        <v>5504</v>
      </c>
      <c r="AV1268" s="3" t="n">
        <v>23</v>
      </c>
      <c r="AW1268" s="3" t="n">
        <v>0</v>
      </c>
      <c r="AX1268" s="3" t="n">
        <v>0</v>
      </c>
      <c r="AY1268" s="3" t="n">
        <v>31</v>
      </c>
      <c r="AZ1268" s="3" t="n">
        <f aca="false">SUM(AV1268:AY1268)</f>
        <v>54</v>
      </c>
      <c r="BA1268" s="3" t="n">
        <v>153</v>
      </c>
      <c r="BB1268" s="3" t="n">
        <v>105</v>
      </c>
      <c r="BC1268" s="3" t="n">
        <v>2655</v>
      </c>
      <c r="BD1268" s="3" t="n">
        <v>0</v>
      </c>
      <c r="BE1268" s="3" t="n">
        <f aca="false">SUM(BA1268:BD1268)</f>
        <v>2913</v>
      </c>
      <c r="BF1268" s="3" t="n">
        <v>0</v>
      </c>
      <c r="BG1268" s="3" t="n">
        <v>23</v>
      </c>
      <c r="BH1268" s="3" t="n">
        <v>4</v>
      </c>
      <c r="BI1268" s="3" t="n">
        <v>0</v>
      </c>
      <c r="BJ1268" s="3" t="n">
        <f aca="false">SUM(BF1268:BI1268)</f>
        <v>27</v>
      </c>
      <c r="BK1268" s="3" t="n">
        <v>4</v>
      </c>
      <c r="BL1268" s="3" t="n">
        <v>0</v>
      </c>
      <c r="BM1268" s="3" t="n">
        <v>13</v>
      </c>
      <c r="BN1268" s="3" t="n">
        <v>0</v>
      </c>
      <c r="BO1268" s="3" t="n">
        <f aca="false">SUM(BK1268:BN1268)</f>
        <v>17</v>
      </c>
      <c r="BP1268" s="3" t="n">
        <v>0</v>
      </c>
      <c r="BQ1268" s="3" t="n">
        <v>0</v>
      </c>
      <c r="BR1268" s="3" t="n">
        <v>297</v>
      </c>
      <c r="BS1268" s="3" t="n">
        <v>0</v>
      </c>
      <c r="BT1268" s="3" t="n">
        <f aca="false">SUM(BP1268:BS1268)</f>
        <v>297</v>
      </c>
      <c r="BU1268" s="3" t="n">
        <f aca="false">+C1268+H1268+M1268+R1268+W1268+AB1268+AG1268+AL1268+CK1268</f>
        <v>49416</v>
      </c>
      <c r="BV1268" s="3" t="n">
        <f aca="false">+D1268+I1268+N1268+S1268+X1268+AC1268+AH1268+AM1268+CL1268</f>
        <v>42237</v>
      </c>
      <c r="BW1268" s="3" t="n">
        <f aca="false">+E1268+J1268+O1268+T1268+Y1268+AD1268+AI1268+AN1268+CM1268</f>
        <v>19311</v>
      </c>
      <c r="BX1268" s="3" t="n">
        <f aca="false">+F1268+K1268+P1268+U1268+Z1268+AE1268+AJ1268+AO1268+CN1268</f>
        <v>1634.255</v>
      </c>
      <c r="BY1268" s="3" t="n">
        <f aca="false">SUM(BU1268:BX1268)</f>
        <v>112598.255</v>
      </c>
      <c r="BZ1268" s="3" t="n">
        <f aca="false">AQ1268+AV1268+BA1268+BF1268+BK1268+BP1268</f>
        <v>181</v>
      </c>
      <c r="CA1268" s="3" t="n">
        <f aca="false">AR1268+AW1268+BB1268+BG1268+BL1268+BQ1268</f>
        <v>2856</v>
      </c>
      <c r="CB1268" s="3" t="n">
        <f aca="false">AS1268+AX1268+BC1268+BH1268+BM1268+BR1268</f>
        <v>4704</v>
      </c>
      <c r="CC1268" s="3" t="n">
        <f aca="false">AT1268+AY1268+BD1268+BI1268+BN1268+BS1268</f>
        <v>1071</v>
      </c>
      <c r="CD1268" s="3" t="n">
        <f aca="false">SUM(BZ1268:CC1268)</f>
        <v>8812</v>
      </c>
      <c r="CE1268" s="3" t="n">
        <v>28787</v>
      </c>
      <c r="CF1268" s="3" t="n">
        <v>0</v>
      </c>
      <c r="CG1268" s="3" t="n">
        <v>0</v>
      </c>
      <c r="CH1268" s="3" t="n">
        <v>0</v>
      </c>
      <c r="CI1268" s="3" t="n">
        <v>23856</v>
      </c>
      <c r="CJ1268" s="3" t="n">
        <f aca="false">SUM(CE1268:CI1268)</f>
        <v>52643</v>
      </c>
    </row>
    <row r="1269" customFormat="false" ht="12.75" hidden="false" customHeight="false" outlineLevel="0" collapsed="false">
      <c r="A1269" s="1" t="n">
        <v>2015</v>
      </c>
      <c r="B1269" s="2" t="s">
        <v>136</v>
      </c>
      <c r="C1269" s="3" t="n">
        <v>2756</v>
      </c>
      <c r="D1269" s="3" t="n">
        <v>415</v>
      </c>
      <c r="E1269" s="3" t="n">
        <v>90</v>
      </c>
      <c r="F1269" s="3" t="n">
        <v>0</v>
      </c>
      <c r="G1269" s="3" t="n">
        <f aca="false">SUM(C1269:F1269)</f>
        <v>3261</v>
      </c>
      <c r="H1269" s="3" t="n">
        <v>1007</v>
      </c>
      <c r="I1269" s="3" t="n">
        <v>11</v>
      </c>
      <c r="J1269" s="3" t="n">
        <v>730</v>
      </c>
      <c r="K1269" s="3" t="n">
        <v>0</v>
      </c>
      <c r="L1269" s="3" t="n">
        <f aca="false">SUM(H1269:K1269)</f>
        <v>1748</v>
      </c>
      <c r="M1269" s="3" t="n">
        <v>13</v>
      </c>
      <c r="N1269" s="3" t="n">
        <v>55</v>
      </c>
      <c r="O1269" s="3" t="n">
        <v>2</v>
      </c>
      <c r="P1269" s="3" t="n">
        <v>0</v>
      </c>
      <c r="Q1269" s="3" t="n">
        <f aca="false">SUM(M1269:P1269)</f>
        <v>70</v>
      </c>
      <c r="R1269" s="3" t="n">
        <v>6</v>
      </c>
      <c r="S1269" s="3" t="n">
        <v>0</v>
      </c>
      <c r="T1269" s="3" t="n">
        <v>0</v>
      </c>
      <c r="U1269" s="3" t="n">
        <v>0</v>
      </c>
      <c r="V1269" s="3" t="n">
        <f aca="false">SUM(R1269:U1269)</f>
        <v>6</v>
      </c>
      <c r="W1269" s="3" t="n">
        <v>400</v>
      </c>
      <c r="X1269" s="3" t="n">
        <v>1586</v>
      </c>
      <c r="Y1269" s="3" t="n">
        <v>454</v>
      </c>
      <c r="Z1269" s="3" t="n">
        <v>0</v>
      </c>
      <c r="AA1269" s="3" t="n">
        <f aca="false">SUM(W1269:Z1269)</f>
        <v>2440</v>
      </c>
      <c r="AB1269" s="3" t="n">
        <v>352</v>
      </c>
      <c r="AC1269" s="3" t="n">
        <v>4</v>
      </c>
      <c r="AD1269" s="3" t="n">
        <v>5</v>
      </c>
      <c r="AE1269" s="3" t="n">
        <v>0</v>
      </c>
      <c r="AF1269" s="3" t="n">
        <f aca="false">SUM(AB1269:AE1269)</f>
        <v>361</v>
      </c>
      <c r="AG1269" s="3" t="n">
        <v>0</v>
      </c>
      <c r="AH1269" s="3" t="n">
        <v>315</v>
      </c>
      <c r="AI1269" s="3" t="n">
        <v>828</v>
      </c>
      <c r="AJ1269" s="3" t="n">
        <v>0</v>
      </c>
      <c r="AK1269" s="3" t="n">
        <f aca="false">SUM(AG1269:AJ1269)</f>
        <v>1143</v>
      </c>
      <c r="AL1269" s="3" t="n">
        <v>1215</v>
      </c>
      <c r="AM1269" s="3" t="n">
        <v>1111</v>
      </c>
      <c r="AN1269" s="3" t="n">
        <v>1511</v>
      </c>
      <c r="AO1269" s="3" t="n">
        <v>0</v>
      </c>
      <c r="AP1269" s="3" t="n">
        <f aca="false">SUM(AL1269:AO1269)</f>
        <v>3837</v>
      </c>
      <c r="AQ1269" s="3" t="n">
        <v>0</v>
      </c>
      <c r="AR1269" s="3" t="n">
        <v>277</v>
      </c>
      <c r="AS1269" s="3" t="n">
        <v>568</v>
      </c>
      <c r="AT1269" s="3" t="n">
        <v>0</v>
      </c>
      <c r="AU1269" s="3" t="n">
        <f aca="false">SUM(AQ1269:AT1269)</f>
        <v>845</v>
      </c>
      <c r="AV1269" s="3" t="n">
        <v>0</v>
      </c>
      <c r="AW1269" s="3" t="n">
        <v>0</v>
      </c>
      <c r="AX1269" s="3" t="n">
        <v>0</v>
      </c>
      <c r="AY1269" s="3" t="n">
        <v>0</v>
      </c>
      <c r="AZ1269" s="3" t="n">
        <f aca="false">SUM(AV1269:AY1269)</f>
        <v>0</v>
      </c>
      <c r="BA1269" s="3" t="n">
        <v>110</v>
      </c>
      <c r="BB1269" s="3" t="n">
        <v>0</v>
      </c>
      <c r="BC1269" s="3" t="n">
        <v>0</v>
      </c>
      <c r="BD1269" s="3" t="n">
        <v>0</v>
      </c>
      <c r="BE1269" s="3" t="n">
        <f aca="false">SUM(BA1269:BD1269)</f>
        <v>110</v>
      </c>
      <c r="BF1269" s="3" t="n">
        <v>0</v>
      </c>
      <c r="BG1269" s="3" t="n">
        <v>0</v>
      </c>
      <c r="BH1269" s="3" t="n">
        <v>0</v>
      </c>
      <c r="BI1269" s="3" t="n">
        <v>0</v>
      </c>
      <c r="BJ1269" s="3" t="n">
        <f aca="false">SUM(BF1269:BI1269)</f>
        <v>0</v>
      </c>
      <c r="BK1269" s="3" t="n">
        <v>0</v>
      </c>
      <c r="BL1269" s="3" t="n">
        <v>0</v>
      </c>
      <c r="BM1269" s="3" t="n">
        <v>0</v>
      </c>
      <c r="BN1269" s="3" t="n">
        <v>0</v>
      </c>
      <c r="BO1269" s="3" t="n">
        <f aca="false">SUM(BK1269:BN1269)</f>
        <v>0</v>
      </c>
      <c r="BP1269" s="3" t="n">
        <v>256</v>
      </c>
      <c r="BQ1269" s="3" t="n">
        <v>19</v>
      </c>
      <c r="BR1269" s="3" t="n">
        <v>431</v>
      </c>
      <c r="BS1269" s="3" t="n">
        <v>0</v>
      </c>
      <c r="BT1269" s="3" t="n">
        <f aca="false">SUM(BP1269:BS1269)</f>
        <v>706</v>
      </c>
      <c r="BU1269" s="3" t="n">
        <f aca="false">+C1269+H1269+M1269+R1269+W1269+AB1269+AG1269+AL1269+CK1269</f>
        <v>5749</v>
      </c>
      <c r="BV1269" s="3" t="n">
        <f aca="false">+D1269+I1269+N1269+S1269+X1269+AC1269+AH1269+AM1269+CL1269</f>
        <v>3497</v>
      </c>
      <c r="BW1269" s="3" t="n">
        <f aca="false">+E1269+J1269+O1269+T1269+Y1269+AD1269+AI1269+AN1269+CM1269</f>
        <v>3620</v>
      </c>
      <c r="BX1269" s="3" t="n">
        <f aca="false">+F1269+K1269+P1269+U1269+Z1269+AE1269+AJ1269+AO1269+CN1269</f>
        <v>0</v>
      </c>
      <c r="BY1269" s="3" t="n">
        <f aca="false">SUM(BU1269:BX1269)</f>
        <v>12866</v>
      </c>
      <c r="BZ1269" s="3" t="n">
        <f aca="false">AQ1269+AV1269+BA1269+BF1269+BK1269+BP1269</f>
        <v>366</v>
      </c>
      <c r="CA1269" s="3" t="n">
        <f aca="false">AR1269+AW1269+BB1269+BG1269+BL1269+BQ1269</f>
        <v>296</v>
      </c>
      <c r="CB1269" s="3" t="n">
        <f aca="false">AS1269+AX1269+BC1269+BH1269+BM1269+BR1269</f>
        <v>999</v>
      </c>
      <c r="CC1269" s="3" t="n">
        <f aca="false">AT1269+AY1269+BD1269+BI1269+BN1269+BS1269</f>
        <v>0</v>
      </c>
      <c r="CD1269" s="3" t="n">
        <f aca="false">SUM(BZ1269:CC1269)</f>
        <v>1661</v>
      </c>
      <c r="CE1269" s="3" t="n">
        <v>1715</v>
      </c>
      <c r="CF1269" s="3" t="n">
        <v>3158</v>
      </c>
      <c r="CG1269" s="3" t="n">
        <v>374</v>
      </c>
      <c r="CH1269" s="3" t="n">
        <v>0</v>
      </c>
      <c r="CI1269" s="3" t="n">
        <v>558</v>
      </c>
      <c r="CJ1269" s="3" t="n">
        <f aca="false">SUM(CE1269:CI1269)</f>
        <v>5805</v>
      </c>
    </row>
    <row r="1270" customFormat="false" ht="12.75" hidden="false" customHeight="false" outlineLevel="0" collapsed="false">
      <c r="A1270" s="1" t="n">
        <v>2015</v>
      </c>
      <c r="B1270" s="2" t="s">
        <v>137</v>
      </c>
      <c r="C1270" s="3" t="n">
        <v>388</v>
      </c>
      <c r="D1270" s="3" t="n">
        <v>117</v>
      </c>
      <c r="E1270" s="3" t="n">
        <v>1210</v>
      </c>
      <c r="F1270" s="3" t="n">
        <v>10</v>
      </c>
      <c r="G1270" s="3" t="n">
        <f aca="false">SUM(C1270:F1270)</f>
        <v>1725</v>
      </c>
      <c r="H1270" s="3" t="n">
        <v>84</v>
      </c>
      <c r="I1270" s="3" t="n">
        <v>0</v>
      </c>
      <c r="J1270" s="3" t="n">
        <v>6</v>
      </c>
      <c r="K1270" s="3" t="n">
        <v>3</v>
      </c>
      <c r="L1270" s="3" t="n">
        <f aca="false">SUM(H1270:K1270)</f>
        <v>93</v>
      </c>
      <c r="M1270" s="3" t="n">
        <v>14</v>
      </c>
      <c r="N1270" s="3" t="n">
        <v>20</v>
      </c>
      <c r="O1270" s="3" t="n">
        <v>5</v>
      </c>
      <c r="P1270" s="3" t="n">
        <v>0</v>
      </c>
      <c r="Q1270" s="3" t="n">
        <f aca="false">SUM(M1270:P1270)</f>
        <v>39</v>
      </c>
      <c r="R1270" s="3" t="n">
        <v>24</v>
      </c>
      <c r="S1270" s="3" t="n">
        <v>47</v>
      </c>
      <c r="T1270" s="3" t="n">
        <v>0</v>
      </c>
      <c r="U1270" s="3" t="n">
        <v>0</v>
      </c>
      <c r="V1270" s="3" t="n">
        <f aca="false">SUM(R1270:U1270)</f>
        <v>71</v>
      </c>
      <c r="W1270" s="3" t="n">
        <v>302</v>
      </c>
      <c r="X1270" s="3" t="n">
        <v>923</v>
      </c>
      <c r="Y1270" s="3" t="n">
        <v>326</v>
      </c>
      <c r="Z1270" s="3" t="n">
        <v>0</v>
      </c>
      <c r="AA1270" s="3" t="n">
        <f aca="false">SUM(W1270:Z1270)</f>
        <v>1551</v>
      </c>
      <c r="AB1270" s="3" t="n">
        <v>147</v>
      </c>
      <c r="AC1270" s="3" t="n">
        <v>1</v>
      </c>
      <c r="AD1270" s="3" t="n">
        <v>7</v>
      </c>
      <c r="AE1270" s="3" t="n">
        <v>0</v>
      </c>
      <c r="AF1270" s="3" t="n">
        <f aca="false">SUM(AB1270:AE1270)</f>
        <v>155</v>
      </c>
      <c r="AG1270" s="3" t="n">
        <v>0</v>
      </c>
      <c r="AH1270" s="3" t="n">
        <v>336</v>
      </c>
      <c r="AI1270" s="3" t="n">
        <v>252</v>
      </c>
      <c r="AJ1270" s="3" t="n">
        <v>5</v>
      </c>
      <c r="AK1270" s="3" t="n">
        <f aca="false">SUM(AG1270:AJ1270)</f>
        <v>593</v>
      </c>
      <c r="AL1270" s="3" t="n">
        <v>462</v>
      </c>
      <c r="AM1270" s="3" t="n">
        <v>495</v>
      </c>
      <c r="AN1270" s="3" t="n">
        <v>169</v>
      </c>
      <c r="AO1270" s="3" t="n">
        <v>80</v>
      </c>
      <c r="AP1270" s="3" t="n">
        <f aca="false">SUM(AL1270:AO1270)</f>
        <v>1206</v>
      </c>
      <c r="AQ1270" s="3" t="n">
        <v>0</v>
      </c>
      <c r="AR1270" s="3" t="n">
        <v>224</v>
      </c>
      <c r="AS1270" s="3" t="n">
        <v>40</v>
      </c>
      <c r="AT1270" s="3" t="n">
        <v>5</v>
      </c>
      <c r="AU1270" s="3" t="n">
        <f aca="false">SUM(AQ1270:AT1270)</f>
        <v>269</v>
      </c>
      <c r="AV1270" s="3" t="n">
        <v>0</v>
      </c>
      <c r="AW1270" s="3" t="n">
        <v>0</v>
      </c>
      <c r="AX1270" s="3" t="n">
        <v>0</v>
      </c>
      <c r="AY1270" s="3" t="n">
        <v>0</v>
      </c>
      <c r="AZ1270" s="3" t="n">
        <f aca="false">SUM(AV1270:AY1270)</f>
        <v>0</v>
      </c>
      <c r="BA1270" s="3" t="n">
        <v>0</v>
      </c>
      <c r="BB1270" s="3" t="n">
        <v>0</v>
      </c>
      <c r="BC1270" s="3" t="n">
        <v>0</v>
      </c>
      <c r="BD1270" s="3" t="n">
        <v>3</v>
      </c>
      <c r="BE1270" s="3" t="n">
        <f aca="false">SUM(BA1270:BD1270)</f>
        <v>3</v>
      </c>
      <c r="BF1270" s="3" t="n">
        <v>0</v>
      </c>
      <c r="BG1270" s="3" t="n">
        <v>0</v>
      </c>
      <c r="BH1270" s="3" t="n">
        <v>0</v>
      </c>
      <c r="BI1270" s="3" t="n">
        <v>0</v>
      </c>
      <c r="BJ1270" s="3" t="n">
        <f aca="false">SUM(BF1270:BI1270)</f>
        <v>0</v>
      </c>
      <c r="BK1270" s="3" t="n">
        <v>0</v>
      </c>
      <c r="BL1270" s="3" t="n">
        <v>0</v>
      </c>
      <c r="BM1270" s="3" t="n">
        <v>0</v>
      </c>
      <c r="BN1270" s="3" t="n">
        <v>12</v>
      </c>
      <c r="BO1270" s="3" t="n">
        <f aca="false">SUM(BK1270:BN1270)</f>
        <v>12</v>
      </c>
      <c r="BP1270" s="3" t="n">
        <v>0</v>
      </c>
      <c r="BQ1270" s="3" t="n">
        <v>0</v>
      </c>
      <c r="BR1270" s="3" t="n">
        <v>0</v>
      </c>
      <c r="BS1270" s="3" t="n">
        <v>78</v>
      </c>
      <c r="BT1270" s="3" t="n">
        <f aca="false">SUM(BP1270:BS1270)</f>
        <v>78</v>
      </c>
      <c r="BU1270" s="3" t="n">
        <f aca="false">+C1270+H1270+M1270+R1270+W1270+AB1270+AG1270+AL1270+CK1270</f>
        <v>1421</v>
      </c>
      <c r="BV1270" s="3" t="n">
        <f aca="false">+D1270+I1270+N1270+S1270+X1270+AC1270+AH1270+AM1270+CL1270</f>
        <v>1939</v>
      </c>
      <c r="BW1270" s="3" t="n">
        <f aca="false">+E1270+J1270+O1270+T1270+Y1270+AD1270+AI1270+AN1270+CM1270</f>
        <v>1975</v>
      </c>
      <c r="BX1270" s="3" t="n">
        <f aca="false">+F1270+K1270+P1270+U1270+Z1270+AE1270+AJ1270+AO1270+CN1270</f>
        <v>98</v>
      </c>
      <c r="BY1270" s="3" t="n">
        <f aca="false">SUM(BU1270:BX1270)</f>
        <v>5433</v>
      </c>
      <c r="BZ1270" s="3" t="n">
        <f aca="false">AQ1270+AV1270+BA1270+BF1270+BK1270+BP1270</f>
        <v>0</v>
      </c>
      <c r="CA1270" s="3" t="n">
        <f aca="false">AR1270+AW1270+BB1270+BG1270+BL1270+BQ1270</f>
        <v>224</v>
      </c>
      <c r="CB1270" s="3" t="n">
        <f aca="false">AS1270+AX1270+BC1270+BH1270+BM1270+BR1270</f>
        <v>40</v>
      </c>
      <c r="CC1270" s="3" t="n">
        <f aca="false">AT1270+AY1270+BD1270+BI1270+BN1270+BS1270</f>
        <v>98</v>
      </c>
      <c r="CD1270" s="3" t="n">
        <f aca="false">SUM(BZ1270:CC1270)</f>
        <v>362</v>
      </c>
      <c r="CE1270" s="3" t="n">
        <v>237</v>
      </c>
      <c r="CF1270" s="3" t="n">
        <v>706</v>
      </c>
      <c r="CG1270" s="3" t="n">
        <v>122</v>
      </c>
      <c r="CH1270" s="3" t="n">
        <v>0</v>
      </c>
      <c r="CI1270" s="3" t="n">
        <v>316</v>
      </c>
      <c r="CJ1270" s="3" t="n">
        <f aca="false">SUM(CE1270:CI1270)</f>
        <v>1381</v>
      </c>
    </row>
    <row r="1271" customFormat="false" ht="12.75" hidden="false" customHeight="false" outlineLevel="0" collapsed="false">
      <c r="A1271" s="1" t="n">
        <v>2015</v>
      </c>
      <c r="B1271" s="2" t="s">
        <v>138</v>
      </c>
      <c r="C1271" s="3" t="n">
        <v>5471.4</v>
      </c>
      <c r="D1271" s="3" t="n">
        <v>906.3</v>
      </c>
      <c r="E1271" s="3" t="n">
        <v>938.6</v>
      </c>
      <c r="F1271" s="3" t="n">
        <v>0</v>
      </c>
      <c r="G1271" s="3" t="n">
        <f aca="false">SUM(C1271:F1271)</f>
        <v>7316.3</v>
      </c>
      <c r="H1271" s="3" t="n">
        <v>1720.579501</v>
      </c>
      <c r="I1271" s="3" t="n">
        <v>1197.93</v>
      </c>
      <c r="J1271" s="3" t="n">
        <v>3612.990499</v>
      </c>
      <c r="K1271" s="3" t="n">
        <v>700.3</v>
      </c>
      <c r="L1271" s="3" t="n">
        <f aca="false">SUM(H1271:K1271)</f>
        <v>7231.8</v>
      </c>
      <c r="M1271" s="3" t="n">
        <v>39.1</v>
      </c>
      <c r="N1271" s="3" t="n">
        <v>39.9</v>
      </c>
      <c r="O1271" s="3" t="n">
        <v>0</v>
      </c>
      <c r="P1271" s="3" t="n">
        <v>0</v>
      </c>
      <c r="Q1271" s="3" t="n">
        <f aca="false">SUM(M1271:P1271)</f>
        <v>79</v>
      </c>
      <c r="R1271" s="3" t="n">
        <v>0</v>
      </c>
      <c r="S1271" s="3" t="n">
        <v>63.4</v>
      </c>
      <c r="T1271" s="3" t="n">
        <v>0</v>
      </c>
      <c r="U1271" s="3" t="n">
        <v>0</v>
      </c>
      <c r="V1271" s="3" t="n">
        <f aca="false">SUM(R1271:U1271)</f>
        <v>63.4</v>
      </c>
      <c r="W1271" s="3" t="n">
        <v>4113.89</v>
      </c>
      <c r="X1271" s="3" t="n">
        <v>4123.4</v>
      </c>
      <c r="Y1271" s="3" t="n">
        <v>-0.00999999999999091</v>
      </c>
      <c r="Z1271" s="3" t="n">
        <v>0</v>
      </c>
      <c r="AA1271" s="3" t="n">
        <f aca="false">SUM(W1271:Z1271)</f>
        <v>8237.28</v>
      </c>
      <c r="AB1271" s="3" t="n">
        <v>1226.1006</v>
      </c>
      <c r="AC1271" s="3" t="n">
        <v>14.34</v>
      </c>
      <c r="AD1271" s="3" t="n">
        <v>67.97</v>
      </c>
      <c r="AE1271" s="3" t="n">
        <v>18.93</v>
      </c>
      <c r="AF1271" s="3" t="n">
        <f aca="false">SUM(AB1271:AE1271)</f>
        <v>1327.3406</v>
      </c>
      <c r="AG1271" s="3" t="n">
        <v>12.2</v>
      </c>
      <c r="AH1271" s="3" t="n">
        <v>1357.1</v>
      </c>
      <c r="AI1271" s="3" t="n">
        <v>4407.3</v>
      </c>
      <c r="AJ1271" s="3" t="n">
        <v>2.4</v>
      </c>
      <c r="AK1271" s="3" t="n">
        <f aca="false">SUM(AG1271:AJ1271)</f>
        <v>5779</v>
      </c>
      <c r="AL1271" s="3" t="n">
        <v>6015.129899</v>
      </c>
      <c r="AM1271" s="3" t="n">
        <v>2003.56</v>
      </c>
      <c r="AN1271" s="3" t="n">
        <v>8631.419501</v>
      </c>
      <c r="AO1271" s="3" t="n">
        <v>367.57</v>
      </c>
      <c r="AP1271" s="3" t="n">
        <f aca="false">SUM(AL1271:AO1271)</f>
        <v>17017.6794</v>
      </c>
      <c r="AQ1271" s="3" t="n">
        <v>0</v>
      </c>
      <c r="AR1271" s="3" t="n">
        <v>0</v>
      </c>
      <c r="AS1271" s="3" t="n">
        <v>26.7</v>
      </c>
      <c r="AT1271" s="3" t="n">
        <v>2.4</v>
      </c>
      <c r="AU1271" s="3" t="n">
        <f aca="false">SUM(AQ1271:AT1271)</f>
        <v>29.1</v>
      </c>
      <c r="AV1271" s="3" t="n">
        <v>0.0006</v>
      </c>
      <c r="AW1271" s="3" t="n">
        <v>0.04</v>
      </c>
      <c r="AX1271" s="3" t="n">
        <v>7.37</v>
      </c>
      <c r="AY1271" s="3" t="n">
        <v>18.93</v>
      </c>
      <c r="AZ1271" s="3" t="n">
        <f aca="false">SUM(AV1271:AY1271)</f>
        <v>26.3406</v>
      </c>
      <c r="BA1271" s="3" t="n">
        <v>0</v>
      </c>
      <c r="BB1271" s="3" t="n">
        <v>0.03</v>
      </c>
      <c r="BC1271" s="3" t="n">
        <v>75.87</v>
      </c>
      <c r="BD1271" s="3" t="n">
        <v>654.3</v>
      </c>
      <c r="BE1271" s="3" t="n">
        <f aca="false">SUM(BA1271:BD1271)</f>
        <v>730.2</v>
      </c>
      <c r="BF1271" s="3" t="n">
        <v>0</v>
      </c>
      <c r="BG1271" s="3" t="n">
        <v>0</v>
      </c>
      <c r="BH1271" s="3" t="n">
        <v>0</v>
      </c>
      <c r="BI1271" s="3" t="n">
        <v>0</v>
      </c>
      <c r="BJ1271" s="3" t="n">
        <f aca="false">SUM(BF1271:BI1271)</f>
        <v>0</v>
      </c>
      <c r="BK1271" s="3" t="n">
        <v>0</v>
      </c>
      <c r="BL1271" s="3" t="n">
        <v>3</v>
      </c>
      <c r="BM1271" s="3" t="n">
        <v>11</v>
      </c>
      <c r="BN1271" s="3" t="n">
        <v>5.4</v>
      </c>
      <c r="BO1271" s="3" t="n">
        <f aca="false">SUM(BK1271:BN1271)</f>
        <v>19.4</v>
      </c>
      <c r="BP1271" s="3" t="n">
        <v>0.1994</v>
      </c>
      <c r="BQ1271" s="3" t="n">
        <v>6.03</v>
      </c>
      <c r="BR1271" s="3" t="n">
        <v>6.30805599999999</v>
      </c>
      <c r="BS1271" s="3" t="n">
        <v>110.17</v>
      </c>
      <c r="BT1271" s="3" t="n">
        <f aca="false">SUM(BP1271:BS1271)</f>
        <v>122.707456</v>
      </c>
      <c r="BU1271" s="3" t="n">
        <f aca="false">+C1271+H1271+M1271+R1271+W1271+AB1271+AG1271+AL1271+CK1271</f>
        <v>18598.4</v>
      </c>
      <c r="BV1271" s="3" t="n">
        <f aca="false">+D1271+I1271+N1271+S1271+X1271+AC1271+AH1271+AM1271+CL1271</f>
        <v>9705.93</v>
      </c>
      <c r="BW1271" s="3" t="n">
        <f aca="false">+E1271+J1271+O1271+T1271+Y1271+AD1271+AI1271+AN1271+CM1271</f>
        <v>17658.27</v>
      </c>
      <c r="BX1271" s="3" t="n">
        <f aca="false">+F1271+K1271+P1271+U1271+Z1271+AE1271+AJ1271+AO1271+CN1271</f>
        <v>1089.2</v>
      </c>
      <c r="BY1271" s="3" t="n">
        <f aca="false">SUM(BU1271:BX1271)</f>
        <v>47051.8</v>
      </c>
      <c r="BZ1271" s="3" t="n">
        <f aca="false">AQ1271+AV1271+BA1271+BF1271+BK1271+BP1271</f>
        <v>0.2</v>
      </c>
      <c r="CA1271" s="3" t="n">
        <f aca="false">AR1271+AW1271+BB1271+BG1271+BL1271+BQ1271</f>
        <v>9.1</v>
      </c>
      <c r="CB1271" s="3" t="n">
        <f aca="false">AS1271+AX1271+BC1271+BH1271+BM1271+BR1271</f>
        <v>127.248056</v>
      </c>
      <c r="CC1271" s="3" t="n">
        <f aca="false">AT1271+AY1271+BD1271+BI1271+BN1271+BS1271</f>
        <v>791.2</v>
      </c>
      <c r="CD1271" s="3" t="n">
        <f aca="false">SUM(BZ1271:CC1271)</f>
        <v>927.748056</v>
      </c>
      <c r="CE1271" s="3" t="n">
        <v>3235.4</v>
      </c>
      <c r="CF1271" s="3" t="n">
        <v>12328.7</v>
      </c>
      <c r="CG1271" s="3" t="n">
        <v>831.9</v>
      </c>
      <c r="CH1271" s="3" t="n">
        <v>0</v>
      </c>
      <c r="CI1271" s="3" t="n">
        <v>1339.6</v>
      </c>
      <c r="CJ1271" s="3" t="n">
        <f aca="false">SUM(CE1271:CI1271)</f>
        <v>17735.6</v>
      </c>
    </row>
    <row r="1272" customFormat="false" ht="12.75" hidden="false" customHeight="false" outlineLevel="0" collapsed="false">
      <c r="A1272" s="1" t="n">
        <v>2015</v>
      </c>
      <c r="B1272" s="2" t="s">
        <v>139</v>
      </c>
      <c r="C1272" s="3" t="n">
        <v>7647</v>
      </c>
      <c r="D1272" s="3" t="n">
        <v>828</v>
      </c>
      <c r="E1272" s="3" t="n">
        <v>374</v>
      </c>
      <c r="F1272" s="3" t="n">
        <v>250</v>
      </c>
      <c r="G1272" s="3" t="n">
        <f aca="false">SUM(C1272:F1272)</f>
        <v>9099</v>
      </c>
      <c r="H1272" s="3" t="n">
        <v>1327</v>
      </c>
      <c r="I1272" s="3" t="n">
        <v>7</v>
      </c>
      <c r="J1272" s="3" t="n">
        <v>3923</v>
      </c>
      <c r="K1272" s="3" t="n">
        <v>252</v>
      </c>
      <c r="L1272" s="3" t="n">
        <f aca="false">SUM(H1272:K1272)</f>
        <v>5509</v>
      </c>
      <c r="M1272" s="3" t="n">
        <v>10</v>
      </c>
      <c r="N1272" s="3" t="n">
        <v>320</v>
      </c>
      <c r="O1272" s="3" t="n">
        <v>0</v>
      </c>
      <c r="P1272" s="3" t="n">
        <v>0</v>
      </c>
      <c r="Q1272" s="3" t="n">
        <f aca="false">SUM(M1272:P1272)</f>
        <v>330</v>
      </c>
      <c r="R1272" s="3" t="n">
        <v>53</v>
      </c>
      <c r="S1272" s="3" t="n">
        <v>0</v>
      </c>
      <c r="T1272" s="3" t="n">
        <v>0</v>
      </c>
      <c r="U1272" s="3" t="n">
        <v>0</v>
      </c>
      <c r="V1272" s="3" t="n">
        <f aca="false">SUM(R1272:U1272)</f>
        <v>53</v>
      </c>
      <c r="W1272" s="3" t="n">
        <v>2054</v>
      </c>
      <c r="X1272" s="3" t="n">
        <v>5401</v>
      </c>
      <c r="Y1272" s="3" t="n">
        <v>670</v>
      </c>
      <c r="Z1272" s="3" t="n">
        <v>0</v>
      </c>
      <c r="AA1272" s="3" t="n">
        <f aca="false">SUM(W1272:Z1272)</f>
        <v>8125</v>
      </c>
      <c r="AB1272" s="3" t="n">
        <v>941</v>
      </c>
      <c r="AC1272" s="3" t="n">
        <v>3</v>
      </c>
      <c r="AD1272" s="3" t="n">
        <v>8.01</v>
      </c>
      <c r="AE1272" s="3" t="n">
        <v>29</v>
      </c>
      <c r="AF1272" s="3" t="n">
        <f aca="false">SUM(AB1272:AE1272)</f>
        <v>981.01</v>
      </c>
      <c r="AG1272" s="3" t="n">
        <v>1</v>
      </c>
      <c r="AH1272" s="3" t="n">
        <v>766</v>
      </c>
      <c r="AI1272" s="3" t="n">
        <v>1862</v>
      </c>
      <c r="AJ1272" s="3" t="n">
        <v>448</v>
      </c>
      <c r="AK1272" s="3" t="n">
        <f aca="false">SUM(AG1272:AJ1272)</f>
        <v>3077</v>
      </c>
      <c r="AL1272" s="3" t="n">
        <v>4638</v>
      </c>
      <c r="AM1272" s="3" t="n">
        <v>4176</v>
      </c>
      <c r="AN1272" s="3" t="n">
        <v>3590.99</v>
      </c>
      <c r="AO1272" s="3" t="n">
        <v>503</v>
      </c>
      <c r="AP1272" s="3" t="n">
        <f aca="false">SUM(AL1272:AO1272)</f>
        <v>12907.99</v>
      </c>
      <c r="AQ1272" s="3" t="n">
        <v>0</v>
      </c>
      <c r="AR1272" s="3" t="n">
        <v>713</v>
      </c>
      <c r="AS1272" s="3" t="n">
        <v>657</v>
      </c>
      <c r="AT1272" s="3" t="n">
        <v>448</v>
      </c>
      <c r="AU1272" s="3" t="n">
        <f aca="false">SUM(AQ1272:AT1272)</f>
        <v>1818</v>
      </c>
      <c r="AV1272" s="3" t="n">
        <v>0</v>
      </c>
      <c r="AW1272" s="3" t="n">
        <v>0</v>
      </c>
      <c r="AX1272" s="3" t="n">
        <v>0</v>
      </c>
      <c r="AY1272" s="3" t="n">
        <v>29</v>
      </c>
      <c r="AZ1272" s="3" t="n">
        <f aca="false">SUM(AV1272:AY1272)</f>
        <v>29</v>
      </c>
      <c r="BA1272" s="3" t="n">
        <v>0</v>
      </c>
      <c r="BB1272" s="3" t="n">
        <v>0</v>
      </c>
      <c r="BC1272" s="3" t="n">
        <v>177</v>
      </c>
      <c r="BD1272" s="3" t="n">
        <v>252</v>
      </c>
      <c r="BE1272" s="3" t="n">
        <f aca="false">SUM(BA1272:BD1272)</f>
        <v>429</v>
      </c>
      <c r="BF1272" s="3" t="n">
        <v>0</v>
      </c>
      <c r="BG1272" s="3" t="n">
        <v>0</v>
      </c>
      <c r="BH1272" s="3" t="n">
        <v>2</v>
      </c>
      <c r="BI1272" s="3" t="n">
        <v>124</v>
      </c>
      <c r="BJ1272" s="3" t="n">
        <f aca="false">SUM(BF1272:BI1272)</f>
        <v>126</v>
      </c>
      <c r="BK1272" s="3" t="n">
        <v>0</v>
      </c>
      <c r="BL1272" s="3" t="n">
        <v>57</v>
      </c>
      <c r="BM1272" s="3" t="n">
        <v>283</v>
      </c>
      <c r="BN1272" s="3" t="n">
        <v>188</v>
      </c>
      <c r="BO1272" s="3" t="n">
        <f aca="false">SUM(BK1272:BN1272)</f>
        <v>528</v>
      </c>
      <c r="BP1272" s="3" t="n">
        <v>0</v>
      </c>
      <c r="BQ1272" s="3" t="n">
        <v>31</v>
      </c>
      <c r="BR1272" s="3" t="n">
        <v>184</v>
      </c>
      <c r="BS1272" s="3" t="n">
        <v>441</v>
      </c>
      <c r="BT1272" s="3" t="n">
        <f aca="false">SUM(BP1272:BS1272)</f>
        <v>656</v>
      </c>
      <c r="BU1272" s="3" t="n">
        <f aca="false">+C1272+H1272+M1272+R1272+W1272+AB1272+AG1272+AL1272+CK1272</f>
        <v>16671</v>
      </c>
      <c r="BV1272" s="3" t="n">
        <f aca="false">+D1272+I1272+N1272+S1272+X1272+AC1272+AH1272+AM1272+CL1272</f>
        <v>11501</v>
      </c>
      <c r="BW1272" s="3" t="n">
        <f aca="false">+E1272+J1272+O1272+T1272+Y1272+AD1272+AI1272+AN1272+CM1272</f>
        <v>10428</v>
      </c>
      <c r="BX1272" s="3" t="n">
        <f aca="false">+F1272+K1272+P1272+U1272+Z1272+AE1272+AJ1272+AO1272+CN1272</f>
        <v>1482</v>
      </c>
      <c r="BY1272" s="3" t="n">
        <f aca="false">SUM(BU1272:BX1272)</f>
        <v>40082</v>
      </c>
      <c r="BZ1272" s="3" t="n">
        <f aca="false">AQ1272+AV1272+BA1272+BF1272+BK1272+BP1272</f>
        <v>0</v>
      </c>
      <c r="CA1272" s="3" t="n">
        <f aca="false">AR1272+AW1272+BB1272+BG1272+BL1272+BQ1272</f>
        <v>801</v>
      </c>
      <c r="CB1272" s="3" t="n">
        <f aca="false">AS1272+AX1272+BC1272+BH1272+BM1272+BR1272</f>
        <v>1303</v>
      </c>
      <c r="CC1272" s="3" t="n">
        <f aca="false">AT1272+AY1272+BD1272+BI1272+BN1272+BS1272</f>
        <v>1482</v>
      </c>
      <c r="CD1272" s="3" t="n">
        <f aca="false">SUM(BZ1272:CC1272)</f>
        <v>3586</v>
      </c>
      <c r="CE1272" s="3" t="n">
        <v>8793</v>
      </c>
      <c r="CF1272" s="3" t="n">
        <v>0</v>
      </c>
      <c r="CG1272" s="3" t="n">
        <v>0</v>
      </c>
      <c r="CH1272" s="3" t="n">
        <v>0</v>
      </c>
      <c r="CI1272" s="3" t="n">
        <v>8490</v>
      </c>
      <c r="CJ1272" s="3" t="n">
        <f aca="false">SUM(CE1272:CI1272)</f>
        <v>17283</v>
      </c>
    </row>
    <row r="1273" customFormat="false" ht="12.75" hidden="false" customHeight="false" outlineLevel="0" collapsed="false">
      <c r="A1273" s="1" t="n">
        <v>2015</v>
      </c>
      <c r="B1273" s="2" t="s">
        <v>140</v>
      </c>
      <c r="C1273" s="3" t="n">
        <v>1958</v>
      </c>
      <c r="D1273" s="3" t="n">
        <v>402</v>
      </c>
      <c r="E1273" s="3" t="n">
        <v>129</v>
      </c>
      <c r="F1273" s="3" t="n">
        <v>23</v>
      </c>
      <c r="G1273" s="3" t="n">
        <f aca="false">SUM(C1273:F1273)</f>
        <v>2512</v>
      </c>
      <c r="H1273" s="3" t="n">
        <v>500</v>
      </c>
      <c r="I1273" s="3" t="n">
        <v>27</v>
      </c>
      <c r="J1273" s="3" t="n">
        <v>1539</v>
      </c>
      <c r="K1273" s="3" t="n">
        <v>54</v>
      </c>
      <c r="L1273" s="3" t="n">
        <f aca="false">SUM(H1273:K1273)</f>
        <v>2120</v>
      </c>
      <c r="M1273" s="3" t="n">
        <v>24</v>
      </c>
      <c r="N1273" s="3" t="n">
        <v>88</v>
      </c>
      <c r="O1273" s="3" t="n">
        <v>0</v>
      </c>
      <c r="P1273" s="3" t="n">
        <v>0</v>
      </c>
      <c r="Q1273" s="3" t="n">
        <f aca="false">SUM(M1273:P1273)</f>
        <v>112</v>
      </c>
      <c r="R1273" s="3" t="n">
        <v>6</v>
      </c>
      <c r="S1273" s="3" t="n">
        <v>0</v>
      </c>
      <c r="T1273" s="3" t="n">
        <v>0</v>
      </c>
      <c r="U1273" s="3" t="n">
        <v>0</v>
      </c>
      <c r="V1273" s="3" t="n">
        <f aca="false">SUM(R1273:U1273)</f>
        <v>6</v>
      </c>
      <c r="W1273" s="3" t="n">
        <v>520</v>
      </c>
      <c r="X1273" s="3" t="n">
        <v>2610</v>
      </c>
      <c r="Y1273" s="3" t="n">
        <v>400</v>
      </c>
      <c r="Z1273" s="3" t="n">
        <v>0</v>
      </c>
      <c r="AA1273" s="3" t="n">
        <f aca="false">SUM(W1273:Z1273)</f>
        <v>3530</v>
      </c>
      <c r="AB1273" s="3" t="n">
        <v>225</v>
      </c>
      <c r="AC1273" s="3" t="n">
        <v>0</v>
      </c>
      <c r="AD1273" s="3" t="n">
        <v>6</v>
      </c>
      <c r="AE1273" s="3" t="n">
        <v>0</v>
      </c>
      <c r="AF1273" s="3" t="n">
        <f aca="false">SUM(AB1273:AE1273)</f>
        <v>231</v>
      </c>
      <c r="AG1273" s="3" t="n">
        <v>4</v>
      </c>
      <c r="AH1273" s="3" t="n">
        <v>993</v>
      </c>
      <c r="AI1273" s="3" t="n">
        <v>28</v>
      </c>
      <c r="AJ1273" s="3" t="n">
        <v>0</v>
      </c>
      <c r="AK1273" s="3" t="n">
        <f aca="false">SUM(AG1273:AJ1273)</f>
        <v>1025</v>
      </c>
      <c r="AL1273" s="3" t="n">
        <v>1000</v>
      </c>
      <c r="AM1273" s="3" t="n">
        <v>186</v>
      </c>
      <c r="AN1273" s="3" t="n">
        <v>5226</v>
      </c>
      <c r="AO1273" s="3" t="n">
        <v>0</v>
      </c>
      <c r="AP1273" s="3" t="n">
        <f aca="false">SUM(AL1273:AO1273)</f>
        <v>6412</v>
      </c>
      <c r="AQ1273" s="3" t="n">
        <v>1</v>
      </c>
      <c r="AR1273" s="3" t="n">
        <v>422</v>
      </c>
      <c r="AS1273" s="3" t="n">
        <v>163</v>
      </c>
      <c r="AT1273" s="3" t="n">
        <v>0</v>
      </c>
      <c r="AU1273" s="3" t="n">
        <f aca="false">SUM(AQ1273:AT1273)</f>
        <v>586</v>
      </c>
      <c r="AV1273" s="3" t="n">
        <v>10</v>
      </c>
      <c r="AW1273" s="3" t="n">
        <v>0</v>
      </c>
      <c r="AX1273" s="3" t="n">
        <v>6</v>
      </c>
      <c r="AY1273" s="3" t="n">
        <v>0</v>
      </c>
      <c r="AZ1273" s="3" t="n">
        <f aca="false">SUM(AV1273:AY1273)</f>
        <v>16</v>
      </c>
      <c r="BA1273" s="3" t="n">
        <v>0</v>
      </c>
      <c r="BB1273" s="3" t="n">
        <v>0</v>
      </c>
      <c r="BC1273" s="3" t="n">
        <v>621</v>
      </c>
      <c r="BD1273" s="3" t="n">
        <v>54</v>
      </c>
      <c r="BE1273" s="3" t="n">
        <f aca="false">SUM(BA1273:BD1273)</f>
        <v>675</v>
      </c>
      <c r="BF1273" s="3" t="n">
        <v>0</v>
      </c>
      <c r="BG1273" s="3" t="n">
        <v>0</v>
      </c>
      <c r="BH1273" s="3" t="n">
        <v>0</v>
      </c>
      <c r="BI1273" s="3" t="n">
        <v>0</v>
      </c>
      <c r="BJ1273" s="3" t="n">
        <f aca="false">SUM(BF1273:BI1273)</f>
        <v>0</v>
      </c>
      <c r="BK1273" s="3" t="n">
        <v>0</v>
      </c>
      <c r="BL1273" s="3" t="n">
        <v>32</v>
      </c>
      <c r="BM1273" s="3" t="n">
        <v>7</v>
      </c>
      <c r="BN1273" s="3" t="n">
        <v>0</v>
      </c>
      <c r="BO1273" s="3" t="n">
        <f aca="false">SUM(BK1273:BN1273)</f>
        <v>39</v>
      </c>
      <c r="BP1273" s="3" t="n">
        <v>35</v>
      </c>
      <c r="BQ1273" s="3" t="n">
        <v>30</v>
      </c>
      <c r="BR1273" s="3" t="n">
        <v>35</v>
      </c>
      <c r="BS1273" s="3" t="n">
        <v>0</v>
      </c>
      <c r="BT1273" s="3" t="n">
        <f aca="false">SUM(BP1273:BS1273)</f>
        <v>100</v>
      </c>
      <c r="BU1273" s="3" t="n">
        <f aca="false">+C1273+H1273+M1273+R1273+W1273+AB1273+AG1273+AL1273+CK1273</f>
        <v>4237</v>
      </c>
      <c r="BV1273" s="3" t="n">
        <f aca="false">+D1273+I1273+N1273+S1273+X1273+AC1273+AH1273+AM1273+CL1273</f>
        <v>4306</v>
      </c>
      <c r="BW1273" s="3" t="n">
        <f aca="false">+E1273+J1273+O1273+T1273+Y1273+AD1273+AI1273+AN1273+CM1273</f>
        <v>7328</v>
      </c>
      <c r="BX1273" s="3" t="n">
        <f aca="false">+F1273+K1273+P1273+U1273+Z1273+AE1273+AJ1273+AO1273+CN1273</f>
        <v>77</v>
      </c>
      <c r="BY1273" s="3" t="n">
        <f aca="false">SUM(BU1273:BX1273)</f>
        <v>15948</v>
      </c>
      <c r="BZ1273" s="3" t="n">
        <f aca="false">AQ1273+AV1273+BA1273+BF1273+BK1273+BP1273</f>
        <v>46</v>
      </c>
      <c r="CA1273" s="3" t="n">
        <f aca="false">AR1273+AW1273+BB1273+BG1273+BL1273+BQ1273</f>
        <v>484</v>
      </c>
      <c r="CB1273" s="3" t="n">
        <f aca="false">AS1273+AX1273+BC1273+BH1273+BM1273+BR1273</f>
        <v>832</v>
      </c>
      <c r="CC1273" s="3" t="n">
        <f aca="false">AT1273+AY1273+BD1273+BI1273+BN1273+BS1273</f>
        <v>54</v>
      </c>
      <c r="CD1273" s="3" t="n">
        <f aca="false">SUM(BZ1273:CC1273)</f>
        <v>1416</v>
      </c>
      <c r="CE1273" s="3" t="n">
        <v>1254</v>
      </c>
      <c r="CF1273" s="3" t="n">
        <v>1810</v>
      </c>
      <c r="CG1273" s="3" t="n">
        <v>201</v>
      </c>
      <c r="CH1273" s="3" t="n">
        <v>0</v>
      </c>
      <c r="CI1273" s="3" t="n">
        <v>989</v>
      </c>
      <c r="CJ1273" s="3" t="n">
        <f aca="false">SUM(CE1273:CI1273)</f>
        <v>4254</v>
      </c>
    </row>
    <row r="1274" customFormat="false" ht="12.75" hidden="false" customHeight="false" outlineLevel="0" collapsed="false">
      <c r="A1274" s="1" t="n">
        <v>2015</v>
      </c>
      <c r="B1274" s="2" t="s">
        <v>141</v>
      </c>
      <c r="C1274" s="3" t="n">
        <v>6283.8</v>
      </c>
      <c r="D1274" s="3" t="n">
        <v>848.5</v>
      </c>
      <c r="E1274" s="3" t="n">
        <v>257.9</v>
      </c>
      <c r="F1274" s="3" t="n">
        <v>0</v>
      </c>
      <c r="G1274" s="3" t="n">
        <f aca="false">SUM(C1274:F1274)</f>
        <v>7390.2</v>
      </c>
      <c r="H1274" s="3" t="n">
        <v>1745.5</v>
      </c>
      <c r="I1274" s="3" t="n">
        <v>1704.7</v>
      </c>
      <c r="J1274" s="3" t="n">
        <v>3225.9</v>
      </c>
      <c r="K1274" s="3" t="n">
        <v>0</v>
      </c>
      <c r="L1274" s="3" t="n">
        <f aca="false">SUM(H1274:K1274)</f>
        <v>6676.1</v>
      </c>
      <c r="M1274" s="3" t="n">
        <v>62</v>
      </c>
      <c r="N1274" s="3" t="n">
        <v>18.6</v>
      </c>
      <c r="O1274" s="3" t="n">
        <v>0</v>
      </c>
      <c r="P1274" s="3" t="n">
        <v>0</v>
      </c>
      <c r="Q1274" s="3" t="n">
        <f aca="false">SUM(M1274:P1274)</f>
        <v>80.6</v>
      </c>
      <c r="R1274" s="3" t="n">
        <v>20</v>
      </c>
      <c r="S1274" s="3" t="n">
        <v>23.7</v>
      </c>
      <c r="T1274" s="3" t="n">
        <v>14.6</v>
      </c>
      <c r="U1274" s="3" t="n">
        <v>0</v>
      </c>
      <c r="V1274" s="3" t="n">
        <f aca="false">SUM(R1274:U1274)</f>
        <v>58.3</v>
      </c>
      <c r="W1274" s="3" t="n">
        <v>2652.2</v>
      </c>
      <c r="X1274" s="3" t="n">
        <v>4968.8</v>
      </c>
      <c r="Y1274" s="3" t="n">
        <v>1259.1</v>
      </c>
      <c r="Z1274" s="3" t="n">
        <v>0</v>
      </c>
      <c r="AA1274" s="3" t="n">
        <f aca="false">SUM(W1274:Z1274)</f>
        <v>8880.1</v>
      </c>
      <c r="AB1274" s="3" t="n">
        <v>1145.06</v>
      </c>
      <c r="AC1274" s="3" t="n">
        <v>1.1</v>
      </c>
      <c r="AD1274" s="3" t="n">
        <v>108.7</v>
      </c>
      <c r="AE1274" s="3" t="n">
        <v>0</v>
      </c>
      <c r="AF1274" s="3" t="n">
        <f aca="false">SUM(AB1274:AE1274)</f>
        <v>1254.86</v>
      </c>
      <c r="AG1274" s="3" t="n">
        <v>99.6</v>
      </c>
      <c r="AH1274" s="3" t="n">
        <v>841.4</v>
      </c>
      <c r="AI1274" s="3" t="n">
        <v>1980.6</v>
      </c>
      <c r="AJ1274" s="3" t="n">
        <v>0</v>
      </c>
      <c r="AK1274" s="3" t="n">
        <f aca="false">SUM(AG1274:AJ1274)</f>
        <v>2921.6</v>
      </c>
      <c r="AL1274" s="3" t="n">
        <v>3325.74</v>
      </c>
      <c r="AM1274" s="3" t="n">
        <v>2656.4</v>
      </c>
      <c r="AN1274" s="3" t="n">
        <v>12839.2</v>
      </c>
      <c r="AO1274" s="3" t="n">
        <v>0</v>
      </c>
      <c r="AP1274" s="3" t="n">
        <f aca="false">SUM(AL1274:AO1274)</f>
        <v>18821.34</v>
      </c>
      <c r="AQ1274" s="3" t="n">
        <v>0</v>
      </c>
      <c r="AR1274" s="3" t="n">
        <v>0</v>
      </c>
      <c r="AS1274" s="3" t="n">
        <v>0</v>
      </c>
      <c r="AT1274" s="3" t="n">
        <v>0</v>
      </c>
      <c r="AU1274" s="3" t="n">
        <f aca="false">SUM(AQ1274:AT1274)</f>
        <v>0</v>
      </c>
      <c r="AV1274" s="3" t="n">
        <v>0</v>
      </c>
      <c r="AW1274" s="3" t="n">
        <v>0</v>
      </c>
      <c r="AX1274" s="3" t="n">
        <v>0</v>
      </c>
      <c r="AY1274" s="3" t="n">
        <v>0</v>
      </c>
      <c r="AZ1274" s="3" t="n">
        <f aca="false">SUM(AV1274:AY1274)</f>
        <v>0</v>
      </c>
      <c r="BA1274" s="3" t="n">
        <v>0</v>
      </c>
      <c r="BB1274" s="3" t="n">
        <v>0</v>
      </c>
      <c r="BC1274" s="3" t="n">
        <v>0</v>
      </c>
      <c r="BD1274" s="3" t="n">
        <v>0</v>
      </c>
      <c r="BE1274" s="3" t="n">
        <f aca="false">SUM(BA1274:BD1274)</f>
        <v>0</v>
      </c>
      <c r="BF1274" s="3" t="n">
        <v>0</v>
      </c>
      <c r="BG1274" s="3" t="n">
        <v>0</v>
      </c>
      <c r="BH1274" s="3" t="n">
        <v>0</v>
      </c>
      <c r="BI1274" s="3" t="n">
        <v>0</v>
      </c>
      <c r="BJ1274" s="3" t="n">
        <f aca="false">SUM(BF1274:BI1274)</f>
        <v>0</v>
      </c>
      <c r="BK1274" s="3" t="n">
        <v>0</v>
      </c>
      <c r="BL1274" s="3" t="n">
        <v>0</v>
      </c>
      <c r="BM1274" s="3" t="n">
        <v>0</v>
      </c>
      <c r="BN1274" s="3" t="n">
        <v>0</v>
      </c>
      <c r="BO1274" s="3" t="n">
        <f aca="false">SUM(BK1274:BN1274)</f>
        <v>0</v>
      </c>
      <c r="BP1274" s="3" t="n">
        <v>0</v>
      </c>
      <c r="BQ1274" s="3" t="n">
        <v>0</v>
      </c>
      <c r="BR1274" s="3" t="n">
        <v>0</v>
      </c>
      <c r="BS1274" s="3" t="n">
        <v>0</v>
      </c>
      <c r="BT1274" s="3" t="n">
        <f aca="false">SUM(BP1274:BS1274)</f>
        <v>0</v>
      </c>
      <c r="BU1274" s="3" t="n">
        <f aca="false">+C1274+H1274+M1274+R1274+W1274+AB1274+AG1274+AL1274+CK1274</f>
        <v>15333.9</v>
      </c>
      <c r="BV1274" s="3" t="n">
        <f aca="false">+D1274+I1274+N1274+S1274+X1274+AC1274+AH1274+AM1274+CL1274</f>
        <v>11063.2</v>
      </c>
      <c r="BW1274" s="3" t="n">
        <f aca="false">+E1274+J1274+O1274+T1274+Y1274+AD1274+AI1274+AN1274+CM1274</f>
        <v>19686</v>
      </c>
      <c r="BX1274" s="3" t="n">
        <f aca="false">+F1274+K1274+P1274+U1274+Z1274+AE1274+AJ1274+AO1274+CN1274</f>
        <v>0</v>
      </c>
      <c r="BY1274" s="3" t="n">
        <f aca="false">SUM(BU1274:BX1274)</f>
        <v>46083.1</v>
      </c>
      <c r="BZ1274" s="3" t="n">
        <f aca="false">AQ1274+AV1274+BA1274+BF1274+BK1274+BP1274</f>
        <v>0</v>
      </c>
      <c r="CA1274" s="3" t="n">
        <f aca="false">AR1274+AW1274+BB1274+BG1274+BL1274+BQ1274</f>
        <v>0</v>
      </c>
      <c r="CB1274" s="3" t="n">
        <f aca="false">AS1274+AX1274+BC1274+BH1274+BM1274+BR1274</f>
        <v>0</v>
      </c>
      <c r="CC1274" s="3" t="n">
        <f aca="false">AT1274+AY1274+BD1274+BI1274+BN1274+BS1274</f>
        <v>0</v>
      </c>
      <c r="CD1274" s="3" t="n">
        <f aca="false">SUM(BZ1274:CC1274)</f>
        <v>0</v>
      </c>
      <c r="CE1274" s="3" t="n">
        <v>4892</v>
      </c>
      <c r="CF1274" s="3" t="n">
        <v>7326</v>
      </c>
      <c r="CG1274" s="3" t="n">
        <v>1005</v>
      </c>
      <c r="CH1274" s="3" t="n">
        <v>0</v>
      </c>
      <c r="CI1274" s="3" t="n">
        <v>1318</v>
      </c>
      <c r="CJ1274" s="3" t="n">
        <f aca="false">SUM(CE1274:CI1274)</f>
        <v>14541</v>
      </c>
    </row>
    <row r="1275" customFormat="false" ht="12.75" hidden="false" customHeight="false" outlineLevel="0" collapsed="false">
      <c r="A1275" s="1" t="n">
        <v>2015</v>
      </c>
      <c r="B1275" s="2" t="s">
        <v>142</v>
      </c>
      <c r="C1275" s="3" t="n">
        <v>1</v>
      </c>
      <c r="D1275" s="3" t="n">
        <v>0</v>
      </c>
      <c r="E1275" s="3" t="n">
        <v>806</v>
      </c>
      <c r="F1275" s="3" t="n">
        <v>0</v>
      </c>
      <c r="G1275" s="3" t="n">
        <f aca="false">SUM(C1275:F1275)</f>
        <v>807</v>
      </c>
      <c r="H1275" s="3" t="n">
        <v>379</v>
      </c>
      <c r="I1275" s="3" t="n">
        <v>1</v>
      </c>
      <c r="J1275" s="3" t="n">
        <v>7</v>
      </c>
      <c r="K1275" s="3" t="n">
        <v>0</v>
      </c>
      <c r="L1275" s="3" t="n">
        <f aca="false">SUM(H1275:K1275)</f>
        <v>387</v>
      </c>
      <c r="M1275" s="3" t="n">
        <v>0</v>
      </c>
      <c r="N1275" s="3" t="n">
        <v>0</v>
      </c>
      <c r="O1275" s="3" t="n">
        <v>0</v>
      </c>
      <c r="P1275" s="3" t="n">
        <v>0</v>
      </c>
      <c r="Q1275" s="3" t="n">
        <f aca="false">SUM(M1275:P1275)</f>
        <v>0</v>
      </c>
      <c r="R1275" s="3" t="n">
        <v>0</v>
      </c>
      <c r="S1275" s="3" t="n">
        <v>0</v>
      </c>
      <c r="T1275" s="3" t="n">
        <v>0</v>
      </c>
      <c r="U1275" s="3" t="n">
        <v>0</v>
      </c>
      <c r="V1275" s="3" t="n">
        <f aca="false">SUM(R1275:U1275)</f>
        <v>0</v>
      </c>
      <c r="W1275" s="3" t="n">
        <v>257</v>
      </c>
      <c r="X1275" s="3" t="n">
        <v>286</v>
      </c>
      <c r="Y1275" s="3" t="n">
        <v>25</v>
      </c>
      <c r="Z1275" s="3" t="n">
        <v>0</v>
      </c>
      <c r="AA1275" s="3" t="n">
        <f aca="false">SUM(W1275:Z1275)</f>
        <v>568</v>
      </c>
      <c r="AB1275" s="3" t="n">
        <v>131</v>
      </c>
      <c r="AC1275" s="3" t="n">
        <v>0</v>
      </c>
      <c r="AD1275" s="3" t="n">
        <v>9</v>
      </c>
      <c r="AE1275" s="3" t="n">
        <v>0</v>
      </c>
      <c r="AF1275" s="3" t="n">
        <f aca="false">SUM(AB1275:AE1275)</f>
        <v>140</v>
      </c>
      <c r="AG1275" s="3" t="n">
        <v>158</v>
      </c>
      <c r="AH1275" s="3" t="n">
        <v>131</v>
      </c>
      <c r="AI1275" s="3" t="n">
        <v>169</v>
      </c>
      <c r="AJ1275" s="3" t="n">
        <v>0</v>
      </c>
      <c r="AK1275" s="3" t="n">
        <f aca="false">SUM(AG1275:AJ1275)</f>
        <v>458</v>
      </c>
      <c r="AL1275" s="3" t="n">
        <v>955</v>
      </c>
      <c r="AM1275" s="3" t="n">
        <v>560</v>
      </c>
      <c r="AN1275" s="3" t="n">
        <v>1241</v>
      </c>
      <c r="AO1275" s="3" t="n">
        <v>0</v>
      </c>
      <c r="AP1275" s="3" t="n">
        <f aca="false">SUM(AL1275:AO1275)</f>
        <v>2756</v>
      </c>
      <c r="AQ1275" s="3" t="n">
        <v>74</v>
      </c>
      <c r="AR1275" s="3" t="n">
        <v>62</v>
      </c>
      <c r="AS1275" s="3" t="n">
        <v>169</v>
      </c>
      <c r="AT1275" s="3" t="n">
        <v>0</v>
      </c>
      <c r="AU1275" s="3" t="n">
        <f aca="false">SUM(AQ1275:AT1275)</f>
        <v>305</v>
      </c>
      <c r="AV1275" s="3" t="n">
        <v>0</v>
      </c>
      <c r="AW1275" s="3" t="n">
        <v>0</v>
      </c>
      <c r="AX1275" s="3" t="n">
        <v>0</v>
      </c>
      <c r="AY1275" s="3" t="n">
        <v>0</v>
      </c>
      <c r="AZ1275" s="3" t="n">
        <f aca="false">SUM(AV1275:AY1275)</f>
        <v>0</v>
      </c>
      <c r="BA1275" s="3" t="n">
        <v>22</v>
      </c>
      <c r="BB1275" s="3" t="n">
        <v>0</v>
      </c>
      <c r="BC1275" s="3" t="n">
        <v>80</v>
      </c>
      <c r="BD1275" s="3" t="n">
        <v>0</v>
      </c>
      <c r="BE1275" s="3" t="n">
        <f aca="false">SUM(BA1275:BD1275)</f>
        <v>102</v>
      </c>
      <c r="BF1275" s="3" t="n">
        <v>0</v>
      </c>
      <c r="BG1275" s="3" t="n">
        <v>0</v>
      </c>
      <c r="BH1275" s="3" t="n">
        <v>0</v>
      </c>
      <c r="BI1275" s="3" t="n">
        <v>0</v>
      </c>
      <c r="BJ1275" s="3" t="n">
        <f aca="false">SUM(BF1275:BI1275)</f>
        <v>0</v>
      </c>
      <c r="BK1275" s="3" t="n">
        <v>0</v>
      </c>
      <c r="BL1275" s="3" t="n">
        <v>0</v>
      </c>
      <c r="BM1275" s="3" t="n">
        <v>0</v>
      </c>
      <c r="BN1275" s="3" t="n">
        <v>0</v>
      </c>
      <c r="BO1275" s="3" t="n">
        <f aca="false">SUM(BK1275:BN1275)</f>
        <v>0</v>
      </c>
      <c r="BP1275" s="3" t="n">
        <v>0</v>
      </c>
      <c r="BQ1275" s="3" t="n">
        <v>0</v>
      </c>
      <c r="BR1275" s="3" t="n">
        <v>0</v>
      </c>
      <c r="BS1275" s="3" t="n">
        <v>0</v>
      </c>
      <c r="BT1275" s="3" t="n">
        <f aca="false">SUM(BP1275:BS1275)</f>
        <v>0</v>
      </c>
      <c r="BU1275" s="3" t="n">
        <f aca="false">+C1275+H1275+M1275+R1275+W1275+AB1275+AG1275+AL1275+CK1275</f>
        <v>1881</v>
      </c>
      <c r="BV1275" s="3" t="n">
        <f aca="false">+D1275+I1275+N1275+S1275+X1275+AC1275+AH1275+AM1275+CL1275</f>
        <v>978</v>
      </c>
      <c r="BW1275" s="3" t="n">
        <f aca="false">+E1275+J1275+O1275+T1275+Y1275+AD1275+AI1275+AN1275+CM1275</f>
        <v>2257</v>
      </c>
      <c r="BX1275" s="3" t="n">
        <f aca="false">+F1275+K1275+P1275+U1275+Z1275+AE1275+AJ1275+AO1275+CN1275</f>
        <v>0</v>
      </c>
      <c r="BY1275" s="3" t="n">
        <f aca="false">SUM(BU1275:BX1275)</f>
        <v>5116</v>
      </c>
      <c r="BZ1275" s="3" t="n">
        <f aca="false">AQ1275+AV1275+BA1275+BF1275+BK1275+BP1275</f>
        <v>96</v>
      </c>
      <c r="CA1275" s="3" t="n">
        <f aca="false">AR1275+AW1275+BB1275+BG1275+BL1275+BQ1275</f>
        <v>62</v>
      </c>
      <c r="CB1275" s="3" t="n">
        <f aca="false">AS1275+AX1275+BC1275+BH1275+BM1275+BR1275</f>
        <v>249</v>
      </c>
      <c r="CC1275" s="3" t="n">
        <f aca="false">AT1275+AY1275+BD1275+BI1275+BN1275+BS1275</f>
        <v>0</v>
      </c>
      <c r="CD1275" s="3" t="n">
        <f aca="false">SUM(BZ1275:CC1275)</f>
        <v>407</v>
      </c>
      <c r="CE1275" s="3" t="n">
        <v>544</v>
      </c>
      <c r="CF1275" s="3" t="n">
        <v>0</v>
      </c>
      <c r="CG1275" s="3" t="n">
        <v>0</v>
      </c>
      <c r="CH1275" s="3" t="n">
        <v>0</v>
      </c>
      <c r="CI1275" s="3" t="n">
        <v>965</v>
      </c>
      <c r="CJ1275" s="3" t="n">
        <f aca="false">SUM(CE1275:CI1275)</f>
        <v>1509</v>
      </c>
    </row>
    <row r="1276" customFormat="false" ht="12.75" hidden="false" customHeight="false" outlineLevel="0" collapsed="false">
      <c r="A1276" s="1" t="n">
        <v>2016</v>
      </c>
      <c r="B1276" s="2" t="s">
        <v>93</v>
      </c>
      <c r="C1276" s="3" t="n">
        <v>4157</v>
      </c>
      <c r="D1276" s="3" t="n">
        <v>1008</v>
      </c>
      <c r="E1276" s="3" t="n">
        <v>189</v>
      </c>
      <c r="F1276" s="3" t="n">
        <v>0</v>
      </c>
      <c r="G1276" s="3" t="n">
        <f aca="false">SUM(C1276:F1276)</f>
        <v>5354</v>
      </c>
      <c r="H1276" s="3" t="n">
        <v>1493</v>
      </c>
      <c r="I1276" s="3" t="n">
        <v>1175</v>
      </c>
      <c r="J1276" s="3" t="n">
        <v>2634</v>
      </c>
      <c r="K1276" s="3" t="n">
        <v>0</v>
      </c>
      <c r="L1276" s="3" t="n">
        <f aca="false">SUM(H1276:K1276)</f>
        <v>5302</v>
      </c>
      <c r="M1276" s="3" t="n">
        <v>0</v>
      </c>
      <c r="N1276" s="3" t="n">
        <v>33</v>
      </c>
      <c r="O1276" s="3" t="n">
        <v>0</v>
      </c>
      <c r="P1276" s="3" t="n">
        <v>0</v>
      </c>
      <c r="Q1276" s="3" t="n">
        <f aca="false">SUM(M1276:P1276)</f>
        <v>33</v>
      </c>
      <c r="R1276" s="3" t="n">
        <v>0</v>
      </c>
      <c r="S1276" s="3" t="n">
        <v>0</v>
      </c>
      <c r="T1276" s="3" t="n">
        <v>0</v>
      </c>
      <c r="U1276" s="3" t="n">
        <v>0</v>
      </c>
      <c r="V1276" s="3" t="n">
        <f aca="false">SUM(R1276:U1276)</f>
        <v>0</v>
      </c>
      <c r="W1276" s="3" t="n">
        <v>722</v>
      </c>
      <c r="X1276" s="3" t="n">
        <v>4393</v>
      </c>
      <c r="Y1276" s="3" t="n">
        <v>1239</v>
      </c>
      <c r="Z1276" s="3" t="n">
        <v>0</v>
      </c>
      <c r="AA1276" s="3" t="n">
        <f aca="false">SUM(W1276:Z1276)</f>
        <v>6354</v>
      </c>
      <c r="AB1276" s="3" t="n">
        <v>478</v>
      </c>
      <c r="AC1276" s="3" t="n">
        <v>25</v>
      </c>
      <c r="AD1276" s="3" t="n">
        <v>94</v>
      </c>
      <c r="AE1276" s="3" t="n">
        <v>0</v>
      </c>
      <c r="AF1276" s="3" t="n">
        <f aca="false">SUM(AB1276:AE1276)</f>
        <v>597</v>
      </c>
      <c r="AG1276" s="3" t="n">
        <v>0</v>
      </c>
      <c r="AH1276" s="3" t="n">
        <v>882</v>
      </c>
      <c r="AI1276" s="3" t="n">
        <v>638</v>
      </c>
      <c r="AJ1276" s="3" t="n">
        <v>257</v>
      </c>
      <c r="AK1276" s="3" t="n">
        <f aca="false">SUM(AG1276:AJ1276)</f>
        <v>1777</v>
      </c>
      <c r="AL1276" s="3" t="n">
        <v>1061</v>
      </c>
      <c r="AM1276" s="3" t="n">
        <v>2119</v>
      </c>
      <c r="AN1276" s="3" t="n">
        <v>2938</v>
      </c>
      <c r="AO1276" s="3" t="n">
        <v>303</v>
      </c>
      <c r="AP1276" s="3" t="n">
        <f aca="false">SUM(AL1276:AO1276)</f>
        <v>6421</v>
      </c>
      <c r="AQ1276" s="3" t="n">
        <v>0</v>
      </c>
      <c r="AR1276" s="3" t="n">
        <v>272</v>
      </c>
      <c r="AS1276" s="3" t="n">
        <v>131</v>
      </c>
      <c r="AT1276" s="3" t="n">
        <v>257</v>
      </c>
      <c r="AU1276" s="3" t="n">
        <f aca="false">SUM(AQ1276:AT1276)</f>
        <v>660</v>
      </c>
      <c r="AV1276" s="3" t="n">
        <v>1</v>
      </c>
      <c r="AW1276" s="3" t="n">
        <v>0</v>
      </c>
      <c r="AX1276" s="3" t="n">
        <v>1</v>
      </c>
      <c r="AY1276" s="3" t="n">
        <v>0</v>
      </c>
      <c r="AZ1276" s="3" t="n">
        <f aca="false">SUM(AV1276:AY1276)</f>
        <v>2</v>
      </c>
      <c r="BA1276" s="3" t="n">
        <v>0</v>
      </c>
      <c r="BB1276" s="3" t="n">
        <v>0</v>
      </c>
      <c r="BC1276" s="3" t="n">
        <v>0</v>
      </c>
      <c r="BD1276" s="3" t="n">
        <v>0</v>
      </c>
      <c r="BE1276" s="3" t="n">
        <f aca="false">SUM(BA1276:BD1276)</f>
        <v>0</v>
      </c>
      <c r="BF1276" s="3" t="n">
        <v>0</v>
      </c>
      <c r="BG1276" s="3" t="n">
        <v>0</v>
      </c>
      <c r="BH1276" s="3" t="n">
        <v>0</v>
      </c>
      <c r="BI1276" s="3" t="n">
        <v>0</v>
      </c>
      <c r="BJ1276" s="3" t="n">
        <f aca="false">SUM(BF1276:BI1276)</f>
        <v>0</v>
      </c>
      <c r="BK1276" s="3" t="n">
        <v>0</v>
      </c>
      <c r="BL1276" s="3" t="n">
        <v>0</v>
      </c>
      <c r="BM1276" s="3" t="n">
        <v>17</v>
      </c>
      <c r="BN1276" s="3" t="n">
        <v>0</v>
      </c>
      <c r="BO1276" s="3" t="n">
        <f aca="false">SUM(BK1276:BN1276)</f>
        <v>17</v>
      </c>
      <c r="BP1276" s="3" t="n">
        <v>3</v>
      </c>
      <c r="BQ1276" s="3" t="n">
        <v>0</v>
      </c>
      <c r="BR1276" s="3" t="n">
        <v>24</v>
      </c>
      <c r="BS1276" s="3" t="n">
        <v>303</v>
      </c>
      <c r="BT1276" s="3" t="n">
        <f aca="false">SUM(BP1276:BS1276)</f>
        <v>330</v>
      </c>
      <c r="BU1276" s="3" t="n">
        <f aca="false">+C1276+H1276+M1276+R1276+W1276+AB1276+AG1276+AL1276+CK1276</f>
        <v>7911</v>
      </c>
      <c r="BV1276" s="3" t="n">
        <f aca="false">+D1276+I1276+N1276+S1276+X1276+AC1276+AH1276+AM1276+CL1276</f>
        <v>9635</v>
      </c>
      <c r="BW1276" s="3" t="n">
        <f aca="false">+E1276+J1276+O1276+T1276+Y1276+AD1276+AI1276+AN1276+CM1276</f>
        <v>7732</v>
      </c>
      <c r="BX1276" s="3" t="n">
        <f aca="false">+F1276+K1276+P1276+U1276+Z1276+AE1276+AJ1276+AO1276+CN1276</f>
        <v>560</v>
      </c>
      <c r="BY1276" s="3" t="n">
        <f aca="false">SUM(BU1276:BX1276)</f>
        <v>25838</v>
      </c>
      <c r="BZ1276" s="3" t="n">
        <f aca="false">AQ1276+AV1276+BA1276+BF1276+BK1276+BP1276</f>
        <v>4</v>
      </c>
      <c r="CA1276" s="3" t="n">
        <f aca="false">AR1276+AW1276+BB1276+BG1276+BL1276+BQ1276</f>
        <v>272</v>
      </c>
      <c r="CB1276" s="3" t="n">
        <f aca="false">AS1276+AX1276+BC1276+BH1276+BM1276+BR1276</f>
        <v>173</v>
      </c>
      <c r="CC1276" s="3" t="n">
        <f aca="false">AT1276+AY1276+BD1276+BI1276+BN1276+BS1276</f>
        <v>560</v>
      </c>
      <c r="CD1276" s="3" t="n">
        <f aca="false">SUM(BZ1276:CC1276)</f>
        <v>1009</v>
      </c>
      <c r="CE1276" s="3" t="n">
        <v>2056</v>
      </c>
      <c r="CF1276" s="3" t="n">
        <v>3390</v>
      </c>
      <c r="CG1276" s="3" t="n">
        <v>333</v>
      </c>
      <c r="CH1276" s="3" t="n">
        <v>1</v>
      </c>
      <c r="CI1276" s="3" t="n">
        <v>2138</v>
      </c>
      <c r="CJ1276" s="3" t="n">
        <f aca="false">SUM(CE1276:CI1276)</f>
        <v>7918</v>
      </c>
    </row>
    <row r="1277" customFormat="false" ht="12.75" hidden="false" customHeight="false" outlineLevel="0" collapsed="false">
      <c r="A1277" s="1" t="n">
        <v>2016</v>
      </c>
      <c r="B1277" s="2" t="s">
        <v>94</v>
      </c>
      <c r="C1277" s="3" t="n">
        <v>1383.2508</v>
      </c>
      <c r="D1277" s="3" t="n">
        <v>207.6668</v>
      </c>
      <c r="E1277" s="3" t="n">
        <v>51.7864</v>
      </c>
      <c r="F1277" s="3" t="n">
        <v>0</v>
      </c>
      <c r="G1277" s="3" t="n">
        <f aca="false">SUM(C1277:F1277)</f>
        <v>1642.704</v>
      </c>
      <c r="H1277" s="3" t="n">
        <v>362.3225</v>
      </c>
      <c r="I1277" s="3" t="n">
        <v>128.0325</v>
      </c>
      <c r="J1277" s="3" t="n">
        <v>315.6464</v>
      </c>
      <c r="K1277" s="3" t="n">
        <v>0</v>
      </c>
      <c r="L1277" s="3" t="n">
        <f aca="false">SUM(H1277:K1277)</f>
        <v>806.0014</v>
      </c>
      <c r="M1277" s="3" t="n">
        <v>13.901</v>
      </c>
      <c r="N1277" s="3" t="n">
        <v>10.3527</v>
      </c>
      <c r="O1277" s="3" t="n">
        <v>0</v>
      </c>
      <c r="P1277" s="3" t="n">
        <v>0</v>
      </c>
      <c r="Q1277" s="3" t="n">
        <f aca="false">SUM(M1277:P1277)</f>
        <v>24.2537</v>
      </c>
      <c r="R1277" s="3" t="n">
        <v>75.8143</v>
      </c>
      <c r="S1277" s="3" t="n">
        <v>0.994</v>
      </c>
      <c r="T1277" s="3" t="n">
        <v>15.149</v>
      </c>
      <c r="U1277" s="3" t="n">
        <v>0</v>
      </c>
      <c r="V1277" s="3" t="n">
        <f aca="false">SUM(R1277:U1277)</f>
        <v>91.9573</v>
      </c>
      <c r="W1277" s="3" t="n">
        <v>634.4136</v>
      </c>
      <c r="X1277" s="3" t="n">
        <v>1066.3819</v>
      </c>
      <c r="Y1277" s="3" t="n">
        <v>1.7773</v>
      </c>
      <c r="Z1277" s="3" t="n">
        <v>0</v>
      </c>
      <c r="AA1277" s="3" t="n">
        <f aca="false">SUM(W1277:Z1277)</f>
        <v>1702.5728</v>
      </c>
      <c r="AB1277" s="3" t="n">
        <v>330.3371</v>
      </c>
      <c r="AC1277" s="3" t="n">
        <v>6.9912</v>
      </c>
      <c r="AD1277" s="3" t="n">
        <v>27.7349</v>
      </c>
      <c r="AE1277" s="3" t="n">
        <v>0</v>
      </c>
      <c r="AF1277" s="3" t="n">
        <f aca="false">SUM(AB1277:AE1277)</f>
        <v>365.0632</v>
      </c>
      <c r="AG1277" s="3" t="n">
        <v>308.4313</v>
      </c>
      <c r="AH1277" s="3" t="n">
        <v>1122.301323</v>
      </c>
      <c r="AI1277" s="3" t="n">
        <v>200.971684</v>
      </c>
      <c r="AJ1277" s="3" t="n">
        <v>6.539598</v>
      </c>
      <c r="AK1277" s="3" t="n">
        <f aca="false">SUM(AG1277:AJ1277)</f>
        <v>1638.243905</v>
      </c>
      <c r="AL1277" s="3" t="n">
        <v>2366.006436</v>
      </c>
      <c r="AM1277" s="3" t="n">
        <v>734.477326</v>
      </c>
      <c r="AN1277" s="3" t="n">
        <v>660.690561</v>
      </c>
      <c r="AO1277" s="3" t="n">
        <v>0</v>
      </c>
      <c r="AP1277" s="3" t="n">
        <f aca="false">SUM(AL1277:AO1277)</f>
        <v>3761.174323</v>
      </c>
      <c r="AQ1277" s="3" t="n">
        <v>70.747</v>
      </c>
      <c r="AR1277" s="3" t="n">
        <v>1121.384923</v>
      </c>
      <c r="AS1277" s="3" t="n">
        <v>37.134884</v>
      </c>
      <c r="AT1277" s="3" t="n">
        <v>6.539598</v>
      </c>
      <c r="AU1277" s="3" t="n">
        <f aca="false">SUM(AQ1277:AT1277)</f>
        <v>1235.806405</v>
      </c>
      <c r="AV1277" s="3" t="n">
        <v>1.084</v>
      </c>
      <c r="AW1277" s="3" t="n">
        <v>0</v>
      </c>
      <c r="AX1277" s="3" t="n">
        <v>0</v>
      </c>
      <c r="AY1277" s="3" t="n">
        <v>0</v>
      </c>
      <c r="AZ1277" s="3" t="n">
        <f aca="false">SUM(AV1277:AY1277)</f>
        <v>1.084</v>
      </c>
      <c r="BA1277" s="3" t="n">
        <v>3</v>
      </c>
      <c r="BB1277" s="3" t="n">
        <v>0</v>
      </c>
      <c r="BC1277" s="3" t="n">
        <v>0</v>
      </c>
      <c r="BD1277" s="3" t="n">
        <v>0</v>
      </c>
      <c r="BE1277" s="3" t="n">
        <f aca="false">SUM(BA1277:BD1277)</f>
        <v>3</v>
      </c>
      <c r="BF1277" s="3" t="n">
        <v>19</v>
      </c>
      <c r="BG1277" s="3" t="n">
        <v>33.9</v>
      </c>
      <c r="BH1277" s="3" t="n">
        <v>2.590592</v>
      </c>
      <c r="BI1277" s="3" t="n">
        <v>0</v>
      </c>
      <c r="BJ1277" s="3" t="n">
        <f aca="false">SUM(BF1277:BI1277)</f>
        <v>55.490592</v>
      </c>
      <c r="BK1277" s="3" t="n">
        <v>17.587347</v>
      </c>
      <c r="BL1277" s="3" t="n">
        <v>74.85</v>
      </c>
      <c r="BM1277" s="3" t="n">
        <v>12.2343</v>
      </c>
      <c r="BN1277" s="3" t="n">
        <v>0</v>
      </c>
      <c r="BO1277" s="3" t="n">
        <f aca="false">SUM(BK1277:BN1277)</f>
        <v>104.671647</v>
      </c>
      <c r="BP1277" s="3" t="n">
        <v>71.938589</v>
      </c>
      <c r="BQ1277" s="3" t="n">
        <v>44.817326</v>
      </c>
      <c r="BR1277" s="3" t="n">
        <v>16.386869</v>
      </c>
      <c r="BS1277" s="3" t="n">
        <v>0</v>
      </c>
      <c r="BT1277" s="3" t="n">
        <f aca="false">SUM(BP1277:BS1277)</f>
        <v>133.142784</v>
      </c>
      <c r="BU1277" s="3" t="n">
        <f aca="false">+C1277+H1277+M1277+R1277+W1277+AB1277+AG1277+AL1277+CK1277</f>
        <v>5474.477036</v>
      </c>
      <c r="BV1277" s="3" t="n">
        <f aca="false">+D1277+I1277+N1277+S1277+X1277+AC1277+AH1277+AM1277+CL1277</f>
        <v>3277.197749</v>
      </c>
      <c r="BW1277" s="3" t="n">
        <f aca="false">+E1277+J1277+O1277+T1277+Y1277+AD1277+AI1277+AN1277+CM1277</f>
        <v>1273.756245</v>
      </c>
      <c r="BX1277" s="3" t="n">
        <f aca="false">+F1277+K1277+P1277+U1277+Z1277+AE1277+AJ1277+AO1277+CN1277</f>
        <v>6.539598</v>
      </c>
      <c r="BY1277" s="3" t="n">
        <f aca="false">SUM(BU1277:BX1277)</f>
        <v>10031.970628</v>
      </c>
      <c r="BZ1277" s="3" t="n">
        <f aca="false">AQ1277+AV1277+BA1277+BF1277+BK1277+BP1277</f>
        <v>183.356936</v>
      </c>
      <c r="CA1277" s="3" t="n">
        <f aca="false">AR1277+AW1277+BB1277+BG1277+BL1277+BQ1277</f>
        <v>1274.952249</v>
      </c>
      <c r="CB1277" s="3" t="n">
        <f aca="false">AS1277+AX1277+BC1277+BH1277+BM1277+BR1277</f>
        <v>68.346645</v>
      </c>
      <c r="CC1277" s="3" t="n">
        <f aca="false">AT1277+AY1277+BD1277+BI1277+BN1277+BS1277</f>
        <v>6.539598</v>
      </c>
      <c r="CD1277" s="3" t="n">
        <f aca="false">SUM(BZ1277:CC1277)</f>
        <v>1533.195428</v>
      </c>
      <c r="CE1277" s="3" t="n">
        <v>0</v>
      </c>
      <c r="CF1277" s="3" t="n">
        <v>0</v>
      </c>
      <c r="CG1277" s="3" t="n">
        <v>31.4</v>
      </c>
      <c r="CH1277" s="3" t="n">
        <v>10.3</v>
      </c>
      <c r="CI1277" s="3" t="n">
        <v>1491</v>
      </c>
      <c r="CJ1277" s="3" t="n">
        <f aca="false">SUM(CE1277:CI1277)</f>
        <v>1532.7</v>
      </c>
    </row>
    <row r="1278" customFormat="false" ht="12.75" hidden="false" customHeight="false" outlineLevel="0" collapsed="false">
      <c r="A1278" s="1" t="n">
        <v>2016</v>
      </c>
      <c r="B1278" s="2" t="s">
        <v>95</v>
      </c>
      <c r="C1278" s="3" t="n">
        <v>3946</v>
      </c>
      <c r="D1278" s="3" t="n">
        <v>1130</v>
      </c>
      <c r="E1278" s="3" t="n">
        <v>872</v>
      </c>
      <c r="F1278" s="3" t="n">
        <v>0</v>
      </c>
      <c r="G1278" s="3" t="n">
        <f aca="false">SUM(C1278:F1278)</f>
        <v>5948</v>
      </c>
      <c r="H1278" s="3" t="n">
        <v>721</v>
      </c>
      <c r="I1278" s="3" t="n">
        <v>628</v>
      </c>
      <c r="J1278" s="3" t="n">
        <v>4933</v>
      </c>
      <c r="K1278" s="3" t="n">
        <v>0</v>
      </c>
      <c r="L1278" s="3" t="n">
        <f aca="false">SUM(H1278:K1278)</f>
        <v>6282</v>
      </c>
      <c r="M1278" s="3" t="n">
        <v>0</v>
      </c>
      <c r="N1278" s="3" t="n">
        <v>220</v>
      </c>
      <c r="O1278" s="3" t="n">
        <v>0</v>
      </c>
      <c r="P1278" s="3" t="n">
        <v>0</v>
      </c>
      <c r="Q1278" s="3" t="n">
        <f aca="false">SUM(M1278:P1278)</f>
        <v>220</v>
      </c>
      <c r="R1278" s="3" t="n">
        <v>0</v>
      </c>
      <c r="S1278" s="3" t="n">
        <v>0</v>
      </c>
      <c r="T1278" s="3" t="n">
        <v>0</v>
      </c>
      <c r="U1278" s="3" t="n">
        <v>0</v>
      </c>
      <c r="V1278" s="3" t="n">
        <f aca="false">SUM(R1278:U1278)</f>
        <v>0</v>
      </c>
      <c r="W1278" s="3" t="n">
        <v>1836</v>
      </c>
      <c r="X1278" s="3" t="n">
        <v>8690</v>
      </c>
      <c r="Y1278" s="3" t="n">
        <v>995</v>
      </c>
      <c r="Z1278" s="3" t="n">
        <v>0</v>
      </c>
      <c r="AA1278" s="3" t="n">
        <f aca="false">SUM(W1278:Z1278)</f>
        <v>11521</v>
      </c>
      <c r="AB1278" s="3" t="n">
        <v>1017</v>
      </c>
      <c r="AC1278" s="3" t="n">
        <v>6</v>
      </c>
      <c r="AD1278" s="3" t="n">
        <v>102</v>
      </c>
      <c r="AE1278" s="3" t="n">
        <v>0</v>
      </c>
      <c r="AF1278" s="3" t="n">
        <f aca="false">SUM(AB1278:AE1278)</f>
        <v>1125</v>
      </c>
      <c r="AG1278" s="3" t="n">
        <v>1</v>
      </c>
      <c r="AH1278" s="3" t="n">
        <v>797</v>
      </c>
      <c r="AI1278" s="3" t="n">
        <v>2480</v>
      </c>
      <c r="AJ1278" s="3" t="n">
        <v>68</v>
      </c>
      <c r="AK1278" s="3" t="n">
        <f aca="false">SUM(AG1278:AJ1278)</f>
        <v>3346</v>
      </c>
      <c r="AL1278" s="3" t="n">
        <v>1993</v>
      </c>
      <c r="AM1278" s="3" t="n">
        <v>2696</v>
      </c>
      <c r="AN1278" s="3" t="n">
        <v>6551</v>
      </c>
      <c r="AO1278" s="3" t="n">
        <v>0</v>
      </c>
      <c r="AP1278" s="3" t="n">
        <f aca="false">SUM(AL1278:AO1278)</f>
        <v>11240</v>
      </c>
      <c r="AQ1278" s="3" t="n">
        <v>1.2</v>
      </c>
      <c r="AR1278" s="3" t="n">
        <v>666</v>
      </c>
      <c r="AS1278" s="3" t="n">
        <v>731.89</v>
      </c>
      <c r="AT1278" s="3" t="n">
        <v>67.9</v>
      </c>
      <c r="AU1278" s="3" t="n">
        <f aca="false">SUM(AQ1278:AT1278)</f>
        <v>1466.99</v>
      </c>
      <c r="AV1278" s="3" t="n">
        <v>0</v>
      </c>
      <c r="AW1278" s="3" t="n">
        <v>0</v>
      </c>
      <c r="AX1278" s="3" t="n">
        <v>5</v>
      </c>
      <c r="AY1278" s="3" t="n">
        <v>0</v>
      </c>
      <c r="AZ1278" s="3" t="n">
        <f aca="false">SUM(AV1278:AY1278)</f>
        <v>5</v>
      </c>
      <c r="BA1278" s="3" t="n">
        <v>0</v>
      </c>
      <c r="BB1278" s="3" t="n">
        <v>0</v>
      </c>
      <c r="BC1278" s="3" t="n">
        <v>0</v>
      </c>
      <c r="BD1278" s="3" t="n">
        <v>0</v>
      </c>
      <c r="BE1278" s="3" t="n">
        <f aca="false">SUM(BA1278:BD1278)</f>
        <v>0</v>
      </c>
      <c r="BF1278" s="3" t="n">
        <v>0</v>
      </c>
      <c r="BG1278" s="3" t="n">
        <v>0</v>
      </c>
      <c r="BH1278" s="3" t="n">
        <v>0</v>
      </c>
      <c r="BI1278" s="3" t="n">
        <v>0</v>
      </c>
      <c r="BJ1278" s="3" t="n">
        <f aca="false">SUM(BF1278:BI1278)</f>
        <v>0</v>
      </c>
      <c r="BK1278" s="3" t="n">
        <v>0</v>
      </c>
      <c r="BL1278" s="3" t="n">
        <v>0</v>
      </c>
      <c r="BM1278" s="3" t="n">
        <v>2</v>
      </c>
      <c r="BN1278" s="3" t="n">
        <v>0</v>
      </c>
      <c r="BO1278" s="3" t="n">
        <f aca="false">SUM(BK1278:BN1278)</f>
        <v>2</v>
      </c>
      <c r="BP1278" s="3" t="n">
        <v>5</v>
      </c>
      <c r="BQ1278" s="3" t="n">
        <v>0</v>
      </c>
      <c r="BR1278" s="3" t="n">
        <v>10</v>
      </c>
      <c r="BS1278" s="3" t="n">
        <v>0</v>
      </c>
      <c r="BT1278" s="3" t="n">
        <f aca="false">SUM(BP1278:BS1278)</f>
        <v>15</v>
      </c>
      <c r="BU1278" s="3" t="n">
        <f aca="false">+C1278+H1278+M1278+R1278+W1278+AB1278+AG1278+AL1278+CK1278</f>
        <v>9514</v>
      </c>
      <c r="BV1278" s="3" t="n">
        <f aca="false">+D1278+I1278+N1278+S1278+X1278+AC1278+AH1278+AM1278+CL1278</f>
        <v>14167</v>
      </c>
      <c r="BW1278" s="3" t="n">
        <f aca="false">+E1278+J1278+O1278+T1278+Y1278+AD1278+AI1278+AN1278+CM1278</f>
        <v>15933</v>
      </c>
      <c r="BX1278" s="3" t="n">
        <f aca="false">+F1278+K1278+P1278+U1278+Z1278+AE1278+AJ1278+AO1278+CN1278</f>
        <v>68</v>
      </c>
      <c r="BY1278" s="3" t="n">
        <f aca="false">SUM(BU1278:BX1278)</f>
        <v>39682</v>
      </c>
      <c r="BZ1278" s="3" t="n">
        <f aca="false">AQ1278+AV1278+BA1278+BF1278+BK1278+BP1278</f>
        <v>6.2</v>
      </c>
      <c r="CA1278" s="3" t="n">
        <f aca="false">AR1278+AW1278+BB1278+BG1278+BL1278+BQ1278</f>
        <v>666</v>
      </c>
      <c r="CB1278" s="3" t="n">
        <f aca="false">AS1278+AX1278+BC1278+BH1278+BM1278+BR1278</f>
        <v>748.89</v>
      </c>
      <c r="CC1278" s="3" t="n">
        <f aca="false">AT1278+AY1278+BD1278+BI1278+BN1278+BS1278</f>
        <v>67.9</v>
      </c>
      <c r="CD1278" s="3" t="n">
        <f aca="false">SUM(BZ1278:CC1278)</f>
        <v>1488.99</v>
      </c>
      <c r="CE1278" s="3" t="n">
        <v>4299.013</v>
      </c>
      <c r="CF1278" s="3" t="n">
        <v>3956.9</v>
      </c>
      <c r="CG1278" s="3" t="n">
        <v>549.6</v>
      </c>
      <c r="CH1278" s="3" t="n">
        <v>0</v>
      </c>
      <c r="CI1278" s="3" t="n">
        <v>678.866999999998</v>
      </c>
      <c r="CJ1278" s="3" t="n">
        <f aca="false">SUM(CE1278:CI1278)</f>
        <v>9484.38</v>
      </c>
    </row>
    <row r="1279" customFormat="false" ht="12.75" hidden="false" customHeight="false" outlineLevel="0" collapsed="false">
      <c r="A1279" s="1" t="n">
        <v>2016</v>
      </c>
      <c r="B1279" s="2" t="s">
        <v>96</v>
      </c>
      <c r="C1279" s="3" t="n">
        <v>2228.5</v>
      </c>
      <c r="D1279" s="3" t="n">
        <v>539.6</v>
      </c>
      <c r="E1279" s="3" t="n">
        <v>759.6</v>
      </c>
      <c r="F1279" s="3" t="n">
        <v>0</v>
      </c>
      <c r="G1279" s="3" t="n">
        <f aca="false">SUM(C1279:F1279)</f>
        <v>3527.7</v>
      </c>
      <c r="H1279" s="3" t="n">
        <v>772</v>
      </c>
      <c r="I1279" s="3" t="n">
        <v>9.3</v>
      </c>
      <c r="J1279" s="3" t="n">
        <v>2691</v>
      </c>
      <c r="K1279" s="3" t="n">
        <v>0</v>
      </c>
      <c r="L1279" s="3" t="n">
        <f aca="false">SUM(H1279:K1279)</f>
        <v>3472.3</v>
      </c>
      <c r="M1279" s="3" t="n">
        <v>18.5</v>
      </c>
      <c r="N1279" s="3" t="n">
        <v>64.3</v>
      </c>
      <c r="O1279" s="3" t="n">
        <v>0.024</v>
      </c>
      <c r="P1279" s="3" t="n">
        <v>0</v>
      </c>
      <c r="Q1279" s="3" t="n">
        <f aca="false">SUM(M1279:P1279)</f>
        <v>82.824</v>
      </c>
      <c r="R1279" s="3" t="n">
        <v>139.6</v>
      </c>
      <c r="S1279" s="3" t="n">
        <v>259.8</v>
      </c>
      <c r="T1279" s="3" t="n">
        <v>26</v>
      </c>
      <c r="U1279" s="3" t="n">
        <v>0</v>
      </c>
      <c r="V1279" s="3" t="n">
        <f aca="false">SUM(R1279:U1279)</f>
        <v>425.4</v>
      </c>
      <c r="W1279" s="3" t="n">
        <v>968.7</v>
      </c>
      <c r="X1279" s="3" t="n">
        <v>5077</v>
      </c>
      <c r="Y1279" s="3" t="n">
        <v>510</v>
      </c>
      <c r="Z1279" s="3" t="n">
        <v>0</v>
      </c>
      <c r="AA1279" s="3" t="n">
        <f aca="false">SUM(W1279:Z1279)</f>
        <v>6555.7</v>
      </c>
      <c r="AB1279" s="3" t="n">
        <v>449.8</v>
      </c>
      <c r="AC1279" s="3" t="n">
        <v>0</v>
      </c>
      <c r="AD1279" s="3" t="n">
        <v>65.9</v>
      </c>
      <c r="AE1279" s="3" t="n">
        <v>0</v>
      </c>
      <c r="AF1279" s="3" t="n">
        <f aca="false">SUM(AB1279:AE1279)</f>
        <v>515.7</v>
      </c>
      <c r="AG1279" s="3" t="n">
        <v>0.5</v>
      </c>
      <c r="AH1279" s="3" t="n">
        <v>553</v>
      </c>
      <c r="AI1279" s="3" t="n">
        <v>781</v>
      </c>
      <c r="AJ1279" s="3" t="n">
        <v>0</v>
      </c>
      <c r="AK1279" s="3" t="n">
        <f aca="false">SUM(AG1279:AJ1279)</f>
        <v>1334.5</v>
      </c>
      <c r="AL1279" s="3" t="n">
        <v>600.3</v>
      </c>
      <c r="AM1279" s="3" t="n">
        <v>894.7</v>
      </c>
      <c r="AN1279" s="3" t="n">
        <v>6493.7</v>
      </c>
      <c r="AO1279" s="3" t="n">
        <v>57.7</v>
      </c>
      <c r="AP1279" s="3" t="n">
        <f aca="false">SUM(AL1279:AO1279)</f>
        <v>8046.4</v>
      </c>
      <c r="AQ1279" s="3" t="n">
        <v>0</v>
      </c>
      <c r="AR1279" s="3" t="n">
        <v>553</v>
      </c>
      <c r="AS1279" s="3" t="n">
        <v>781</v>
      </c>
      <c r="AT1279" s="3" t="n">
        <v>0</v>
      </c>
      <c r="AU1279" s="3" t="n">
        <f aca="false">SUM(AQ1279:AT1279)</f>
        <v>1334</v>
      </c>
      <c r="AV1279" s="3" t="n">
        <v>0</v>
      </c>
      <c r="AW1279" s="3" t="n">
        <v>0</v>
      </c>
      <c r="AX1279" s="3" t="n">
        <v>23.9</v>
      </c>
      <c r="AY1279" s="3" t="n">
        <v>0</v>
      </c>
      <c r="AZ1279" s="3" t="n">
        <f aca="false">SUM(AV1279:AY1279)</f>
        <v>23.9</v>
      </c>
      <c r="BA1279" s="3" t="n">
        <v>0</v>
      </c>
      <c r="BB1279" s="3" t="n">
        <v>0</v>
      </c>
      <c r="BC1279" s="3" t="n">
        <v>17.6</v>
      </c>
      <c r="BD1279" s="3" t="n">
        <v>0</v>
      </c>
      <c r="BE1279" s="3" t="n">
        <f aca="false">SUM(BA1279:BD1279)</f>
        <v>17.6</v>
      </c>
      <c r="BF1279" s="3" t="n">
        <v>0</v>
      </c>
      <c r="BG1279" s="3" t="n">
        <v>0</v>
      </c>
      <c r="BH1279" s="3" t="n">
        <v>6</v>
      </c>
      <c r="BI1279" s="3" t="n">
        <v>0</v>
      </c>
      <c r="BJ1279" s="3" t="n">
        <f aca="false">SUM(BF1279:BI1279)</f>
        <v>6</v>
      </c>
      <c r="BK1279" s="3" t="n">
        <v>0</v>
      </c>
      <c r="BL1279" s="3" t="n">
        <v>0</v>
      </c>
      <c r="BM1279" s="3" t="n">
        <v>0</v>
      </c>
      <c r="BN1279" s="3" t="n">
        <v>0</v>
      </c>
      <c r="BO1279" s="3" t="n">
        <f aca="false">SUM(BK1279:BN1279)</f>
        <v>0</v>
      </c>
      <c r="BP1279" s="3" t="n">
        <v>0</v>
      </c>
      <c r="BQ1279" s="3" t="n">
        <v>2</v>
      </c>
      <c r="BR1279" s="3" t="n">
        <v>64.2</v>
      </c>
      <c r="BS1279" s="3" t="n">
        <v>0</v>
      </c>
      <c r="BT1279" s="3" t="n">
        <f aca="false">SUM(BP1279:BS1279)</f>
        <v>66.2</v>
      </c>
      <c r="BU1279" s="3" t="n">
        <f aca="false">+C1279+H1279+M1279+R1279+W1279+AB1279+AG1279+AL1279+CK1279</f>
        <v>5177.9</v>
      </c>
      <c r="BV1279" s="3" t="n">
        <f aca="false">+D1279+I1279+N1279+S1279+X1279+AC1279+AH1279+AM1279+CL1279</f>
        <v>7397.7</v>
      </c>
      <c r="BW1279" s="3" t="n">
        <f aca="false">+E1279+J1279+O1279+T1279+Y1279+AD1279+AI1279+AN1279+CM1279</f>
        <v>11327.224</v>
      </c>
      <c r="BX1279" s="3" t="n">
        <f aca="false">+F1279+K1279+P1279+U1279+Z1279+AE1279+AJ1279+AO1279+CN1279</f>
        <v>57.7</v>
      </c>
      <c r="BY1279" s="3" t="n">
        <f aca="false">SUM(BU1279:BX1279)</f>
        <v>23960.524</v>
      </c>
      <c r="BZ1279" s="3" t="n">
        <f aca="false">AQ1279+AV1279+BA1279+BF1279+BK1279+BP1279</f>
        <v>0</v>
      </c>
      <c r="CA1279" s="3" t="n">
        <f aca="false">AR1279+AW1279+BB1279+BG1279+BL1279+BQ1279</f>
        <v>555</v>
      </c>
      <c r="CB1279" s="3" t="n">
        <f aca="false">AS1279+AX1279+BC1279+BH1279+BM1279+BR1279</f>
        <v>892.7</v>
      </c>
      <c r="CC1279" s="3" t="n">
        <f aca="false">AT1279+AY1279+BD1279+BI1279+BN1279+BS1279</f>
        <v>0</v>
      </c>
      <c r="CD1279" s="3" t="n">
        <f aca="false">SUM(BZ1279:CC1279)</f>
        <v>1447.7</v>
      </c>
      <c r="CE1279" s="3" t="n">
        <v>2290</v>
      </c>
      <c r="CF1279" s="3" t="n">
        <v>3148.3</v>
      </c>
      <c r="CG1279" s="3" t="n">
        <v>486.7</v>
      </c>
      <c r="CH1279" s="3" t="n">
        <v>58.3</v>
      </c>
      <c r="CI1279" s="3" t="n">
        <v>470.6</v>
      </c>
      <c r="CJ1279" s="3" t="n">
        <f aca="false">SUM(CE1279:CI1279)</f>
        <v>6453.9</v>
      </c>
    </row>
    <row r="1280" customFormat="false" ht="12.75" hidden="false" customHeight="false" outlineLevel="0" collapsed="false">
      <c r="A1280" s="1" t="n">
        <v>2016</v>
      </c>
      <c r="B1280" s="2" t="s">
        <v>97</v>
      </c>
      <c r="C1280" s="3" t="n">
        <v>45118</v>
      </c>
      <c r="D1280" s="3" t="n">
        <v>6416</v>
      </c>
      <c r="E1280" s="3" t="n">
        <v>44</v>
      </c>
      <c r="F1280" s="3" t="n">
        <v>266</v>
      </c>
      <c r="G1280" s="3" t="n">
        <f aca="false">SUM(C1280:F1280)</f>
        <v>51844</v>
      </c>
      <c r="H1280" s="3" t="n">
        <v>12948</v>
      </c>
      <c r="I1280" s="3" t="n">
        <v>4963</v>
      </c>
      <c r="J1280" s="3" t="n">
        <v>23</v>
      </c>
      <c r="K1280" s="3" t="n">
        <v>208</v>
      </c>
      <c r="L1280" s="3" t="n">
        <f aca="false">SUM(H1280:K1280)</f>
        <v>18142</v>
      </c>
      <c r="M1280" s="3" t="n">
        <v>669</v>
      </c>
      <c r="N1280" s="3" t="n">
        <v>3097</v>
      </c>
      <c r="O1280" s="3" t="n">
        <v>2147</v>
      </c>
      <c r="P1280" s="3" t="n">
        <v>0</v>
      </c>
      <c r="Q1280" s="3" t="n">
        <f aca="false">SUM(M1280:P1280)</f>
        <v>5913</v>
      </c>
      <c r="R1280" s="3" t="n">
        <v>2890</v>
      </c>
      <c r="S1280" s="3" t="n">
        <v>1497</v>
      </c>
      <c r="T1280" s="3" t="n">
        <v>0</v>
      </c>
      <c r="U1280" s="3" t="n">
        <v>0</v>
      </c>
      <c r="V1280" s="3" t="n">
        <f aca="false">SUM(R1280:U1280)</f>
        <v>4387</v>
      </c>
      <c r="W1280" s="3" t="n">
        <v>20094</v>
      </c>
      <c r="X1280" s="3" t="n">
        <v>53337</v>
      </c>
      <c r="Y1280" s="3" t="n">
        <v>8229</v>
      </c>
      <c r="Z1280" s="3" t="n">
        <v>0</v>
      </c>
      <c r="AA1280" s="3" t="n">
        <f aca="false">SUM(W1280:Z1280)</f>
        <v>81660</v>
      </c>
      <c r="AB1280" s="3" t="n">
        <v>10064</v>
      </c>
      <c r="AC1280" s="3" t="n">
        <v>80</v>
      </c>
      <c r="AD1280" s="3" t="n">
        <v>2553</v>
      </c>
      <c r="AE1280" s="3" t="n">
        <v>0</v>
      </c>
      <c r="AF1280" s="3" t="n">
        <f aca="false">SUM(AB1280:AE1280)</f>
        <v>12697</v>
      </c>
      <c r="AG1280" s="3" t="n">
        <v>263</v>
      </c>
      <c r="AH1280" s="3" t="n">
        <v>4786</v>
      </c>
      <c r="AI1280" s="3" t="n">
        <v>7573</v>
      </c>
      <c r="AJ1280" s="3" t="n">
        <v>1355</v>
      </c>
      <c r="AK1280" s="3" t="n">
        <f aca="false">SUM(AG1280:AJ1280)</f>
        <v>13977</v>
      </c>
      <c r="AL1280" s="3" t="n">
        <v>22419</v>
      </c>
      <c r="AM1280" s="3" t="n">
        <v>16514</v>
      </c>
      <c r="AN1280" s="3" t="n">
        <v>21531</v>
      </c>
      <c r="AO1280" s="3" t="n">
        <v>1815</v>
      </c>
      <c r="AP1280" s="3" t="n">
        <f aca="false">SUM(AL1280:AO1280)</f>
        <v>62279</v>
      </c>
      <c r="AQ1280" s="3" t="n">
        <v>0</v>
      </c>
      <c r="AR1280" s="3" t="n">
        <v>2514</v>
      </c>
      <c r="AS1280" s="3" t="n">
        <v>452</v>
      </c>
      <c r="AT1280" s="3" t="n">
        <v>1133</v>
      </c>
      <c r="AU1280" s="3" t="n">
        <f aca="false">SUM(AQ1280:AT1280)</f>
        <v>4099</v>
      </c>
      <c r="AV1280" s="3" t="n">
        <v>19</v>
      </c>
      <c r="AW1280" s="3" t="n">
        <v>0</v>
      </c>
      <c r="AX1280" s="3" t="n">
        <v>0</v>
      </c>
      <c r="AY1280" s="3" t="n">
        <v>0</v>
      </c>
      <c r="AZ1280" s="3" t="n">
        <f aca="false">SUM(AV1280:AY1280)</f>
        <v>19</v>
      </c>
      <c r="BA1280" s="3" t="n">
        <v>0</v>
      </c>
      <c r="BB1280" s="3" t="n">
        <v>0</v>
      </c>
      <c r="BC1280" s="3" t="n">
        <v>0</v>
      </c>
      <c r="BD1280" s="3" t="n">
        <v>13</v>
      </c>
      <c r="BE1280" s="3" t="n">
        <f aca="false">SUM(BA1280:BD1280)</f>
        <v>13</v>
      </c>
      <c r="BF1280" s="3" t="n">
        <v>0</v>
      </c>
      <c r="BG1280" s="3" t="n">
        <v>0</v>
      </c>
      <c r="BH1280" s="3" t="n">
        <v>0</v>
      </c>
      <c r="BI1280" s="3" t="n">
        <v>0</v>
      </c>
      <c r="BJ1280" s="3" t="n">
        <f aca="false">SUM(BF1280:BI1280)</f>
        <v>0</v>
      </c>
      <c r="BK1280" s="3" t="n">
        <v>0</v>
      </c>
      <c r="BL1280" s="3" t="n">
        <v>0</v>
      </c>
      <c r="BM1280" s="3" t="n">
        <v>6</v>
      </c>
      <c r="BN1280" s="3" t="n">
        <v>0</v>
      </c>
      <c r="BO1280" s="3" t="n">
        <f aca="false">SUM(BK1280:BN1280)</f>
        <v>6</v>
      </c>
      <c r="BP1280" s="3" t="n">
        <v>47</v>
      </c>
      <c r="BQ1280" s="3" t="n">
        <v>10</v>
      </c>
      <c r="BR1280" s="3" t="n">
        <v>78</v>
      </c>
      <c r="BS1280" s="3" t="n">
        <v>295</v>
      </c>
      <c r="BT1280" s="3" t="n">
        <f aca="false">SUM(BP1280:BS1280)</f>
        <v>430</v>
      </c>
      <c r="BU1280" s="3" t="n">
        <f aca="false">+C1280+H1280+M1280+R1280+W1280+AB1280+AG1280+AL1280+CK1280</f>
        <v>114465</v>
      </c>
      <c r="BV1280" s="3" t="n">
        <f aca="false">+D1280+I1280+N1280+S1280+X1280+AC1280+AH1280+AM1280+CL1280</f>
        <v>90690</v>
      </c>
      <c r="BW1280" s="3" t="n">
        <f aca="false">+E1280+J1280+O1280+T1280+Y1280+AD1280+AI1280+AN1280+CM1280</f>
        <v>42100</v>
      </c>
      <c r="BX1280" s="3" t="n">
        <f aca="false">+F1280+K1280+P1280+U1280+Z1280+AE1280+AJ1280+AO1280+CN1280</f>
        <v>3644</v>
      </c>
      <c r="BY1280" s="3" t="n">
        <f aca="false">SUM(BU1280:BX1280)</f>
        <v>250899</v>
      </c>
      <c r="BZ1280" s="3" t="n">
        <f aca="false">AQ1280+AV1280+BA1280+BF1280+BK1280+BP1280</f>
        <v>66</v>
      </c>
      <c r="CA1280" s="3" t="n">
        <f aca="false">AR1280+AW1280+BB1280+BG1280+BL1280+BQ1280</f>
        <v>2524</v>
      </c>
      <c r="CB1280" s="3" t="n">
        <f aca="false">AS1280+AX1280+BC1280+BH1280+BM1280+BR1280</f>
        <v>536</v>
      </c>
      <c r="CC1280" s="3" t="n">
        <f aca="false">AT1280+AY1280+BD1280+BI1280+BN1280+BS1280</f>
        <v>1441</v>
      </c>
      <c r="CD1280" s="3" t="n">
        <f aca="false">SUM(BZ1280:CC1280)</f>
        <v>4567</v>
      </c>
      <c r="CE1280" s="3" t="n">
        <v>24871</v>
      </c>
      <c r="CF1280" s="3" t="n">
        <v>78735</v>
      </c>
      <c r="CG1280" s="3" t="n">
        <v>10460</v>
      </c>
      <c r="CH1280" s="3" t="n">
        <v>1</v>
      </c>
      <c r="CI1280" s="3" t="n">
        <v>1594</v>
      </c>
      <c r="CJ1280" s="3" t="n">
        <f aca="false">SUM(CE1280:CI1280)</f>
        <v>115661</v>
      </c>
    </row>
    <row r="1281" customFormat="false" ht="12.75" hidden="false" customHeight="false" outlineLevel="0" collapsed="false">
      <c r="A1281" s="1" t="n">
        <v>2016</v>
      </c>
      <c r="B1281" s="2" t="s">
        <v>98</v>
      </c>
      <c r="C1281" s="3" t="n">
        <v>3478</v>
      </c>
      <c r="D1281" s="3" t="n">
        <v>628</v>
      </c>
      <c r="E1281" s="3" t="n">
        <v>4598</v>
      </c>
      <c r="F1281" s="3" t="n">
        <v>0</v>
      </c>
      <c r="G1281" s="3" t="n">
        <f aca="false">SUM(C1281:F1281)</f>
        <v>8704</v>
      </c>
      <c r="H1281" s="3" t="n">
        <v>1016</v>
      </c>
      <c r="I1281" s="3" t="n">
        <v>357</v>
      </c>
      <c r="J1281" s="3" t="n">
        <v>4038</v>
      </c>
      <c r="K1281" s="3" t="n">
        <v>0</v>
      </c>
      <c r="L1281" s="3" t="n">
        <f aca="false">SUM(H1281:K1281)</f>
        <v>5411</v>
      </c>
      <c r="M1281" s="3" t="n">
        <v>0</v>
      </c>
      <c r="N1281" s="3" t="n">
        <v>133</v>
      </c>
      <c r="O1281" s="3" t="n">
        <v>0</v>
      </c>
      <c r="P1281" s="3" t="n">
        <v>0</v>
      </c>
      <c r="Q1281" s="3" t="n">
        <f aca="false">SUM(M1281:P1281)</f>
        <v>133</v>
      </c>
      <c r="R1281" s="3" t="n">
        <v>0</v>
      </c>
      <c r="S1281" s="3" t="n">
        <v>1319</v>
      </c>
      <c r="T1281" s="3" t="n">
        <v>0</v>
      </c>
      <c r="U1281" s="3" t="n">
        <v>0</v>
      </c>
      <c r="V1281" s="3" t="n">
        <f aca="false">SUM(R1281:U1281)</f>
        <v>1319</v>
      </c>
      <c r="W1281" s="3" t="n">
        <v>2482</v>
      </c>
      <c r="X1281" s="3" t="n">
        <v>5382</v>
      </c>
      <c r="Y1281" s="3" t="n">
        <v>1121</v>
      </c>
      <c r="Z1281" s="3" t="n">
        <v>0</v>
      </c>
      <c r="AA1281" s="3" t="n">
        <f aca="false">SUM(W1281:Z1281)</f>
        <v>8985</v>
      </c>
      <c r="AB1281" s="3" t="n">
        <v>770</v>
      </c>
      <c r="AC1281" s="3" t="n">
        <v>4</v>
      </c>
      <c r="AD1281" s="3" t="n">
        <v>95</v>
      </c>
      <c r="AE1281" s="3" t="n">
        <v>0</v>
      </c>
      <c r="AF1281" s="3" t="n">
        <f aca="false">SUM(AB1281:AE1281)</f>
        <v>869</v>
      </c>
      <c r="AG1281" s="3" t="n">
        <v>0</v>
      </c>
      <c r="AH1281" s="3" t="n">
        <v>744</v>
      </c>
      <c r="AI1281" s="3" t="n">
        <v>1186</v>
      </c>
      <c r="AJ1281" s="3" t="n">
        <v>0</v>
      </c>
      <c r="AK1281" s="3" t="n">
        <f aca="false">SUM(AG1281:AJ1281)</f>
        <v>1930</v>
      </c>
      <c r="AL1281" s="3" t="n">
        <v>2680</v>
      </c>
      <c r="AM1281" s="3" t="n">
        <v>950</v>
      </c>
      <c r="AN1281" s="3" t="n">
        <v>5746</v>
      </c>
      <c r="AO1281" s="3" t="n">
        <v>0</v>
      </c>
      <c r="AP1281" s="3" t="n">
        <f aca="false">SUM(AL1281:AO1281)</f>
        <v>9376</v>
      </c>
      <c r="AQ1281" s="3" t="n">
        <v>0</v>
      </c>
      <c r="AR1281" s="3" t="n">
        <v>0</v>
      </c>
      <c r="AS1281" s="3" t="n">
        <v>0</v>
      </c>
      <c r="AT1281" s="3" t="n">
        <v>0</v>
      </c>
      <c r="AU1281" s="3" t="n">
        <f aca="false">SUM(AQ1281:AT1281)</f>
        <v>0</v>
      </c>
      <c r="AV1281" s="3" t="n">
        <v>12</v>
      </c>
      <c r="AW1281" s="0"/>
      <c r="AX1281" s="3" t="n">
        <v>0</v>
      </c>
      <c r="AY1281" s="3" t="n">
        <v>0</v>
      </c>
      <c r="AZ1281" s="3" t="n">
        <f aca="false">SUM(AV1281:AY1281)</f>
        <v>12</v>
      </c>
      <c r="BA1281" s="3" t="n">
        <v>159</v>
      </c>
      <c r="BB1281" s="3" t="n">
        <v>0</v>
      </c>
      <c r="BC1281" s="3" t="n">
        <v>14</v>
      </c>
      <c r="BD1281" s="3" t="n">
        <v>0</v>
      </c>
      <c r="BE1281" s="3" t="n">
        <f aca="false">SUM(BA1281:BD1281)</f>
        <v>173</v>
      </c>
      <c r="BF1281" s="3" t="n">
        <v>0</v>
      </c>
      <c r="BG1281" s="3" t="n">
        <v>0</v>
      </c>
      <c r="BH1281" s="3" t="n">
        <v>0</v>
      </c>
      <c r="BI1281" s="3" t="n">
        <v>0</v>
      </c>
      <c r="BJ1281" s="3" t="n">
        <f aca="false">SUM(BF1281:BI1281)</f>
        <v>0</v>
      </c>
      <c r="BK1281" s="3" t="n">
        <v>3</v>
      </c>
      <c r="BL1281" s="3" t="n">
        <v>9</v>
      </c>
      <c r="BM1281" s="3" t="n">
        <v>4</v>
      </c>
      <c r="BN1281" s="3" t="n">
        <v>0</v>
      </c>
      <c r="BO1281" s="3" t="n">
        <f aca="false">SUM(BK1281:BN1281)</f>
        <v>16</v>
      </c>
      <c r="BP1281" s="3" t="n">
        <v>54</v>
      </c>
      <c r="BQ1281" s="3" t="n">
        <v>3</v>
      </c>
      <c r="BR1281" s="3" t="n">
        <v>34</v>
      </c>
      <c r="BS1281" s="3" t="n">
        <v>0</v>
      </c>
      <c r="BT1281" s="3" t="n">
        <f aca="false">SUM(BP1281:BS1281)</f>
        <v>91</v>
      </c>
      <c r="BU1281" s="3" t="n">
        <f aca="false">+C1281+H1281+M1281+R1281+W1281+AB1281+AG1281+AL1281+CK1281</f>
        <v>10426</v>
      </c>
      <c r="BV1281" s="3" t="n">
        <f aca="false">+D1281+I1281+N1281+S1281+X1281+AC1281+AH1281+AM1281+CL1281</f>
        <v>9517</v>
      </c>
      <c r="BW1281" s="3" t="n">
        <f aca="false">+E1281+J1281+O1281+T1281+Y1281+AD1281+AI1281+AN1281+CM1281</f>
        <v>16784</v>
      </c>
      <c r="BX1281" s="3" t="n">
        <f aca="false">+F1281+K1281+P1281+U1281+Z1281+AE1281+AJ1281+AO1281+CN1281</f>
        <v>0</v>
      </c>
      <c r="BY1281" s="3" t="n">
        <f aca="false">SUM(BU1281:BX1281)</f>
        <v>36727</v>
      </c>
      <c r="BZ1281" s="3" t="n">
        <f aca="false">AQ1281+AV1281+BA1281+BF1281+BK1281+BP1281</f>
        <v>228</v>
      </c>
      <c r="CA1281" s="3" t="n">
        <f aca="false">AR1281+AW1281+BB1281+BG1281+BL1281+BQ1281</f>
        <v>12</v>
      </c>
      <c r="CB1281" s="3" t="n">
        <f aca="false">AS1281+AX1281+BC1281+BH1281+BM1281+BR1281</f>
        <v>52</v>
      </c>
      <c r="CC1281" s="3" t="n">
        <f aca="false">AT1281+AY1281+BD1281+BI1281+BN1281+BS1281</f>
        <v>0</v>
      </c>
      <c r="CD1281" s="3" t="n">
        <f aca="false">SUM(BZ1281:CC1281)</f>
        <v>292</v>
      </c>
      <c r="CE1281" s="3" t="n">
        <v>2894</v>
      </c>
      <c r="CF1281" s="3" t="n">
        <v>6527</v>
      </c>
      <c r="CG1281" s="3" t="n">
        <v>652</v>
      </c>
      <c r="CH1281" s="3" t="n">
        <v>0</v>
      </c>
      <c r="CI1281" s="3" t="n">
        <v>421</v>
      </c>
      <c r="CJ1281" s="3" t="n">
        <f aca="false">SUM(CE1281:CI1281)</f>
        <v>10494</v>
      </c>
    </row>
    <row r="1282" customFormat="false" ht="12.75" hidden="false" customHeight="false" outlineLevel="0" collapsed="false">
      <c r="A1282" s="1" t="n">
        <v>2016</v>
      </c>
      <c r="B1282" s="2" t="s">
        <v>99</v>
      </c>
      <c r="C1282" s="3" t="n">
        <v>3332</v>
      </c>
      <c r="D1282" s="3" t="n">
        <v>525</v>
      </c>
      <c r="E1282" s="3" t="n">
        <v>6</v>
      </c>
      <c r="F1282" s="3" t="n">
        <v>896</v>
      </c>
      <c r="G1282" s="3" t="n">
        <f aca="false">SUM(C1282:F1282)</f>
        <v>4759</v>
      </c>
      <c r="H1282" s="3" t="n">
        <v>781</v>
      </c>
      <c r="I1282" s="3" t="n">
        <v>292</v>
      </c>
      <c r="J1282" s="3" t="n">
        <v>1560</v>
      </c>
      <c r="K1282" s="3" t="n">
        <v>552</v>
      </c>
      <c r="L1282" s="3" t="n">
        <f aca="false">SUM(H1282:K1282)</f>
        <v>3185</v>
      </c>
      <c r="M1282" s="3" t="n">
        <v>267</v>
      </c>
      <c r="N1282" s="3" t="n">
        <v>0</v>
      </c>
      <c r="O1282" s="3" t="n">
        <v>0</v>
      </c>
      <c r="P1282" s="3" t="n">
        <v>0</v>
      </c>
      <c r="Q1282" s="3" t="n">
        <f aca="false">SUM(M1282:P1282)</f>
        <v>267</v>
      </c>
      <c r="R1282" s="3" t="n">
        <v>121</v>
      </c>
      <c r="S1282" s="3" t="n">
        <v>0</v>
      </c>
      <c r="T1282" s="3" t="n">
        <v>0</v>
      </c>
      <c r="U1282" s="3" t="n">
        <v>0</v>
      </c>
      <c r="V1282" s="3" t="n">
        <f aca="false">SUM(R1282:U1282)</f>
        <v>121</v>
      </c>
      <c r="W1282" s="3" t="n">
        <v>3612</v>
      </c>
      <c r="X1282" s="3" t="n">
        <v>3604</v>
      </c>
      <c r="Y1282" s="3" t="n">
        <v>0</v>
      </c>
      <c r="Z1282" s="3" t="n">
        <v>0</v>
      </c>
      <c r="AA1282" s="3" t="n">
        <f aca="false">SUM(W1282:Z1282)</f>
        <v>7216</v>
      </c>
      <c r="AB1282" s="3" t="n">
        <v>697</v>
      </c>
      <c r="AC1282" s="3" t="n">
        <v>3</v>
      </c>
      <c r="AD1282" s="3" t="n">
        <v>25</v>
      </c>
      <c r="AE1282" s="3" t="n">
        <v>6</v>
      </c>
      <c r="AF1282" s="3" t="n">
        <f aca="false">SUM(AB1282:AE1282)</f>
        <v>731</v>
      </c>
      <c r="AG1282" s="3" t="n">
        <v>0</v>
      </c>
      <c r="AH1282" s="3" t="n">
        <v>774</v>
      </c>
      <c r="AI1282" s="3" t="n">
        <v>1422</v>
      </c>
      <c r="AJ1282" s="3" t="n">
        <v>963</v>
      </c>
      <c r="AK1282" s="3" t="n">
        <f aca="false">SUM(AG1282:AJ1282)</f>
        <v>3159</v>
      </c>
      <c r="AL1282" s="3" t="n">
        <v>9111</v>
      </c>
      <c r="AM1282" s="3" t="n">
        <v>1018</v>
      </c>
      <c r="AN1282" s="3" t="n">
        <v>1000</v>
      </c>
      <c r="AO1282" s="3" t="n">
        <v>1275</v>
      </c>
      <c r="AP1282" s="3" t="n">
        <f aca="false">SUM(AL1282:AO1282)</f>
        <v>12404</v>
      </c>
      <c r="AQ1282" s="3" t="n">
        <v>0</v>
      </c>
      <c r="AR1282" s="3" t="n">
        <v>487</v>
      </c>
      <c r="AS1282" s="3" t="n">
        <v>23</v>
      </c>
      <c r="AT1282" s="3" t="n">
        <v>963</v>
      </c>
      <c r="AU1282" s="3" t="n">
        <f aca="false">SUM(AQ1282:AT1282)</f>
        <v>1473</v>
      </c>
      <c r="AV1282" s="3" t="n">
        <v>0</v>
      </c>
      <c r="AW1282" s="3" t="n">
        <v>0</v>
      </c>
      <c r="AX1282" s="3" t="n">
        <v>0</v>
      </c>
      <c r="AY1282" s="3" t="n">
        <v>6</v>
      </c>
      <c r="AZ1282" s="3" t="n">
        <f aca="false">SUM(AV1282:AY1282)</f>
        <v>6</v>
      </c>
      <c r="BA1282" s="3" t="n">
        <v>0</v>
      </c>
      <c r="BB1282" s="3" t="n">
        <v>0</v>
      </c>
      <c r="BC1282" s="3" t="n">
        <v>0</v>
      </c>
      <c r="BD1282" s="3" t="n">
        <v>552</v>
      </c>
      <c r="BE1282" s="3" t="n">
        <f aca="false">SUM(BA1282:BD1282)</f>
        <v>552</v>
      </c>
      <c r="BF1282" s="3" t="n">
        <v>0</v>
      </c>
      <c r="BG1282" s="3" t="n">
        <v>0</v>
      </c>
      <c r="BH1282" s="3" t="n">
        <v>0</v>
      </c>
      <c r="BI1282" s="3" t="n">
        <v>146</v>
      </c>
      <c r="BJ1282" s="3" t="n">
        <f aca="false">SUM(BF1282:BI1282)</f>
        <v>146</v>
      </c>
      <c r="BK1282" s="3" t="n">
        <v>0</v>
      </c>
      <c r="BL1282" s="3" t="n">
        <v>0</v>
      </c>
      <c r="BM1282" s="3" t="n">
        <v>0</v>
      </c>
      <c r="BN1282" s="3" t="n">
        <v>318</v>
      </c>
      <c r="BO1282" s="3" t="n">
        <f aca="false">SUM(BK1282:BN1282)</f>
        <v>318</v>
      </c>
      <c r="BP1282" s="3" t="n">
        <v>0</v>
      </c>
      <c r="BQ1282" s="3" t="n">
        <v>0</v>
      </c>
      <c r="BR1282" s="3" t="n">
        <v>0</v>
      </c>
      <c r="BS1282" s="3" t="n">
        <v>1707</v>
      </c>
      <c r="BT1282" s="3" t="n">
        <f aca="false">SUM(BP1282:BS1282)</f>
        <v>1707</v>
      </c>
      <c r="BU1282" s="3" t="n">
        <f aca="false">+C1282+H1282+M1282+R1282+W1282+AB1282+AG1282+AL1282+CK1282</f>
        <v>17921</v>
      </c>
      <c r="BV1282" s="3" t="n">
        <f aca="false">+D1282+I1282+N1282+S1282+X1282+AC1282+AH1282+AM1282+CL1282</f>
        <v>6216</v>
      </c>
      <c r="BW1282" s="3" t="n">
        <f aca="false">+E1282+J1282+O1282+T1282+Y1282+AD1282+AI1282+AN1282+CM1282</f>
        <v>4013</v>
      </c>
      <c r="BX1282" s="3" t="n">
        <f aca="false">+F1282+K1282+P1282+U1282+Z1282+AE1282+AJ1282+AO1282+CN1282</f>
        <v>3692</v>
      </c>
      <c r="BY1282" s="3" t="n">
        <f aca="false">SUM(BU1282:BX1282)</f>
        <v>31842</v>
      </c>
      <c r="BZ1282" s="3" t="n">
        <f aca="false">AQ1282+AV1282+BA1282+BF1282+BK1282+BP1282</f>
        <v>0</v>
      </c>
      <c r="CA1282" s="3" t="n">
        <f aca="false">AR1282+AW1282+BB1282+BG1282+BL1282+BQ1282</f>
        <v>487</v>
      </c>
      <c r="CB1282" s="3" t="n">
        <f aca="false">AS1282+AX1282+BC1282+BH1282+BM1282+BR1282</f>
        <v>23</v>
      </c>
      <c r="CC1282" s="3" t="n">
        <f aca="false">AT1282+AY1282+BD1282+BI1282+BN1282+BS1282</f>
        <v>3692</v>
      </c>
      <c r="CD1282" s="3" t="n">
        <f aca="false">SUM(BZ1282:CC1282)</f>
        <v>4202</v>
      </c>
      <c r="CE1282" s="3" t="n">
        <v>4182</v>
      </c>
      <c r="CF1282" s="3" t="n">
        <v>9182</v>
      </c>
      <c r="CG1282" s="3" t="n">
        <v>880</v>
      </c>
      <c r="CH1282" s="3" t="n">
        <v>606</v>
      </c>
      <c r="CI1282" s="3" t="n">
        <v>2931</v>
      </c>
      <c r="CJ1282" s="3" t="n">
        <f aca="false">SUM(CE1282:CI1282)</f>
        <v>17781</v>
      </c>
    </row>
    <row r="1283" customFormat="false" ht="12.75" hidden="false" customHeight="false" outlineLevel="0" collapsed="false">
      <c r="A1283" s="1" t="n">
        <v>2016</v>
      </c>
      <c r="B1283" s="2" t="s">
        <v>100</v>
      </c>
      <c r="C1283" s="3" t="n">
        <v>1337</v>
      </c>
      <c r="D1283" s="3" t="n">
        <v>200</v>
      </c>
      <c r="E1283" s="3" t="n">
        <v>763</v>
      </c>
      <c r="F1283" s="3" t="n">
        <v>102</v>
      </c>
      <c r="G1283" s="3" t="n">
        <f aca="false">SUM(C1283:F1283)</f>
        <v>2402</v>
      </c>
      <c r="H1283" s="3" t="n">
        <v>236</v>
      </c>
      <c r="I1283" s="3" t="n">
        <v>51</v>
      </c>
      <c r="J1283" s="3" t="n">
        <v>118</v>
      </c>
      <c r="K1283" s="3" t="n">
        <v>16</v>
      </c>
      <c r="L1283" s="3" t="n">
        <f aca="false">SUM(H1283:K1283)</f>
        <v>421</v>
      </c>
      <c r="M1283" s="3" t="n">
        <v>15</v>
      </c>
      <c r="N1283" s="3" t="n">
        <v>1</v>
      </c>
      <c r="O1283" s="3" t="n">
        <v>1</v>
      </c>
      <c r="P1283" s="3" t="n">
        <v>0</v>
      </c>
      <c r="Q1283" s="3" t="n">
        <f aca="false">SUM(M1283:P1283)</f>
        <v>17</v>
      </c>
      <c r="R1283" s="3" t="n">
        <v>6</v>
      </c>
      <c r="S1283" s="3" t="n">
        <v>3</v>
      </c>
      <c r="T1283" s="3" t="n">
        <v>0</v>
      </c>
      <c r="U1283" s="3" t="n">
        <v>0</v>
      </c>
      <c r="V1283" s="3" t="n">
        <f aca="false">SUM(R1283:U1283)</f>
        <v>9</v>
      </c>
      <c r="W1283" s="3" t="n">
        <v>689</v>
      </c>
      <c r="X1283" s="3" t="n">
        <v>1281</v>
      </c>
      <c r="Y1283" s="3" t="n">
        <v>58</v>
      </c>
      <c r="Z1283" s="3" t="n">
        <v>20</v>
      </c>
      <c r="AA1283" s="3" t="n">
        <f aca="false">SUM(W1283:Z1283)</f>
        <v>2048</v>
      </c>
      <c r="AB1283" s="3" t="n">
        <v>290</v>
      </c>
      <c r="AC1283" s="3" t="n">
        <v>1</v>
      </c>
      <c r="AD1283" s="3" t="n">
        <v>5</v>
      </c>
      <c r="AE1283" s="3" t="n">
        <v>3</v>
      </c>
      <c r="AF1283" s="3" t="n">
        <f aca="false">SUM(AB1283:AE1283)</f>
        <v>299</v>
      </c>
      <c r="AG1283" s="3" t="n">
        <v>0</v>
      </c>
      <c r="AH1283" s="3" t="n">
        <v>218</v>
      </c>
      <c r="AI1283" s="3" t="n">
        <v>585</v>
      </c>
      <c r="AJ1283" s="3" t="n">
        <v>0</v>
      </c>
      <c r="AK1283" s="3" t="n">
        <f aca="false">SUM(AG1283:AJ1283)</f>
        <v>803</v>
      </c>
      <c r="AL1283" s="3" t="n">
        <v>1341</v>
      </c>
      <c r="AM1283" s="3" t="n">
        <v>396</v>
      </c>
      <c r="AN1283" s="3" t="n">
        <v>2164</v>
      </c>
      <c r="AO1283" s="3" t="n">
        <v>336</v>
      </c>
      <c r="AP1283" s="3" t="n">
        <f aca="false">SUM(AL1283:AO1283)</f>
        <v>4237</v>
      </c>
      <c r="AQ1283" s="3" t="n">
        <v>0</v>
      </c>
      <c r="AR1283" s="3" t="n">
        <v>218</v>
      </c>
      <c r="AS1283" s="3" t="n">
        <v>233</v>
      </c>
      <c r="AT1283" s="3" t="n">
        <v>0</v>
      </c>
      <c r="AU1283" s="3" t="n">
        <f aca="false">SUM(AQ1283:AT1283)</f>
        <v>451</v>
      </c>
      <c r="AV1283" s="3" t="n">
        <v>0</v>
      </c>
      <c r="AW1283" s="3" t="n">
        <v>0</v>
      </c>
      <c r="AX1283" s="3" t="n">
        <v>0</v>
      </c>
      <c r="AY1283" s="3" t="n">
        <v>3</v>
      </c>
      <c r="AZ1283" s="3" t="n">
        <f aca="false">SUM(AV1283:AY1283)</f>
        <v>3</v>
      </c>
      <c r="BA1283" s="3" t="n">
        <v>0</v>
      </c>
      <c r="BB1283" s="3" t="n">
        <v>0</v>
      </c>
      <c r="BC1283" s="3" t="n">
        <v>0</v>
      </c>
      <c r="BD1283" s="3" t="n">
        <v>16</v>
      </c>
      <c r="BE1283" s="3" t="n">
        <f aca="false">SUM(BA1283:BD1283)</f>
        <v>16</v>
      </c>
      <c r="BF1283" s="3" t="n">
        <v>0</v>
      </c>
      <c r="BG1283" s="3" t="n">
        <v>0</v>
      </c>
      <c r="BH1283" s="3" t="n">
        <v>0</v>
      </c>
      <c r="BI1283" s="3" t="n">
        <v>8</v>
      </c>
      <c r="BJ1283" s="3" t="n">
        <f aca="false">SUM(BF1283:BI1283)</f>
        <v>8</v>
      </c>
      <c r="BK1283" s="3" t="n">
        <v>0</v>
      </c>
      <c r="BL1283" s="3" t="n">
        <v>0</v>
      </c>
      <c r="BM1283" s="3" t="n">
        <v>0</v>
      </c>
      <c r="BN1283" s="3" t="n">
        <v>17</v>
      </c>
      <c r="BO1283" s="3" t="n">
        <f aca="false">SUM(BK1283:BN1283)</f>
        <v>17</v>
      </c>
      <c r="BP1283" s="3" t="n">
        <v>0</v>
      </c>
      <c r="BQ1283" s="3" t="n">
        <v>0</v>
      </c>
      <c r="BR1283" s="3" t="n">
        <v>0</v>
      </c>
      <c r="BS1283" s="3" t="n">
        <v>200</v>
      </c>
      <c r="BT1283" s="3" t="n">
        <f aca="false">SUM(BP1283:BS1283)</f>
        <v>200</v>
      </c>
      <c r="BU1283" s="3" t="n">
        <f aca="false">+C1283+H1283+M1283+R1283+W1283+AB1283+AG1283+AL1283+CK1283</f>
        <v>3914</v>
      </c>
      <c r="BV1283" s="3" t="n">
        <f aca="false">+D1283+I1283+N1283+S1283+X1283+AC1283+AH1283+AM1283+CL1283</f>
        <v>2151</v>
      </c>
      <c r="BW1283" s="3" t="n">
        <f aca="false">+E1283+J1283+O1283+T1283+Y1283+AD1283+AI1283+AN1283+CM1283</f>
        <v>3694</v>
      </c>
      <c r="BX1283" s="3" t="n">
        <f aca="false">+F1283+K1283+P1283+U1283+Z1283+AE1283+AJ1283+AO1283+CN1283</f>
        <v>477</v>
      </c>
      <c r="BY1283" s="3" t="n">
        <f aca="false">SUM(BU1283:BX1283)</f>
        <v>10236</v>
      </c>
      <c r="BZ1283" s="3" t="n">
        <f aca="false">AQ1283+AV1283+BA1283+BF1283+BK1283+BP1283</f>
        <v>0</v>
      </c>
      <c r="CA1283" s="3" t="n">
        <f aca="false">AR1283+AW1283+BB1283+BG1283+BL1283+BQ1283</f>
        <v>218</v>
      </c>
      <c r="CB1283" s="3" t="n">
        <f aca="false">AS1283+AX1283+BC1283+BH1283+BM1283+BR1283</f>
        <v>233</v>
      </c>
      <c r="CC1283" s="3" t="n">
        <f aca="false">AT1283+AY1283+BD1283+BI1283+BN1283+BS1283</f>
        <v>244</v>
      </c>
      <c r="CD1283" s="3" t="n">
        <f aca="false">SUM(BZ1283:CC1283)</f>
        <v>695</v>
      </c>
      <c r="CE1283" s="3" t="n">
        <v>0</v>
      </c>
      <c r="CF1283" s="3" t="n">
        <v>1287</v>
      </c>
      <c r="CG1283" s="3" t="n">
        <v>144</v>
      </c>
      <c r="CH1283" s="3" t="n">
        <v>0</v>
      </c>
      <c r="CI1283" s="3" t="n">
        <v>2514</v>
      </c>
      <c r="CJ1283" s="3" t="n">
        <f aca="false">SUM(CE1283:CI1283)</f>
        <v>3945</v>
      </c>
    </row>
    <row r="1284" customFormat="false" ht="12.75" hidden="false" customHeight="false" outlineLevel="0" collapsed="false">
      <c r="A1284" s="1" t="n">
        <v>2016</v>
      </c>
      <c r="B1284" s="2" t="s">
        <v>101</v>
      </c>
      <c r="C1284" s="3" t="n">
        <v>10639</v>
      </c>
      <c r="D1284" s="3" t="n">
        <v>1774</v>
      </c>
      <c r="E1284" s="3" t="n">
        <v>1141</v>
      </c>
      <c r="F1284" s="3" t="n">
        <v>0</v>
      </c>
      <c r="G1284" s="3" t="n">
        <f aca="false">SUM(C1284:F1284)</f>
        <v>13554</v>
      </c>
      <c r="H1284" s="3" t="n">
        <v>3839</v>
      </c>
      <c r="I1284" s="3" t="n">
        <v>90</v>
      </c>
      <c r="J1284" s="3" t="n">
        <v>3088</v>
      </c>
      <c r="K1284" s="3" t="n">
        <v>12</v>
      </c>
      <c r="L1284" s="3" t="n">
        <f aca="false">SUM(H1284:K1284)</f>
        <v>7029</v>
      </c>
      <c r="M1284" s="3" t="n">
        <v>130</v>
      </c>
      <c r="N1284" s="3" t="n">
        <v>25</v>
      </c>
      <c r="O1284" s="3" t="n">
        <v>0</v>
      </c>
      <c r="P1284" s="3" t="n">
        <v>0</v>
      </c>
      <c r="Q1284" s="3" t="n">
        <f aca="false">SUM(M1284:P1284)</f>
        <v>155</v>
      </c>
      <c r="R1284" s="3" t="n">
        <v>11</v>
      </c>
      <c r="S1284" s="3" t="n">
        <v>41</v>
      </c>
      <c r="T1284" s="3" t="n">
        <v>0</v>
      </c>
      <c r="U1284" s="3" t="n">
        <v>0</v>
      </c>
      <c r="V1284" s="3" t="n">
        <f aca="false">SUM(R1284:U1284)</f>
        <v>52</v>
      </c>
      <c r="W1284" s="3" t="n">
        <v>5607</v>
      </c>
      <c r="X1284" s="3" t="n">
        <v>13539</v>
      </c>
      <c r="Y1284" s="3" t="n">
        <v>4127</v>
      </c>
      <c r="Z1284" s="3" t="n">
        <v>0</v>
      </c>
      <c r="AA1284" s="3" t="n">
        <f aca="false">SUM(W1284:Z1284)</f>
        <v>23273</v>
      </c>
      <c r="AB1284" s="3" t="n">
        <v>2553</v>
      </c>
      <c r="AC1284" s="3" t="n">
        <v>56</v>
      </c>
      <c r="AD1284" s="3" t="n">
        <v>111</v>
      </c>
      <c r="AE1284" s="3" t="n">
        <v>0</v>
      </c>
      <c r="AF1284" s="3" t="n">
        <f aca="false">SUM(AB1284:AE1284)</f>
        <v>2720</v>
      </c>
      <c r="AG1284" s="3" t="n">
        <v>0</v>
      </c>
      <c r="AH1284" s="3" t="n">
        <v>2536</v>
      </c>
      <c r="AI1284" s="3" t="n">
        <v>5822</v>
      </c>
      <c r="AJ1284" s="3" t="n">
        <v>384</v>
      </c>
      <c r="AK1284" s="3" t="n">
        <f aca="false">SUM(AG1284:AJ1284)</f>
        <v>8742</v>
      </c>
      <c r="AL1284" s="3" t="n">
        <v>6034</v>
      </c>
      <c r="AM1284" s="3" t="n">
        <v>7245</v>
      </c>
      <c r="AN1284" s="3" t="n">
        <v>2252</v>
      </c>
      <c r="AO1284" s="3" t="n">
        <v>1263</v>
      </c>
      <c r="AP1284" s="3" t="n">
        <f aca="false">SUM(AL1284:AO1284)</f>
        <v>16794</v>
      </c>
      <c r="AQ1284" s="3" t="n">
        <v>0</v>
      </c>
      <c r="AR1284" s="3" t="n">
        <v>2536</v>
      </c>
      <c r="AS1284" s="3" t="n">
        <v>5135</v>
      </c>
      <c r="AT1284" s="3" t="n">
        <v>384</v>
      </c>
      <c r="AU1284" s="3" t="n">
        <f aca="false">SUM(AQ1284:AT1284)</f>
        <v>8055</v>
      </c>
      <c r="AV1284" s="3" t="n">
        <v>14</v>
      </c>
      <c r="AW1284" s="3" t="n">
        <v>0</v>
      </c>
      <c r="AX1284" s="3" t="n">
        <v>0</v>
      </c>
      <c r="AY1284" s="3" t="n">
        <v>0</v>
      </c>
      <c r="AZ1284" s="3" t="n">
        <f aca="false">SUM(AV1284:AY1284)</f>
        <v>14</v>
      </c>
      <c r="BA1284" s="3" t="n">
        <v>0</v>
      </c>
      <c r="BB1284" s="3" t="n">
        <v>0</v>
      </c>
      <c r="BC1284" s="3" t="n">
        <v>286</v>
      </c>
      <c r="BD1284" s="3" t="n">
        <v>12</v>
      </c>
      <c r="BE1284" s="3" t="n">
        <f aca="false">SUM(BA1284:BD1284)</f>
        <v>298</v>
      </c>
      <c r="BF1284" s="3" t="n">
        <v>0</v>
      </c>
      <c r="BG1284" s="3" t="n">
        <v>0</v>
      </c>
      <c r="BH1284" s="3" t="n">
        <v>0</v>
      </c>
      <c r="BI1284" s="3" t="n">
        <v>0</v>
      </c>
      <c r="BJ1284" s="3" t="n">
        <f aca="false">SUM(BF1284:BI1284)</f>
        <v>0</v>
      </c>
      <c r="BK1284" s="3" t="n">
        <v>147</v>
      </c>
      <c r="BL1284" s="3" t="n">
        <v>357</v>
      </c>
      <c r="BM1284" s="3" t="n">
        <v>391</v>
      </c>
      <c r="BN1284" s="3" t="n">
        <v>191</v>
      </c>
      <c r="BO1284" s="3" t="n">
        <f aca="false">SUM(BK1284:BN1284)</f>
        <v>1086</v>
      </c>
      <c r="BP1284" s="3" t="n">
        <v>139</v>
      </c>
      <c r="BQ1284" s="3" t="n">
        <v>0</v>
      </c>
      <c r="BR1284" s="3" t="n">
        <v>556</v>
      </c>
      <c r="BS1284" s="3" t="n">
        <v>1072</v>
      </c>
      <c r="BT1284" s="3" t="n">
        <f aca="false">SUM(BP1284:BS1284)</f>
        <v>1767</v>
      </c>
      <c r="BU1284" s="3" t="n">
        <f aca="false">+C1284+H1284+M1284+R1284+W1284+AB1284+AG1284+AL1284+CK1284</f>
        <v>28813</v>
      </c>
      <c r="BV1284" s="3" t="n">
        <f aca="false">+D1284+I1284+N1284+S1284+X1284+AC1284+AH1284+AM1284+CL1284</f>
        <v>25306</v>
      </c>
      <c r="BW1284" s="3" t="n">
        <f aca="false">+E1284+J1284+O1284+T1284+Y1284+AD1284+AI1284+AN1284+CM1284</f>
        <v>16541</v>
      </c>
      <c r="BX1284" s="3" t="n">
        <f aca="false">+F1284+K1284+P1284+U1284+Z1284+AE1284+AJ1284+AO1284+CN1284</f>
        <v>1659</v>
      </c>
      <c r="BY1284" s="3" t="n">
        <f aca="false">SUM(BU1284:BX1284)</f>
        <v>72319</v>
      </c>
      <c r="BZ1284" s="3" t="n">
        <f aca="false">AQ1284+AV1284+BA1284+BF1284+BK1284+BP1284</f>
        <v>300</v>
      </c>
      <c r="CA1284" s="3" t="n">
        <f aca="false">AR1284+AW1284+BB1284+BG1284+BL1284+BQ1284</f>
        <v>2893</v>
      </c>
      <c r="CB1284" s="3" t="n">
        <f aca="false">AS1284+AX1284+BC1284+BH1284+BM1284+BR1284</f>
        <v>6368</v>
      </c>
      <c r="CC1284" s="3" t="n">
        <f aca="false">AT1284+AY1284+BD1284+BI1284+BN1284+BS1284</f>
        <v>1659</v>
      </c>
      <c r="CD1284" s="3" t="n">
        <f aca="false">SUM(BZ1284:CC1284)</f>
        <v>11220</v>
      </c>
      <c r="CE1284" s="3" t="n">
        <v>21998</v>
      </c>
      <c r="CF1284" s="3" t="n">
        <v>0</v>
      </c>
      <c r="CG1284" s="3" t="n">
        <v>2272</v>
      </c>
      <c r="CH1284" s="3" t="n">
        <v>231.5</v>
      </c>
      <c r="CI1284" s="3" t="n">
        <v>3823.5</v>
      </c>
      <c r="CJ1284" s="3" t="n">
        <f aca="false">SUM(CE1284:CI1284)</f>
        <v>28325</v>
      </c>
    </row>
    <row r="1285" customFormat="false" ht="12.75" hidden="false" customHeight="false" outlineLevel="0" collapsed="false">
      <c r="A1285" s="1" t="n">
        <v>2016</v>
      </c>
      <c r="B1285" s="2" t="s">
        <v>102</v>
      </c>
      <c r="C1285" s="3" t="n">
        <v>8670</v>
      </c>
      <c r="D1285" s="3" t="n">
        <v>2317</v>
      </c>
      <c r="E1285" s="3" t="n">
        <v>378</v>
      </c>
      <c r="F1285" s="3" t="n">
        <v>272</v>
      </c>
      <c r="G1285" s="3" t="n">
        <f aca="false">SUM(C1285:F1285)</f>
        <v>11637</v>
      </c>
      <c r="H1285" s="3" t="n">
        <v>2442</v>
      </c>
      <c r="I1285" s="3" t="n">
        <v>62</v>
      </c>
      <c r="J1285" s="3" t="n">
        <v>6025</v>
      </c>
      <c r="K1285" s="3" t="n">
        <v>399</v>
      </c>
      <c r="L1285" s="3" t="n">
        <f aca="false">SUM(H1285:K1285)</f>
        <v>8928</v>
      </c>
      <c r="M1285" s="3" t="n">
        <v>0</v>
      </c>
      <c r="N1285" s="3" t="n">
        <v>37</v>
      </c>
      <c r="O1285" s="3" t="n">
        <v>0</v>
      </c>
      <c r="P1285" s="3" t="n">
        <v>0</v>
      </c>
      <c r="Q1285" s="3" t="n">
        <f aca="false">SUM(M1285:P1285)</f>
        <v>37</v>
      </c>
      <c r="R1285" s="3" t="n">
        <v>0</v>
      </c>
      <c r="S1285" s="3" t="n">
        <v>0</v>
      </c>
      <c r="T1285" s="3" t="n">
        <v>0</v>
      </c>
      <c r="U1285" s="3" t="n">
        <v>0</v>
      </c>
      <c r="V1285" s="3" t="n">
        <f aca="false">SUM(R1285:U1285)</f>
        <v>0</v>
      </c>
      <c r="W1285" s="3" t="n">
        <v>2980</v>
      </c>
      <c r="X1285" s="3" t="n">
        <v>6623</v>
      </c>
      <c r="Y1285" s="3" t="n">
        <v>321</v>
      </c>
      <c r="Z1285" s="3" t="n">
        <v>0</v>
      </c>
      <c r="AA1285" s="3" t="n">
        <f aca="false">SUM(W1285:Z1285)</f>
        <v>9924</v>
      </c>
      <c r="AB1285" s="3" t="n">
        <v>1558</v>
      </c>
      <c r="AC1285" s="3" t="n">
        <v>13</v>
      </c>
      <c r="AD1285" s="3" t="n">
        <v>47</v>
      </c>
      <c r="AE1285" s="3" t="n">
        <v>44</v>
      </c>
      <c r="AF1285" s="3" t="n">
        <f aca="false">SUM(AB1285:AE1285)</f>
        <v>1662</v>
      </c>
      <c r="AG1285" s="3" t="n">
        <v>1270</v>
      </c>
      <c r="AH1285" s="3" t="n">
        <v>1641</v>
      </c>
      <c r="AI1285" s="3" t="n">
        <v>415</v>
      </c>
      <c r="AJ1285" s="3" t="n">
        <v>186</v>
      </c>
      <c r="AK1285" s="3" t="n">
        <f aca="false">SUM(AG1285:AJ1285)</f>
        <v>3512</v>
      </c>
      <c r="AL1285" s="3" t="n">
        <v>4304</v>
      </c>
      <c r="AM1285" s="3" t="n">
        <v>3203</v>
      </c>
      <c r="AN1285" s="3" t="n">
        <v>4129</v>
      </c>
      <c r="AO1285" s="3" t="n">
        <v>198</v>
      </c>
      <c r="AP1285" s="3" t="n">
        <f aca="false">SUM(AL1285:AO1285)</f>
        <v>11834</v>
      </c>
      <c r="AQ1285" s="3" t="n">
        <v>408</v>
      </c>
      <c r="AR1285" s="3" t="n">
        <v>1167</v>
      </c>
      <c r="AS1285" s="3" t="n">
        <v>305</v>
      </c>
      <c r="AT1285" s="3" t="n">
        <v>186</v>
      </c>
      <c r="AU1285" s="3" t="n">
        <f aca="false">SUM(AQ1285:AT1285)</f>
        <v>2066</v>
      </c>
      <c r="AV1285" s="3" t="n">
        <v>0</v>
      </c>
      <c r="AW1285" s="3" t="n">
        <v>0</v>
      </c>
      <c r="AX1285" s="3" t="n">
        <v>0</v>
      </c>
      <c r="AY1285" s="3" t="n">
        <v>44</v>
      </c>
      <c r="AZ1285" s="3" t="n">
        <f aca="false">SUM(AV1285:AY1285)</f>
        <v>44</v>
      </c>
      <c r="BA1285" s="3" t="n">
        <v>0</v>
      </c>
      <c r="BB1285" s="3" t="n">
        <v>0</v>
      </c>
      <c r="BC1285" s="3" t="n">
        <v>0</v>
      </c>
      <c r="BD1285" s="3" t="n">
        <v>399</v>
      </c>
      <c r="BE1285" s="3" t="n">
        <f aca="false">SUM(BA1285:BD1285)</f>
        <v>399</v>
      </c>
      <c r="BF1285" s="3" t="n">
        <v>0</v>
      </c>
      <c r="BG1285" s="3" t="n">
        <v>0</v>
      </c>
      <c r="BH1285" s="3" t="n">
        <v>0</v>
      </c>
      <c r="BI1285" s="3" t="n">
        <v>0</v>
      </c>
      <c r="BJ1285" s="3" t="n">
        <f aca="false">SUM(BF1285:BI1285)</f>
        <v>0</v>
      </c>
      <c r="BK1285" s="3" t="n">
        <v>0</v>
      </c>
      <c r="BL1285" s="3" t="n">
        <v>0</v>
      </c>
      <c r="BM1285" s="3" t="n">
        <v>0</v>
      </c>
      <c r="BN1285" s="3" t="n">
        <v>10</v>
      </c>
      <c r="BO1285" s="3" t="n">
        <f aca="false">SUM(BK1285:BN1285)</f>
        <v>10</v>
      </c>
      <c r="BP1285" s="3" t="n">
        <v>0</v>
      </c>
      <c r="BQ1285" s="3" t="n">
        <v>0</v>
      </c>
      <c r="BR1285" s="3" t="n">
        <v>0</v>
      </c>
      <c r="BS1285" s="3" t="n">
        <v>460</v>
      </c>
      <c r="BT1285" s="3" t="n">
        <f aca="false">SUM(BP1285:BS1285)</f>
        <v>460</v>
      </c>
      <c r="BU1285" s="3" t="n">
        <f aca="false">+C1285+H1285+M1285+R1285+W1285+AB1285+AG1285+AL1285+CK1285</f>
        <v>21224</v>
      </c>
      <c r="BV1285" s="3" t="n">
        <f aca="false">+D1285+I1285+N1285+S1285+X1285+AC1285+AH1285+AM1285+CL1285</f>
        <v>13896</v>
      </c>
      <c r="BW1285" s="3" t="n">
        <f aca="false">+E1285+J1285+O1285+T1285+Y1285+AD1285+AI1285+AN1285+CM1285</f>
        <v>11315</v>
      </c>
      <c r="BX1285" s="3" t="n">
        <f aca="false">+F1285+K1285+P1285+U1285+Z1285+AE1285+AJ1285+AO1285+CN1285</f>
        <v>1099</v>
      </c>
      <c r="BY1285" s="3" t="n">
        <f aca="false">SUM(BU1285:BX1285)</f>
        <v>47534</v>
      </c>
      <c r="BZ1285" s="3" t="n">
        <f aca="false">AQ1285+AV1285+BA1285+BF1285+BK1285+BP1285</f>
        <v>408</v>
      </c>
      <c r="CA1285" s="3" t="n">
        <f aca="false">AR1285+AW1285+BB1285+BG1285+BL1285+BQ1285</f>
        <v>1167</v>
      </c>
      <c r="CB1285" s="3" t="n">
        <f aca="false">AS1285+AX1285+BC1285+BH1285+BM1285+BR1285</f>
        <v>305</v>
      </c>
      <c r="CC1285" s="3" t="n">
        <f aca="false">AT1285+AY1285+BD1285+BI1285+BN1285+BS1285</f>
        <v>1099</v>
      </c>
      <c r="CD1285" s="3" t="n">
        <f aca="false">SUM(BZ1285:CC1285)</f>
        <v>2979</v>
      </c>
      <c r="CE1285" s="3" t="n">
        <v>5480</v>
      </c>
      <c r="CF1285" s="3" t="n">
        <v>10440</v>
      </c>
      <c r="CG1285" s="3" t="n">
        <v>981</v>
      </c>
      <c r="CH1285" s="3" t="n">
        <v>0</v>
      </c>
      <c r="CI1285" s="3" t="n">
        <v>5336</v>
      </c>
      <c r="CJ1285" s="3" t="n">
        <f aca="false">SUM(CE1285:CI1285)</f>
        <v>22237</v>
      </c>
    </row>
    <row r="1286" customFormat="false" ht="12.75" hidden="false" customHeight="false" outlineLevel="0" collapsed="false">
      <c r="A1286" s="1" t="n">
        <v>2016</v>
      </c>
      <c r="B1286" s="2" t="s">
        <v>103</v>
      </c>
      <c r="C1286" s="3" t="n">
        <v>1680</v>
      </c>
      <c r="D1286" s="3" t="n">
        <v>227</v>
      </c>
      <c r="E1286" s="3" t="n">
        <v>62</v>
      </c>
      <c r="F1286" s="3" t="n">
        <v>0</v>
      </c>
      <c r="G1286" s="3" t="n">
        <f aca="false">SUM(C1286:F1286)</f>
        <v>1969</v>
      </c>
      <c r="H1286" s="3" t="n">
        <v>441</v>
      </c>
      <c r="I1286" s="3" t="n">
        <v>28</v>
      </c>
      <c r="J1286" s="3" t="n">
        <v>742</v>
      </c>
      <c r="K1286" s="3" t="n">
        <v>93</v>
      </c>
      <c r="L1286" s="3" t="n">
        <f aca="false">SUM(H1286:K1286)</f>
        <v>1304</v>
      </c>
      <c r="M1286" s="3" t="n">
        <v>23</v>
      </c>
      <c r="N1286" s="3" t="n">
        <v>19</v>
      </c>
      <c r="O1286" s="3" t="n">
        <v>0</v>
      </c>
      <c r="P1286" s="3" t="n">
        <v>0</v>
      </c>
      <c r="Q1286" s="3" t="n">
        <f aca="false">SUM(M1286:P1286)</f>
        <v>42</v>
      </c>
      <c r="R1286" s="3" t="n">
        <v>25</v>
      </c>
      <c r="S1286" s="3" t="n">
        <v>0</v>
      </c>
      <c r="T1286" s="3" t="n">
        <v>0</v>
      </c>
      <c r="U1286" s="3" t="n">
        <v>0</v>
      </c>
      <c r="V1286" s="3" t="n">
        <f aca="false">SUM(R1286:U1286)</f>
        <v>25</v>
      </c>
      <c r="W1286" s="3" t="n">
        <v>689</v>
      </c>
      <c r="X1286" s="3" t="n">
        <v>1497</v>
      </c>
      <c r="Y1286" s="3" t="n">
        <v>86</v>
      </c>
      <c r="Z1286" s="3" t="n">
        <v>0</v>
      </c>
      <c r="AA1286" s="3" t="n">
        <f aca="false">SUM(W1286:Z1286)</f>
        <v>2272</v>
      </c>
      <c r="AB1286" s="3" t="n">
        <v>241</v>
      </c>
      <c r="AC1286" s="3" t="n">
        <v>1</v>
      </c>
      <c r="AD1286" s="3" t="n">
        <v>13</v>
      </c>
      <c r="AE1286" s="3" t="n">
        <v>0</v>
      </c>
      <c r="AF1286" s="3" t="n">
        <f aca="false">SUM(AB1286:AE1286)</f>
        <v>255</v>
      </c>
      <c r="AG1286" s="3" t="n">
        <v>0</v>
      </c>
      <c r="AH1286" s="3" t="n">
        <v>185</v>
      </c>
      <c r="AI1286" s="3" t="n">
        <v>931</v>
      </c>
      <c r="AJ1286" s="3" t="n">
        <v>157</v>
      </c>
      <c r="AK1286" s="3" t="n">
        <f aca="false">SUM(AG1286:AJ1286)</f>
        <v>1273</v>
      </c>
      <c r="AL1286" s="3" t="n">
        <v>3783</v>
      </c>
      <c r="AM1286" s="3" t="n">
        <v>606</v>
      </c>
      <c r="AN1286" s="3" t="n">
        <v>1596</v>
      </c>
      <c r="AO1286" s="3" t="n">
        <v>711</v>
      </c>
      <c r="AP1286" s="3" t="n">
        <f aca="false">SUM(AL1286:AO1286)</f>
        <v>6696</v>
      </c>
      <c r="AQ1286" s="3" t="n">
        <v>0</v>
      </c>
      <c r="AR1286" s="3" t="n">
        <v>174</v>
      </c>
      <c r="AS1286" s="3" t="n">
        <v>85</v>
      </c>
      <c r="AT1286" s="3" t="n">
        <v>157</v>
      </c>
      <c r="AU1286" s="3" t="n">
        <f aca="false">SUM(AQ1286:AT1286)</f>
        <v>416</v>
      </c>
      <c r="AV1286" s="3" t="n">
        <v>0</v>
      </c>
      <c r="AW1286" s="3" t="n">
        <v>0</v>
      </c>
      <c r="AX1286" s="3" t="n">
        <v>0</v>
      </c>
      <c r="AY1286" s="3" t="n">
        <v>0</v>
      </c>
      <c r="AZ1286" s="3" t="n">
        <f aca="false">SUM(AV1286:AY1286)</f>
        <v>0</v>
      </c>
      <c r="BA1286" s="3" t="n">
        <v>0</v>
      </c>
      <c r="BB1286" s="3" t="n">
        <v>0</v>
      </c>
      <c r="BC1286" s="3" t="n">
        <v>3</v>
      </c>
      <c r="BD1286" s="3" t="n">
        <v>93</v>
      </c>
      <c r="BE1286" s="3" t="n">
        <f aca="false">SUM(BA1286:BD1286)</f>
        <v>96</v>
      </c>
      <c r="BF1286" s="3" t="n">
        <v>0</v>
      </c>
      <c r="BG1286" s="3" t="n">
        <v>0</v>
      </c>
      <c r="BH1286" s="3" t="n">
        <v>0</v>
      </c>
      <c r="BI1286" s="3" t="n">
        <v>0</v>
      </c>
      <c r="BJ1286" s="3" t="n">
        <f aca="false">SUM(BF1286:BI1286)</f>
        <v>0</v>
      </c>
      <c r="BK1286" s="3" t="n">
        <v>0</v>
      </c>
      <c r="BL1286" s="3" t="n">
        <v>0</v>
      </c>
      <c r="BM1286" s="3" t="n">
        <v>0</v>
      </c>
      <c r="BN1286" s="3" t="n">
        <v>17</v>
      </c>
      <c r="BO1286" s="3" t="n">
        <f aca="false">SUM(BK1286:BN1286)</f>
        <v>17</v>
      </c>
      <c r="BP1286" s="3" t="n">
        <v>0</v>
      </c>
      <c r="BQ1286" s="3" t="n">
        <v>49</v>
      </c>
      <c r="BR1286" s="3" t="n">
        <v>121</v>
      </c>
      <c r="BS1286" s="3" t="n">
        <v>694</v>
      </c>
      <c r="BT1286" s="3" t="n">
        <f aca="false">SUM(BP1286:BS1286)</f>
        <v>864</v>
      </c>
      <c r="BU1286" s="3" t="n">
        <f aca="false">+C1286+H1286+M1286+R1286+W1286+AB1286+AG1286+AL1286+CK1286</f>
        <v>6882</v>
      </c>
      <c r="BV1286" s="3" t="n">
        <f aca="false">+D1286+I1286+N1286+S1286+X1286+AC1286+AH1286+AM1286+CL1286</f>
        <v>2563</v>
      </c>
      <c r="BW1286" s="3" t="n">
        <f aca="false">+E1286+J1286+O1286+T1286+Y1286+AD1286+AI1286+AN1286+CM1286</f>
        <v>3430</v>
      </c>
      <c r="BX1286" s="3" t="n">
        <f aca="false">+F1286+K1286+P1286+U1286+Z1286+AE1286+AJ1286+AO1286+CN1286</f>
        <v>961</v>
      </c>
      <c r="BY1286" s="3" t="n">
        <f aca="false">SUM(BU1286:BX1286)</f>
        <v>13836</v>
      </c>
      <c r="BZ1286" s="3" t="n">
        <f aca="false">AQ1286+AV1286+BA1286+BF1286+BK1286+BP1286</f>
        <v>0</v>
      </c>
      <c r="CA1286" s="3" t="n">
        <f aca="false">AR1286+AW1286+BB1286+BG1286+BL1286+BQ1286</f>
        <v>223</v>
      </c>
      <c r="CB1286" s="3" t="n">
        <f aca="false">AS1286+AX1286+BC1286+BH1286+BM1286+BR1286</f>
        <v>209</v>
      </c>
      <c r="CC1286" s="3" t="n">
        <f aca="false">AT1286+AY1286+BD1286+BI1286+BN1286+BS1286</f>
        <v>961</v>
      </c>
      <c r="CD1286" s="3" t="n">
        <f aca="false">SUM(BZ1286:CC1286)</f>
        <v>1393</v>
      </c>
      <c r="CE1286" s="3" t="n">
        <v>3206</v>
      </c>
      <c r="CF1286" s="3" t="n">
        <v>2116</v>
      </c>
      <c r="CG1286" s="3" t="n">
        <v>93</v>
      </c>
      <c r="CH1286" s="3" t="n">
        <v>0</v>
      </c>
      <c r="CI1286" s="3" t="n">
        <v>1668</v>
      </c>
      <c r="CJ1286" s="3" t="n">
        <f aca="false">SUM(CE1286:CI1286)</f>
        <v>7083</v>
      </c>
    </row>
    <row r="1287" customFormat="false" ht="12.75" hidden="false" customHeight="false" outlineLevel="0" collapsed="false">
      <c r="A1287" s="1" t="n">
        <v>2016</v>
      </c>
      <c r="B1287" s="2" t="s">
        <v>104</v>
      </c>
      <c r="C1287" s="3" t="n">
        <v>1499</v>
      </c>
      <c r="D1287" s="3" t="n">
        <v>278</v>
      </c>
      <c r="E1287" s="3" t="n">
        <v>78</v>
      </c>
      <c r="F1287" s="3" t="n">
        <v>0</v>
      </c>
      <c r="G1287" s="3" t="n">
        <f aca="false">SUM(C1287:F1287)</f>
        <v>1855</v>
      </c>
      <c r="H1287" s="3" t="n">
        <v>358</v>
      </c>
      <c r="I1287" s="3" t="n">
        <v>4</v>
      </c>
      <c r="J1287" s="3" t="n">
        <v>253</v>
      </c>
      <c r="K1287" s="3" t="n">
        <v>0</v>
      </c>
      <c r="L1287" s="3" t="n">
        <f aca="false">SUM(H1287:K1287)</f>
        <v>615</v>
      </c>
      <c r="M1287" s="3" t="n">
        <v>4</v>
      </c>
      <c r="N1287" s="3" t="n">
        <v>3</v>
      </c>
      <c r="O1287" s="3" t="n">
        <v>0</v>
      </c>
      <c r="P1287" s="3" t="n">
        <v>0</v>
      </c>
      <c r="Q1287" s="3" t="n">
        <f aca="false">SUM(M1287:P1287)</f>
        <v>7</v>
      </c>
      <c r="R1287" s="3" t="n">
        <v>9</v>
      </c>
      <c r="S1287" s="3" t="n">
        <v>0</v>
      </c>
      <c r="T1287" s="3" t="n">
        <v>0</v>
      </c>
      <c r="U1287" s="3" t="n">
        <v>0</v>
      </c>
      <c r="V1287" s="3" t="n">
        <f aca="false">SUM(R1287:U1287)</f>
        <v>9</v>
      </c>
      <c r="W1287" s="3" t="n">
        <v>469</v>
      </c>
      <c r="X1287" s="3" t="n">
        <v>1203</v>
      </c>
      <c r="Y1287" s="3" t="n">
        <v>265</v>
      </c>
      <c r="Z1287" s="3" t="n">
        <v>0</v>
      </c>
      <c r="AA1287" s="3" t="n">
        <f aca="false">SUM(W1287:Z1287)</f>
        <v>1937</v>
      </c>
      <c r="AB1287" s="3" t="n">
        <v>241</v>
      </c>
      <c r="AC1287" s="3" t="n">
        <v>3</v>
      </c>
      <c r="AD1287" s="3" t="n">
        <v>36</v>
      </c>
      <c r="AE1287" s="3" t="n">
        <v>0</v>
      </c>
      <c r="AF1287" s="3" t="n">
        <f aca="false">SUM(AB1287:AE1287)</f>
        <v>280</v>
      </c>
      <c r="AG1287" s="3" t="n">
        <v>0</v>
      </c>
      <c r="AH1287" s="3" t="n">
        <v>212</v>
      </c>
      <c r="AI1287" s="3" t="n">
        <v>494</v>
      </c>
      <c r="AJ1287" s="3" t="n">
        <v>0</v>
      </c>
      <c r="AK1287" s="3" t="n">
        <f aca="false">SUM(AG1287:AJ1287)</f>
        <v>706</v>
      </c>
      <c r="AL1287" s="3" t="n">
        <v>447.9</v>
      </c>
      <c r="AM1287" s="3" t="n">
        <v>983</v>
      </c>
      <c r="AN1287" s="3" t="n">
        <v>495</v>
      </c>
      <c r="AO1287" s="3" t="n">
        <v>0</v>
      </c>
      <c r="AP1287" s="3" t="n">
        <f aca="false">SUM(AL1287:AO1287)</f>
        <v>1925.9</v>
      </c>
      <c r="AQ1287" s="3" t="n">
        <v>0</v>
      </c>
      <c r="AR1287" s="3" t="n">
        <v>181</v>
      </c>
      <c r="AS1287" s="3" t="n">
        <v>130</v>
      </c>
      <c r="AT1287" s="3" t="n">
        <v>0</v>
      </c>
      <c r="AU1287" s="3" t="n">
        <f aca="false">SUM(AQ1287:AT1287)</f>
        <v>311</v>
      </c>
      <c r="AV1287" s="3" t="n">
        <v>3.6</v>
      </c>
      <c r="AW1287" s="3" t="n">
        <v>0</v>
      </c>
      <c r="AX1287" s="3" t="n">
        <v>2</v>
      </c>
      <c r="AY1287" s="3" t="n">
        <v>0</v>
      </c>
      <c r="AZ1287" s="3" t="n">
        <f aca="false">SUM(AV1287:AY1287)</f>
        <v>5.6</v>
      </c>
      <c r="BA1287" s="3" t="n">
        <v>14.1</v>
      </c>
      <c r="BB1287" s="3" t="n">
        <v>0</v>
      </c>
      <c r="BC1287" s="3" t="n">
        <v>0</v>
      </c>
      <c r="BD1287" s="3" t="n">
        <v>0</v>
      </c>
      <c r="BE1287" s="3" t="n">
        <f aca="false">SUM(BA1287:BD1287)</f>
        <v>14.1</v>
      </c>
      <c r="BF1287" s="3" t="n">
        <v>0</v>
      </c>
      <c r="BG1287" s="3" t="n">
        <v>0</v>
      </c>
      <c r="BH1287" s="3" t="n">
        <v>0</v>
      </c>
      <c r="BI1287" s="3" t="n">
        <v>0</v>
      </c>
      <c r="BJ1287" s="3" t="n">
        <f aca="false">SUM(BF1287:BI1287)</f>
        <v>0</v>
      </c>
      <c r="BK1287" s="3" t="n">
        <v>0</v>
      </c>
      <c r="BL1287" s="3" t="n">
        <v>0</v>
      </c>
      <c r="BM1287" s="3" t="n">
        <v>0</v>
      </c>
      <c r="BN1287" s="3" t="n">
        <v>0</v>
      </c>
      <c r="BO1287" s="3" t="n">
        <f aca="false">SUM(BK1287:BN1287)</f>
        <v>0</v>
      </c>
      <c r="BP1287" s="3" t="n">
        <v>13</v>
      </c>
      <c r="BQ1287" s="3" t="n">
        <v>0</v>
      </c>
      <c r="BR1287" s="3" t="n">
        <v>115</v>
      </c>
      <c r="BS1287" s="3" t="n">
        <v>0</v>
      </c>
      <c r="BT1287" s="3" t="n">
        <f aca="false">SUM(BP1287:BS1287)</f>
        <v>128</v>
      </c>
      <c r="BU1287" s="3" t="n">
        <f aca="false">+C1287+H1287+M1287+R1287+W1287+AB1287+AG1287+AL1287+CK1287</f>
        <v>3027.9</v>
      </c>
      <c r="BV1287" s="3" t="n">
        <f aca="false">+D1287+I1287+N1287+S1287+X1287+AC1287+AH1287+AM1287+CL1287</f>
        <v>2686</v>
      </c>
      <c r="BW1287" s="3" t="n">
        <f aca="false">+E1287+J1287+O1287+T1287+Y1287+AD1287+AI1287+AN1287+CM1287</f>
        <v>1621</v>
      </c>
      <c r="BX1287" s="3" t="n">
        <f aca="false">+F1287+K1287+P1287+U1287+Z1287+AE1287+AJ1287+AO1287+CN1287</f>
        <v>0</v>
      </c>
      <c r="BY1287" s="3" t="n">
        <f aca="false">SUM(BU1287:BX1287)</f>
        <v>7334.9</v>
      </c>
      <c r="BZ1287" s="3" t="n">
        <f aca="false">AQ1287+AV1287+BA1287+BF1287+BK1287+BP1287</f>
        <v>30.7</v>
      </c>
      <c r="CA1287" s="3" t="n">
        <f aca="false">AR1287+AW1287+BB1287+BG1287+BL1287+BQ1287</f>
        <v>181</v>
      </c>
      <c r="CB1287" s="3" t="n">
        <f aca="false">AS1287+AX1287+BC1287+BH1287+BM1287+BR1287</f>
        <v>247</v>
      </c>
      <c r="CC1287" s="3" t="n">
        <f aca="false">AT1287+AY1287+BD1287+BI1287+BN1287+BS1287</f>
        <v>0</v>
      </c>
      <c r="CD1287" s="3" t="n">
        <f aca="false">SUM(BZ1287:CC1287)</f>
        <v>458.7</v>
      </c>
      <c r="CE1287" s="3" t="n">
        <v>1303</v>
      </c>
      <c r="CF1287" s="3" t="n">
        <v>1513</v>
      </c>
      <c r="CG1287" s="3" t="n">
        <v>187</v>
      </c>
      <c r="CH1287" s="3" t="n">
        <v>0</v>
      </c>
      <c r="CI1287" s="3" t="n">
        <v>181</v>
      </c>
      <c r="CJ1287" s="3" t="n">
        <f aca="false">SUM(CE1287:CI1287)</f>
        <v>3184</v>
      </c>
    </row>
    <row r="1288" customFormat="false" ht="12.75" hidden="false" customHeight="false" outlineLevel="0" collapsed="false">
      <c r="A1288" s="1" t="n">
        <v>2016</v>
      </c>
      <c r="B1288" s="2" t="s">
        <v>105</v>
      </c>
      <c r="C1288" s="3" t="n">
        <v>6525</v>
      </c>
      <c r="D1288" s="3" t="n">
        <v>2324</v>
      </c>
      <c r="E1288" s="3" t="n">
        <v>488</v>
      </c>
      <c r="F1288" s="3" t="n">
        <v>0</v>
      </c>
      <c r="G1288" s="3" t="n">
        <f aca="false">SUM(C1288:F1288)</f>
        <v>9337</v>
      </c>
      <c r="H1288" s="3" t="n">
        <v>605</v>
      </c>
      <c r="I1288" s="3" t="n">
        <v>194</v>
      </c>
      <c r="J1288" s="3" t="n">
        <v>48</v>
      </c>
      <c r="K1288" s="3" t="n">
        <v>0</v>
      </c>
      <c r="L1288" s="3" t="n">
        <f aca="false">SUM(H1288:K1288)</f>
        <v>847</v>
      </c>
      <c r="M1288" s="3" t="n">
        <v>125</v>
      </c>
      <c r="N1288" s="3" t="n">
        <v>0</v>
      </c>
      <c r="O1288" s="3" t="n">
        <v>0</v>
      </c>
      <c r="P1288" s="3" t="n">
        <v>0</v>
      </c>
      <c r="Q1288" s="3" t="n">
        <f aca="false">SUM(M1288:P1288)</f>
        <v>125</v>
      </c>
      <c r="R1288" s="3" t="n">
        <v>0</v>
      </c>
      <c r="S1288" s="3" t="n">
        <v>0</v>
      </c>
      <c r="T1288" s="3" t="n">
        <v>0</v>
      </c>
      <c r="U1288" s="3" t="n">
        <v>0</v>
      </c>
      <c r="V1288" s="3" t="n">
        <f aca="false">SUM(R1288:U1288)</f>
        <v>0</v>
      </c>
      <c r="W1288" s="3" t="n">
        <v>2696.4546477</v>
      </c>
      <c r="X1288" s="3" t="n">
        <v>10706.46750794</v>
      </c>
      <c r="Y1288" s="3" t="n">
        <v>2619.40577012</v>
      </c>
      <c r="Z1288" s="3" t="n">
        <v>0</v>
      </c>
      <c r="AA1288" s="3" t="n">
        <f aca="false">SUM(W1288:Z1288)</f>
        <v>16022.32792576</v>
      </c>
      <c r="AB1288" s="3" t="n">
        <v>1006</v>
      </c>
      <c r="AC1288" s="3" t="n">
        <v>0</v>
      </c>
      <c r="AD1288" s="3" t="n">
        <v>70</v>
      </c>
      <c r="AE1288" s="3" t="n">
        <v>17</v>
      </c>
      <c r="AF1288" s="3" t="n">
        <f aca="false">SUM(AB1288:AE1288)</f>
        <v>1093</v>
      </c>
      <c r="AG1288" s="3" t="n">
        <v>0</v>
      </c>
      <c r="AH1288" s="3" t="n">
        <v>108.3</v>
      </c>
      <c r="AI1288" s="3" t="n">
        <v>5533.4</v>
      </c>
      <c r="AJ1288" s="3" t="n">
        <v>723</v>
      </c>
      <c r="AK1288" s="3" t="n">
        <f aca="false">SUM(AG1288:AJ1288)</f>
        <v>6364.7</v>
      </c>
      <c r="AL1288" s="3" t="n">
        <v>12834</v>
      </c>
      <c r="AM1288" s="3" t="n">
        <v>2410</v>
      </c>
      <c r="AN1288" s="3" t="n">
        <v>5254.7</v>
      </c>
      <c r="AO1288" s="3" t="n">
        <v>58.7</v>
      </c>
      <c r="AP1288" s="3" t="n">
        <f aca="false">SUM(AL1288:AO1288)</f>
        <v>20557.4</v>
      </c>
      <c r="AQ1288" s="3" t="n">
        <v>0</v>
      </c>
      <c r="AR1288" s="3" t="n">
        <v>107</v>
      </c>
      <c r="AS1288" s="3" t="n">
        <v>2622</v>
      </c>
      <c r="AT1288" s="3" t="n">
        <v>723</v>
      </c>
      <c r="AU1288" s="3" t="n">
        <f aca="false">SUM(AQ1288:AT1288)</f>
        <v>3452</v>
      </c>
      <c r="AV1288" s="3" t="n">
        <v>0</v>
      </c>
      <c r="AW1288" s="3" t="n">
        <v>0</v>
      </c>
      <c r="AX1288" s="3" t="n">
        <v>0</v>
      </c>
      <c r="AY1288" s="3" t="n">
        <v>16</v>
      </c>
      <c r="AZ1288" s="3" t="n">
        <f aca="false">SUM(AV1288:AY1288)</f>
        <v>16</v>
      </c>
      <c r="BA1288" s="3" t="n">
        <v>0</v>
      </c>
      <c r="BB1288" s="3" t="n">
        <v>0</v>
      </c>
      <c r="BC1288" s="3" t="n">
        <v>0</v>
      </c>
      <c r="BD1288" s="3" t="n">
        <v>2</v>
      </c>
      <c r="BE1288" s="3" t="n">
        <f aca="false">SUM(BA1288:BD1288)</f>
        <v>2</v>
      </c>
      <c r="BF1288" s="3" t="n">
        <v>0</v>
      </c>
      <c r="BG1288" s="3" t="n">
        <v>0</v>
      </c>
      <c r="BH1288" s="3" t="n">
        <v>0</v>
      </c>
      <c r="BI1288" s="3" t="n">
        <v>0</v>
      </c>
      <c r="BJ1288" s="3" t="n">
        <f aca="false">SUM(BF1288:BI1288)</f>
        <v>0</v>
      </c>
      <c r="BK1288" s="3" t="n">
        <v>0</v>
      </c>
      <c r="BL1288" s="3" t="n">
        <v>0</v>
      </c>
      <c r="BM1288" s="3" t="n">
        <v>625</v>
      </c>
      <c r="BN1288" s="3" t="n">
        <v>1</v>
      </c>
      <c r="BO1288" s="3" t="n">
        <f aca="false">SUM(BK1288:BN1288)</f>
        <v>626</v>
      </c>
      <c r="BP1288" s="3" t="n">
        <v>0</v>
      </c>
      <c r="BQ1288" s="3" t="n">
        <v>0</v>
      </c>
      <c r="BR1288" s="3" t="n">
        <v>3</v>
      </c>
      <c r="BS1288" s="3" t="n">
        <v>17</v>
      </c>
      <c r="BT1288" s="3" t="n">
        <f aca="false">SUM(BP1288:BS1288)</f>
        <v>20</v>
      </c>
      <c r="BU1288" s="3" t="n">
        <f aca="false">+C1288+H1288+M1288+R1288+W1288+AB1288+AG1288+AL1288+CK1288</f>
        <v>23791.4546477</v>
      </c>
      <c r="BV1288" s="3" t="n">
        <f aca="false">+D1288+I1288+N1288+S1288+X1288+AC1288+AH1288+AM1288+CL1288</f>
        <v>15742.76750794</v>
      </c>
      <c r="BW1288" s="3" t="n">
        <f aca="false">+E1288+J1288+O1288+T1288+Y1288+AD1288+AI1288+AN1288+CM1288</f>
        <v>14013.50577012</v>
      </c>
      <c r="BX1288" s="3" t="n">
        <f aca="false">+F1288+K1288+P1288+U1288+Z1288+AE1288+AJ1288+AO1288+CN1288</f>
        <v>798.7</v>
      </c>
      <c r="BY1288" s="3" t="n">
        <f aca="false">SUM(BU1288:BX1288)</f>
        <v>54346.42792576</v>
      </c>
      <c r="BZ1288" s="3" t="n">
        <f aca="false">AQ1288+AV1288+BA1288+BF1288+BK1288+BP1288</f>
        <v>0</v>
      </c>
      <c r="CA1288" s="3" t="n">
        <f aca="false">AR1288+AW1288+BB1288+BG1288+BL1288+BQ1288</f>
        <v>107</v>
      </c>
      <c r="CB1288" s="3" t="n">
        <f aca="false">AS1288+AX1288+BC1288+BH1288+BM1288+BR1288</f>
        <v>3250</v>
      </c>
      <c r="CC1288" s="3" t="n">
        <f aca="false">AT1288+AY1288+BD1288+BI1288+BN1288+BS1288</f>
        <v>759</v>
      </c>
      <c r="CD1288" s="3" t="n">
        <f aca="false">SUM(BZ1288:CC1288)</f>
        <v>4116</v>
      </c>
      <c r="CE1288" s="3" t="n">
        <v>8541</v>
      </c>
      <c r="CF1288" s="3" t="n">
        <v>15779</v>
      </c>
      <c r="CG1288" s="3" t="n">
        <v>1973</v>
      </c>
      <c r="CH1288" s="3" t="n">
        <v>484</v>
      </c>
      <c r="CI1288" s="3" t="n">
        <v>3016</v>
      </c>
      <c r="CJ1288" s="3" t="n">
        <f aca="false">SUM(CE1288:CI1288)</f>
        <v>29793</v>
      </c>
    </row>
    <row r="1289" customFormat="false" ht="12.75" hidden="false" customHeight="false" outlineLevel="0" collapsed="false">
      <c r="A1289" s="1" t="n">
        <v>2016</v>
      </c>
      <c r="B1289" s="2" t="s">
        <v>106</v>
      </c>
      <c r="C1289" s="3" t="n">
        <v>7880</v>
      </c>
      <c r="D1289" s="3" t="n">
        <v>1042</v>
      </c>
      <c r="E1289" s="3" t="n">
        <v>149</v>
      </c>
      <c r="F1289" s="3" t="n">
        <v>0</v>
      </c>
      <c r="G1289" s="3" t="n">
        <f aca="false">SUM(C1289:F1289)</f>
        <v>9071</v>
      </c>
      <c r="H1289" s="3" t="n">
        <v>1941</v>
      </c>
      <c r="I1289" s="3" t="n">
        <v>1</v>
      </c>
      <c r="J1289" s="3" t="n">
        <v>11</v>
      </c>
      <c r="K1289" s="3" t="n">
        <v>0</v>
      </c>
      <c r="L1289" s="3" t="n">
        <f aca="false">SUM(H1289:K1289)</f>
        <v>1953</v>
      </c>
      <c r="M1289" s="3" t="n">
        <v>28</v>
      </c>
      <c r="N1289" s="3" t="n">
        <v>169</v>
      </c>
      <c r="O1289" s="3" t="n">
        <v>0</v>
      </c>
      <c r="P1289" s="3" t="n">
        <v>0</v>
      </c>
      <c r="Q1289" s="3" t="n">
        <f aca="false">SUM(M1289:P1289)</f>
        <v>197</v>
      </c>
      <c r="R1289" s="3" t="n">
        <v>37</v>
      </c>
      <c r="S1289" s="3" t="n">
        <v>159</v>
      </c>
      <c r="T1289" s="3" t="n">
        <v>0</v>
      </c>
      <c r="U1289" s="3" t="n">
        <v>0</v>
      </c>
      <c r="V1289" s="3" t="n">
        <f aca="false">SUM(R1289:U1289)</f>
        <v>196</v>
      </c>
      <c r="W1289" s="3" t="n">
        <v>2027</v>
      </c>
      <c r="X1289" s="3" t="n">
        <v>8553</v>
      </c>
      <c r="Y1289" s="3" t="n">
        <v>691</v>
      </c>
      <c r="Z1289" s="3" t="n">
        <v>0</v>
      </c>
      <c r="AA1289" s="3" t="n">
        <f aca="false">SUM(W1289:Z1289)</f>
        <v>11271</v>
      </c>
      <c r="AB1289" s="3" t="n">
        <v>744</v>
      </c>
      <c r="AC1289" s="3" t="n">
        <v>3</v>
      </c>
      <c r="AD1289" s="3" t="n">
        <v>49</v>
      </c>
      <c r="AE1289" s="3" t="n">
        <v>0</v>
      </c>
      <c r="AF1289" s="3" t="n">
        <f aca="false">SUM(AB1289:AE1289)</f>
        <v>796</v>
      </c>
      <c r="AG1289" s="3" t="n">
        <v>242</v>
      </c>
      <c r="AH1289" s="3" t="n">
        <v>936</v>
      </c>
      <c r="AI1289" s="3" t="n">
        <v>714</v>
      </c>
      <c r="AJ1289" s="3" t="n">
        <v>0</v>
      </c>
      <c r="AK1289" s="3" t="n">
        <f aca="false">SUM(AG1289:AJ1289)</f>
        <v>1892</v>
      </c>
      <c r="AL1289" s="3" t="n">
        <v>2269</v>
      </c>
      <c r="AM1289" s="3" t="n">
        <v>1585</v>
      </c>
      <c r="AN1289" s="3" t="n">
        <v>2176</v>
      </c>
      <c r="AO1289" s="3" t="n">
        <v>0</v>
      </c>
      <c r="AP1289" s="3" t="n">
        <f aca="false">SUM(AL1289:AO1289)</f>
        <v>6030</v>
      </c>
      <c r="AQ1289" s="3" t="n">
        <v>0</v>
      </c>
      <c r="AR1289" s="3" t="n">
        <v>0</v>
      </c>
      <c r="AS1289" s="3" t="n">
        <v>13</v>
      </c>
      <c r="AT1289" s="3" t="n">
        <v>0</v>
      </c>
      <c r="AU1289" s="3" t="n">
        <f aca="false">SUM(AQ1289:AT1289)</f>
        <v>13</v>
      </c>
      <c r="AV1289" s="3" t="n">
        <v>38</v>
      </c>
      <c r="AW1289" s="3" t="n">
        <v>0</v>
      </c>
      <c r="AX1289" s="3" t="n">
        <v>11</v>
      </c>
      <c r="AY1289" s="3" t="n">
        <v>0</v>
      </c>
      <c r="AZ1289" s="3" t="n">
        <f aca="false">SUM(AV1289:AY1289)</f>
        <v>49</v>
      </c>
      <c r="BA1289" s="3" t="n">
        <v>46</v>
      </c>
      <c r="BB1289" s="3" t="n">
        <v>0</v>
      </c>
      <c r="BC1289" s="3" t="n">
        <v>27</v>
      </c>
      <c r="BD1289" s="3" t="n">
        <v>0</v>
      </c>
      <c r="BE1289" s="3" t="n">
        <f aca="false">SUM(BA1289:BD1289)</f>
        <v>73</v>
      </c>
      <c r="BF1289" s="3" t="n">
        <v>0</v>
      </c>
      <c r="BG1289" s="3" t="n">
        <v>0</v>
      </c>
      <c r="BH1289" s="3" t="n">
        <v>0</v>
      </c>
      <c r="BI1289" s="3" t="n">
        <v>0</v>
      </c>
      <c r="BJ1289" s="3" t="n">
        <f aca="false">SUM(BF1289:BI1289)</f>
        <v>0</v>
      </c>
      <c r="BK1289" s="3" t="n">
        <v>33</v>
      </c>
      <c r="BL1289" s="3" t="n">
        <v>0</v>
      </c>
      <c r="BM1289" s="3" t="n">
        <v>2</v>
      </c>
      <c r="BN1289" s="3" t="n">
        <v>0</v>
      </c>
      <c r="BO1289" s="3" t="n">
        <f aca="false">SUM(BK1289:BN1289)</f>
        <v>35</v>
      </c>
      <c r="BP1289" s="3" t="n">
        <v>170</v>
      </c>
      <c r="BQ1289" s="3" t="n">
        <v>0</v>
      </c>
      <c r="BR1289" s="3" t="n">
        <v>55</v>
      </c>
      <c r="BS1289" s="3" t="n">
        <v>0</v>
      </c>
      <c r="BT1289" s="3" t="n">
        <f aca="false">SUM(BP1289:BS1289)</f>
        <v>225</v>
      </c>
      <c r="BU1289" s="3" t="n">
        <f aca="false">+C1289+H1289+M1289+R1289+W1289+AB1289+AG1289+AL1289+CK1289</f>
        <v>15168</v>
      </c>
      <c r="BV1289" s="3" t="n">
        <f aca="false">+D1289+I1289+N1289+S1289+X1289+AC1289+AH1289+AM1289+CL1289</f>
        <v>12448</v>
      </c>
      <c r="BW1289" s="3" t="n">
        <f aca="false">+E1289+J1289+O1289+T1289+Y1289+AD1289+AI1289+AN1289+CM1289</f>
        <v>3790</v>
      </c>
      <c r="BX1289" s="3" t="n">
        <f aca="false">+F1289+K1289+P1289+U1289+Z1289+AE1289+AJ1289+AO1289+CN1289</f>
        <v>0</v>
      </c>
      <c r="BY1289" s="3" t="n">
        <f aca="false">SUM(BU1289:BX1289)</f>
        <v>31406</v>
      </c>
      <c r="BZ1289" s="3" t="n">
        <f aca="false">AQ1289+AV1289+BA1289+BF1289+BK1289+BP1289</f>
        <v>287</v>
      </c>
      <c r="CA1289" s="3" t="n">
        <f aca="false">AR1289+AW1289+BB1289+BG1289+BL1289+BQ1289</f>
        <v>0</v>
      </c>
      <c r="CB1289" s="3" t="n">
        <f aca="false">AS1289+AX1289+BC1289+BH1289+BM1289+BR1289</f>
        <v>108</v>
      </c>
      <c r="CC1289" s="3" t="n">
        <f aca="false">AT1289+AY1289+BD1289+BI1289+BN1289+BS1289</f>
        <v>0</v>
      </c>
      <c r="CD1289" s="3" t="n">
        <f aca="false">SUM(BZ1289:CC1289)</f>
        <v>395</v>
      </c>
      <c r="CE1289" s="3" t="n">
        <v>7223</v>
      </c>
      <c r="CF1289" s="3" t="n">
        <v>5218</v>
      </c>
      <c r="CG1289" s="3" t="n">
        <v>984</v>
      </c>
      <c r="CH1289" s="3" t="n">
        <v>440.9</v>
      </c>
      <c r="CI1289" s="3" t="n">
        <v>954</v>
      </c>
      <c r="CJ1289" s="3" t="n">
        <f aca="false">SUM(CE1289:CI1289)</f>
        <v>14819.9</v>
      </c>
    </row>
    <row r="1290" customFormat="false" ht="12.75" hidden="false" customHeight="false" outlineLevel="0" collapsed="false">
      <c r="A1290" s="1" t="n">
        <v>2016</v>
      </c>
      <c r="B1290" s="2" t="s">
        <v>107</v>
      </c>
      <c r="C1290" s="3" t="n">
        <v>3094</v>
      </c>
      <c r="D1290" s="3" t="n">
        <v>458</v>
      </c>
      <c r="E1290" s="3" t="n">
        <v>72</v>
      </c>
      <c r="F1290" s="3" t="n">
        <v>0</v>
      </c>
      <c r="G1290" s="3" t="n">
        <f aca="false">SUM(C1290:F1290)</f>
        <v>3624</v>
      </c>
      <c r="H1290" s="3" t="n">
        <v>862</v>
      </c>
      <c r="I1290" s="3" t="n">
        <v>520</v>
      </c>
      <c r="J1290" s="3" t="n">
        <v>4552</v>
      </c>
      <c r="K1290" s="3" t="n">
        <v>0</v>
      </c>
      <c r="L1290" s="3" t="n">
        <f aca="false">SUM(H1290:K1290)</f>
        <v>5934</v>
      </c>
      <c r="M1290" s="3" t="n">
        <v>45</v>
      </c>
      <c r="N1290" s="3" t="n">
        <v>24</v>
      </c>
      <c r="O1290" s="3" t="n">
        <v>10</v>
      </c>
      <c r="P1290" s="3" t="n">
        <v>0</v>
      </c>
      <c r="Q1290" s="3" t="n">
        <f aca="false">SUM(M1290:P1290)</f>
        <v>79</v>
      </c>
      <c r="R1290" s="3" t="n">
        <v>12</v>
      </c>
      <c r="S1290" s="3" t="n">
        <v>0</v>
      </c>
      <c r="T1290" s="3" t="n">
        <v>1</v>
      </c>
      <c r="U1290" s="3" t="n">
        <v>0</v>
      </c>
      <c r="V1290" s="3" t="n">
        <f aca="false">SUM(R1290:U1290)</f>
        <v>13</v>
      </c>
      <c r="W1290" s="3" t="n">
        <v>1405</v>
      </c>
      <c r="X1290" s="3" t="n">
        <v>2997</v>
      </c>
      <c r="Y1290" s="3" t="n">
        <v>860</v>
      </c>
      <c r="Z1290" s="3" t="n">
        <v>0</v>
      </c>
      <c r="AA1290" s="3" t="n">
        <f aca="false">SUM(W1290:Z1290)</f>
        <v>5262</v>
      </c>
      <c r="AB1290" s="3" t="n">
        <v>384</v>
      </c>
      <c r="AC1290" s="3" t="n">
        <v>1</v>
      </c>
      <c r="AD1290" s="3" t="n">
        <v>63</v>
      </c>
      <c r="AE1290" s="3" t="n">
        <v>0</v>
      </c>
      <c r="AF1290" s="3" t="n">
        <f aca="false">SUM(AB1290:AE1290)</f>
        <v>448</v>
      </c>
      <c r="AG1290" s="3" t="n">
        <v>0</v>
      </c>
      <c r="AH1290" s="3" t="n">
        <v>537</v>
      </c>
      <c r="AI1290" s="3" t="n">
        <v>1347</v>
      </c>
      <c r="AJ1290" s="3" t="n">
        <v>0</v>
      </c>
      <c r="AK1290" s="3" t="n">
        <f aca="false">SUM(AG1290:AJ1290)</f>
        <v>1884</v>
      </c>
      <c r="AL1290" s="3" t="n">
        <v>1445</v>
      </c>
      <c r="AM1290" s="3" t="n">
        <v>1791</v>
      </c>
      <c r="AN1290" s="3" t="n">
        <v>2601</v>
      </c>
      <c r="AO1290" s="3" t="n">
        <v>13</v>
      </c>
      <c r="AP1290" s="3" t="n">
        <f aca="false">SUM(AL1290:AO1290)</f>
        <v>5850</v>
      </c>
      <c r="AQ1290" s="3" t="n">
        <v>0</v>
      </c>
      <c r="AR1290" s="3" t="n">
        <v>358</v>
      </c>
      <c r="AS1290" s="3" t="n">
        <v>585</v>
      </c>
      <c r="AT1290" s="3" t="n">
        <v>0</v>
      </c>
      <c r="AU1290" s="3" t="n">
        <f aca="false">SUM(AQ1290:AT1290)</f>
        <v>943</v>
      </c>
      <c r="AV1290" s="3" t="n">
        <v>0</v>
      </c>
      <c r="AW1290" s="3" t="n">
        <v>0</v>
      </c>
      <c r="AX1290" s="3" t="n">
        <v>8</v>
      </c>
      <c r="AY1290" s="3" t="n">
        <v>0</v>
      </c>
      <c r="AZ1290" s="3" t="n">
        <f aca="false">SUM(AV1290:AY1290)</f>
        <v>8</v>
      </c>
      <c r="BA1290" s="3" t="n">
        <v>0</v>
      </c>
      <c r="BB1290" s="3" t="n">
        <v>0</v>
      </c>
      <c r="BC1290" s="3" t="n">
        <v>39</v>
      </c>
      <c r="BD1290" s="3" t="n">
        <v>0</v>
      </c>
      <c r="BE1290" s="3" t="n">
        <f aca="false">SUM(BA1290:BD1290)</f>
        <v>39</v>
      </c>
      <c r="BF1290" s="3" t="n">
        <v>0</v>
      </c>
      <c r="BG1290" s="3" t="n">
        <v>0</v>
      </c>
      <c r="BH1290" s="3" t="n">
        <v>0</v>
      </c>
      <c r="BI1290" s="3" t="n">
        <v>0</v>
      </c>
      <c r="BJ1290" s="3" t="n">
        <f aca="false">SUM(BF1290:BI1290)</f>
        <v>0</v>
      </c>
      <c r="BK1290" s="3" t="n">
        <v>0</v>
      </c>
      <c r="BL1290" s="3" t="n">
        <v>0</v>
      </c>
      <c r="BM1290" s="3" t="n">
        <v>14</v>
      </c>
      <c r="BN1290" s="3" t="n">
        <v>0</v>
      </c>
      <c r="BO1290" s="3" t="n">
        <f aca="false">SUM(BK1290:BN1290)</f>
        <v>14</v>
      </c>
      <c r="BP1290" s="3" t="n">
        <v>0</v>
      </c>
      <c r="BQ1290" s="3" t="n">
        <v>32</v>
      </c>
      <c r="BR1290" s="3" t="n">
        <v>31</v>
      </c>
      <c r="BS1290" s="3" t="n">
        <v>10</v>
      </c>
      <c r="BT1290" s="3" t="n">
        <f aca="false">SUM(BP1290:BS1290)</f>
        <v>73</v>
      </c>
      <c r="BU1290" s="3" t="n">
        <f aca="false">+C1290+H1290+M1290+R1290+W1290+AB1290+AG1290+AL1290+CK1290</f>
        <v>7247</v>
      </c>
      <c r="BV1290" s="3" t="n">
        <f aca="false">+D1290+I1290+N1290+S1290+X1290+AC1290+AH1290+AM1290+CL1290</f>
        <v>6328</v>
      </c>
      <c r="BW1290" s="3" t="n">
        <f aca="false">+E1290+J1290+O1290+T1290+Y1290+AD1290+AI1290+AN1290+CM1290</f>
        <v>9506</v>
      </c>
      <c r="BX1290" s="3" t="n">
        <f aca="false">+F1290+K1290+P1290+U1290+Z1290+AE1290+AJ1290+AO1290+CN1290</f>
        <v>13</v>
      </c>
      <c r="BY1290" s="3" t="n">
        <f aca="false">SUM(BU1290:BX1290)</f>
        <v>23094</v>
      </c>
      <c r="BZ1290" s="3" t="n">
        <f aca="false">AQ1290+AV1290+BA1290+BF1290+BK1290+BP1290</f>
        <v>0</v>
      </c>
      <c r="CA1290" s="3" t="n">
        <f aca="false">AR1290+AW1290+BB1290+BG1290+BL1290+BQ1290</f>
        <v>390</v>
      </c>
      <c r="CB1290" s="3" t="n">
        <f aca="false">AS1290+AX1290+BC1290+BH1290+BM1290+BR1290</f>
        <v>677</v>
      </c>
      <c r="CC1290" s="3" t="n">
        <f aca="false">AT1290+AY1290+BD1290+BI1290+BN1290+BS1290</f>
        <v>10</v>
      </c>
      <c r="CD1290" s="3" t="n">
        <f aca="false">SUM(BZ1290:CC1290)</f>
        <v>1077</v>
      </c>
      <c r="CE1290" s="3" t="n">
        <v>2322</v>
      </c>
      <c r="CF1290" s="3" t="n">
        <v>3536</v>
      </c>
      <c r="CG1290" s="3" t="n">
        <v>377</v>
      </c>
      <c r="CH1290" s="3" t="n">
        <v>0</v>
      </c>
      <c r="CI1290" s="3" t="n">
        <v>686</v>
      </c>
      <c r="CJ1290" s="3" t="n">
        <f aca="false">SUM(CE1290:CI1290)</f>
        <v>6921</v>
      </c>
    </row>
    <row r="1291" customFormat="false" ht="12.75" hidden="false" customHeight="false" outlineLevel="0" collapsed="false">
      <c r="A1291" s="1" t="n">
        <v>2016</v>
      </c>
      <c r="B1291" s="2" t="s">
        <v>108</v>
      </c>
      <c r="C1291" s="3" t="n">
        <v>3009.4</v>
      </c>
      <c r="D1291" s="3" t="n">
        <v>472.1</v>
      </c>
      <c r="E1291" s="3" t="n">
        <v>968</v>
      </c>
      <c r="F1291" s="3" t="n">
        <v>0</v>
      </c>
      <c r="G1291" s="3" t="n">
        <f aca="false">SUM(C1291:F1291)</f>
        <v>4449.5</v>
      </c>
      <c r="H1291" s="3" t="n">
        <v>760</v>
      </c>
      <c r="I1291" s="3" t="n">
        <v>587</v>
      </c>
      <c r="J1291" s="3" t="n">
        <v>1334</v>
      </c>
      <c r="K1291" s="3" t="n">
        <v>69</v>
      </c>
      <c r="L1291" s="3" t="n">
        <f aca="false">SUM(H1291:K1291)</f>
        <v>2750</v>
      </c>
      <c r="M1291" s="3" t="n">
        <v>0</v>
      </c>
      <c r="N1291" s="3" t="n">
        <v>17</v>
      </c>
      <c r="O1291" s="3" t="n">
        <v>0</v>
      </c>
      <c r="P1291" s="3" t="n">
        <v>0</v>
      </c>
      <c r="Q1291" s="3" t="n">
        <f aca="false">SUM(M1291:P1291)</f>
        <v>17</v>
      </c>
      <c r="R1291" s="3" t="n">
        <v>0</v>
      </c>
      <c r="S1291" s="3" t="n">
        <v>0</v>
      </c>
      <c r="T1291" s="3" t="n">
        <v>0</v>
      </c>
      <c r="U1291" s="3" t="n">
        <v>0</v>
      </c>
      <c r="V1291" s="3" t="n">
        <f aca="false">SUM(R1291:U1291)</f>
        <v>0</v>
      </c>
      <c r="W1291" s="3" t="n">
        <v>1175</v>
      </c>
      <c r="X1291" s="3" t="n">
        <v>1815</v>
      </c>
      <c r="Y1291" s="3" t="n">
        <v>227</v>
      </c>
      <c r="Z1291" s="3" t="n">
        <v>0</v>
      </c>
      <c r="AA1291" s="3" t="n">
        <f aca="false">SUM(W1291:Z1291)</f>
        <v>3217</v>
      </c>
      <c r="AB1291" s="3" t="n">
        <v>347</v>
      </c>
      <c r="AC1291" s="3" t="n">
        <v>8</v>
      </c>
      <c r="AD1291" s="3" t="n">
        <v>24</v>
      </c>
      <c r="AE1291" s="3" t="n">
        <v>4</v>
      </c>
      <c r="AF1291" s="3" t="n">
        <f aca="false">SUM(AB1291:AE1291)</f>
        <v>383</v>
      </c>
      <c r="AG1291" s="3" t="n">
        <v>10</v>
      </c>
      <c r="AH1291" s="3" t="n">
        <v>277</v>
      </c>
      <c r="AI1291" s="3" t="n">
        <v>530</v>
      </c>
      <c r="AJ1291" s="3" t="n">
        <v>178</v>
      </c>
      <c r="AK1291" s="3" t="n">
        <f aca="false">SUM(AG1291:AJ1291)</f>
        <v>995</v>
      </c>
      <c r="AL1291" s="3" t="n">
        <v>814</v>
      </c>
      <c r="AM1291" s="3" t="n">
        <v>459</v>
      </c>
      <c r="AN1291" s="3" t="n">
        <v>1876</v>
      </c>
      <c r="AO1291" s="3" t="n">
        <v>163</v>
      </c>
      <c r="AP1291" s="3" t="n">
        <f aca="false">SUM(AL1291:AO1291)</f>
        <v>3312</v>
      </c>
      <c r="AQ1291" s="3" t="n">
        <v>9</v>
      </c>
      <c r="AR1291" s="3" t="n">
        <v>277</v>
      </c>
      <c r="AS1291" s="3" t="n">
        <v>115</v>
      </c>
      <c r="AT1291" s="3" t="n">
        <v>103</v>
      </c>
      <c r="AU1291" s="3" t="n">
        <f aca="false">SUM(AQ1291:AT1291)</f>
        <v>504</v>
      </c>
      <c r="AV1291" s="3" t="n">
        <v>0</v>
      </c>
      <c r="AW1291" s="3" t="n">
        <v>0</v>
      </c>
      <c r="AX1291" s="3" t="n">
        <v>8</v>
      </c>
      <c r="AY1291" s="3" t="n">
        <v>4</v>
      </c>
      <c r="AZ1291" s="3" t="n">
        <f aca="false">SUM(AV1291:AY1291)</f>
        <v>12</v>
      </c>
      <c r="BA1291" s="3" t="n">
        <v>6</v>
      </c>
      <c r="BB1291" s="3" t="n">
        <v>0</v>
      </c>
      <c r="BC1291" s="3" t="n">
        <v>132</v>
      </c>
      <c r="BD1291" s="3" t="n">
        <v>33</v>
      </c>
      <c r="BE1291" s="3" t="n">
        <f aca="false">SUM(BA1291:BD1291)</f>
        <v>171</v>
      </c>
      <c r="BF1291" s="3" t="n">
        <v>0</v>
      </c>
      <c r="BG1291" s="3" t="n">
        <v>0</v>
      </c>
      <c r="BH1291" s="3" t="n">
        <v>0</v>
      </c>
      <c r="BI1291" s="3" t="n">
        <v>0</v>
      </c>
      <c r="BJ1291" s="3" t="n">
        <f aca="false">SUM(BF1291:BI1291)</f>
        <v>0</v>
      </c>
      <c r="BK1291" s="3" t="n">
        <v>0</v>
      </c>
      <c r="BL1291" s="3" t="n">
        <v>0</v>
      </c>
      <c r="BM1291" s="3" t="n">
        <v>0</v>
      </c>
      <c r="BN1291" s="3" t="n">
        <v>0</v>
      </c>
      <c r="BO1291" s="3" t="n">
        <f aca="false">SUM(BK1291:BN1291)</f>
        <v>0</v>
      </c>
      <c r="BP1291" s="3" t="n">
        <v>12</v>
      </c>
      <c r="BQ1291" s="3" t="n">
        <v>18</v>
      </c>
      <c r="BR1291" s="3" t="n">
        <v>16</v>
      </c>
      <c r="BS1291" s="3" t="n">
        <v>27</v>
      </c>
      <c r="BT1291" s="3" t="n">
        <f aca="false">SUM(BP1291:BS1291)</f>
        <v>73</v>
      </c>
      <c r="BU1291" s="3" t="n">
        <f aca="false">+C1291+H1291+M1291+R1291+W1291+AB1291+AG1291+AL1291+CK1291</f>
        <v>6115.4</v>
      </c>
      <c r="BV1291" s="3" t="n">
        <f aca="false">+D1291+I1291+N1291+S1291+X1291+AC1291+AH1291+AM1291+CL1291</f>
        <v>3635.1</v>
      </c>
      <c r="BW1291" s="3" t="n">
        <f aca="false">+E1291+J1291+O1291+T1291+Y1291+AD1291+AI1291+AN1291+CM1291</f>
        <v>4959</v>
      </c>
      <c r="BX1291" s="3" t="n">
        <f aca="false">+F1291+K1291+P1291+U1291+Z1291+AE1291+AJ1291+AO1291+CN1291</f>
        <v>414</v>
      </c>
      <c r="BY1291" s="3" t="n">
        <f aca="false">SUM(BU1291:BX1291)</f>
        <v>15123.5</v>
      </c>
      <c r="BZ1291" s="3" t="n">
        <f aca="false">AQ1291+AV1291+BA1291+BF1291+BK1291+BP1291</f>
        <v>27</v>
      </c>
      <c r="CA1291" s="3" t="n">
        <f aca="false">AR1291+AW1291+BB1291+BG1291+BL1291+BQ1291</f>
        <v>295</v>
      </c>
      <c r="CB1291" s="3" t="n">
        <f aca="false">AS1291+AX1291+BC1291+BH1291+BM1291+BR1291</f>
        <v>271</v>
      </c>
      <c r="CC1291" s="3" t="n">
        <f aca="false">AT1291+AY1291+BD1291+BI1291+BN1291+BS1291</f>
        <v>167</v>
      </c>
      <c r="CD1291" s="3" t="n">
        <f aca="false">SUM(BZ1291:CC1291)</f>
        <v>760</v>
      </c>
      <c r="CE1291" s="3" t="n">
        <v>2659</v>
      </c>
      <c r="CF1291" s="3" t="n">
        <v>2249</v>
      </c>
      <c r="CG1291" s="3" t="n">
        <v>355</v>
      </c>
      <c r="CH1291" s="3" t="n">
        <v>0</v>
      </c>
      <c r="CI1291" s="3" t="n">
        <v>710</v>
      </c>
      <c r="CJ1291" s="3" t="n">
        <f aca="false">SUM(CE1291:CI1291)</f>
        <v>5973</v>
      </c>
    </row>
    <row r="1292" customFormat="false" ht="12.75" hidden="false" customHeight="false" outlineLevel="0" collapsed="false">
      <c r="A1292" s="1" t="n">
        <v>2016</v>
      </c>
      <c r="B1292" s="2" t="s">
        <v>109</v>
      </c>
      <c r="C1292" s="3" t="n">
        <v>4455</v>
      </c>
      <c r="D1292" s="3" t="n">
        <v>839</v>
      </c>
      <c r="E1292" s="3" t="n">
        <v>34</v>
      </c>
      <c r="F1292" s="3" t="n">
        <v>0</v>
      </c>
      <c r="G1292" s="3" t="n">
        <f aca="false">SUM(C1292:F1292)</f>
        <v>5328</v>
      </c>
      <c r="H1292" s="3" t="n">
        <v>1207</v>
      </c>
      <c r="I1292" s="3" t="n">
        <v>897</v>
      </c>
      <c r="J1292" s="3" t="n">
        <v>5792</v>
      </c>
      <c r="K1292" s="3" t="n">
        <v>0</v>
      </c>
      <c r="L1292" s="3" t="n">
        <f aca="false">SUM(H1292:K1292)</f>
        <v>7896</v>
      </c>
      <c r="M1292" s="3" t="n">
        <v>52</v>
      </c>
      <c r="N1292" s="3" t="n">
        <v>113</v>
      </c>
      <c r="O1292" s="3" t="n">
        <v>0</v>
      </c>
      <c r="P1292" s="3" t="n">
        <v>0</v>
      </c>
      <c r="Q1292" s="3" t="n">
        <f aca="false">SUM(M1292:P1292)</f>
        <v>165</v>
      </c>
      <c r="R1292" s="3" t="n">
        <v>0</v>
      </c>
      <c r="S1292" s="3" t="n">
        <v>0</v>
      </c>
      <c r="T1292" s="3" t="n">
        <v>0</v>
      </c>
      <c r="U1292" s="3" t="n">
        <v>0</v>
      </c>
      <c r="V1292" s="3" t="n">
        <f aca="false">SUM(R1292:U1292)</f>
        <v>0</v>
      </c>
      <c r="W1292" s="3" t="n">
        <v>1578</v>
      </c>
      <c r="X1292" s="3" t="n">
        <v>7805</v>
      </c>
      <c r="Y1292" s="3" t="n">
        <v>510</v>
      </c>
      <c r="Z1292" s="3" t="n">
        <v>0</v>
      </c>
      <c r="AA1292" s="3" t="n">
        <f aca="false">SUM(W1292:Z1292)</f>
        <v>9893</v>
      </c>
      <c r="AB1292" s="3" t="n">
        <v>594</v>
      </c>
      <c r="AC1292" s="3" t="n">
        <v>13</v>
      </c>
      <c r="AD1292" s="3" t="n">
        <v>43</v>
      </c>
      <c r="AE1292" s="3" t="n">
        <v>0</v>
      </c>
      <c r="AF1292" s="3" t="n">
        <f aca="false">SUM(AB1292:AE1292)</f>
        <v>650</v>
      </c>
      <c r="AG1292" s="3" t="n">
        <v>6</v>
      </c>
      <c r="AH1292" s="3" t="n">
        <v>883</v>
      </c>
      <c r="AI1292" s="3" t="n">
        <v>1908</v>
      </c>
      <c r="AJ1292" s="3" t="n">
        <v>0</v>
      </c>
      <c r="AK1292" s="3" t="n">
        <f aca="false">SUM(AG1292:AJ1292)</f>
        <v>2797</v>
      </c>
      <c r="AL1292" s="3" t="n">
        <v>2337</v>
      </c>
      <c r="AM1292" s="3" t="n">
        <v>1632</v>
      </c>
      <c r="AN1292" s="3" t="n">
        <v>2001</v>
      </c>
      <c r="AO1292" s="3" t="n">
        <v>0</v>
      </c>
      <c r="AP1292" s="3" t="n">
        <f aca="false">SUM(AL1292:AO1292)</f>
        <v>5970</v>
      </c>
      <c r="AQ1292" s="3" t="n">
        <v>0</v>
      </c>
      <c r="AR1292" s="3" t="n">
        <v>0</v>
      </c>
      <c r="AS1292" s="3" t="n">
        <v>8</v>
      </c>
      <c r="AT1292" s="3" t="n">
        <v>0</v>
      </c>
      <c r="AU1292" s="3" t="n">
        <f aca="false">SUM(AQ1292:AT1292)</f>
        <v>8</v>
      </c>
      <c r="AV1292" s="3" t="n">
        <v>0</v>
      </c>
      <c r="AW1292" s="3" t="n">
        <v>0</v>
      </c>
      <c r="AX1292" s="3" t="n">
        <v>9</v>
      </c>
      <c r="AY1292" s="3" t="n">
        <v>0</v>
      </c>
      <c r="AZ1292" s="3" t="n">
        <f aca="false">SUM(AV1292:AY1292)</f>
        <v>9</v>
      </c>
      <c r="BA1292" s="3" t="n">
        <v>0</v>
      </c>
      <c r="BB1292" s="3" t="n">
        <v>0</v>
      </c>
      <c r="BC1292" s="3" t="n">
        <v>558</v>
      </c>
      <c r="BD1292" s="3" t="n">
        <v>0</v>
      </c>
      <c r="BE1292" s="3" t="n">
        <f aca="false">SUM(BA1292:BD1292)</f>
        <v>558</v>
      </c>
      <c r="BF1292" s="3" t="n">
        <v>0</v>
      </c>
      <c r="BG1292" s="3" t="n">
        <v>0</v>
      </c>
      <c r="BH1292" s="3" t="n">
        <v>0</v>
      </c>
      <c r="BI1292" s="3" t="n">
        <v>0</v>
      </c>
      <c r="BJ1292" s="3" t="n">
        <f aca="false">SUM(BF1292:BI1292)</f>
        <v>0</v>
      </c>
      <c r="BK1292" s="3" t="n">
        <v>0</v>
      </c>
      <c r="BL1292" s="3" t="n">
        <v>0</v>
      </c>
      <c r="BM1292" s="3" t="n">
        <v>18</v>
      </c>
      <c r="BN1292" s="3" t="n">
        <v>0</v>
      </c>
      <c r="BO1292" s="3" t="n">
        <f aca="false">SUM(BK1292:BN1292)</f>
        <v>18</v>
      </c>
      <c r="BP1292" s="3" t="n">
        <v>0</v>
      </c>
      <c r="BQ1292" s="3" t="n">
        <v>0</v>
      </c>
      <c r="BR1292" s="3" t="n">
        <v>229</v>
      </c>
      <c r="BS1292" s="3" t="n">
        <v>0</v>
      </c>
      <c r="BT1292" s="3" t="n">
        <f aca="false">SUM(BP1292:BS1292)</f>
        <v>229</v>
      </c>
      <c r="BU1292" s="3" t="n">
        <f aca="false">+C1292+H1292+M1292+R1292+W1292+AB1292+AG1292+AL1292+CK1292</f>
        <v>10229</v>
      </c>
      <c r="BV1292" s="3" t="n">
        <f aca="false">+D1292+I1292+N1292+S1292+X1292+AC1292+AH1292+AM1292+CL1292</f>
        <v>12182</v>
      </c>
      <c r="BW1292" s="3" t="n">
        <f aca="false">+E1292+J1292+O1292+T1292+Y1292+AD1292+AI1292+AN1292+CM1292</f>
        <v>10288</v>
      </c>
      <c r="BX1292" s="3" t="n">
        <f aca="false">+F1292+K1292+P1292+U1292+Z1292+AE1292+AJ1292+AO1292+CN1292</f>
        <v>0</v>
      </c>
      <c r="BY1292" s="3" t="n">
        <f aca="false">SUM(BU1292:BX1292)</f>
        <v>32699</v>
      </c>
      <c r="BZ1292" s="3" t="n">
        <f aca="false">AQ1292+AV1292+BA1292+BF1292+BK1292+BP1292</f>
        <v>0</v>
      </c>
      <c r="CA1292" s="3" t="n">
        <f aca="false">AR1292+AW1292+BB1292+BG1292+BL1292+BQ1292</f>
        <v>0</v>
      </c>
      <c r="CB1292" s="3" t="n">
        <f aca="false">AS1292+AX1292+BC1292+BH1292+BM1292+BR1292</f>
        <v>822</v>
      </c>
      <c r="CC1292" s="3" t="n">
        <f aca="false">AT1292+AY1292+BD1292+BI1292+BN1292+BS1292</f>
        <v>0</v>
      </c>
      <c r="CD1292" s="3" t="n">
        <f aca="false">SUM(BZ1292:CC1292)</f>
        <v>822</v>
      </c>
      <c r="CE1292" s="3" t="n">
        <v>3462.7</v>
      </c>
      <c r="CF1292" s="3" t="n">
        <v>4282.1</v>
      </c>
      <c r="CG1292" s="3" t="n">
        <v>526.6</v>
      </c>
      <c r="CH1292" s="3" t="n">
        <v>0</v>
      </c>
      <c r="CI1292" s="3" t="n">
        <v>2067.484795</v>
      </c>
      <c r="CJ1292" s="3" t="n">
        <f aca="false">SUM(CE1292:CI1292)</f>
        <v>10338.884795</v>
      </c>
    </row>
    <row r="1293" customFormat="false" ht="12.75" hidden="false" customHeight="false" outlineLevel="0" collapsed="false">
      <c r="A1293" s="1" t="n">
        <v>2016</v>
      </c>
      <c r="B1293" s="2" t="s">
        <v>110</v>
      </c>
      <c r="C1293" s="3" t="n">
        <v>3566</v>
      </c>
      <c r="D1293" s="3" t="n">
        <v>1058</v>
      </c>
      <c r="E1293" s="3" t="n">
        <v>695</v>
      </c>
      <c r="F1293" s="3" t="n">
        <v>0</v>
      </c>
      <c r="G1293" s="3" t="n">
        <f aca="false">SUM(C1293:F1293)</f>
        <v>5319</v>
      </c>
      <c r="H1293" s="3" t="n">
        <v>654.933316</v>
      </c>
      <c r="I1293" s="3" t="n">
        <v>66.851091</v>
      </c>
      <c r="J1293" s="3" t="n">
        <v>1940.263326</v>
      </c>
      <c r="K1293" s="3" t="n">
        <v>155.469884</v>
      </c>
      <c r="L1293" s="3" t="n">
        <f aca="false">SUM(H1293:K1293)</f>
        <v>2817.517617</v>
      </c>
      <c r="M1293" s="3" t="n">
        <v>0</v>
      </c>
      <c r="N1293" s="3" t="n">
        <v>148</v>
      </c>
      <c r="O1293" s="3" t="n">
        <v>0</v>
      </c>
      <c r="P1293" s="3" t="n">
        <v>0</v>
      </c>
      <c r="Q1293" s="3" t="n">
        <f aca="false">SUM(M1293:P1293)</f>
        <v>148</v>
      </c>
      <c r="R1293" s="3" t="n">
        <v>0</v>
      </c>
      <c r="S1293" s="3" t="n">
        <v>0</v>
      </c>
      <c r="T1293" s="3" t="n">
        <v>0</v>
      </c>
      <c r="U1293" s="3" t="n">
        <v>0</v>
      </c>
      <c r="V1293" s="3" t="n">
        <f aca="false">SUM(R1293:U1293)</f>
        <v>0</v>
      </c>
      <c r="W1293" s="3" t="n">
        <v>2017</v>
      </c>
      <c r="X1293" s="3" t="n">
        <v>5220</v>
      </c>
      <c r="Y1293" s="3" t="n">
        <v>793</v>
      </c>
      <c r="Z1293" s="3" t="n">
        <v>0</v>
      </c>
      <c r="AA1293" s="3" t="n">
        <f aca="false">SUM(W1293:Z1293)</f>
        <v>8030</v>
      </c>
      <c r="AB1293" s="3" t="n">
        <v>728.708935</v>
      </c>
      <c r="AC1293" s="3" t="n">
        <v>2.372493</v>
      </c>
      <c r="AD1293" s="3" t="n">
        <v>88.602226</v>
      </c>
      <c r="AE1293" s="3" t="n">
        <v>0</v>
      </c>
      <c r="AF1293" s="3" t="n">
        <f aca="false">SUM(AB1293:AE1293)</f>
        <v>819.683654</v>
      </c>
      <c r="AG1293" s="3" t="n">
        <v>38</v>
      </c>
      <c r="AH1293" s="3" t="n">
        <v>831</v>
      </c>
      <c r="AI1293" s="3" t="n">
        <v>577</v>
      </c>
      <c r="AJ1293" s="3" t="n">
        <v>171</v>
      </c>
      <c r="AK1293" s="3" t="n">
        <f aca="false">SUM(AG1293:AJ1293)</f>
        <v>1617</v>
      </c>
      <c r="AL1293" s="3" t="n">
        <v>1692.581926</v>
      </c>
      <c r="AM1293" s="3" t="n">
        <v>1930.028752</v>
      </c>
      <c r="AN1293" s="3" t="n">
        <v>5106.604035</v>
      </c>
      <c r="AO1293" s="3" t="n">
        <v>256</v>
      </c>
      <c r="AP1293" s="3" t="n">
        <f aca="false">SUM(AL1293:AO1293)</f>
        <v>8985.214713</v>
      </c>
      <c r="AQ1293" s="3" t="n">
        <v>38</v>
      </c>
      <c r="AR1293" s="3" t="n">
        <v>678</v>
      </c>
      <c r="AS1293" s="3" t="n">
        <v>182</v>
      </c>
      <c r="AT1293" s="3" t="n">
        <v>171</v>
      </c>
      <c r="AU1293" s="3" t="n">
        <f aca="false">SUM(AQ1293:AT1293)</f>
        <v>1069</v>
      </c>
      <c r="AV1293" s="3" t="n">
        <v>5</v>
      </c>
      <c r="AW1293" s="3" t="n">
        <v>0</v>
      </c>
      <c r="AX1293" s="3" t="n">
        <v>0</v>
      </c>
      <c r="AY1293" s="3" t="n">
        <v>0</v>
      </c>
      <c r="AZ1293" s="3" t="n">
        <f aca="false">SUM(AV1293:AY1293)</f>
        <v>5</v>
      </c>
      <c r="BA1293" s="3" t="n">
        <v>6</v>
      </c>
      <c r="BB1293" s="3" t="n">
        <v>1</v>
      </c>
      <c r="BC1293" s="3" t="n">
        <v>78</v>
      </c>
      <c r="BD1293" s="3" t="n">
        <v>116</v>
      </c>
      <c r="BE1293" s="3" t="n">
        <f aca="false">SUM(BA1293:BD1293)</f>
        <v>201</v>
      </c>
      <c r="BF1293" s="3" t="n">
        <v>0</v>
      </c>
      <c r="BG1293" s="3" t="n">
        <v>0</v>
      </c>
      <c r="BH1293" s="3" t="n">
        <v>0</v>
      </c>
      <c r="BI1293" s="3" t="n">
        <v>0</v>
      </c>
      <c r="BJ1293" s="3" t="n">
        <f aca="false">SUM(BF1293:BI1293)</f>
        <v>0</v>
      </c>
      <c r="BK1293" s="3" t="n">
        <v>0</v>
      </c>
      <c r="BL1293" s="3" t="n">
        <v>0</v>
      </c>
      <c r="BM1293" s="3" t="n">
        <v>0</v>
      </c>
      <c r="BN1293" s="3" t="n">
        <v>0</v>
      </c>
      <c r="BO1293" s="3" t="n">
        <f aca="false">SUM(BK1293:BN1293)</f>
        <v>0</v>
      </c>
      <c r="BP1293" s="3" t="n">
        <v>37</v>
      </c>
      <c r="BQ1293" s="3" t="n">
        <v>27</v>
      </c>
      <c r="BR1293" s="3" t="n">
        <v>244</v>
      </c>
      <c r="BS1293" s="3" t="n">
        <v>256</v>
      </c>
      <c r="BT1293" s="3" t="n">
        <f aca="false">SUM(BP1293:BS1293)</f>
        <v>564</v>
      </c>
      <c r="BU1293" s="3" t="n">
        <f aca="false">+C1293+H1293+M1293+R1293+W1293+AB1293+AG1293+AL1293+CK1293</f>
        <v>8697.224177</v>
      </c>
      <c r="BV1293" s="3" t="n">
        <f aca="false">+D1293+I1293+N1293+S1293+X1293+AC1293+AH1293+AM1293+CL1293</f>
        <v>9256.252336</v>
      </c>
      <c r="BW1293" s="3" t="n">
        <f aca="false">+E1293+J1293+O1293+T1293+Y1293+AD1293+AI1293+AN1293+CM1293</f>
        <v>9200.469587</v>
      </c>
      <c r="BX1293" s="3" t="n">
        <f aca="false">+F1293+K1293+P1293+U1293+Z1293+AE1293+AJ1293+AO1293+CN1293</f>
        <v>582.469884</v>
      </c>
      <c r="BY1293" s="3" t="n">
        <f aca="false">SUM(BU1293:BX1293)</f>
        <v>27736.415984</v>
      </c>
      <c r="BZ1293" s="3" t="n">
        <f aca="false">AQ1293+AV1293+BA1293+BF1293+BK1293+BP1293</f>
        <v>86</v>
      </c>
      <c r="CA1293" s="3" t="n">
        <f aca="false">AR1293+AW1293+BB1293+BG1293+BL1293+BQ1293</f>
        <v>706</v>
      </c>
      <c r="CB1293" s="3" t="n">
        <f aca="false">AS1293+AX1293+BC1293+BH1293+BM1293+BR1293</f>
        <v>504</v>
      </c>
      <c r="CC1293" s="3" t="n">
        <f aca="false">AT1293+AY1293+BD1293+BI1293+BN1293+BS1293</f>
        <v>543</v>
      </c>
      <c r="CD1293" s="3" t="n">
        <f aca="false">SUM(BZ1293:CC1293)</f>
        <v>1839</v>
      </c>
      <c r="CE1293" s="3" t="n">
        <v>3280.27230944</v>
      </c>
      <c r="CF1293" s="3" t="n">
        <v>2877.83882567</v>
      </c>
      <c r="CG1293" s="3" t="n">
        <v>248.76461101</v>
      </c>
      <c r="CH1293" s="3" t="n">
        <v>407.02511426</v>
      </c>
      <c r="CI1293" s="3" t="n">
        <v>1082.85898912</v>
      </c>
      <c r="CJ1293" s="3" t="n">
        <f aca="false">SUM(CE1293:CI1293)</f>
        <v>7896.7598495</v>
      </c>
    </row>
    <row r="1294" customFormat="false" ht="12.75" hidden="false" customHeight="false" outlineLevel="0" collapsed="false">
      <c r="A1294" s="1" t="n">
        <v>2016</v>
      </c>
      <c r="B1294" s="2" t="s">
        <v>111</v>
      </c>
      <c r="C1294" s="3" t="n">
        <v>1153</v>
      </c>
      <c r="D1294" s="3" t="n">
        <v>201</v>
      </c>
      <c r="E1294" s="3" t="n">
        <v>32</v>
      </c>
      <c r="F1294" s="3" t="n">
        <v>0</v>
      </c>
      <c r="G1294" s="3" t="n">
        <f aca="false">SUM(C1294:F1294)</f>
        <v>1386</v>
      </c>
      <c r="H1294" s="3" t="n">
        <v>284</v>
      </c>
      <c r="I1294" s="3" t="n">
        <v>0</v>
      </c>
      <c r="J1294" s="3" t="n">
        <v>8</v>
      </c>
      <c r="K1294" s="3" t="n">
        <v>24</v>
      </c>
      <c r="L1294" s="3" t="n">
        <f aca="false">SUM(H1294:K1294)</f>
        <v>316</v>
      </c>
      <c r="M1294" s="3" t="n">
        <v>22</v>
      </c>
      <c r="N1294" s="3" t="n">
        <v>26</v>
      </c>
      <c r="O1294" s="3" t="n">
        <v>89</v>
      </c>
      <c r="P1294" s="3" t="n">
        <v>0</v>
      </c>
      <c r="Q1294" s="3" t="n">
        <f aca="false">SUM(M1294:P1294)</f>
        <v>137</v>
      </c>
      <c r="R1294" s="3" t="n">
        <v>23</v>
      </c>
      <c r="S1294" s="3" t="n">
        <v>3</v>
      </c>
      <c r="T1294" s="3" t="n">
        <v>1</v>
      </c>
      <c r="U1294" s="3" t="n">
        <v>0</v>
      </c>
      <c r="V1294" s="3" t="n">
        <f aca="false">SUM(R1294:U1294)</f>
        <v>27</v>
      </c>
      <c r="W1294" s="3" t="n">
        <v>776</v>
      </c>
      <c r="X1294" s="3" t="n">
        <v>1605</v>
      </c>
      <c r="Y1294" s="3" t="n">
        <v>274</v>
      </c>
      <c r="Z1294" s="3" t="n">
        <v>0</v>
      </c>
      <c r="AA1294" s="3" t="n">
        <f aca="false">SUM(W1294:Z1294)</f>
        <v>2655</v>
      </c>
      <c r="AB1294" s="3" t="n">
        <v>177</v>
      </c>
      <c r="AC1294" s="3" t="n">
        <v>2</v>
      </c>
      <c r="AD1294" s="3" t="n">
        <v>3</v>
      </c>
      <c r="AE1294" s="3" t="n">
        <v>0</v>
      </c>
      <c r="AF1294" s="3" t="n">
        <f aca="false">SUM(AB1294:AE1294)</f>
        <v>182</v>
      </c>
      <c r="AG1294" s="3" t="n">
        <v>0</v>
      </c>
      <c r="AH1294" s="3" t="n">
        <v>222</v>
      </c>
      <c r="AI1294" s="3" t="n">
        <v>423</v>
      </c>
      <c r="AJ1294" s="3" t="n">
        <v>60</v>
      </c>
      <c r="AK1294" s="3" t="n">
        <f aca="false">SUM(AG1294:AJ1294)</f>
        <v>705</v>
      </c>
      <c r="AL1294" s="3" t="n">
        <v>837</v>
      </c>
      <c r="AM1294" s="3" t="n">
        <v>477</v>
      </c>
      <c r="AN1294" s="3" t="n">
        <v>1301</v>
      </c>
      <c r="AO1294" s="3" t="n">
        <v>17</v>
      </c>
      <c r="AP1294" s="3" t="n">
        <f aca="false">SUM(AL1294:AO1294)</f>
        <v>2632</v>
      </c>
      <c r="AQ1294" s="3" t="n">
        <v>0</v>
      </c>
      <c r="AR1294" s="3" t="n">
        <v>144</v>
      </c>
      <c r="AS1294" s="3" t="n">
        <v>134</v>
      </c>
      <c r="AT1294" s="3" t="n">
        <v>54</v>
      </c>
      <c r="AU1294" s="3" t="n">
        <f aca="false">SUM(AQ1294:AT1294)</f>
        <v>332</v>
      </c>
      <c r="AV1294" s="3" t="n">
        <v>7</v>
      </c>
      <c r="AW1294" s="3" t="n">
        <v>0</v>
      </c>
      <c r="AX1294" s="3" t="n">
        <v>0</v>
      </c>
      <c r="AY1294" s="3" t="n">
        <v>0</v>
      </c>
      <c r="AZ1294" s="3" t="n">
        <f aca="false">SUM(AV1294:AY1294)</f>
        <v>7</v>
      </c>
      <c r="BA1294" s="3" t="n">
        <v>0</v>
      </c>
      <c r="BB1294" s="3" t="n">
        <v>0</v>
      </c>
      <c r="BC1294" s="3" t="n">
        <v>0</v>
      </c>
      <c r="BD1294" s="3" t="n">
        <v>0</v>
      </c>
      <c r="BE1294" s="3" t="n">
        <f aca="false">SUM(BA1294:BD1294)</f>
        <v>0</v>
      </c>
      <c r="BF1294" s="3" t="n">
        <v>0</v>
      </c>
      <c r="BG1294" s="3" t="n">
        <v>0</v>
      </c>
      <c r="BH1294" s="3" t="n">
        <v>0</v>
      </c>
      <c r="BI1294" s="3" t="n">
        <v>0</v>
      </c>
      <c r="BJ1294" s="3" t="n">
        <f aca="false">SUM(BF1294:BI1294)</f>
        <v>0</v>
      </c>
      <c r="BK1294" s="3" t="n">
        <v>0</v>
      </c>
      <c r="BL1294" s="3" t="n">
        <v>0</v>
      </c>
      <c r="BM1294" s="3" t="n">
        <v>0</v>
      </c>
      <c r="BN1294" s="3" t="n">
        <v>0</v>
      </c>
      <c r="BO1294" s="3" t="n">
        <f aca="false">SUM(BK1294:BN1294)</f>
        <v>0</v>
      </c>
      <c r="BP1294" s="3" t="n">
        <v>4</v>
      </c>
      <c r="BQ1294" s="3" t="n">
        <v>21</v>
      </c>
      <c r="BR1294" s="3" t="n">
        <v>11</v>
      </c>
      <c r="BS1294" s="3" t="n">
        <v>3</v>
      </c>
      <c r="BT1294" s="3" t="n">
        <f aca="false">SUM(BP1294:BS1294)</f>
        <v>39</v>
      </c>
      <c r="BU1294" s="3" t="n">
        <f aca="false">+C1294+H1294+M1294+R1294+W1294+AB1294+AG1294+AL1294+CK1294</f>
        <v>3272</v>
      </c>
      <c r="BV1294" s="3" t="n">
        <f aca="false">+D1294+I1294+N1294+S1294+X1294+AC1294+AH1294+AM1294+CL1294</f>
        <v>2536</v>
      </c>
      <c r="BW1294" s="3" t="n">
        <f aca="false">+E1294+J1294+O1294+T1294+Y1294+AD1294+AI1294+AN1294+CM1294</f>
        <v>2131</v>
      </c>
      <c r="BX1294" s="3" t="n">
        <f aca="false">+F1294+K1294+P1294+U1294+Z1294+AE1294+AJ1294+AO1294+CN1294</f>
        <v>101</v>
      </c>
      <c r="BY1294" s="3" t="n">
        <f aca="false">SUM(BU1294:BX1294)</f>
        <v>8040</v>
      </c>
      <c r="BZ1294" s="3" t="n">
        <f aca="false">AQ1294+AV1294+BA1294+BF1294+BK1294+BP1294</f>
        <v>11</v>
      </c>
      <c r="CA1294" s="3" t="n">
        <f aca="false">AR1294+AW1294+BB1294+BG1294+BL1294+BQ1294</f>
        <v>165</v>
      </c>
      <c r="CB1294" s="3" t="n">
        <f aca="false">AS1294+AX1294+BC1294+BH1294+BM1294+BR1294</f>
        <v>145</v>
      </c>
      <c r="CC1294" s="3" t="n">
        <f aca="false">AT1294+AY1294+BD1294+BI1294+BN1294+BS1294</f>
        <v>57</v>
      </c>
      <c r="CD1294" s="3" t="n">
        <f aca="false">SUM(BZ1294:CC1294)</f>
        <v>378</v>
      </c>
      <c r="CE1294" s="3" t="n">
        <v>1319</v>
      </c>
      <c r="CF1294" s="3" t="n">
        <v>1543</v>
      </c>
      <c r="CG1294" s="3" t="n">
        <v>137</v>
      </c>
      <c r="CH1294" s="3" t="n">
        <v>0</v>
      </c>
      <c r="CI1294" s="3" t="n">
        <v>143</v>
      </c>
      <c r="CJ1294" s="3" t="n">
        <f aca="false">SUM(CE1294:CI1294)</f>
        <v>3142</v>
      </c>
    </row>
    <row r="1295" customFormat="false" ht="12.75" hidden="false" customHeight="false" outlineLevel="0" collapsed="false">
      <c r="A1295" s="1" t="n">
        <v>2016</v>
      </c>
      <c r="B1295" s="2" t="s">
        <v>112</v>
      </c>
      <c r="C1295" s="3" t="n">
        <v>5925</v>
      </c>
      <c r="D1295" s="3" t="n">
        <v>1036</v>
      </c>
      <c r="E1295" s="3" t="n">
        <v>401</v>
      </c>
      <c r="F1295" s="3" t="n">
        <v>0</v>
      </c>
      <c r="G1295" s="3" t="n">
        <f aca="false">SUM(C1295:F1295)</f>
        <v>7362</v>
      </c>
      <c r="H1295" s="3" t="n">
        <v>1871</v>
      </c>
      <c r="I1295" s="3" t="n">
        <v>361</v>
      </c>
      <c r="J1295" s="3" t="n">
        <v>3266</v>
      </c>
      <c r="K1295" s="3" t="n">
        <v>384</v>
      </c>
      <c r="L1295" s="3" t="n">
        <f aca="false">SUM(H1295:K1295)</f>
        <v>5882</v>
      </c>
      <c r="M1295" s="3" t="n">
        <v>12</v>
      </c>
      <c r="N1295" s="3" t="n">
        <v>111</v>
      </c>
      <c r="O1295" s="3" t="n">
        <v>5</v>
      </c>
      <c r="P1295" s="3" t="n">
        <v>0</v>
      </c>
      <c r="Q1295" s="3" t="n">
        <f aca="false">SUM(M1295:P1295)</f>
        <v>128</v>
      </c>
      <c r="R1295" s="3" t="n">
        <v>45</v>
      </c>
      <c r="S1295" s="3" t="n">
        <v>1109</v>
      </c>
      <c r="T1295" s="3" t="n">
        <v>6</v>
      </c>
      <c r="U1295" s="3" t="n">
        <v>0</v>
      </c>
      <c r="V1295" s="3" t="n">
        <f aca="false">SUM(R1295:U1295)</f>
        <v>1160</v>
      </c>
      <c r="W1295" s="3" t="n">
        <v>2823</v>
      </c>
      <c r="X1295" s="3" t="n">
        <v>6031</v>
      </c>
      <c r="Y1295" s="3" t="n">
        <v>1039</v>
      </c>
      <c r="Z1295" s="3" t="n">
        <v>0</v>
      </c>
      <c r="AA1295" s="3" t="n">
        <f aca="false">SUM(W1295:Z1295)</f>
        <v>9893</v>
      </c>
      <c r="AB1295" s="3" t="n">
        <v>1411</v>
      </c>
      <c r="AC1295" s="3" t="n">
        <v>33</v>
      </c>
      <c r="AD1295" s="3" t="n">
        <v>90</v>
      </c>
      <c r="AE1295" s="3" t="n">
        <v>36</v>
      </c>
      <c r="AF1295" s="3" t="n">
        <f aca="false">SUM(AB1295:AE1295)</f>
        <v>1570</v>
      </c>
      <c r="AG1295" s="3" t="n">
        <v>0</v>
      </c>
      <c r="AH1295" s="3" t="n">
        <v>810</v>
      </c>
      <c r="AI1295" s="3" t="n">
        <v>3738</v>
      </c>
      <c r="AJ1295" s="3" t="n">
        <v>0</v>
      </c>
      <c r="AK1295" s="3" t="n">
        <f aca="false">SUM(AG1295:AJ1295)</f>
        <v>4548</v>
      </c>
      <c r="AL1295" s="3" t="n">
        <v>4152</v>
      </c>
      <c r="AM1295" s="3" t="n">
        <v>2543</v>
      </c>
      <c r="AN1295" s="3" t="n">
        <v>2760</v>
      </c>
      <c r="AO1295" s="3" t="n">
        <v>781</v>
      </c>
      <c r="AP1295" s="3" t="n">
        <f aca="false">SUM(AL1295:AO1295)</f>
        <v>10236</v>
      </c>
      <c r="AQ1295" s="3" t="n">
        <v>0</v>
      </c>
      <c r="AR1295" s="3" t="n">
        <v>723</v>
      </c>
      <c r="AS1295" s="3" t="n">
        <v>1472</v>
      </c>
      <c r="AT1295" s="3" t="n">
        <v>0</v>
      </c>
      <c r="AU1295" s="3" t="n">
        <f aca="false">SUM(AQ1295:AT1295)</f>
        <v>2195</v>
      </c>
      <c r="AV1295" s="3" t="n">
        <v>0</v>
      </c>
      <c r="AW1295" s="3" t="n">
        <v>0</v>
      </c>
      <c r="AX1295" s="3" t="n">
        <v>0</v>
      </c>
      <c r="AY1295" s="3" t="n">
        <v>36</v>
      </c>
      <c r="AZ1295" s="3" t="n">
        <f aca="false">SUM(AV1295:AY1295)</f>
        <v>36</v>
      </c>
      <c r="BA1295" s="3" t="n">
        <v>0</v>
      </c>
      <c r="BB1295" s="3" t="n">
        <v>0</v>
      </c>
      <c r="BC1295" s="3" t="n">
        <v>0</v>
      </c>
      <c r="BD1295" s="3" t="n">
        <v>439</v>
      </c>
      <c r="BE1295" s="3" t="n">
        <f aca="false">SUM(BA1295:BD1295)</f>
        <v>439</v>
      </c>
      <c r="BF1295" s="3" t="n">
        <v>15</v>
      </c>
      <c r="BG1295" s="3" t="n">
        <v>35</v>
      </c>
      <c r="BH1295" s="3" t="n">
        <v>35</v>
      </c>
      <c r="BI1295" s="3" t="n">
        <v>48</v>
      </c>
      <c r="BJ1295" s="3" t="n">
        <f aca="false">SUM(BF1295:BI1295)</f>
        <v>133</v>
      </c>
      <c r="BK1295" s="3" t="n">
        <v>1</v>
      </c>
      <c r="BL1295" s="3" t="n">
        <v>51</v>
      </c>
      <c r="BM1295" s="3" t="n">
        <v>213</v>
      </c>
      <c r="BN1295" s="3" t="n">
        <v>161</v>
      </c>
      <c r="BO1295" s="3" t="n">
        <f aca="false">SUM(BK1295:BN1295)</f>
        <v>426</v>
      </c>
      <c r="BP1295" s="3" t="n">
        <v>5</v>
      </c>
      <c r="BQ1295" s="3" t="n">
        <v>20</v>
      </c>
      <c r="BR1295" s="3" t="n">
        <v>1</v>
      </c>
      <c r="BS1295" s="3" t="n">
        <v>517</v>
      </c>
      <c r="BT1295" s="3" t="n">
        <f aca="false">SUM(BP1295:BS1295)</f>
        <v>543</v>
      </c>
      <c r="BU1295" s="3" t="n">
        <f aca="false">+C1295+H1295+M1295+R1295+W1295+AB1295+AG1295+AL1295+CK1295</f>
        <v>16239</v>
      </c>
      <c r="BV1295" s="3" t="n">
        <f aca="false">+D1295+I1295+N1295+S1295+X1295+AC1295+AH1295+AM1295+CL1295</f>
        <v>12034</v>
      </c>
      <c r="BW1295" s="3" t="n">
        <f aca="false">+E1295+J1295+O1295+T1295+Y1295+AD1295+AI1295+AN1295+CM1295</f>
        <v>11305</v>
      </c>
      <c r="BX1295" s="3" t="n">
        <f aca="false">+F1295+K1295+P1295+U1295+Z1295+AE1295+AJ1295+AO1295+CN1295</f>
        <v>1201</v>
      </c>
      <c r="BY1295" s="3" t="n">
        <f aca="false">SUM(BU1295:BX1295)</f>
        <v>40779</v>
      </c>
      <c r="BZ1295" s="3" t="n">
        <f aca="false">AQ1295+AV1295+BA1295+BF1295+BK1295+BP1295</f>
        <v>21</v>
      </c>
      <c r="CA1295" s="3" t="n">
        <f aca="false">AR1295+AW1295+BB1295+BG1295+BL1295+BQ1295</f>
        <v>829</v>
      </c>
      <c r="CB1295" s="3" t="n">
        <f aca="false">AS1295+AX1295+BC1295+BH1295+BM1295+BR1295</f>
        <v>1721</v>
      </c>
      <c r="CC1295" s="3" t="n">
        <f aca="false">AT1295+AY1295+BD1295+BI1295+BN1295+BS1295</f>
        <v>1201</v>
      </c>
      <c r="CD1295" s="3" t="n">
        <f aca="false">SUM(BZ1295:CC1295)</f>
        <v>3772</v>
      </c>
      <c r="CE1295" s="3" t="n">
        <v>4444.481</v>
      </c>
      <c r="CF1295" s="3" t="n">
        <v>8517.585</v>
      </c>
      <c r="CG1295" s="3" t="n">
        <v>874.465</v>
      </c>
      <c r="CH1295" s="3" t="n">
        <v>0</v>
      </c>
      <c r="CI1295" s="3" t="n">
        <v>2361.465</v>
      </c>
      <c r="CJ1295" s="3" t="n">
        <f aca="false">SUM(CE1295:CI1295)</f>
        <v>16197.996</v>
      </c>
    </row>
    <row r="1296" customFormat="false" ht="12.75" hidden="false" customHeight="false" outlineLevel="0" collapsed="false">
      <c r="A1296" s="1" t="n">
        <v>2016</v>
      </c>
      <c r="B1296" s="2" t="s">
        <v>113</v>
      </c>
      <c r="C1296" s="3" t="n">
        <v>5128</v>
      </c>
      <c r="D1296" s="3" t="n">
        <v>981</v>
      </c>
      <c r="E1296" s="3" t="n">
        <v>805</v>
      </c>
      <c r="F1296" s="3" t="n">
        <v>0</v>
      </c>
      <c r="G1296" s="3" t="n">
        <f aca="false">SUM(C1296:F1296)</f>
        <v>6914</v>
      </c>
      <c r="H1296" s="3" t="n">
        <v>1190</v>
      </c>
      <c r="I1296" s="3" t="n">
        <v>12</v>
      </c>
      <c r="J1296" s="3" t="n">
        <v>4880</v>
      </c>
      <c r="K1296" s="3" t="n">
        <v>5</v>
      </c>
      <c r="L1296" s="3" t="n">
        <f aca="false">SUM(H1296:K1296)</f>
        <v>6087</v>
      </c>
      <c r="M1296" s="3" t="n">
        <v>290</v>
      </c>
      <c r="N1296" s="3" t="n">
        <v>0</v>
      </c>
      <c r="O1296" s="3" t="n">
        <v>0</v>
      </c>
      <c r="P1296" s="3" t="n">
        <v>0</v>
      </c>
      <c r="Q1296" s="3" t="n">
        <f aca="false">SUM(M1296:P1296)</f>
        <v>290</v>
      </c>
      <c r="R1296" s="3" t="n">
        <v>857</v>
      </c>
      <c r="S1296" s="3" t="n">
        <v>39</v>
      </c>
      <c r="T1296" s="3" t="n">
        <v>0</v>
      </c>
      <c r="U1296" s="3" t="n">
        <v>0</v>
      </c>
      <c r="V1296" s="3" t="n">
        <f aca="false">SUM(R1296:U1296)</f>
        <v>896</v>
      </c>
      <c r="W1296" s="3" t="n">
        <v>6225</v>
      </c>
      <c r="X1296" s="3" t="n">
        <v>8623</v>
      </c>
      <c r="Y1296" s="3" t="n">
        <v>294</v>
      </c>
      <c r="Z1296" s="3" t="n">
        <v>0</v>
      </c>
      <c r="AA1296" s="3" t="n">
        <f aca="false">SUM(W1296:Z1296)</f>
        <v>15142</v>
      </c>
      <c r="AB1296" s="3" t="n">
        <v>1390</v>
      </c>
      <c r="AC1296" s="3" t="n">
        <v>2</v>
      </c>
      <c r="AD1296" s="3" t="n">
        <v>7</v>
      </c>
      <c r="AE1296" s="3" t="n">
        <v>0</v>
      </c>
      <c r="AF1296" s="3" t="n">
        <f aca="false">SUM(AB1296:AE1296)</f>
        <v>1399</v>
      </c>
      <c r="AG1296" s="3" t="n">
        <v>615</v>
      </c>
      <c r="AH1296" s="3" t="n">
        <v>47</v>
      </c>
      <c r="AI1296" s="3" t="n">
        <v>2597</v>
      </c>
      <c r="AJ1296" s="3" t="n">
        <v>2082</v>
      </c>
      <c r="AK1296" s="3" t="n">
        <f aca="false">SUM(AG1296:AJ1296)</f>
        <v>5341</v>
      </c>
      <c r="AL1296" s="3" t="n">
        <v>14098</v>
      </c>
      <c r="AM1296" s="3" t="n">
        <v>1343</v>
      </c>
      <c r="AN1296" s="3" t="n">
        <v>8354</v>
      </c>
      <c r="AO1296" s="3" t="n">
        <v>1421</v>
      </c>
      <c r="AP1296" s="3" t="n">
        <f aca="false">SUM(AL1296:AO1296)</f>
        <v>25216</v>
      </c>
      <c r="AQ1296" s="3" t="n">
        <v>0</v>
      </c>
      <c r="AR1296" s="3" t="n">
        <v>0</v>
      </c>
      <c r="AS1296" s="3" t="n">
        <v>0</v>
      </c>
      <c r="AT1296" s="3" t="n">
        <v>2082</v>
      </c>
      <c r="AU1296" s="3" t="n">
        <f aca="false">SUM(AQ1296:AT1296)</f>
        <v>2082</v>
      </c>
      <c r="AV1296" s="3" t="n">
        <v>0</v>
      </c>
      <c r="AW1296" s="3" t="n">
        <v>0</v>
      </c>
      <c r="AX1296" s="3" t="n">
        <v>0</v>
      </c>
      <c r="AY1296" s="3" t="n">
        <v>0</v>
      </c>
      <c r="AZ1296" s="3" t="n">
        <f aca="false">SUM(AV1296:AY1296)</f>
        <v>0</v>
      </c>
      <c r="BA1296" s="3" t="n">
        <v>0</v>
      </c>
      <c r="BB1296" s="3" t="n">
        <v>0</v>
      </c>
      <c r="BC1296" s="3" t="n">
        <v>0</v>
      </c>
      <c r="BD1296" s="3" t="n">
        <v>5</v>
      </c>
      <c r="BE1296" s="3" t="n">
        <f aca="false">SUM(BA1296:BD1296)</f>
        <v>5</v>
      </c>
      <c r="BF1296" s="3" t="n">
        <v>0</v>
      </c>
      <c r="BG1296" s="3" t="n">
        <v>0</v>
      </c>
      <c r="BH1296" s="3" t="n">
        <v>0</v>
      </c>
      <c r="BI1296" s="3" t="n">
        <v>185</v>
      </c>
      <c r="BJ1296" s="3" t="n">
        <f aca="false">SUM(BF1296:BI1296)</f>
        <v>185</v>
      </c>
      <c r="BK1296" s="3" t="n">
        <v>0</v>
      </c>
      <c r="BL1296" s="3" t="n">
        <v>0</v>
      </c>
      <c r="BM1296" s="3" t="n">
        <v>0</v>
      </c>
      <c r="BN1296" s="3" t="n">
        <v>239</v>
      </c>
      <c r="BO1296" s="3" t="n">
        <f aca="false">SUM(BK1296:BN1296)</f>
        <v>239</v>
      </c>
      <c r="BP1296" s="3" t="n">
        <v>0</v>
      </c>
      <c r="BQ1296" s="3" t="n">
        <v>0</v>
      </c>
      <c r="BR1296" s="3" t="n">
        <v>0</v>
      </c>
      <c r="BS1296" s="3" t="n">
        <v>997</v>
      </c>
      <c r="BT1296" s="3" t="n">
        <f aca="false">SUM(BP1296:BS1296)</f>
        <v>997</v>
      </c>
      <c r="BU1296" s="3" t="n">
        <f aca="false">+C1296+H1296+M1296+R1296+W1296+AB1296+AG1296+AL1296+CK1296</f>
        <v>29793</v>
      </c>
      <c r="BV1296" s="3" t="n">
        <f aca="false">+D1296+I1296+N1296+S1296+X1296+AC1296+AH1296+AM1296+CL1296</f>
        <v>11047</v>
      </c>
      <c r="BW1296" s="3" t="n">
        <f aca="false">+E1296+J1296+O1296+T1296+Y1296+AD1296+AI1296+AN1296+CM1296</f>
        <v>16937</v>
      </c>
      <c r="BX1296" s="3" t="n">
        <f aca="false">+F1296+K1296+P1296+U1296+Z1296+AE1296+AJ1296+AO1296+CN1296</f>
        <v>3508</v>
      </c>
      <c r="BY1296" s="3" t="n">
        <f aca="false">SUM(BU1296:BX1296)</f>
        <v>61285</v>
      </c>
      <c r="BZ1296" s="3" t="n">
        <f aca="false">AQ1296+AV1296+BA1296+BF1296+BK1296+BP1296</f>
        <v>0</v>
      </c>
      <c r="CA1296" s="3" t="n">
        <f aca="false">AR1296+AW1296+BB1296+BG1296+BL1296+BQ1296</f>
        <v>0</v>
      </c>
      <c r="CB1296" s="3" t="n">
        <f aca="false">AS1296+AX1296+BC1296+BH1296+BM1296+BR1296</f>
        <v>0</v>
      </c>
      <c r="CC1296" s="3" t="n">
        <f aca="false">AT1296+AY1296+BD1296+BI1296+BN1296+BS1296</f>
        <v>3508</v>
      </c>
      <c r="CD1296" s="3" t="n">
        <f aca="false">SUM(BZ1296:CC1296)</f>
        <v>3508</v>
      </c>
      <c r="CE1296" s="3" t="n">
        <v>4270</v>
      </c>
      <c r="CF1296" s="3" t="n">
        <v>14394</v>
      </c>
      <c r="CG1296" s="3" t="n">
        <v>2171</v>
      </c>
      <c r="CH1296" s="3" t="n">
        <v>14</v>
      </c>
      <c r="CI1296" s="3" t="n">
        <v>2555</v>
      </c>
      <c r="CJ1296" s="3" t="n">
        <f aca="false">SUM(CE1296:CI1296)</f>
        <v>23404</v>
      </c>
    </row>
    <row r="1297" customFormat="false" ht="12.75" hidden="false" customHeight="false" outlineLevel="0" collapsed="false">
      <c r="A1297" s="1" t="n">
        <v>2016</v>
      </c>
      <c r="B1297" s="2" t="s">
        <v>114</v>
      </c>
      <c r="C1297" s="3" t="n">
        <v>98</v>
      </c>
      <c r="D1297" s="3" t="n">
        <v>1661</v>
      </c>
      <c r="E1297" s="3" t="n">
        <v>11952</v>
      </c>
      <c r="F1297" s="3" t="n">
        <v>0</v>
      </c>
      <c r="G1297" s="3" t="n">
        <f aca="false">SUM(C1297:F1297)</f>
        <v>13711</v>
      </c>
      <c r="H1297" s="3" t="n">
        <v>1521</v>
      </c>
      <c r="I1297" s="3" t="n">
        <v>108</v>
      </c>
      <c r="J1297" s="3" t="n">
        <v>462</v>
      </c>
      <c r="K1297" s="3" t="n">
        <v>161</v>
      </c>
      <c r="L1297" s="3" t="n">
        <f aca="false">SUM(H1297:K1297)</f>
        <v>2252</v>
      </c>
      <c r="M1297" s="3" t="n">
        <v>7</v>
      </c>
      <c r="N1297" s="3" t="n">
        <v>54</v>
      </c>
      <c r="O1297" s="3" t="n">
        <v>40</v>
      </c>
      <c r="P1297" s="3" t="n">
        <v>0</v>
      </c>
      <c r="Q1297" s="3" t="n">
        <f aca="false">SUM(M1297:P1297)</f>
        <v>101</v>
      </c>
      <c r="R1297" s="3" t="n">
        <v>86</v>
      </c>
      <c r="S1297" s="3" t="n">
        <v>12</v>
      </c>
      <c r="T1297" s="3" t="n">
        <v>6</v>
      </c>
      <c r="U1297" s="3" t="n">
        <v>0</v>
      </c>
      <c r="V1297" s="3" t="n">
        <f aca="false">SUM(R1297:U1297)</f>
        <v>104</v>
      </c>
      <c r="W1297" s="3" t="n">
        <v>2692</v>
      </c>
      <c r="X1297" s="3" t="n">
        <v>12220</v>
      </c>
      <c r="Y1297" s="3" t="n">
        <v>2016</v>
      </c>
      <c r="Z1297" s="3" t="n">
        <v>0</v>
      </c>
      <c r="AA1297" s="3" t="n">
        <f aca="false">SUM(W1297:Z1297)</f>
        <v>16928</v>
      </c>
      <c r="AB1297" s="3" t="n">
        <v>2037</v>
      </c>
      <c r="AC1297" s="3" t="n">
        <v>77</v>
      </c>
      <c r="AD1297" s="3" t="n">
        <v>54</v>
      </c>
      <c r="AE1297" s="3" t="n">
        <v>0</v>
      </c>
      <c r="AF1297" s="3" t="n">
        <f aca="false">SUM(AB1297:AE1297)</f>
        <v>2168</v>
      </c>
      <c r="AG1297" s="3" t="n">
        <v>400</v>
      </c>
      <c r="AH1297" s="3" t="n">
        <v>1245</v>
      </c>
      <c r="AI1297" s="3" t="n">
        <v>2152</v>
      </c>
      <c r="AJ1297" s="3" t="n">
        <v>8</v>
      </c>
      <c r="AK1297" s="3" t="n">
        <f aca="false">SUM(AG1297:AJ1297)</f>
        <v>3805</v>
      </c>
      <c r="AL1297" s="3" t="n">
        <v>3255</v>
      </c>
      <c r="AM1297" s="3" t="n">
        <v>5495</v>
      </c>
      <c r="AN1297" s="3" t="n">
        <v>6554</v>
      </c>
      <c r="AO1297" s="3" t="n">
        <v>40</v>
      </c>
      <c r="AP1297" s="3" t="n">
        <f aca="false">SUM(AL1297:AO1297)</f>
        <v>15344</v>
      </c>
      <c r="AQ1297" s="3" t="n">
        <v>0</v>
      </c>
      <c r="AR1297" s="3" t="n">
        <v>1177</v>
      </c>
      <c r="AS1297" s="3" t="n">
        <v>69</v>
      </c>
      <c r="AT1297" s="3" t="n">
        <v>6</v>
      </c>
      <c r="AU1297" s="3" t="n">
        <f aca="false">SUM(AQ1297:AT1297)</f>
        <v>1252</v>
      </c>
      <c r="AV1297" s="3" t="n">
        <v>20</v>
      </c>
      <c r="AW1297" s="3" t="n">
        <v>0</v>
      </c>
      <c r="AX1297" s="3" t="n">
        <v>0</v>
      </c>
      <c r="AY1297" s="3" t="n">
        <v>0</v>
      </c>
      <c r="AZ1297" s="3" t="n">
        <f aca="false">SUM(AV1297:AY1297)</f>
        <v>20</v>
      </c>
      <c r="BA1297" s="3" t="n">
        <v>160</v>
      </c>
      <c r="BB1297" s="3" t="n">
        <v>0</v>
      </c>
      <c r="BC1297" s="3" t="n">
        <v>0</v>
      </c>
      <c r="BD1297" s="3" t="n">
        <v>161</v>
      </c>
      <c r="BE1297" s="3" t="n">
        <f aca="false">SUM(BA1297:BD1297)</f>
        <v>321</v>
      </c>
      <c r="BF1297" s="3" t="n">
        <v>0</v>
      </c>
      <c r="BG1297" s="3" t="n">
        <v>0</v>
      </c>
      <c r="BH1297" s="3" t="n">
        <v>55</v>
      </c>
      <c r="BI1297" s="3" t="n">
        <v>7</v>
      </c>
      <c r="BJ1297" s="3" t="n">
        <f aca="false">SUM(BF1297:BI1297)</f>
        <v>62</v>
      </c>
      <c r="BK1297" s="3" t="n">
        <v>7</v>
      </c>
      <c r="BL1297" s="3" t="n">
        <v>10</v>
      </c>
      <c r="BM1297" s="3" t="n">
        <v>50</v>
      </c>
      <c r="BN1297" s="3" t="n">
        <v>22</v>
      </c>
      <c r="BO1297" s="3" t="n">
        <f aca="false">SUM(BK1297:BN1297)</f>
        <v>89</v>
      </c>
      <c r="BP1297" s="3" t="n">
        <v>76</v>
      </c>
      <c r="BQ1297" s="3" t="n">
        <v>9</v>
      </c>
      <c r="BR1297" s="3" t="n">
        <v>21</v>
      </c>
      <c r="BS1297" s="3" t="n">
        <v>11</v>
      </c>
      <c r="BT1297" s="3" t="n">
        <f aca="false">SUM(BP1297:BS1297)</f>
        <v>117</v>
      </c>
      <c r="BU1297" s="3" t="n">
        <f aca="false">+C1297+H1297+M1297+R1297+W1297+AB1297+AG1297+AL1297+CK1297</f>
        <v>10096</v>
      </c>
      <c r="BV1297" s="3" t="n">
        <f aca="false">+D1297+I1297+N1297+S1297+X1297+AC1297+AH1297+AM1297+CL1297</f>
        <v>20872</v>
      </c>
      <c r="BW1297" s="3" t="n">
        <f aca="false">+E1297+J1297+O1297+T1297+Y1297+AD1297+AI1297+AN1297+CM1297</f>
        <v>23236</v>
      </c>
      <c r="BX1297" s="3" t="n">
        <f aca="false">+F1297+K1297+P1297+U1297+Z1297+AE1297+AJ1297+AO1297+CN1297</f>
        <v>209</v>
      </c>
      <c r="BY1297" s="3" t="n">
        <f aca="false">SUM(BU1297:BX1297)</f>
        <v>54413</v>
      </c>
      <c r="BZ1297" s="3" t="n">
        <f aca="false">AQ1297+AV1297+BA1297+BF1297+BK1297+BP1297</f>
        <v>263</v>
      </c>
      <c r="CA1297" s="3" t="n">
        <f aca="false">AR1297+AW1297+BB1297+BG1297+BL1297+BQ1297</f>
        <v>1196</v>
      </c>
      <c r="CB1297" s="3" t="n">
        <f aca="false">AS1297+AX1297+BC1297+BH1297+BM1297+BR1297</f>
        <v>195</v>
      </c>
      <c r="CC1297" s="3" t="n">
        <f aca="false">AT1297+AY1297+BD1297+BI1297+BN1297+BS1297</f>
        <v>207</v>
      </c>
      <c r="CD1297" s="3" t="n">
        <f aca="false">SUM(BZ1297:CC1297)</f>
        <v>1861</v>
      </c>
      <c r="CE1297" s="3" t="n">
        <v>2020</v>
      </c>
      <c r="CF1297" s="3" t="n">
        <v>6576</v>
      </c>
      <c r="CG1297" s="3" t="n">
        <v>45</v>
      </c>
      <c r="CH1297" s="3" t="n">
        <v>0</v>
      </c>
      <c r="CI1297" s="3" t="n">
        <v>1729</v>
      </c>
      <c r="CJ1297" s="3" t="n">
        <f aca="false">SUM(CE1297:CI1297)</f>
        <v>10370</v>
      </c>
    </row>
    <row r="1298" customFormat="false" ht="12.75" hidden="false" customHeight="false" outlineLevel="0" collapsed="false">
      <c r="A1298" s="1" t="n">
        <v>2016</v>
      </c>
      <c r="B1298" s="2" t="s">
        <v>115</v>
      </c>
      <c r="C1298" s="3" t="n">
        <v>8507</v>
      </c>
      <c r="D1298" s="3" t="n">
        <v>749</v>
      </c>
      <c r="E1298" s="3" t="n">
        <v>58</v>
      </c>
      <c r="F1298" s="3" t="n">
        <v>11</v>
      </c>
      <c r="G1298" s="3" t="n">
        <f aca="false">SUM(C1298:F1298)</f>
        <v>9325</v>
      </c>
      <c r="H1298" s="3" t="n">
        <v>1529</v>
      </c>
      <c r="I1298" s="3" t="n">
        <v>4</v>
      </c>
      <c r="J1298" s="3" t="n">
        <v>39</v>
      </c>
      <c r="K1298" s="3" t="n">
        <v>143</v>
      </c>
      <c r="L1298" s="3" t="n">
        <f aca="false">SUM(H1298:K1298)</f>
        <v>1715</v>
      </c>
      <c r="M1298" s="3" t="n">
        <v>110</v>
      </c>
      <c r="N1298" s="3" t="n">
        <v>192</v>
      </c>
      <c r="O1298" s="3" t="n">
        <v>0</v>
      </c>
      <c r="P1298" s="3" t="n">
        <v>0</v>
      </c>
      <c r="Q1298" s="3" t="n">
        <f aca="false">SUM(M1298:P1298)</f>
        <v>302</v>
      </c>
      <c r="R1298" s="3" t="n">
        <v>235</v>
      </c>
      <c r="S1298" s="3" t="n">
        <v>0</v>
      </c>
      <c r="T1298" s="3" t="n">
        <v>2</v>
      </c>
      <c r="U1298" s="3" t="n">
        <v>0</v>
      </c>
      <c r="V1298" s="3" t="n">
        <f aca="false">SUM(R1298:U1298)</f>
        <v>237</v>
      </c>
      <c r="W1298" s="3" t="n">
        <v>4531</v>
      </c>
      <c r="X1298" s="3" t="n">
        <v>6444</v>
      </c>
      <c r="Y1298" s="3" t="n">
        <v>219</v>
      </c>
      <c r="Z1298" s="3" t="n">
        <v>0</v>
      </c>
      <c r="AA1298" s="3" t="n">
        <f aca="false">SUM(W1298:Z1298)</f>
        <v>11194</v>
      </c>
      <c r="AB1298" s="3" t="n">
        <v>529</v>
      </c>
      <c r="AC1298" s="3" t="n">
        <v>3</v>
      </c>
      <c r="AD1298" s="3" t="n">
        <v>15</v>
      </c>
      <c r="AE1298" s="3" t="n">
        <v>13</v>
      </c>
      <c r="AF1298" s="3" t="n">
        <f aca="false">SUM(AB1298:AE1298)</f>
        <v>560</v>
      </c>
      <c r="AG1298" s="3" t="n">
        <v>135</v>
      </c>
      <c r="AH1298" s="3" t="n">
        <v>335</v>
      </c>
      <c r="AI1298" s="3" t="n">
        <v>2761.041</v>
      </c>
      <c r="AJ1298" s="3" t="n">
        <v>404</v>
      </c>
      <c r="AK1298" s="3" t="n">
        <f aca="false">SUM(AG1298:AJ1298)</f>
        <v>3635.041</v>
      </c>
      <c r="AL1298" s="3" t="n">
        <v>4575.959</v>
      </c>
      <c r="AM1298" s="3" t="n">
        <v>2590</v>
      </c>
      <c r="AN1298" s="3" t="n">
        <v>2357.096</v>
      </c>
      <c r="AO1298" s="3" t="n">
        <v>307</v>
      </c>
      <c r="AP1298" s="3" t="n">
        <f aca="false">SUM(AL1298:AO1298)</f>
        <v>9830.055</v>
      </c>
      <c r="AQ1298" s="3" t="n">
        <v>0</v>
      </c>
      <c r="AR1298" s="3" t="n">
        <v>0</v>
      </c>
      <c r="AS1298" s="3" t="n">
        <v>0</v>
      </c>
      <c r="AT1298" s="3" t="n">
        <v>404</v>
      </c>
      <c r="AU1298" s="3" t="n">
        <f aca="false">SUM(AQ1298:AT1298)</f>
        <v>404</v>
      </c>
      <c r="AV1298" s="3" t="n">
        <v>0</v>
      </c>
      <c r="AW1298" s="3" t="n">
        <v>0</v>
      </c>
      <c r="AX1298" s="3" t="n">
        <v>0</v>
      </c>
      <c r="AY1298" s="3" t="n">
        <v>13</v>
      </c>
      <c r="AZ1298" s="3" t="n">
        <f aca="false">SUM(AV1298:AY1298)</f>
        <v>13</v>
      </c>
      <c r="BA1298" s="3" t="n">
        <v>0</v>
      </c>
      <c r="BB1298" s="3" t="n">
        <v>0</v>
      </c>
      <c r="BC1298" s="3" t="n">
        <v>0</v>
      </c>
      <c r="BD1298" s="3" t="n">
        <v>143</v>
      </c>
      <c r="BE1298" s="3" t="n">
        <f aca="false">SUM(BA1298:BD1298)</f>
        <v>143</v>
      </c>
      <c r="BF1298" s="3" t="n">
        <v>0</v>
      </c>
      <c r="BG1298" s="3" t="n">
        <v>0</v>
      </c>
      <c r="BH1298" s="3" t="n">
        <v>0</v>
      </c>
      <c r="BI1298" s="3" t="n">
        <v>3</v>
      </c>
      <c r="BJ1298" s="3" t="n">
        <f aca="false">SUM(BF1298:BI1298)</f>
        <v>3</v>
      </c>
      <c r="BK1298" s="3" t="n">
        <v>0</v>
      </c>
      <c r="BL1298" s="3" t="n">
        <v>0</v>
      </c>
      <c r="BM1298" s="3" t="n">
        <v>0</v>
      </c>
      <c r="BN1298" s="3" t="n">
        <v>17</v>
      </c>
      <c r="BO1298" s="3" t="n">
        <f aca="false">SUM(BK1298:BN1298)</f>
        <v>17</v>
      </c>
      <c r="BP1298" s="3" t="n">
        <v>0</v>
      </c>
      <c r="BQ1298" s="3" t="n">
        <v>0</v>
      </c>
      <c r="BR1298" s="3" t="n">
        <v>0</v>
      </c>
      <c r="BS1298" s="3" t="n">
        <v>299</v>
      </c>
      <c r="BT1298" s="3" t="n">
        <f aca="false">SUM(BP1298:BS1298)</f>
        <v>299</v>
      </c>
      <c r="BU1298" s="3" t="n">
        <f aca="false">+C1298+H1298+M1298+R1298+W1298+AB1298+AG1298+AL1298+CK1298</f>
        <v>20151.959</v>
      </c>
      <c r="BV1298" s="3" t="n">
        <f aca="false">+D1298+I1298+N1298+S1298+X1298+AC1298+AH1298+AM1298+CL1298</f>
        <v>10317</v>
      </c>
      <c r="BW1298" s="3" t="n">
        <f aca="false">+E1298+J1298+O1298+T1298+Y1298+AD1298+AI1298+AN1298+CM1298</f>
        <v>5451.137</v>
      </c>
      <c r="BX1298" s="3" t="n">
        <f aca="false">+F1298+K1298+P1298+U1298+Z1298+AE1298+AJ1298+AO1298+CN1298</f>
        <v>878</v>
      </c>
      <c r="BY1298" s="3" t="n">
        <f aca="false">SUM(BU1298:BX1298)</f>
        <v>36798.096</v>
      </c>
      <c r="BZ1298" s="3" t="n">
        <f aca="false">AQ1298+AV1298+BA1298+BF1298+BK1298+BP1298</f>
        <v>0</v>
      </c>
      <c r="CA1298" s="3" t="n">
        <f aca="false">AR1298+AW1298+BB1298+BG1298+BL1298+BQ1298</f>
        <v>0</v>
      </c>
      <c r="CB1298" s="3" t="n">
        <f aca="false">AS1298+AX1298+BC1298+BH1298+BM1298+BR1298</f>
        <v>0</v>
      </c>
      <c r="CC1298" s="3" t="n">
        <f aca="false">AT1298+AY1298+BD1298+BI1298+BN1298+BS1298</f>
        <v>879</v>
      </c>
      <c r="CD1298" s="3" t="n">
        <f aca="false">SUM(BZ1298:CC1298)</f>
        <v>879</v>
      </c>
      <c r="CE1298" s="3" t="n">
        <v>5233</v>
      </c>
      <c r="CF1298" s="3" t="n">
        <v>10739</v>
      </c>
      <c r="CG1298" s="3" t="n">
        <v>1473</v>
      </c>
      <c r="CH1298" s="3" t="n">
        <v>56</v>
      </c>
      <c r="CI1298" s="3" t="n">
        <v>3389</v>
      </c>
      <c r="CJ1298" s="3" t="n">
        <f aca="false">SUM(CE1298:CI1298)</f>
        <v>20890</v>
      </c>
    </row>
    <row r="1299" customFormat="false" ht="12.75" hidden="false" customHeight="false" outlineLevel="0" collapsed="false">
      <c r="A1299" s="1" t="n">
        <v>2016</v>
      </c>
      <c r="B1299" s="2" t="s">
        <v>116</v>
      </c>
      <c r="C1299" s="3" t="n">
        <v>2235.6</v>
      </c>
      <c r="D1299" s="3" t="n">
        <v>724</v>
      </c>
      <c r="E1299" s="3" t="n">
        <v>338.6</v>
      </c>
      <c r="F1299" s="3" t="n">
        <v>0</v>
      </c>
      <c r="G1299" s="3" t="n">
        <f aca="false">SUM(C1299:F1299)</f>
        <v>3298.2</v>
      </c>
      <c r="H1299" s="3" t="n">
        <v>859.2</v>
      </c>
      <c r="I1299" s="3" t="n">
        <v>194.2</v>
      </c>
      <c r="J1299" s="3" t="n">
        <v>2665.4</v>
      </c>
      <c r="K1299" s="3" t="n">
        <v>96.1</v>
      </c>
      <c r="L1299" s="3" t="n">
        <f aca="false">SUM(H1299:K1299)</f>
        <v>3814.9</v>
      </c>
      <c r="M1299" s="3" t="n">
        <v>33.1</v>
      </c>
      <c r="N1299" s="3" t="n">
        <v>908.4</v>
      </c>
      <c r="O1299" s="3" t="n">
        <v>4</v>
      </c>
      <c r="P1299" s="3" t="n">
        <v>0</v>
      </c>
      <c r="Q1299" s="3" t="n">
        <f aca="false">SUM(M1299:P1299)</f>
        <v>945.5</v>
      </c>
      <c r="R1299" s="3" t="n">
        <v>0</v>
      </c>
      <c r="S1299" s="3" t="n">
        <v>0</v>
      </c>
      <c r="T1299" s="3" t="n">
        <v>0</v>
      </c>
      <c r="U1299" s="3" t="n">
        <v>0</v>
      </c>
      <c r="V1299" s="3" t="n">
        <f aca="false">SUM(R1299:U1299)</f>
        <v>0</v>
      </c>
      <c r="W1299" s="3" t="n">
        <v>747</v>
      </c>
      <c r="X1299" s="3" t="n">
        <v>3800.8</v>
      </c>
      <c r="Y1299" s="3" t="n">
        <v>605.2</v>
      </c>
      <c r="Z1299" s="3" t="n">
        <v>0</v>
      </c>
      <c r="AA1299" s="3" t="n">
        <f aca="false">SUM(W1299:Z1299)</f>
        <v>5153</v>
      </c>
      <c r="AB1299" s="3" t="n">
        <v>326.6</v>
      </c>
      <c r="AC1299" s="3" t="n">
        <v>0.5</v>
      </c>
      <c r="AD1299" s="3" t="n">
        <v>31.6</v>
      </c>
      <c r="AE1299" s="3" t="n">
        <v>0</v>
      </c>
      <c r="AF1299" s="3" t="n">
        <f aca="false">SUM(AB1299:AE1299)</f>
        <v>358.7</v>
      </c>
      <c r="AG1299" s="3" t="n">
        <v>0</v>
      </c>
      <c r="AH1299" s="3" t="n">
        <v>544.4</v>
      </c>
      <c r="AI1299" s="3" t="n">
        <v>642.6</v>
      </c>
      <c r="AJ1299" s="3" t="n">
        <v>95.7</v>
      </c>
      <c r="AK1299" s="3" t="n">
        <f aca="false">SUM(AG1299:AJ1299)</f>
        <v>1282.7</v>
      </c>
      <c r="AL1299" s="3" t="n">
        <v>1437.8</v>
      </c>
      <c r="AM1299" s="3" t="n">
        <v>1693.5</v>
      </c>
      <c r="AN1299" s="3" t="n">
        <v>1453.8</v>
      </c>
      <c r="AO1299" s="3" t="n">
        <v>328.5</v>
      </c>
      <c r="AP1299" s="3" t="n">
        <f aca="false">SUM(AL1299:AO1299)</f>
        <v>4913.6</v>
      </c>
      <c r="AQ1299" s="3" t="n">
        <v>0</v>
      </c>
      <c r="AR1299" s="3" t="n">
        <v>307.1</v>
      </c>
      <c r="AS1299" s="3" t="n">
        <v>264.2</v>
      </c>
      <c r="AT1299" s="3" t="n">
        <v>95.7</v>
      </c>
      <c r="AU1299" s="3" t="n">
        <f aca="false">SUM(AQ1299:AT1299)</f>
        <v>667</v>
      </c>
      <c r="AV1299" s="3" t="n">
        <v>4.1</v>
      </c>
      <c r="AW1299" s="3" t="n">
        <v>0</v>
      </c>
      <c r="AX1299" s="3" t="n">
        <v>0.2</v>
      </c>
      <c r="AY1299" s="3" t="n">
        <v>0</v>
      </c>
      <c r="AZ1299" s="3" t="n">
        <f aca="false">SUM(AV1299:AY1299)</f>
        <v>4.3</v>
      </c>
      <c r="BA1299" s="3" t="n">
        <v>16.5</v>
      </c>
      <c r="BB1299" s="3" t="n">
        <v>3.8</v>
      </c>
      <c r="BC1299" s="3" t="n">
        <v>101</v>
      </c>
      <c r="BD1299" s="3" t="n">
        <v>96.1</v>
      </c>
      <c r="BE1299" s="3" t="n">
        <f aca="false">SUM(BA1299:BD1299)</f>
        <v>217.4</v>
      </c>
      <c r="BF1299" s="3" t="n">
        <v>0</v>
      </c>
      <c r="BG1299" s="3" t="n">
        <v>0</v>
      </c>
      <c r="BH1299" s="3" t="n">
        <v>0</v>
      </c>
      <c r="BI1299" s="3" t="n">
        <v>0</v>
      </c>
      <c r="BJ1299" s="3" t="n">
        <f aca="false">SUM(BF1299:BI1299)</f>
        <v>0</v>
      </c>
      <c r="BK1299" s="3" t="n">
        <v>0.2</v>
      </c>
      <c r="BL1299" s="3" t="n">
        <v>6</v>
      </c>
      <c r="BM1299" s="3" t="n">
        <v>5.8</v>
      </c>
      <c r="BN1299" s="3" t="n">
        <v>3.1</v>
      </c>
      <c r="BO1299" s="3" t="n">
        <f aca="false">SUM(BK1299:BN1299)</f>
        <v>15.1</v>
      </c>
      <c r="BP1299" s="3" t="n">
        <v>4.7</v>
      </c>
      <c r="BQ1299" s="3" t="n">
        <v>8</v>
      </c>
      <c r="BR1299" s="3" t="n">
        <v>165.6</v>
      </c>
      <c r="BS1299" s="3" t="n">
        <v>325.4</v>
      </c>
      <c r="BT1299" s="3" t="n">
        <f aca="false">SUM(BP1299:BS1299)</f>
        <v>503.7</v>
      </c>
      <c r="BU1299" s="3" t="n">
        <f aca="false">+C1299+H1299+M1299+R1299+W1299+AB1299+AG1299+AL1299+CK1299</f>
        <v>5639.3</v>
      </c>
      <c r="BV1299" s="3" t="n">
        <f aca="false">+D1299+I1299+N1299+S1299+X1299+AC1299+AH1299+AM1299+CL1299</f>
        <v>7865.8</v>
      </c>
      <c r="BW1299" s="3" t="n">
        <f aca="false">+E1299+J1299+O1299+T1299+Y1299+AD1299+AI1299+AN1299+CM1299</f>
        <v>5741.2</v>
      </c>
      <c r="BX1299" s="3" t="n">
        <f aca="false">+F1299+K1299+P1299+U1299+Z1299+AE1299+AJ1299+AO1299+CN1299</f>
        <v>520.3</v>
      </c>
      <c r="BY1299" s="3" t="n">
        <f aca="false">SUM(BU1299:BX1299)</f>
        <v>19766.6</v>
      </c>
      <c r="BZ1299" s="3" t="n">
        <f aca="false">AQ1299+AV1299+BA1299+BF1299+BK1299+BP1299</f>
        <v>25.5</v>
      </c>
      <c r="CA1299" s="3" t="n">
        <f aca="false">AR1299+AW1299+BB1299+BG1299+BL1299+BQ1299</f>
        <v>324.9</v>
      </c>
      <c r="CB1299" s="3" t="n">
        <f aca="false">AS1299+AX1299+BC1299+BH1299+BM1299+BR1299</f>
        <v>536.8</v>
      </c>
      <c r="CC1299" s="3" t="n">
        <f aca="false">AT1299+AY1299+BD1299+BI1299+BN1299+BS1299</f>
        <v>520.3</v>
      </c>
      <c r="CD1299" s="3" t="n">
        <f aca="false">SUM(BZ1299:CC1299)</f>
        <v>1407.5</v>
      </c>
      <c r="CE1299" s="3" t="n">
        <v>2300</v>
      </c>
      <c r="CF1299" s="3" t="n">
        <v>1769</v>
      </c>
      <c r="CG1299" s="3" t="n">
        <v>596</v>
      </c>
      <c r="CH1299" s="3" t="n">
        <v>134</v>
      </c>
      <c r="CI1299" s="3" t="n">
        <v>571</v>
      </c>
      <c r="CJ1299" s="3" t="n">
        <f aca="false">SUM(CE1299:CI1299)</f>
        <v>5370</v>
      </c>
    </row>
    <row r="1300" customFormat="false" ht="12.75" hidden="false" customHeight="false" outlineLevel="0" collapsed="false">
      <c r="A1300" s="1" t="n">
        <v>2016</v>
      </c>
      <c r="B1300" s="2" t="s">
        <v>117</v>
      </c>
      <c r="C1300" s="3" t="n">
        <v>3236.37</v>
      </c>
      <c r="D1300" s="3" t="n">
        <v>977.78</v>
      </c>
      <c r="E1300" s="3" t="n">
        <v>1461.21</v>
      </c>
      <c r="F1300" s="3" t="n">
        <v>0</v>
      </c>
      <c r="G1300" s="3" t="n">
        <f aca="false">SUM(C1300:F1300)</f>
        <v>5675.36</v>
      </c>
      <c r="H1300" s="3" t="n">
        <v>910</v>
      </c>
      <c r="I1300" s="3" t="n">
        <v>1</v>
      </c>
      <c r="J1300" s="3" t="n">
        <v>228</v>
      </c>
      <c r="K1300" s="3" t="n">
        <v>32</v>
      </c>
      <c r="L1300" s="3" t="n">
        <f aca="false">SUM(H1300:K1300)</f>
        <v>1171</v>
      </c>
      <c r="M1300" s="3" t="n">
        <v>8</v>
      </c>
      <c r="N1300" s="3" t="n">
        <v>52</v>
      </c>
      <c r="O1300" s="3" t="n">
        <v>0</v>
      </c>
      <c r="P1300" s="3" t="n">
        <v>0</v>
      </c>
      <c r="Q1300" s="3" t="n">
        <f aca="false">SUM(M1300:P1300)</f>
        <v>60</v>
      </c>
      <c r="R1300" s="3" t="n">
        <v>28</v>
      </c>
      <c r="S1300" s="3" t="n">
        <v>0</v>
      </c>
      <c r="T1300" s="3" t="n">
        <v>31</v>
      </c>
      <c r="U1300" s="3" t="n">
        <v>0</v>
      </c>
      <c r="V1300" s="3" t="n">
        <f aca="false">SUM(R1300:U1300)</f>
        <v>59</v>
      </c>
      <c r="W1300" s="3" t="n">
        <v>2033</v>
      </c>
      <c r="X1300" s="3" t="n">
        <v>4730</v>
      </c>
      <c r="Y1300" s="3" t="n">
        <v>2390</v>
      </c>
      <c r="Z1300" s="3" t="n">
        <v>0</v>
      </c>
      <c r="AA1300" s="3" t="n">
        <f aca="false">SUM(W1300:Z1300)</f>
        <v>9153</v>
      </c>
      <c r="AB1300" s="3" t="n">
        <v>645</v>
      </c>
      <c r="AC1300" s="3" t="n">
        <v>2</v>
      </c>
      <c r="AD1300" s="3" t="n">
        <v>30</v>
      </c>
      <c r="AE1300" s="3" t="n">
        <v>0</v>
      </c>
      <c r="AF1300" s="3" t="n">
        <f aca="false">SUM(AB1300:AE1300)</f>
        <v>677</v>
      </c>
      <c r="AG1300" s="3" t="n">
        <v>18</v>
      </c>
      <c r="AH1300" s="3" t="n">
        <v>91</v>
      </c>
      <c r="AI1300" s="3" t="n">
        <v>1779</v>
      </c>
      <c r="AJ1300" s="3" t="n">
        <v>0</v>
      </c>
      <c r="AK1300" s="3" t="n">
        <f aca="false">SUM(AG1300:AJ1300)</f>
        <v>1888</v>
      </c>
      <c r="AL1300" s="3" t="n">
        <v>2140</v>
      </c>
      <c r="AM1300" s="3" t="n">
        <v>1823</v>
      </c>
      <c r="AN1300" s="3" t="n">
        <v>1943</v>
      </c>
      <c r="AO1300" s="3" t="n">
        <v>39</v>
      </c>
      <c r="AP1300" s="3" t="n">
        <f aca="false">SUM(AL1300:AO1300)</f>
        <v>5945</v>
      </c>
      <c r="AQ1300" s="3" t="n">
        <v>0</v>
      </c>
      <c r="AR1300" s="3" t="n">
        <v>0</v>
      </c>
      <c r="AS1300" s="3" t="n">
        <v>0</v>
      </c>
      <c r="AT1300" s="3" t="n">
        <v>0</v>
      </c>
      <c r="AU1300" s="3" t="n">
        <f aca="false">SUM(AQ1300:AT1300)</f>
        <v>0</v>
      </c>
      <c r="AV1300" s="3" t="n">
        <v>0</v>
      </c>
      <c r="AW1300" s="3" t="n">
        <v>0</v>
      </c>
      <c r="AX1300" s="3" t="n">
        <v>0</v>
      </c>
      <c r="AY1300" s="3" t="n">
        <v>0</v>
      </c>
      <c r="AZ1300" s="3" t="n">
        <f aca="false">SUM(AV1300:AY1300)</f>
        <v>0</v>
      </c>
      <c r="BA1300" s="3" t="n">
        <v>4</v>
      </c>
      <c r="BB1300" s="3" t="n">
        <v>0</v>
      </c>
      <c r="BC1300" s="3" t="n">
        <v>0</v>
      </c>
      <c r="BD1300" s="3" t="n">
        <v>32</v>
      </c>
      <c r="BE1300" s="3" t="n">
        <f aca="false">SUM(BA1300:BD1300)</f>
        <v>36</v>
      </c>
      <c r="BF1300" s="3" t="n">
        <v>0</v>
      </c>
      <c r="BG1300" s="3" t="n">
        <v>0</v>
      </c>
      <c r="BH1300" s="3" t="n">
        <v>0</v>
      </c>
      <c r="BI1300" s="3" t="n">
        <v>0</v>
      </c>
      <c r="BJ1300" s="3" t="n">
        <f aca="false">SUM(BF1300:BI1300)</f>
        <v>0</v>
      </c>
      <c r="BK1300" s="3" t="n">
        <v>0</v>
      </c>
      <c r="BL1300" s="3" t="n">
        <v>0</v>
      </c>
      <c r="BM1300" s="3" t="n">
        <v>0</v>
      </c>
      <c r="BN1300" s="3" t="n">
        <v>0</v>
      </c>
      <c r="BO1300" s="3" t="n">
        <f aca="false">SUM(BK1300:BN1300)</f>
        <v>0</v>
      </c>
      <c r="BP1300" s="3" t="n">
        <v>9</v>
      </c>
      <c r="BQ1300" s="3" t="n">
        <v>15</v>
      </c>
      <c r="BR1300" s="3" t="n">
        <v>85</v>
      </c>
      <c r="BS1300" s="3" t="n">
        <v>39</v>
      </c>
      <c r="BT1300" s="3" t="n">
        <f aca="false">SUM(BP1300:BS1300)</f>
        <v>148</v>
      </c>
      <c r="BU1300" s="3" t="n">
        <f aca="false">+C1300+H1300+M1300+R1300+W1300+AB1300+AG1300+AL1300+CK1300</f>
        <v>9018.37</v>
      </c>
      <c r="BV1300" s="3" t="n">
        <f aca="false">+D1300+I1300+N1300+S1300+X1300+AC1300+AH1300+AM1300+CL1300</f>
        <v>7676.78</v>
      </c>
      <c r="BW1300" s="3" t="n">
        <f aca="false">+E1300+J1300+O1300+T1300+Y1300+AD1300+AI1300+AN1300+CM1300</f>
        <v>7862.21</v>
      </c>
      <c r="BX1300" s="3" t="n">
        <f aca="false">+F1300+K1300+P1300+U1300+Z1300+AE1300+AJ1300+AO1300+CN1300</f>
        <v>71</v>
      </c>
      <c r="BY1300" s="3" t="n">
        <f aca="false">SUM(BU1300:BX1300)</f>
        <v>24628.36</v>
      </c>
      <c r="BZ1300" s="3" t="n">
        <f aca="false">AQ1300+AV1300+BA1300+BF1300+BK1300+BP1300</f>
        <v>13</v>
      </c>
      <c r="CA1300" s="3" t="n">
        <f aca="false">AR1300+AW1300+BB1300+BG1300+BL1300+BQ1300</f>
        <v>15</v>
      </c>
      <c r="CB1300" s="3" t="n">
        <f aca="false">AS1300+AX1300+BC1300+BH1300+BM1300+BR1300</f>
        <v>85</v>
      </c>
      <c r="CC1300" s="3" t="n">
        <f aca="false">AT1300+AY1300+BD1300+BI1300+BN1300+BS1300</f>
        <v>71</v>
      </c>
      <c r="CD1300" s="3" t="n">
        <f aca="false">SUM(BZ1300:CC1300)</f>
        <v>184</v>
      </c>
      <c r="CE1300" s="3" t="n">
        <v>2062</v>
      </c>
      <c r="CF1300" s="3" t="n">
        <v>6126</v>
      </c>
      <c r="CG1300" s="3" t="n">
        <v>281</v>
      </c>
      <c r="CH1300" s="3" t="n">
        <v>0</v>
      </c>
      <c r="CI1300" s="3" t="n">
        <v>318</v>
      </c>
      <c r="CJ1300" s="3" t="n">
        <f aca="false">SUM(CE1300:CI1300)</f>
        <v>8787</v>
      </c>
    </row>
    <row r="1301" customFormat="false" ht="12.75" hidden="false" customHeight="false" outlineLevel="0" collapsed="false">
      <c r="A1301" s="1" t="n">
        <v>2016</v>
      </c>
      <c r="B1301" s="2" t="s">
        <v>118</v>
      </c>
      <c r="C1301" s="3" t="n">
        <v>787.76337287</v>
      </c>
      <c r="D1301" s="3" t="n">
        <v>168.09925527</v>
      </c>
      <c r="E1301" s="3" t="n">
        <v>55.31504101</v>
      </c>
      <c r="F1301" s="3" t="n">
        <v>0</v>
      </c>
      <c r="G1301" s="3" t="n">
        <f aca="false">SUM(C1301:F1301)</f>
        <v>1011.17766915</v>
      </c>
      <c r="H1301" s="3" t="n">
        <v>242.36476041</v>
      </c>
      <c r="I1301" s="3" t="n">
        <v>40.76496595</v>
      </c>
      <c r="J1301" s="3" t="n">
        <v>399</v>
      </c>
      <c r="K1301" s="3" t="n">
        <v>0</v>
      </c>
      <c r="L1301" s="3" t="n">
        <f aca="false">SUM(H1301:K1301)</f>
        <v>682.12972636</v>
      </c>
      <c r="M1301" s="3" t="n">
        <v>10.06862658</v>
      </c>
      <c r="N1301" s="3" t="n">
        <v>17.63364673</v>
      </c>
      <c r="O1301" s="3" t="n">
        <v>0</v>
      </c>
      <c r="P1301" s="3" t="n">
        <v>0</v>
      </c>
      <c r="Q1301" s="3" t="n">
        <f aca="false">SUM(M1301:P1301)</f>
        <v>27.70227331</v>
      </c>
      <c r="R1301" s="3" t="n">
        <v>0</v>
      </c>
      <c r="S1301" s="3" t="n">
        <v>0</v>
      </c>
      <c r="T1301" s="3" t="n">
        <v>0</v>
      </c>
      <c r="U1301" s="3" t="n">
        <v>0</v>
      </c>
      <c r="V1301" s="3" t="n">
        <f aca="false">SUM(R1301:U1301)</f>
        <v>0</v>
      </c>
      <c r="W1301" s="3" t="n">
        <v>279.22033753</v>
      </c>
      <c r="X1301" s="3" t="n">
        <v>909.30494399</v>
      </c>
      <c r="Y1301" s="3" t="n">
        <v>107.34708839</v>
      </c>
      <c r="Z1301" s="3" t="n">
        <v>0</v>
      </c>
      <c r="AA1301" s="3" t="n">
        <f aca="false">SUM(W1301:Z1301)</f>
        <v>1295.87236991</v>
      </c>
      <c r="AB1301" s="3" t="n">
        <v>198.69124738</v>
      </c>
      <c r="AC1301" s="3" t="n">
        <v>0.58098639</v>
      </c>
      <c r="AD1301" s="3" t="n">
        <v>14.03943147</v>
      </c>
      <c r="AE1301" s="3" t="n">
        <v>0</v>
      </c>
      <c r="AF1301" s="3" t="n">
        <f aca="false">SUM(AB1301:AE1301)</f>
        <v>213.31166524</v>
      </c>
      <c r="AG1301" s="3" t="n">
        <v>10.192745</v>
      </c>
      <c r="AH1301" s="3" t="n">
        <v>410.02491044</v>
      </c>
      <c r="AI1301" s="3" t="n">
        <v>288.28458133</v>
      </c>
      <c r="AJ1301" s="3" t="n">
        <v>0</v>
      </c>
      <c r="AK1301" s="3" t="n">
        <f aca="false">SUM(AG1301:AJ1301)</f>
        <v>708.50223677</v>
      </c>
      <c r="AL1301" s="3" t="n">
        <v>708.75409298</v>
      </c>
      <c r="AM1301" s="3" t="n">
        <v>823.88585517</v>
      </c>
      <c r="AN1301" s="3" t="n">
        <v>913.02215836</v>
      </c>
      <c r="AO1301" s="3" t="n">
        <v>0</v>
      </c>
      <c r="AP1301" s="3" t="n">
        <f aca="false">SUM(AL1301:AO1301)</f>
        <v>2445.66210651</v>
      </c>
      <c r="AQ1301" s="3" t="n">
        <v>0</v>
      </c>
      <c r="AR1301" s="3" t="n">
        <v>0</v>
      </c>
      <c r="AS1301" s="3" t="n">
        <v>0</v>
      </c>
      <c r="AT1301" s="3" t="n">
        <v>0</v>
      </c>
      <c r="AU1301" s="3" t="n">
        <f aca="false">SUM(AQ1301:AT1301)</f>
        <v>0</v>
      </c>
      <c r="AV1301" s="3" t="n">
        <v>0</v>
      </c>
      <c r="AW1301" s="3" t="n">
        <v>0</v>
      </c>
      <c r="AX1301" s="3" t="n">
        <v>0</v>
      </c>
      <c r="AY1301" s="3" t="n">
        <v>0</v>
      </c>
      <c r="AZ1301" s="3" t="n">
        <f aca="false">SUM(AV1301:AY1301)</f>
        <v>0</v>
      </c>
      <c r="BA1301" s="3" t="n">
        <v>0</v>
      </c>
      <c r="BB1301" s="3" t="n">
        <v>0</v>
      </c>
      <c r="BC1301" s="3" t="n">
        <v>0</v>
      </c>
      <c r="BD1301" s="3" t="n">
        <v>0</v>
      </c>
      <c r="BE1301" s="3" t="n">
        <f aca="false">SUM(BA1301:BD1301)</f>
        <v>0</v>
      </c>
      <c r="BF1301" s="3" t="n">
        <v>0</v>
      </c>
      <c r="BG1301" s="3" t="n">
        <v>0</v>
      </c>
      <c r="BH1301" s="3" t="n">
        <v>0</v>
      </c>
      <c r="BI1301" s="3" t="n">
        <v>0</v>
      </c>
      <c r="BJ1301" s="3" t="n">
        <f aca="false">SUM(BF1301:BI1301)</f>
        <v>0</v>
      </c>
      <c r="BK1301" s="3" t="n">
        <v>0</v>
      </c>
      <c r="BL1301" s="3" t="n">
        <v>0</v>
      </c>
      <c r="BM1301" s="3" t="n">
        <v>0</v>
      </c>
      <c r="BN1301" s="3" t="n">
        <v>0</v>
      </c>
      <c r="BO1301" s="3" t="n">
        <f aca="false">SUM(BK1301:BN1301)</f>
        <v>0</v>
      </c>
      <c r="BP1301" s="3" t="n">
        <v>0</v>
      </c>
      <c r="BQ1301" s="3" t="n">
        <v>0</v>
      </c>
      <c r="BR1301" s="3" t="n">
        <v>0</v>
      </c>
      <c r="BS1301" s="3" t="n">
        <v>0</v>
      </c>
      <c r="BT1301" s="3" t="n">
        <f aca="false">SUM(BP1301:BS1301)</f>
        <v>0</v>
      </c>
      <c r="BU1301" s="3" t="n">
        <f aca="false">+C1301+H1301+M1301+R1301+W1301+AB1301+AG1301+AL1301+CK1301</f>
        <v>2237.05518275</v>
      </c>
      <c r="BV1301" s="3" t="n">
        <f aca="false">+D1301+I1301+N1301+S1301+X1301+AC1301+AH1301+AM1301+CL1301</f>
        <v>2370.29456394</v>
      </c>
      <c r="BW1301" s="3" t="n">
        <f aca="false">+E1301+J1301+O1301+T1301+Y1301+AD1301+AI1301+AN1301+CM1301</f>
        <v>1777.00830056</v>
      </c>
      <c r="BX1301" s="3" t="n">
        <f aca="false">+F1301+K1301+P1301+U1301+Z1301+AE1301+AJ1301+AO1301+CN1301</f>
        <v>0</v>
      </c>
      <c r="BY1301" s="3" t="n">
        <f aca="false">SUM(BU1301:BX1301)</f>
        <v>6384.35804725</v>
      </c>
      <c r="BZ1301" s="3" t="n">
        <f aca="false">AQ1301+AV1301+BA1301+BF1301+BK1301+BP1301</f>
        <v>0</v>
      </c>
      <c r="CA1301" s="3" t="n">
        <f aca="false">AR1301+AW1301+BB1301+BG1301+BL1301+BQ1301</f>
        <v>0</v>
      </c>
      <c r="CB1301" s="3" t="n">
        <f aca="false">AS1301+AX1301+BC1301+BH1301+BM1301+BR1301</f>
        <v>0</v>
      </c>
      <c r="CC1301" s="3" t="n">
        <f aca="false">AT1301+AY1301+BD1301+BI1301+BN1301+BS1301</f>
        <v>0</v>
      </c>
      <c r="CD1301" s="3" t="n">
        <f aca="false">SUM(BZ1301:CC1301)</f>
        <v>0</v>
      </c>
      <c r="CE1301" s="3" t="n">
        <v>63.8</v>
      </c>
      <c r="CF1301" s="3" t="n">
        <v>1184.8</v>
      </c>
      <c r="CG1301" s="3" t="n">
        <v>118.4</v>
      </c>
      <c r="CH1301" s="3" t="n">
        <v>60.6</v>
      </c>
      <c r="CI1301" s="3" t="n">
        <v>693.7</v>
      </c>
      <c r="CJ1301" s="3" t="n">
        <f aca="false">SUM(CE1301:CI1301)</f>
        <v>2121.3</v>
      </c>
    </row>
    <row r="1302" customFormat="false" ht="12.75" hidden="false" customHeight="false" outlineLevel="0" collapsed="false">
      <c r="A1302" s="1" t="n">
        <v>2016</v>
      </c>
      <c r="B1302" s="2" t="s">
        <v>119</v>
      </c>
      <c r="C1302" s="3" t="n">
        <v>1248</v>
      </c>
      <c r="D1302" s="3" t="n">
        <v>340.4</v>
      </c>
      <c r="E1302" s="3" t="n">
        <v>59.8</v>
      </c>
      <c r="F1302" s="3" t="n">
        <v>0</v>
      </c>
      <c r="G1302" s="3" t="n">
        <f aca="false">SUM(C1302:F1302)</f>
        <v>1648.2</v>
      </c>
      <c r="H1302" s="3" t="n">
        <v>744.6</v>
      </c>
      <c r="I1302" s="3" t="n">
        <v>365</v>
      </c>
      <c r="J1302" s="3" t="n">
        <v>1661.4</v>
      </c>
      <c r="K1302" s="3" t="n">
        <v>0</v>
      </c>
      <c r="L1302" s="3" t="n">
        <f aca="false">SUM(H1302:K1302)</f>
        <v>2771</v>
      </c>
      <c r="M1302" s="3" t="n">
        <v>10.2</v>
      </c>
      <c r="N1302" s="3" t="n">
        <v>27.8</v>
      </c>
      <c r="O1302" s="3" t="n">
        <v>0</v>
      </c>
      <c r="P1302" s="3" t="n">
        <v>0</v>
      </c>
      <c r="Q1302" s="3" t="n">
        <f aca="false">SUM(M1302:P1302)</f>
        <v>38</v>
      </c>
      <c r="R1302" s="3" t="n">
        <v>9</v>
      </c>
      <c r="S1302" s="3" t="n">
        <v>3.3</v>
      </c>
      <c r="T1302" s="3" t="n">
        <v>0</v>
      </c>
      <c r="U1302" s="3" t="n">
        <v>0</v>
      </c>
      <c r="V1302" s="3" t="n">
        <f aca="false">SUM(R1302:U1302)</f>
        <v>12.3</v>
      </c>
      <c r="W1302" s="3" t="n">
        <v>924.1</v>
      </c>
      <c r="X1302" s="3" t="n">
        <v>1027.4</v>
      </c>
      <c r="Y1302" s="3" t="n">
        <v>32.4</v>
      </c>
      <c r="Z1302" s="3" t="n">
        <v>0</v>
      </c>
      <c r="AA1302" s="3" t="n">
        <f aca="false">SUM(W1302:Z1302)</f>
        <v>1983.9</v>
      </c>
      <c r="AB1302" s="3" t="n">
        <v>311.8</v>
      </c>
      <c r="AC1302" s="3" t="n">
        <v>1.6</v>
      </c>
      <c r="AD1302" s="3" t="n">
        <v>27.2</v>
      </c>
      <c r="AE1302" s="3" t="n">
        <v>0</v>
      </c>
      <c r="AF1302" s="3" t="n">
        <f aca="false">SUM(AB1302:AE1302)</f>
        <v>340.6</v>
      </c>
      <c r="AG1302" s="3" t="n">
        <v>0.5</v>
      </c>
      <c r="AH1302" s="3" t="n">
        <v>366.7</v>
      </c>
      <c r="AI1302" s="3" t="n">
        <v>597.3</v>
      </c>
      <c r="AJ1302" s="3" t="n">
        <v>0</v>
      </c>
      <c r="AK1302" s="3" t="n">
        <f aca="false">SUM(AG1302:AJ1302)</f>
        <v>964.5</v>
      </c>
      <c r="AL1302" s="3" t="n">
        <v>947.5</v>
      </c>
      <c r="AM1302" s="3" t="n">
        <v>856.6</v>
      </c>
      <c r="AN1302" s="3" t="n">
        <v>2047</v>
      </c>
      <c r="AO1302" s="3" t="n">
        <v>0</v>
      </c>
      <c r="AP1302" s="3" t="n">
        <f aca="false">SUM(AL1302:AO1302)</f>
        <v>3851.1</v>
      </c>
      <c r="AQ1302" s="3" t="n">
        <v>0</v>
      </c>
      <c r="AR1302" s="3" t="n">
        <v>338.5</v>
      </c>
      <c r="AS1302" s="3" t="n">
        <v>512.3</v>
      </c>
      <c r="AT1302" s="3" t="n">
        <v>0</v>
      </c>
      <c r="AU1302" s="3" t="n">
        <f aca="false">SUM(AQ1302:AT1302)</f>
        <v>850.8</v>
      </c>
      <c r="AV1302" s="3" t="n">
        <v>0</v>
      </c>
      <c r="AW1302" s="3" t="n">
        <v>0</v>
      </c>
      <c r="AX1302" s="3" t="n">
        <v>3</v>
      </c>
      <c r="AY1302" s="3" t="n">
        <v>0</v>
      </c>
      <c r="AZ1302" s="3" t="n">
        <f aca="false">SUM(AV1302:AY1302)</f>
        <v>3</v>
      </c>
      <c r="BA1302" s="3" t="n">
        <v>25.1</v>
      </c>
      <c r="BB1302" s="3" t="n">
        <v>0</v>
      </c>
      <c r="BC1302" s="3" t="n">
        <v>273.9</v>
      </c>
      <c r="BD1302" s="3" t="n">
        <v>0</v>
      </c>
      <c r="BE1302" s="3" t="n">
        <f aca="false">SUM(BA1302:BD1302)</f>
        <v>299</v>
      </c>
      <c r="BF1302" s="3" t="n">
        <v>0</v>
      </c>
      <c r="BG1302" s="3" t="n">
        <v>0</v>
      </c>
      <c r="BH1302" s="3" t="n">
        <v>0</v>
      </c>
      <c r="BI1302" s="3" t="n">
        <v>0</v>
      </c>
      <c r="BJ1302" s="3" t="n">
        <f aca="false">SUM(BF1302:BI1302)</f>
        <v>0</v>
      </c>
      <c r="BK1302" s="3" t="n">
        <v>0</v>
      </c>
      <c r="BL1302" s="3" t="n">
        <v>0</v>
      </c>
      <c r="BM1302" s="3" t="n">
        <v>0</v>
      </c>
      <c r="BN1302" s="3" t="n">
        <v>0</v>
      </c>
      <c r="BO1302" s="3" t="n">
        <f aca="false">SUM(BK1302:BN1302)</f>
        <v>0</v>
      </c>
      <c r="BP1302" s="3" t="n">
        <v>4.6</v>
      </c>
      <c r="BQ1302" s="3" t="n">
        <v>3.5</v>
      </c>
      <c r="BR1302" s="3" t="n">
        <v>37.6</v>
      </c>
      <c r="BS1302" s="3" t="n">
        <v>0</v>
      </c>
      <c r="BT1302" s="3" t="n">
        <f aca="false">SUM(BP1302:BS1302)</f>
        <v>45.7</v>
      </c>
      <c r="BU1302" s="3" t="n">
        <f aca="false">+C1302+H1302+M1302+R1302+W1302+AB1302+AG1302+AL1302+CK1302</f>
        <v>4195.7</v>
      </c>
      <c r="BV1302" s="3" t="n">
        <f aca="false">+D1302+I1302+N1302+S1302+X1302+AC1302+AH1302+AM1302+CL1302</f>
        <v>2988.8</v>
      </c>
      <c r="BW1302" s="3" t="n">
        <f aca="false">+E1302+J1302+O1302+T1302+Y1302+AD1302+AI1302+AN1302+CM1302</f>
        <v>4425.1</v>
      </c>
      <c r="BX1302" s="3" t="n">
        <f aca="false">+F1302+K1302+P1302+U1302+Z1302+AE1302+AJ1302+AO1302+CN1302</f>
        <v>0</v>
      </c>
      <c r="BY1302" s="3" t="n">
        <f aca="false">SUM(BU1302:BX1302)</f>
        <v>11609.6</v>
      </c>
      <c r="BZ1302" s="3" t="n">
        <f aca="false">AQ1302+AV1302+BA1302+BF1302+BK1302+BP1302</f>
        <v>29.7</v>
      </c>
      <c r="CA1302" s="3" t="n">
        <f aca="false">AR1302+AW1302+BB1302+BG1302+BL1302+BQ1302</f>
        <v>342</v>
      </c>
      <c r="CB1302" s="3" t="n">
        <f aca="false">AS1302+AX1302+BC1302+BH1302+BM1302+BR1302</f>
        <v>826.8</v>
      </c>
      <c r="CC1302" s="3" t="n">
        <f aca="false">AT1302+AY1302+BD1302+BI1302+BN1302+BS1302</f>
        <v>0</v>
      </c>
      <c r="CD1302" s="3" t="n">
        <f aca="false">SUM(BZ1302:CC1302)</f>
        <v>1198.5</v>
      </c>
      <c r="CE1302" s="3" t="n">
        <v>1528</v>
      </c>
      <c r="CF1302" s="3" t="n">
        <v>2221.1</v>
      </c>
      <c r="CG1302" s="3" t="n">
        <v>307.7</v>
      </c>
      <c r="CH1302" s="3" t="n">
        <v>0.5</v>
      </c>
      <c r="CI1302" s="3" t="n">
        <v>250.6</v>
      </c>
      <c r="CJ1302" s="3" t="n">
        <f aca="false">SUM(CE1302:CI1302)</f>
        <v>4307.9</v>
      </c>
    </row>
    <row r="1303" customFormat="false" ht="12.75" hidden="false" customHeight="false" outlineLevel="0" collapsed="false">
      <c r="A1303" s="1" t="n">
        <v>2016</v>
      </c>
      <c r="B1303" s="2" t="s">
        <v>120</v>
      </c>
      <c r="C1303" s="3" t="n">
        <v>1389</v>
      </c>
      <c r="D1303" s="3" t="n">
        <v>267</v>
      </c>
      <c r="E1303" s="3" t="n">
        <v>771</v>
      </c>
      <c r="F1303" s="3" t="n">
        <v>0</v>
      </c>
      <c r="G1303" s="3" t="n">
        <f aca="false">SUM(C1303:F1303)</f>
        <v>2427</v>
      </c>
      <c r="H1303" s="3" t="n">
        <v>531</v>
      </c>
      <c r="I1303" s="3" t="n">
        <v>3</v>
      </c>
      <c r="J1303" s="3" t="n">
        <v>315</v>
      </c>
      <c r="K1303" s="3" t="n">
        <v>7.63</v>
      </c>
      <c r="L1303" s="3" t="n">
        <f aca="false">SUM(H1303:K1303)</f>
        <v>856.63</v>
      </c>
      <c r="M1303" s="3" t="n">
        <v>25</v>
      </c>
      <c r="N1303" s="3" t="n">
        <v>19</v>
      </c>
      <c r="O1303" s="3" t="n">
        <v>0</v>
      </c>
      <c r="P1303" s="3" t="n">
        <v>0</v>
      </c>
      <c r="Q1303" s="3" t="n">
        <f aca="false">SUM(M1303:P1303)</f>
        <v>44</v>
      </c>
      <c r="R1303" s="3" t="n">
        <v>0</v>
      </c>
      <c r="S1303" s="3" t="n">
        <v>0</v>
      </c>
      <c r="T1303" s="3" t="n">
        <v>0</v>
      </c>
      <c r="U1303" s="3" t="n">
        <v>0</v>
      </c>
      <c r="V1303" s="3" t="n">
        <f aca="false">SUM(R1303:U1303)</f>
        <v>0</v>
      </c>
      <c r="W1303" s="3" t="n">
        <v>530</v>
      </c>
      <c r="X1303" s="3" t="n">
        <v>2476</v>
      </c>
      <c r="Y1303" s="3" t="n">
        <v>220</v>
      </c>
      <c r="Z1303" s="3" t="n">
        <v>0</v>
      </c>
      <c r="AA1303" s="3" t="n">
        <f aca="false">SUM(W1303:Z1303)</f>
        <v>3226</v>
      </c>
      <c r="AB1303" s="3" t="n">
        <v>253</v>
      </c>
      <c r="AC1303" s="3" t="n">
        <v>1.4</v>
      </c>
      <c r="AD1303" s="3" t="n">
        <v>30</v>
      </c>
      <c r="AE1303" s="3" t="n">
        <v>10.19</v>
      </c>
      <c r="AF1303" s="3" t="n">
        <f aca="false">SUM(AB1303:AE1303)</f>
        <v>294.59</v>
      </c>
      <c r="AG1303" s="3" t="n">
        <v>0</v>
      </c>
      <c r="AH1303" s="3" t="n">
        <v>451</v>
      </c>
      <c r="AI1303" s="3" t="n">
        <v>283</v>
      </c>
      <c r="AJ1303" s="3" t="n">
        <v>65</v>
      </c>
      <c r="AK1303" s="3" t="n">
        <f aca="false">SUM(AG1303:AJ1303)</f>
        <v>799</v>
      </c>
      <c r="AL1303" s="3" t="n">
        <v>874</v>
      </c>
      <c r="AM1303" s="3" t="n">
        <v>1434</v>
      </c>
      <c r="AN1303" s="3" t="n">
        <v>2938</v>
      </c>
      <c r="AO1303" s="3" t="n">
        <v>24.68</v>
      </c>
      <c r="AP1303" s="3" t="n">
        <f aca="false">SUM(AL1303:AO1303)</f>
        <v>5270.68</v>
      </c>
      <c r="AQ1303" s="3" t="n">
        <v>0</v>
      </c>
      <c r="AR1303" s="3" t="n">
        <v>383</v>
      </c>
      <c r="AS1303" s="3" t="n">
        <v>125</v>
      </c>
      <c r="AT1303" s="3" t="n">
        <v>65</v>
      </c>
      <c r="AU1303" s="3" t="n">
        <f aca="false">SUM(AQ1303:AT1303)</f>
        <v>573</v>
      </c>
      <c r="AV1303" s="3" t="n">
        <v>0</v>
      </c>
      <c r="AW1303" s="3" t="n">
        <v>0</v>
      </c>
      <c r="AX1303" s="3" t="n">
        <v>0</v>
      </c>
      <c r="AY1303" s="3" t="n">
        <v>10.19</v>
      </c>
      <c r="AZ1303" s="3" t="n">
        <f aca="false">SUM(AV1303:AY1303)</f>
        <v>10.19</v>
      </c>
      <c r="BA1303" s="3" t="n">
        <v>0</v>
      </c>
      <c r="BB1303" s="3" t="n">
        <v>0</v>
      </c>
      <c r="BC1303" s="3" t="n">
        <v>6</v>
      </c>
      <c r="BD1303" s="3" t="n">
        <v>7.63</v>
      </c>
      <c r="BE1303" s="3" t="n">
        <f aca="false">SUM(BA1303:BD1303)</f>
        <v>13.63</v>
      </c>
      <c r="BF1303" s="3" t="n">
        <v>0</v>
      </c>
      <c r="BG1303" s="3" t="n">
        <v>0</v>
      </c>
      <c r="BH1303" s="3" t="n">
        <v>0</v>
      </c>
      <c r="BI1303" s="3" t="n">
        <v>0</v>
      </c>
      <c r="BJ1303" s="3" t="n">
        <f aca="false">SUM(BF1303:BI1303)</f>
        <v>0</v>
      </c>
      <c r="BK1303" s="3" t="n">
        <v>0</v>
      </c>
      <c r="BL1303" s="3" t="n">
        <v>0</v>
      </c>
      <c r="BM1303" s="3" t="n">
        <v>0</v>
      </c>
      <c r="BN1303" s="3" t="n">
        <v>1.01</v>
      </c>
      <c r="BO1303" s="3" t="n">
        <f aca="false">SUM(BK1303:BN1303)</f>
        <v>1.01</v>
      </c>
      <c r="BP1303" s="3" t="n">
        <v>1.68</v>
      </c>
      <c r="BQ1303" s="3" t="n">
        <v>1.43</v>
      </c>
      <c r="BR1303" s="3" t="n">
        <v>1.46</v>
      </c>
      <c r="BS1303" s="3" t="n">
        <v>24.68</v>
      </c>
      <c r="BT1303" s="3" t="n">
        <f aca="false">SUM(BP1303:BS1303)</f>
        <v>29.25</v>
      </c>
      <c r="BU1303" s="3" t="n">
        <f aca="false">+C1303+H1303+M1303+R1303+W1303+AB1303+AG1303+AL1303+CK1303</f>
        <v>3602</v>
      </c>
      <c r="BV1303" s="3" t="n">
        <f aca="false">+D1303+I1303+N1303+S1303+X1303+AC1303+AH1303+AM1303+CL1303</f>
        <v>4651.4</v>
      </c>
      <c r="BW1303" s="3" t="n">
        <f aca="false">+E1303+J1303+O1303+T1303+Y1303+AD1303+AI1303+AN1303+CM1303</f>
        <v>4557</v>
      </c>
      <c r="BX1303" s="3" t="n">
        <f aca="false">+F1303+K1303+P1303+U1303+Z1303+AE1303+AJ1303+AO1303+CN1303</f>
        <v>107.5</v>
      </c>
      <c r="BY1303" s="3" t="n">
        <f aca="false">SUM(BU1303:BX1303)</f>
        <v>12917.9</v>
      </c>
      <c r="BZ1303" s="3" t="n">
        <f aca="false">AQ1303+AV1303+BA1303+BF1303+BK1303+BP1303</f>
        <v>1.68</v>
      </c>
      <c r="CA1303" s="3" t="n">
        <f aca="false">AR1303+AW1303+BB1303+BG1303+BL1303+BQ1303</f>
        <v>384.43</v>
      </c>
      <c r="CB1303" s="3" t="n">
        <f aca="false">AS1303+AX1303+BC1303+BH1303+BM1303+BR1303</f>
        <v>132.46</v>
      </c>
      <c r="CC1303" s="3" t="n">
        <f aca="false">AT1303+AY1303+BD1303+BI1303+BN1303+BS1303</f>
        <v>108.51</v>
      </c>
      <c r="CD1303" s="3" t="n">
        <f aca="false">SUM(BZ1303:CC1303)</f>
        <v>627.08</v>
      </c>
      <c r="CE1303" s="3" t="n">
        <v>1077</v>
      </c>
      <c r="CF1303" s="3" t="n">
        <v>0</v>
      </c>
      <c r="CG1303" s="3" t="n">
        <v>0</v>
      </c>
      <c r="CH1303" s="3" t="n">
        <v>733.4</v>
      </c>
      <c r="CI1303" s="3" t="n">
        <v>1938.7</v>
      </c>
      <c r="CJ1303" s="3" t="n">
        <f aca="false">SUM(CE1303:CI1303)</f>
        <v>3749.1</v>
      </c>
    </row>
    <row r="1304" customFormat="false" ht="12.75" hidden="false" customHeight="false" outlineLevel="0" collapsed="false">
      <c r="A1304" s="1" t="n">
        <v>2016</v>
      </c>
      <c r="B1304" s="2" t="s">
        <v>121</v>
      </c>
      <c r="C1304" s="3" t="n">
        <v>0</v>
      </c>
      <c r="D1304" s="3" t="n">
        <v>181</v>
      </c>
      <c r="E1304" s="3" t="n">
        <v>957</v>
      </c>
      <c r="F1304" s="3" t="n">
        <v>5</v>
      </c>
      <c r="G1304" s="3" t="n">
        <f aca="false">SUM(C1304:F1304)</f>
        <v>1143</v>
      </c>
      <c r="H1304" s="3" t="n">
        <v>124</v>
      </c>
      <c r="I1304" s="3" t="n">
        <v>1</v>
      </c>
      <c r="J1304" s="3" t="n">
        <v>3</v>
      </c>
      <c r="K1304" s="3" t="n">
        <v>10</v>
      </c>
      <c r="L1304" s="3" t="n">
        <f aca="false">SUM(H1304:K1304)</f>
        <v>138</v>
      </c>
      <c r="M1304" s="3" t="n">
        <v>35</v>
      </c>
      <c r="N1304" s="3" t="n">
        <v>19</v>
      </c>
      <c r="O1304" s="3" t="n">
        <v>0</v>
      </c>
      <c r="P1304" s="3" t="n">
        <v>0</v>
      </c>
      <c r="Q1304" s="3" t="n">
        <f aca="false">SUM(M1304:P1304)</f>
        <v>54</v>
      </c>
      <c r="R1304" s="3" t="n">
        <v>16</v>
      </c>
      <c r="S1304" s="3" t="n">
        <v>0</v>
      </c>
      <c r="T1304" s="3" t="n">
        <v>0</v>
      </c>
      <c r="U1304" s="3" t="n">
        <v>0</v>
      </c>
      <c r="V1304" s="3" t="n">
        <f aca="false">SUM(R1304:U1304)</f>
        <v>16</v>
      </c>
      <c r="W1304" s="3" t="n">
        <v>523</v>
      </c>
      <c r="X1304" s="3" t="n">
        <v>1197</v>
      </c>
      <c r="Y1304" s="3" t="n">
        <v>238</v>
      </c>
      <c r="Z1304" s="3" t="n">
        <v>0</v>
      </c>
      <c r="AA1304" s="3" t="n">
        <f aca="false">SUM(W1304:Z1304)</f>
        <v>1958</v>
      </c>
      <c r="AB1304" s="3" t="n">
        <v>107</v>
      </c>
      <c r="AC1304" s="3" t="n">
        <v>0</v>
      </c>
      <c r="AD1304" s="3" t="n">
        <v>5</v>
      </c>
      <c r="AE1304" s="3" t="n">
        <v>5</v>
      </c>
      <c r="AF1304" s="3" t="n">
        <f aca="false">SUM(AB1304:AE1304)</f>
        <v>117</v>
      </c>
      <c r="AG1304" s="3" t="n">
        <v>1</v>
      </c>
      <c r="AH1304" s="3" t="n">
        <v>267</v>
      </c>
      <c r="AI1304" s="3" t="n">
        <v>196</v>
      </c>
      <c r="AJ1304" s="3" t="n">
        <v>5</v>
      </c>
      <c r="AK1304" s="3" t="n">
        <f aca="false">SUM(AG1304:AJ1304)</f>
        <v>469</v>
      </c>
      <c r="AL1304" s="3" t="n">
        <v>579</v>
      </c>
      <c r="AM1304" s="3" t="n">
        <v>493</v>
      </c>
      <c r="AN1304" s="3" t="n">
        <v>829</v>
      </c>
      <c r="AO1304" s="3" t="n">
        <v>38</v>
      </c>
      <c r="AP1304" s="3" t="n">
        <f aca="false">SUM(AL1304:AO1304)</f>
        <v>1939</v>
      </c>
      <c r="AQ1304" s="3" t="n">
        <v>0</v>
      </c>
      <c r="AR1304" s="3" t="n">
        <v>10</v>
      </c>
      <c r="AS1304" s="3" t="n">
        <v>267</v>
      </c>
      <c r="AT1304" s="3" t="n">
        <v>5</v>
      </c>
      <c r="AU1304" s="3" t="n">
        <f aca="false">SUM(AQ1304:AT1304)</f>
        <v>282</v>
      </c>
      <c r="AV1304" s="3" t="n">
        <v>0</v>
      </c>
      <c r="AW1304" s="3" t="n">
        <v>0</v>
      </c>
      <c r="AX1304" s="3" t="n">
        <v>0</v>
      </c>
      <c r="AY1304" s="3" t="n">
        <v>5</v>
      </c>
      <c r="AZ1304" s="3" t="n">
        <f aca="false">SUM(AV1304:AY1304)</f>
        <v>5</v>
      </c>
      <c r="BA1304" s="3" t="n">
        <v>0</v>
      </c>
      <c r="BB1304" s="3" t="n">
        <v>1</v>
      </c>
      <c r="BC1304" s="3" t="n">
        <v>0</v>
      </c>
      <c r="BD1304" s="3" t="n">
        <v>10</v>
      </c>
      <c r="BE1304" s="3" t="n">
        <f aca="false">SUM(BA1304:BD1304)</f>
        <v>11</v>
      </c>
      <c r="BF1304" s="3" t="n">
        <v>0</v>
      </c>
      <c r="BG1304" s="3" t="n">
        <v>0</v>
      </c>
      <c r="BH1304" s="3" t="n">
        <v>0</v>
      </c>
      <c r="BI1304" s="3" t="n">
        <v>0</v>
      </c>
      <c r="BJ1304" s="3" t="n">
        <f aca="false">SUM(BF1304:BI1304)</f>
        <v>0</v>
      </c>
      <c r="BK1304" s="3" t="n">
        <v>0</v>
      </c>
      <c r="BL1304" s="3" t="n">
        <v>0</v>
      </c>
      <c r="BM1304" s="3" t="n">
        <v>0</v>
      </c>
      <c r="BN1304" s="3" t="n">
        <v>11</v>
      </c>
      <c r="BO1304" s="3" t="n">
        <f aca="false">SUM(BK1304:BN1304)</f>
        <v>11</v>
      </c>
      <c r="BP1304" s="3" t="n">
        <v>0</v>
      </c>
      <c r="BQ1304" s="3" t="n">
        <v>25</v>
      </c>
      <c r="BR1304" s="3" t="n">
        <v>0</v>
      </c>
      <c r="BS1304" s="3" t="n">
        <v>31</v>
      </c>
      <c r="BT1304" s="3" t="n">
        <f aca="false">SUM(BP1304:BS1304)</f>
        <v>56</v>
      </c>
      <c r="BU1304" s="3" t="n">
        <f aca="false">+C1304+H1304+M1304+R1304+W1304+AB1304+AG1304+AL1304+CK1304</f>
        <v>1385</v>
      </c>
      <c r="BV1304" s="3" t="n">
        <f aca="false">+D1304+I1304+N1304+S1304+X1304+AC1304+AH1304+AM1304+CL1304</f>
        <v>2158</v>
      </c>
      <c r="BW1304" s="3" t="n">
        <f aca="false">+E1304+J1304+O1304+T1304+Y1304+AD1304+AI1304+AN1304+CM1304</f>
        <v>2228</v>
      </c>
      <c r="BX1304" s="3" t="n">
        <f aca="false">+F1304+K1304+P1304+U1304+Z1304+AE1304+AJ1304+AO1304+CN1304</f>
        <v>63</v>
      </c>
      <c r="BY1304" s="3" t="n">
        <f aca="false">SUM(BU1304:BX1304)</f>
        <v>5834</v>
      </c>
      <c r="BZ1304" s="3" t="n">
        <f aca="false">AQ1304+AV1304+BA1304+BF1304+BK1304+BP1304</f>
        <v>0</v>
      </c>
      <c r="CA1304" s="3" t="n">
        <f aca="false">AR1304+AW1304+BB1304+BG1304+BL1304+BQ1304</f>
        <v>36</v>
      </c>
      <c r="CB1304" s="3" t="n">
        <f aca="false">AS1304+AX1304+BC1304+BH1304+BM1304+BR1304</f>
        <v>267</v>
      </c>
      <c r="CC1304" s="3" t="n">
        <f aca="false">AT1304+AY1304+BD1304+BI1304+BN1304+BS1304</f>
        <v>62</v>
      </c>
      <c r="CD1304" s="3" t="n">
        <f aca="false">SUM(BZ1304:CC1304)</f>
        <v>365</v>
      </c>
      <c r="CE1304" s="3" t="n">
        <v>0</v>
      </c>
      <c r="CF1304" s="3" t="n">
        <v>0</v>
      </c>
      <c r="CG1304" s="3" t="n">
        <v>444</v>
      </c>
      <c r="CH1304" s="3" t="n">
        <v>0</v>
      </c>
      <c r="CI1304" s="3" t="n">
        <v>1085</v>
      </c>
      <c r="CJ1304" s="3" t="n">
        <f aca="false">SUM(CE1304:CI1304)</f>
        <v>1529</v>
      </c>
    </row>
    <row r="1305" customFormat="false" ht="12.75" hidden="false" customHeight="false" outlineLevel="0" collapsed="false">
      <c r="A1305" s="1" t="n">
        <v>2016</v>
      </c>
      <c r="B1305" s="2" t="s">
        <v>122</v>
      </c>
      <c r="C1305" s="3" t="n">
        <v>12861</v>
      </c>
      <c r="D1305" s="3" t="n">
        <v>837</v>
      </c>
      <c r="E1305" s="3" t="n">
        <v>21</v>
      </c>
      <c r="F1305" s="3" t="n">
        <v>0</v>
      </c>
      <c r="G1305" s="3" t="n">
        <f aca="false">SUM(C1305:F1305)</f>
        <v>13719</v>
      </c>
      <c r="H1305" s="3" t="n">
        <v>2451</v>
      </c>
      <c r="I1305" s="3" t="n">
        <v>17</v>
      </c>
      <c r="J1305" s="3" t="n">
        <v>2112</v>
      </c>
      <c r="K1305" s="3" t="n">
        <v>0</v>
      </c>
      <c r="L1305" s="3" t="n">
        <f aca="false">SUM(H1305:K1305)</f>
        <v>4580</v>
      </c>
      <c r="M1305" s="3" t="n">
        <v>31</v>
      </c>
      <c r="N1305" s="3" t="n">
        <v>60</v>
      </c>
      <c r="O1305" s="3" t="n">
        <v>0</v>
      </c>
      <c r="P1305" s="3" t="n">
        <v>0</v>
      </c>
      <c r="Q1305" s="3" t="n">
        <f aca="false">SUM(M1305:P1305)</f>
        <v>91</v>
      </c>
      <c r="R1305" s="3" t="n">
        <v>153</v>
      </c>
      <c r="S1305" s="3" t="n">
        <v>79</v>
      </c>
      <c r="T1305" s="3" t="n">
        <v>0</v>
      </c>
      <c r="U1305" s="3" t="n">
        <v>0</v>
      </c>
      <c r="V1305" s="3" t="n">
        <f aca="false">SUM(R1305:U1305)</f>
        <v>232</v>
      </c>
      <c r="W1305" s="3" t="n">
        <v>3957</v>
      </c>
      <c r="X1305" s="3" t="n">
        <v>9109</v>
      </c>
      <c r="Y1305" s="3" t="n">
        <v>1092</v>
      </c>
      <c r="Z1305" s="3" t="n">
        <v>0</v>
      </c>
      <c r="AA1305" s="3" t="n">
        <f aca="false">SUM(W1305:Z1305)</f>
        <v>14158</v>
      </c>
      <c r="AB1305" s="3" t="n">
        <v>1508</v>
      </c>
      <c r="AC1305" s="3" t="n">
        <v>7</v>
      </c>
      <c r="AD1305" s="3" t="n">
        <v>47</v>
      </c>
      <c r="AE1305" s="3" t="n">
        <v>0</v>
      </c>
      <c r="AF1305" s="3" t="n">
        <f aca="false">SUM(AB1305:AE1305)</f>
        <v>1562</v>
      </c>
      <c r="AG1305" s="3" t="n">
        <v>1413</v>
      </c>
      <c r="AH1305" s="3" t="n">
        <v>1459</v>
      </c>
      <c r="AI1305" s="3" t="n">
        <v>879</v>
      </c>
      <c r="AJ1305" s="3" t="n">
        <v>1174</v>
      </c>
      <c r="AK1305" s="3" t="n">
        <f aca="false">SUM(AG1305:AJ1305)</f>
        <v>4925</v>
      </c>
      <c r="AL1305" s="3" t="n">
        <v>10777</v>
      </c>
      <c r="AM1305" s="3" t="n">
        <v>2786</v>
      </c>
      <c r="AN1305" s="3" t="n">
        <v>3274</v>
      </c>
      <c r="AO1305" s="3" t="n">
        <v>436</v>
      </c>
      <c r="AP1305" s="3" t="n">
        <f aca="false">SUM(AL1305:AO1305)</f>
        <v>17273</v>
      </c>
      <c r="AQ1305" s="3" t="n">
        <v>1220</v>
      </c>
      <c r="AR1305" s="3" t="n">
        <v>1442</v>
      </c>
      <c r="AS1305" s="3" t="n">
        <v>151</v>
      </c>
      <c r="AT1305" s="3" t="n">
        <v>1174</v>
      </c>
      <c r="AU1305" s="3" t="n">
        <f aca="false">SUM(AQ1305:AT1305)</f>
        <v>3987</v>
      </c>
      <c r="AV1305" s="3" t="n">
        <v>33</v>
      </c>
      <c r="AW1305" s="3" t="n">
        <v>2</v>
      </c>
      <c r="AX1305" s="3" t="n">
        <v>0</v>
      </c>
      <c r="AY1305" s="3" t="n">
        <v>0</v>
      </c>
      <c r="AZ1305" s="3" t="n">
        <f aca="false">SUM(AV1305:AY1305)</f>
        <v>35</v>
      </c>
      <c r="BA1305" s="3" t="n">
        <v>0</v>
      </c>
      <c r="BB1305" s="3" t="n">
        <v>0</v>
      </c>
      <c r="BC1305" s="3" t="n">
        <v>0</v>
      </c>
      <c r="BD1305" s="3" t="n">
        <v>0</v>
      </c>
      <c r="BE1305" s="3" t="n">
        <f aca="false">SUM(BA1305:BD1305)</f>
        <v>0</v>
      </c>
      <c r="BF1305" s="3" t="n">
        <v>0</v>
      </c>
      <c r="BG1305" s="3" t="n">
        <v>0</v>
      </c>
      <c r="BH1305" s="3" t="n">
        <v>0</v>
      </c>
      <c r="BI1305" s="3" t="n">
        <v>0</v>
      </c>
      <c r="BJ1305" s="3" t="n">
        <f aca="false">SUM(BF1305:BI1305)</f>
        <v>0</v>
      </c>
      <c r="BK1305" s="3" t="n">
        <v>98</v>
      </c>
      <c r="BL1305" s="3" t="n">
        <v>155</v>
      </c>
      <c r="BM1305" s="3" t="n">
        <v>14</v>
      </c>
      <c r="BN1305" s="3" t="n">
        <v>204</v>
      </c>
      <c r="BO1305" s="3" t="n">
        <f aca="false">SUM(BK1305:BN1305)</f>
        <v>471</v>
      </c>
      <c r="BP1305" s="3" t="n">
        <v>272</v>
      </c>
      <c r="BQ1305" s="3" t="n">
        <v>34</v>
      </c>
      <c r="BR1305" s="3" t="n">
        <v>21</v>
      </c>
      <c r="BS1305" s="3" t="n">
        <v>232</v>
      </c>
      <c r="BT1305" s="3" t="n">
        <f aca="false">SUM(BP1305:BS1305)</f>
        <v>559</v>
      </c>
      <c r="BU1305" s="3" t="n">
        <f aca="false">+C1305+H1305+M1305+R1305+W1305+AB1305+AG1305+AL1305+CK1305</f>
        <v>33151</v>
      </c>
      <c r="BV1305" s="3" t="n">
        <f aca="false">+D1305+I1305+N1305+S1305+X1305+AC1305+AH1305+AM1305+CL1305</f>
        <v>14354</v>
      </c>
      <c r="BW1305" s="3" t="n">
        <f aca="false">+E1305+J1305+O1305+T1305+Y1305+AD1305+AI1305+AN1305+CM1305</f>
        <v>7425</v>
      </c>
      <c r="BX1305" s="3" t="n">
        <f aca="false">+F1305+K1305+P1305+U1305+Z1305+AE1305+AJ1305+AO1305+CN1305</f>
        <v>1610</v>
      </c>
      <c r="BY1305" s="3" t="n">
        <f aca="false">SUM(BU1305:BX1305)</f>
        <v>56540</v>
      </c>
      <c r="BZ1305" s="3" t="n">
        <f aca="false">AQ1305+AV1305+BA1305+BF1305+BK1305+BP1305</f>
        <v>1623</v>
      </c>
      <c r="CA1305" s="3" t="n">
        <f aca="false">AR1305+AW1305+BB1305+BG1305+BL1305+BQ1305</f>
        <v>1633</v>
      </c>
      <c r="CB1305" s="3" t="n">
        <f aca="false">AS1305+AX1305+BC1305+BH1305+BM1305+BR1305</f>
        <v>186</v>
      </c>
      <c r="CC1305" s="3" t="n">
        <f aca="false">AT1305+AY1305+BD1305+BI1305+BN1305+BS1305</f>
        <v>1610</v>
      </c>
      <c r="CD1305" s="3" t="n">
        <f aca="false">SUM(BZ1305:CC1305)</f>
        <v>5052</v>
      </c>
      <c r="CE1305" s="3" t="n">
        <v>9268</v>
      </c>
      <c r="CF1305" s="3" t="n">
        <v>13356</v>
      </c>
      <c r="CG1305" s="3" t="n">
        <v>2299</v>
      </c>
      <c r="CH1305" s="3" t="n">
        <v>997</v>
      </c>
      <c r="CI1305" s="3" t="n">
        <v>7036</v>
      </c>
      <c r="CJ1305" s="3" t="n">
        <f aca="false">SUM(CE1305:CI1305)</f>
        <v>32956</v>
      </c>
    </row>
    <row r="1306" customFormat="false" ht="12.75" hidden="false" customHeight="false" outlineLevel="0" collapsed="false">
      <c r="A1306" s="1" t="n">
        <v>2016</v>
      </c>
      <c r="B1306" s="2" t="s">
        <v>123</v>
      </c>
      <c r="C1306" s="3" t="n">
        <v>2723</v>
      </c>
      <c r="D1306" s="3" t="n">
        <v>414</v>
      </c>
      <c r="E1306" s="3" t="n">
        <v>6</v>
      </c>
      <c r="F1306" s="3" t="n">
        <v>0</v>
      </c>
      <c r="G1306" s="3" t="n">
        <f aca="false">SUM(C1306:F1306)</f>
        <v>3143</v>
      </c>
      <c r="H1306" s="3" t="n">
        <v>848</v>
      </c>
      <c r="I1306" s="3" t="n">
        <v>660</v>
      </c>
      <c r="J1306" s="3" t="n">
        <v>1551</v>
      </c>
      <c r="K1306" s="3" t="n">
        <v>0</v>
      </c>
      <c r="L1306" s="3" t="n">
        <f aca="false">SUM(H1306:K1306)</f>
        <v>3059</v>
      </c>
      <c r="M1306" s="3" t="n">
        <v>0</v>
      </c>
      <c r="N1306" s="3" t="n">
        <v>122</v>
      </c>
      <c r="O1306" s="3" t="n">
        <v>0</v>
      </c>
      <c r="P1306" s="3" t="n">
        <v>0</v>
      </c>
      <c r="Q1306" s="3" t="n">
        <f aca="false">SUM(M1306:P1306)</f>
        <v>122</v>
      </c>
      <c r="R1306" s="3" t="n">
        <v>1</v>
      </c>
      <c r="S1306" s="3" t="n">
        <v>0</v>
      </c>
      <c r="T1306" s="3" t="n">
        <v>0</v>
      </c>
      <c r="U1306" s="3" t="n">
        <v>0</v>
      </c>
      <c r="V1306" s="3" t="n">
        <f aca="false">SUM(R1306:U1306)</f>
        <v>1</v>
      </c>
      <c r="W1306" s="3" t="n">
        <v>926</v>
      </c>
      <c r="X1306" s="3" t="n">
        <v>4225</v>
      </c>
      <c r="Y1306" s="3" t="n">
        <v>261</v>
      </c>
      <c r="Z1306" s="3" t="n">
        <v>0</v>
      </c>
      <c r="AA1306" s="3" t="n">
        <f aca="false">SUM(W1306:Z1306)</f>
        <v>5412</v>
      </c>
      <c r="AB1306" s="3" t="n">
        <v>297</v>
      </c>
      <c r="AC1306" s="3" t="n">
        <v>0</v>
      </c>
      <c r="AD1306" s="3" t="n">
        <v>28</v>
      </c>
      <c r="AE1306" s="3" t="n">
        <v>7</v>
      </c>
      <c r="AF1306" s="3" t="n">
        <f aca="false">SUM(AB1306:AE1306)</f>
        <v>332</v>
      </c>
      <c r="AG1306" s="3" t="n">
        <v>0</v>
      </c>
      <c r="AH1306" s="3" t="n">
        <v>406</v>
      </c>
      <c r="AI1306" s="3" t="n">
        <v>456</v>
      </c>
      <c r="AJ1306" s="3" t="n">
        <v>0</v>
      </c>
      <c r="AK1306" s="3" t="n">
        <f aca="false">SUM(AG1306:AJ1306)</f>
        <v>862</v>
      </c>
      <c r="AL1306" s="3" t="n">
        <v>1425</v>
      </c>
      <c r="AM1306" s="3" t="n">
        <v>1548</v>
      </c>
      <c r="AN1306" s="3" t="n">
        <v>2179</v>
      </c>
      <c r="AO1306" s="3" t="n">
        <v>0</v>
      </c>
      <c r="AP1306" s="3" t="n">
        <f aca="false">SUM(AL1306:AO1306)</f>
        <v>5152</v>
      </c>
      <c r="AQ1306" s="3" t="n">
        <v>0</v>
      </c>
      <c r="AR1306" s="3" t="n">
        <v>283</v>
      </c>
      <c r="AS1306" s="3" t="n">
        <v>6</v>
      </c>
      <c r="AT1306" s="3" t="n">
        <v>9</v>
      </c>
      <c r="AU1306" s="3" t="n">
        <f aca="false">SUM(AQ1306:AT1306)</f>
        <v>298</v>
      </c>
      <c r="AV1306" s="3" t="n">
        <v>0</v>
      </c>
      <c r="AW1306" s="3" t="n">
        <v>0</v>
      </c>
      <c r="AX1306" s="3" t="n">
        <v>2</v>
      </c>
      <c r="AY1306" s="3" t="n">
        <v>6</v>
      </c>
      <c r="AZ1306" s="3" t="n">
        <f aca="false">SUM(AV1306:AY1306)</f>
        <v>8</v>
      </c>
      <c r="BA1306" s="3" t="n">
        <v>0</v>
      </c>
      <c r="BB1306" s="3" t="n">
        <v>142</v>
      </c>
      <c r="BC1306" s="3" t="n">
        <v>31</v>
      </c>
      <c r="BD1306" s="3" t="n">
        <v>76</v>
      </c>
      <c r="BE1306" s="3" t="n">
        <f aca="false">SUM(BA1306:BD1306)</f>
        <v>249</v>
      </c>
      <c r="BF1306" s="3" t="n">
        <v>0</v>
      </c>
      <c r="BG1306" s="3" t="n">
        <v>0</v>
      </c>
      <c r="BH1306" s="3" t="n">
        <v>0</v>
      </c>
      <c r="BI1306" s="3" t="n">
        <v>0</v>
      </c>
      <c r="BJ1306" s="3" t="n">
        <f aca="false">SUM(BF1306:BI1306)</f>
        <v>0</v>
      </c>
      <c r="BK1306" s="3" t="n">
        <v>0</v>
      </c>
      <c r="BL1306" s="3" t="n">
        <v>15</v>
      </c>
      <c r="BM1306" s="3" t="n">
        <v>0</v>
      </c>
      <c r="BN1306" s="3" t="n">
        <v>24</v>
      </c>
      <c r="BO1306" s="3" t="n">
        <f aca="false">SUM(BK1306:BN1306)</f>
        <v>39</v>
      </c>
      <c r="BP1306" s="3" t="n">
        <v>0</v>
      </c>
      <c r="BQ1306" s="3" t="n">
        <v>17</v>
      </c>
      <c r="BR1306" s="3" t="n">
        <v>15</v>
      </c>
      <c r="BS1306" s="3" t="n">
        <v>348</v>
      </c>
      <c r="BT1306" s="3" t="n">
        <f aca="false">SUM(BP1306:BS1306)</f>
        <v>380</v>
      </c>
      <c r="BU1306" s="3" t="n">
        <f aca="false">+C1306+H1306+M1306+R1306+W1306+AB1306+AG1306+AL1306+CK1306</f>
        <v>6220</v>
      </c>
      <c r="BV1306" s="3" t="n">
        <f aca="false">+D1306+I1306+N1306+S1306+X1306+AC1306+AH1306+AM1306+CL1306</f>
        <v>7375</v>
      </c>
      <c r="BW1306" s="3" t="n">
        <f aca="false">+E1306+J1306+O1306+T1306+Y1306+AD1306+AI1306+AN1306+CM1306</f>
        <v>4481</v>
      </c>
      <c r="BX1306" s="3" t="n">
        <f aca="false">+F1306+K1306+P1306+U1306+Z1306+AE1306+AJ1306+AO1306+CN1306</f>
        <v>7</v>
      </c>
      <c r="BY1306" s="3" t="n">
        <f aca="false">SUM(BU1306:BX1306)</f>
        <v>18083</v>
      </c>
      <c r="BZ1306" s="3" t="n">
        <f aca="false">AQ1306+AV1306+BA1306+BF1306+BK1306+BP1306</f>
        <v>0</v>
      </c>
      <c r="CA1306" s="3" t="n">
        <f aca="false">AR1306+AW1306+BB1306+BG1306+BL1306+BQ1306</f>
        <v>457</v>
      </c>
      <c r="CB1306" s="3" t="n">
        <f aca="false">AS1306+AX1306+BC1306+BH1306+BM1306+BR1306</f>
        <v>54</v>
      </c>
      <c r="CC1306" s="3" t="n">
        <f aca="false">AT1306+AY1306+BD1306+BI1306+BN1306+BS1306</f>
        <v>463</v>
      </c>
      <c r="CD1306" s="3" t="n">
        <f aca="false">SUM(BZ1306:CC1306)</f>
        <v>974</v>
      </c>
      <c r="CE1306" s="3" t="n">
        <v>2022.3</v>
      </c>
      <c r="CF1306" s="3" t="n">
        <v>1327.2</v>
      </c>
      <c r="CG1306" s="3" t="n">
        <v>118.5</v>
      </c>
      <c r="CH1306" s="3" t="n">
        <v>63.1</v>
      </c>
      <c r="CI1306" s="3" t="n">
        <v>2181</v>
      </c>
      <c r="CJ1306" s="3" t="n">
        <f aca="false">SUM(CE1306:CI1306)</f>
        <v>5712.1</v>
      </c>
    </row>
    <row r="1307" customFormat="false" ht="12.75" hidden="false" customHeight="false" outlineLevel="0" collapsed="false">
      <c r="A1307" s="1" t="n">
        <v>2016</v>
      </c>
      <c r="B1307" s="2" t="s">
        <v>124</v>
      </c>
      <c r="C1307" s="3" t="n">
        <v>22254</v>
      </c>
      <c r="D1307" s="3" t="n">
        <v>3906</v>
      </c>
      <c r="E1307" s="3" t="n">
        <v>3299</v>
      </c>
      <c r="F1307" s="3" t="n">
        <v>17</v>
      </c>
      <c r="G1307" s="3" t="n">
        <f aca="false">SUM(C1307:F1307)</f>
        <v>29476</v>
      </c>
      <c r="H1307" s="3" t="n">
        <v>2991</v>
      </c>
      <c r="I1307" s="3" t="n">
        <v>334</v>
      </c>
      <c r="J1307" s="3" t="n">
        <v>6672</v>
      </c>
      <c r="K1307" s="3" t="n">
        <v>696</v>
      </c>
      <c r="L1307" s="3" t="n">
        <f aca="false">SUM(H1307:K1307)</f>
        <v>10693</v>
      </c>
      <c r="M1307" s="3" t="n">
        <v>0</v>
      </c>
      <c r="N1307" s="3" t="n">
        <v>2863</v>
      </c>
      <c r="O1307" s="3" t="n">
        <v>0</v>
      </c>
      <c r="P1307" s="3" t="n">
        <v>0</v>
      </c>
      <c r="Q1307" s="3" t="n">
        <f aca="false">SUM(M1307:P1307)</f>
        <v>2863</v>
      </c>
      <c r="R1307" s="3" t="n">
        <v>1123</v>
      </c>
      <c r="S1307" s="3" t="n">
        <v>0</v>
      </c>
      <c r="T1307" s="3" t="n">
        <v>0</v>
      </c>
      <c r="U1307" s="3" t="n">
        <v>0</v>
      </c>
      <c r="V1307" s="3" t="n">
        <f aca="false">SUM(R1307:U1307)</f>
        <v>1123</v>
      </c>
      <c r="W1307" s="3" t="n">
        <v>11552</v>
      </c>
      <c r="X1307" s="3" t="n">
        <v>31226</v>
      </c>
      <c r="Y1307" s="3" t="n">
        <v>5317</v>
      </c>
      <c r="Z1307" s="3" t="n">
        <v>0</v>
      </c>
      <c r="AA1307" s="3" t="n">
        <f aca="false">SUM(W1307:Z1307)</f>
        <v>48095</v>
      </c>
      <c r="AB1307" s="3" t="n">
        <v>2859</v>
      </c>
      <c r="AC1307" s="3" t="n">
        <v>51</v>
      </c>
      <c r="AD1307" s="3" t="n">
        <v>60</v>
      </c>
      <c r="AE1307" s="3" t="n">
        <v>238</v>
      </c>
      <c r="AF1307" s="3" t="n">
        <f aca="false">SUM(AB1307:AE1307)</f>
        <v>3208</v>
      </c>
      <c r="AG1307" s="3" t="n">
        <v>130</v>
      </c>
      <c r="AH1307" s="3" t="n">
        <v>1830</v>
      </c>
      <c r="AI1307" s="3" t="n">
        <v>6295</v>
      </c>
      <c r="AJ1307" s="3" t="n">
        <v>1180</v>
      </c>
      <c r="AK1307" s="3" t="n">
        <f aca="false">SUM(AG1307:AJ1307)</f>
        <v>9435</v>
      </c>
      <c r="AL1307" s="3" t="n">
        <v>27133</v>
      </c>
      <c r="AM1307" s="3" t="n">
        <v>9266</v>
      </c>
      <c r="AN1307" s="3" t="n">
        <v>7798</v>
      </c>
      <c r="AO1307" s="3" t="n">
        <v>1617</v>
      </c>
      <c r="AP1307" s="3" t="n">
        <f aca="false">SUM(AL1307:AO1307)</f>
        <v>45814</v>
      </c>
      <c r="AQ1307" s="3" t="n">
        <v>0</v>
      </c>
      <c r="AR1307" s="3" t="n">
        <v>1781</v>
      </c>
      <c r="AS1307" s="3" t="n">
        <v>1557</v>
      </c>
      <c r="AT1307" s="3" t="n">
        <v>1180</v>
      </c>
      <c r="AU1307" s="3" t="n">
        <f aca="false">SUM(AQ1307:AT1307)</f>
        <v>4518</v>
      </c>
      <c r="AV1307" s="3" t="n">
        <v>0</v>
      </c>
      <c r="AW1307" s="3" t="n">
        <v>0</v>
      </c>
      <c r="AX1307" s="3" t="n">
        <v>22</v>
      </c>
      <c r="AY1307" s="3" t="n">
        <v>238</v>
      </c>
      <c r="AZ1307" s="3" t="n">
        <f aca="false">SUM(AV1307:AY1307)</f>
        <v>260</v>
      </c>
      <c r="BA1307" s="3" t="n">
        <v>0</v>
      </c>
      <c r="BB1307" s="3" t="n">
        <v>0</v>
      </c>
      <c r="BC1307" s="3" t="n">
        <v>283</v>
      </c>
      <c r="BD1307" s="3" t="n">
        <v>696</v>
      </c>
      <c r="BE1307" s="3" t="n">
        <f aca="false">SUM(BA1307:BD1307)</f>
        <v>979</v>
      </c>
      <c r="BF1307" s="3" t="n">
        <v>0</v>
      </c>
      <c r="BG1307" s="3" t="n">
        <v>0</v>
      </c>
      <c r="BH1307" s="3" t="n">
        <v>0</v>
      </c>
      <c r="BI1307" s="3" t="n">
        <v>84</v>
      </c>
      <c r="BJ1307" s="3" t="n">
        <f aca="false">SUM(BF1307:BI1307)</f>
        <v>84</v>
      </c>
      <c r="BK1307" s="3" t="n">
        <v>0</v>
      </c>
      <c r="BL1307" s="3" t="n">
        <v>166</v>
      </c>
      <c r="BM1307" s="3" t="n">
        <v>277</v>
      </c>
      <c r="BN1307" s="3" t="n">
        <v>237</v>
      </c>
      <c r="BO1307" s="3" t="n">
        <f aca="false">SUM(BK1307:BN1307)</f>
        <v>680</v>
      </c>
      <c r="BP1307" s="3" t="n">
        <v>0</v>
      </c>
      <c r="BQ1307" s="3" t="n">
        <v>90</v>
      </c>
      <c r="BR1307" s="3" t="n">
        <v>1057</v>
      </c>
      <c r="BS1307" s="3" t="n">
        <v>1313</v>
      </c>
      <c r="BT1307" s="3" t="n">
        <f aca="false">SUM(BP1307:BS1307)</f>
        <v>2460</v>
      </c>
      <c r="BU1307" s="3" t="n">
        <f aca="false">+C1307+H1307+M1307+R1307+W1307+AB1307+AG1307+AL1307+CK1307</f>
        <v>68042</v>
      </c>
      <c r="BV1307" s="3" t="n">
        <f aca="false">+D1307+I1307+N1307+S1307+X1307+AC1307+AH1307+AM1307+CL1307</f>
        <v>49476</v>
      </c>
      <c r="BW1307" s="3" t="n">
        <f aca="false">+E1307+J1307+O1307+T1307+Y1307+AD1307+AI1307+AN1307+CM1307</f>
        <v>29441</v>
      </c>
      <c r="BX1307" s="3" t="n">
        <f aca="false">+F1307+K1307+P1307+U1307+Z1307+AE1307+AJ1307+AO1307+CN1307</f>
        <v>3748</v>
      </c>
      <c r="BY1307" s="3" t="n">
        <f aca="false">SUM(BU1307:BX1307)</f>
        <v>150707</v>
      </c>
      <c r="BZ1307" s="3" t="n">
        <f aca="false">AQ1307+AV1307+BA1307+BF1307+BK1307+BP1307</f>
        <v>0</v>
      </c>
      <c r="CA1307" s="3" t="n">
        <f aca="false">AR1307+AW1307+BB1307+BG1307+BL1307+BQ1307</f>
        <v>2037</v>
      </c>
      <c r="CB1307" s="3" t="n">
        <f aca="false">AS1307+AX1307+BC1307+BH1307+BM1307+BR1307</f>
        <v>3196</v>
      </c>
      <c r="CC1307" s="3" t="n">
        <f aca="false">AT1307+AY1307+BD1307+BI1307+BN1307+BS1307</f>
        <v>3748</v>
      </c>
      <c r="CD1307" s="3" t="n">
        <f aca="false">SUM(BZ1307:CC1307)</f>
        <v>8981</v>
      </c>
      <c r="CE1307" s="3" t="n">
        <v>12485</v>
      </c>
      <c r="CF1307" s="3" t="n">
        <v>47055</v>
      </c>
      <c r="CG1307" s="3" t="n">
        <v>5647</v>
      </c>
      <c r="CH1307" s="3" t="n">
        <v>17</v>
      </c>
      <c r="CI1307" s="3" t="n">
        <v>3262</v>
      </c>
      <c r="CJ1307" s="3" t="n">
        <f aca="false">SUM(CE1307:CI1307)</f>
        <v>68466</v>
      </c>
    </row>
    <row r="1308" customFormat="false" ht="12.75" hidden="false" customHeight="false" outlineLevel="0" collapsed="false">
      <c r="A1308" s="1" t="n">
        <v>2016</v>
      </c>
      <c r="B1308" s="2" t="s">
        <v>125</v>
      </c>
      <c r="C1308" s="3" t="n">
        <v>8343.6</v>
      </c>
      <c r="D1308" s="3" t="n">
        <v>1502</v>
      </c>
      <c r="E1308" s="3" t="n">
        <v>644.8</v>
      </c>
      <c r="F1308" s="3" t="n">
        <v>0</v>
      </c>
      <c r="G1308" s="3" t="n">
        <f aca="false">SUM(C1308:F1308)</f>
        <v>10490.4</v>
      </c>
      <c r="H1308" s="3" t="n">
        <v>3798.3</v>
      </c>
      <c r="I1308" s="3" t="n">
        <v>49.1</v>
      </c>
      <c r="J1308" s="3" t="n">
        <v>2150.91</v>
      </c>
      <c r="K1308" s="3" t="n">
        <v>0</v>
      </c>
      <c r="L1308" s="3" t="n">
        <f aca="false">SUM(H1308:K1308)</f>
        <v>5998.31</v>
      </c>
      <c r="M1308" s="3" t="n">
        <v>0</v>
      </c>
      <c r="N1308" s="3" t="n">
        <v>47.35</v>
      </c>
      <c r="O1308" s="3" t="n">
        <v>0</v>
      </c>
      <c r="P1308" s="3" t="n">
        <v>0</v>
      </c>
      <c r="Q1308" s="3" t="n">
        <f aca="false">SUM(M1308:P1308)</f>
        <v>47.35</v>
      </c>
      <c r="R1308" s="3" t="n">
        <v>60.4</v>
      </c>
      <c r="S1308" s="3" t="n">
        <v>1.1</v>
      </c>
      <c r="T1308" s="3" t="n">
        <v>60.503</v>
      </c>
      <c r="U1308" s="3" t="n">
        <v>0</v>
      </c>
      <c r="V1308" s="3" t="n">
        <f aca="false">SUM(R1308:U1308)</f>
        <v>122.003</v>
      </c>
      <c r="W1308" s="3" t="n">
        <v>3492.8</v>
      </c>
      <c r="X1308" s="3" t="n">
        <v>8771.2</v>
      </c>
      <c r="Y1308" s="3" t="n">
        <v>1507</v>
      </c>
      <c r="Z1308" s="3" t="n">
        <v>0</v>
      </c>
      <c r="AA1308" s="3" t="n">
        <f aca="false">SUM(W1308:Z1308)</f>
        <v>13771</v>
      </c>
      <c r="AB1308" s="3" t="n">
        <v>1849.9</v>
      </c>
      <c r="AC1308" s="3" t="n">
        <v>80.67</v>
      </c>
      <c r="AD1308" s="3" t="n">
        <v>99.65</v>
      </c>
      <c r="AE1308" s="3" t="n">
        <v>0</v>
      </c>
      <c r="AF1308" s="3" t="n">
        <f aca="false">SUM(AB1308:AE1308)</f>
        <v>2030.22</v>
      </c>
      <c r="AG1308" s="3" t="n">
        <v>0</v>
      </c>
      <c r="AH1308" s="3" t="n">
        <v>1336</v>
      </c>
      <c r="AI1308" s="3" t="n">
        <v>3320</v>
      </c>
      <c r="AJ1308" s="3" t="n">
        <v>131</v>
      </c>
      <c r="AK1308" s="3" t="n">
        <f aca="false">SUM(AG1308:AJ1308)</f>
        <v>4787</v>
      </c>
      <c r="AL1308" s="3" t="n">
        <v>3660.1</v>
      </c>
      <c r="AM1308" s="3" t="n">
        <v>1220</v>
      </c>
      <c r="AN1308" s="3" t="n">
        <v>2248</v>
      </c>
      <c r="AO1308" s="3" t="n">
        <v>64.9</v>
      </c>
      <c r="AP1308" s="3" t="n">
        <f aca="false">SUM(AL1308:AO1308)</f>
        <v>7193</v>
      </c>
      <c r="AQ1308" s="3" t="n">
        <v>0</v>
      </c>
      <c r="AR1308" s="3" t="n">
        <v>1114</v>
      </c>
      <c r="AS1308" s="3" t="n">
        <v>1750</v>
      </c>
      <c r="AT1308" s="3" t="n">
        <v>14</v>
      </c>
      <c r="AU1308" s="3" t="n">
        <f aca="false">SUM(AQ1308:AT1308)</f>
        <v>2878</v>
      </c>
      <c r="AV1308" s="3" t="n">
        <v>0.87</v>
      </c>
      <c r="AW1308" s="3" t="n">
        <v>0</v>
      </c>
      <c r="AX1308" s="3" t="n">
        <v>14.2</v>
      </c>
      <c r="AY1308" s="3" t="n">
        <v>0</v>
      </c>
      <c r="AZ1308" s="3" t="n">
        <f aca="false">SUM(AV1308:AY1308)</f>
        <v>15.07</v>
      </c>
      <c r="BA1308" s="3" t="n">
        <v>5</v>
      </c>
      <c r="BB1308" s="3" t="n">
        <v>0</v>
      </c>
      <c r="BC1308" s="3" t="n">
        <v>0</v>
      </c>
      <c r="BD1308" s="3" t="n">
        <v>0</v>
      </c>
      <c r="BE1308" s="3" t="n">
        <f aca="false">SUM(BA1308:BD1308)</f>
        <v>5</v>
      </c>
      <c r="BF1308" s="3" t="n">
        <v>0</v>
      </c>
      <c r="BG1308" s="3" t="n">
        <v>0</v>
      </c>
      <c r="BH1308" s="3" t="n">
        <v>0</v>
      </c>
      <c r="BI1308" s="3" t="n">
        <v>0</v>
      </c>
      <c r="BJ1308" s="3" t="n">
        <f aca="false">SUM(BF1308:BI1308)</f>
        <v>0</v>
      </c>
      <c r="BK1308" s="3" t="n">
        <v>5.1</v>
      </c>
      <c r="BL1308" s="3" t="n">
        <v>0</v>
      </c>
      <c r="BM1308" s="3" t="n">
        <v>6.1</v>
      </c>
      <c r="BN1308" s="3" t="n">
        <v>0</v>
      </c>
      <c r="BO1308" s="3" t="n">
        <f aca="false">SUM(BK1308:BN1308)</f>
        <v>11.2</v>
      </c>
      <c r="BP1308" s="3" t="n">
        <v>5.8</v>
      </c>
      <c r="BQ1308" s="3" t="n">
        <v>0</v>
      </c>
      <c r="BR1308" s="3" t="n">
        <v>13.5</v>
      </c>
      <c r="BS1308" s="3" t="n">
        <v>86.8</v>
      </c>
      <c r="BT1308" s="3" t="n">
        <f aca="false">SUM(BP1308:BS1308)</f>
        <v>106.1</v>
      </c>
      <c r="BU1308" s="3" t="n">
        <f aca="false">+C1308+H1308+M1308+R1308+W1308+AB1308+AG1308+AL1308+CK1308</f>
        <v>21205.1</v>
      </c>
      <c r="BV1308" s="3" t="n">
        <f aca="false">+D1308+I1308+N1308+S1308+X1308+AC1308+AH1308+AM1308+CL1308</f>
        <v>13007.42</v>
      </c>
      <c r="BW1308" s="3" t="n">
        <f aca="false">+E1308+J1308+O1308+T1308+Y1308+AD1308+AI1308+AN1308+CM1308</f>
        <v>10030.863</v>
      </c>
      <c r="BX1308" s="3" t="n">
        <f aca="false">+F1308+K1308+P1308+U1308+Z1308+AE1308+AJ1308+AO1308+CN1308</f>
        <v>195.9</v>
      </c>
      <c r="BY1308" s="3" t="n">
        <f aca="false">SUM(BU1308:BX1308)</f>
        <v>44439.283</v>
      </c>
      <c r="BZ1308" s="3" t="n">
        <f aca="false">AQ1308+AV1308+BA1308+BF1308+BK1308+BP1308</f>
        <v>16.77</v>
      </c>
      <c r="CA1308" s="3" t="n">
        <f aca="false">AR1308+AW1308+BB1308+BG1308+BL1308+BQ1308</f>
        <v>1114</v>
      </c>
      <c r="CB1308" s="3" t="n">
        <f aca="false">AS1308+AX1308+BC1308+BH1308+BM1308+BR1308</f>
        <v>1783.8</v>
      </c>
      <c r="CC1308" s="3" t="n">
        <f aca="false">AT1308+AY1308+BD1308+BI1308+BN1308+BS1308</f>
        <v>100.8</v>
      </c>
      <c r="CD1308" s="3" t="n">
        <f aca="false">SUM(BZ1308:CC1308)</f>
        <v>3015.37</v>
      </c>
      <c r="CE1308" s="3" t="n">
        <v>6559.48312464</v>
      </c>
      <c r="CF1308" s="3" t="n">
        <v>11905.15771828</v>
      </c>
      <c r="CG1308" s="3" t="n">
        <v>1058.21541658</v>
      </c>
      <c r="CH1308" s="3" t="n">
        <v>0</v>
      </c>
      <c r="CI1308" s="3" t="n">
        <v>2627.84827518</v>
      </c>
      <c r="CJ1308" s="3" t="n">
        <f aca="false">SUM(CE1308:CI1308)</f>
        <v>22150.70453468</v>
      </c>
    </row>
    <row r="1309" customFormat="false" ht="12.75" hidden="false" customHeight="false" outlineLevel="0" collapsed="false">
      <c r="A1309" s="1" t="n">
        <v>2016</v>
      </c>
      <c r="B1309" s="2" t="s">
        <v>126</v>
      </c>
      <c r="C1309" s="3" t="n">
        <v>823</v>
      </c>
      <c r="D1309" s="3" t="n">
        <v>140</v>
      </c>
      <c r="E1309" s="3" t="n">
        <v>184</v>
      </c>
      <c r="F1309" s="3" t="n">
        <v>0</v>
      </c>
      <c r="G1309" s="3" t="n">
        <f aca="false">SUM(C1309:F1309)</f>
        <v>1147</v>
      </c>
      <c r="H1309" s="3" t="n">
        <v>523</v>
      </c>
      <c r="I1309" s="3" t="n">
        <v>117</v>
      </c>
      <c r="J1309" s="3" t="n">
        <v>635</v>
      </c>
      <c r="K1309" s="3" t="n">
        <v>7</v>
      </c>
      <c r="L1309" s="3" t="n">
        <f aca="false">SUM(H1309:K1309)</f>
        <v>1282</v>
      </c>
      <c r="M1309" s="3" t="n">
        <v>0</v>
      </c>
      <c r="N1309" s="3" t="n">
        <v>2</v>
      </c>
      <c r="O1309" s="3" t="n">
        <v>3</v>
      </c>
      <c r="P1309" s="3" t="n">
        <v>0</v>
      </c>
      <c r="Q1309" s="3" t="n">
        <f aca="false">SUM(M1309:P1309)</f>
        <v>5</v>
      </c>
      <c r="R1309" s="3" t="n">
        <v>0</v>
      </c>
      <c r="S1309" s="3" t="n">
        <v>0</v>
      </c>
      <c r="T1309" s="3" t="n">
        <v>0</v>
      </c>
      <c r="U1309" s="3" t="n">
        <v>0</v>
      </c>
      <c r="V1309" s="3" t="n">
        <f aca="false">SUM(R1309:U1309)</f>
        <v>0</v>
      </c>
      <c r="W1309" s="3" t="n">
        <v>409</v>
      </c>
      <c r="X1309" s="3" t="n">
        <v>730</v>
      </c>
      <c r="Y1309" s="3" t="n">
        <v>7</v>
      </c>
      <c r="Z1309" s="3" t="n">
        <v>0</v>
      </c>
      <c r="AA1309" s="3" t="n">
        <f aca="false">SUM(W1309:Z1309)</f>
        <v>1146</v>
      </c>
      <c r="AB1309" s="3" t="n">
        <v>100</v>
      </c>
      <c r="AC1309" s="3" t="n">
        <v>4</v>
      </c>
      <c r="AD1309" s="3" t="n">
        <v>11</v>
      </c>
      <c r="AE1309" s="3" t="n">
        <v>0</v>
      </c>
      <c r="AF1309" s="3" t="n">
        <f aca="false">SUM(AB1309:AE1309)</f>
        <v>115</v>
      </c>
      <c r="AG1309" s="3" t="n">
        <v>544</v>
      </c>
      <c r="AH1309" s="3" t="n">
        <v>246</v>
      </c>
      <c r="AI1309" s="3" t="n">
        <v>1036</v>
      </c>
      <c r="AJ1309" s="3" t="n">
        <v>0</v>
      </c>
      <c r="AK1309" s="3" t="n">
        <f aca="false">SUM(AG1309:AJ1309)</f>
        <v>1826</v>
      </c>
      <c r="AL1309" s="3" t="n">
        <v>614</v>
      </c>
      <c r="AM1309" s="3" t="n">
        <v>368</v>
      </c>
      <c r="AN1309" s="3" t="n">
        <v>956</v>
      </c>
      <c r="AO1309" s="3" t="n">
        <v>0</v>
      </c>
      <c r="AP1309" s="3" t="n">
        <f aca="false">SUM(AL1309:AO1309)</f>
        <v>1938</v>
      </c>
      <c r="AQ1309" s="3" t="n">
        <v>0</v>
      </c>
      <c r="AR1309" s="3" t="n">
        <v>201</v>
      </c>
      <c r="AS1309" s="3" t="n">
        <v>559</v>
      </c>
      <c r="AT1309" s="3" t="n">
        <v>0</v>
      </c>
      <c r="AU1309" s="3" t="n">
        <f aca="false">SUM(AQ1309:AT1309)</f>
        <v>760</v>
      </c>
      <c r="AV1309" s="3" t="n">
        <v>0</v>
      </c>
      <c r="AW1309" s="3" t="n">
        <v>0</v>
      </c>
      <c r="AX1309" s="3" t="n">
        <v>1</v>
      </c>
      <c r="AY1309" s="3" t="n">
        <v>0</v>
      </c>
      <c r="AZ1309" s="3" t="n">
        <f aca="false">SUM(AV1309:AY1309)</f>
        <v>1</v>
      </c>
      <c r="BA1309" s="3" t="n">
        <v>100</v>
      </c>
      <c r="BB1309" s="3" t="n">
        <v>0</v>
      </c>
      <c r="BC1309" s="3" t="n">
        <v>52</v>
      </c>
      <c r="BD1309" s="3" t="n">
        <v>7</v>
      </c>
      <c r="BE1309" s="3" t="n">
        <f aca="false">SUM(BA1309:BD1309)</f>
        <v>159</v>
      </c>
      <c r="BF1309" s="3" t="n">
        <v>0</v>
      </c>
      <c r="BG1309" s="3" t="n">
        <v>0</v>
      </c>
      <c r="BH1309" s="3" t="n">
        <v>0</v>
      </c>
      <c r="BI1309" s="3" t="n">
        <v>0</v>
      </c>
      <c r="BJ1309" s="3" t="n">
        <f aca="false">SUM(BF1309:BI1309)</f>
        <v>0</v>
      </c>
      <c r="BK1309" s="3" t="n">
        <v>4</v>
      </c>
      <c r="BL1309" s="3" t="n">
        <v>3</v>
      </c>
      <c r="BM1309" s="3" t="n">
        <v>33</v>
      </c>
      <c r="BN1309" s="3" t="n">
        <v>0</v>
      </c>
      <c r="BO1309" s="3" t="n">
        <f aca="false">SUM(BK1309:BN1309)</f>
        <v>40</v>
      </c>
      <c r="BP1309" s="3" t="n">
        <v>29</v>
      </c>
      <c r="BQ1309" s="3" t="n">
        <v>12</v>
      </c>
      <c r="BR1309" s="3" t="n">
        <v>14</v>
      </c>
      <c r="BS1309" s="3" t="n">
        <v>0</v>
      </c>
      <c r="BT1309" s="3" t="n">
        <f aca="false">SUM(BP1309:BS1309)</f>
        <v>55</v>
      </c>
      <c r="BU1309" s="3" t="n">
        <f aca="false">+C1309+H1309+M1309+R1309+W1309+AB1309+AG1309+AL1309+CK1309</f>
        <v>3013</v>
      </c>
      <c r="BV1309" s="3" t="n">
        <f aca="false">+D1309+I1309+N1309+S1309+X1309+AC1309+AH1309+AM1309+CL1309</f>
        <v>1607</v>
      </c>
      <c r="BW1309" s="3" t="n">
        <f aca="false">+E1309+J1309+O1309+T1309+Y1309+AD1309+AI1309+AN1309+CM1309</f>
        <v>2832</v>
      </c>
      <c r="BX1309" s="3" t="n">
        <f aca="false">+F1309+K1309+P1309+U1309+Z1309+AE1309+AJ1309+AO1309+CN1309</f>
        <v>7</v>
      </c>
      <c r="BY1309" s="3" t="n">
        <f aca="false">SUM(BU1309:BX1309)</f>
        <v>7459</v>
      </c>
      <c r="BZ1309" s="3" t="n">
        <f aca="false">AQ1309+AV1309+BA1309+BF1309+BK1309+BP1309</f>
        <v>133</v>
      </c>
      <c r="CA1309" s="3" t="n">
        <f aca="false">AR1309+AW1309+BB1309+BG1309+BL1309+BQ1309</f>
        <v>216</v>
      </c>
      <c r="CB1309" s="3" t="n">
        <f aca="false">AS1309+AX1309+BC1309+BH1309+BM1309+BR1309</f>
        <v>659</v>
      </c>
      <c r="CC1309" s="3" t="n">
        <f aca="false">AT1309+AY1309+BD1309+BI1309+BN1309+BS1309</f>
        <v>7</v>
      </c>
      <c r="CD1309" s="3" t="n">
        <f aca="false">SUM(BZ1309:CC1309)</f>
        <v>1015</v>
      </c>
      <c r="CE1309" s="3" t="n">
        <v>1031</v>
      </c>
      <c r="CF1309" s="3" t="n">
        <v>354</v>
      </c>
      <c r="CG1309" s="3" t="n">
        <v>98</v>
      </c>
      <c r="CH1309" s="3" t="n">
        <v>3</v>
      </c>
      <c r="CI1309" s="3" t="n">
        <v>1056</v>
      </c>
      <c r="CJ1309" s="3" t="n">
        <f aca="false">SUM(CE1309:CI1309)</f>
        <v>2542</v>
      </c>
    </row>
    <row r="1310" customFormat="false" ht="12.75" hidden="false" customHeight="false" outlineLevel="0" collapsed="false">
      <c r="A1310" s="1" t="n">
        <v>2016</v>
      </c>
      <c r="B1310" s="2" t="s">
        <v>127</v>
      </c>
      <c r="C1310" s="3" t="n">
        <v>7965.8</v>
      </c>
      <c r="D1310" s="3" t="n">
        <v>1856.4</v>
      </c>
      <c r="E1310" s="3" t="n">
        <v>1230.6</v>
      </c>
      <c r="F1310" s="3" t="n">
        <v>229.8</v>
      </c>
      <c r="G1310" s="3" t="n">
        <f aca="false">SUM(C1310:F1310)</f>
        <v>11282.6</v>
      </c>
      <c r="H1310" s="3" t="n">
        <v>2463.7</v>
      </c>
      <c r="I1310" s="3" t="n">
        <v>21.9</v>
      </c>
      <c r="J1310" s="3" t="n">
        <v>31.2</v>
      </c>
      <c r="K1310" s="3" t="n">
        <v>209.4</v>
      </c>
      <c r="L1310" s="3" t="n">
        <f aca="false">SUM(H1310:K1310)</f>
        <v>2726.2</v>
      </c>
      <c r="M1310" s="3" t="n">
        <v>151.9</v>
      </c>
      <c r="N1310" s="3" t="n">
        <v>641.4</v>
      </c>
      <c r="O1310" s="3" t="n">
        <v>0</v>
      </c>
      <c r="P1310" s="3" t="n">
        <v>0</v>
      </c>
      <c r="Q1310" s="3" t="n">
        <f aca="false">SUM(M1310:P1310)</f>
        <v>793.3</v>
      </c>
      <c r="R1310" s="3" t="n">
        <v>9.9</v>
      </c>
      <c r="S1310" s="3" t="n">
        <v>0</v>
      </c>
      <c r="T1310" s="3" t="n">
        <v>0</v>
      </c>
      <c r="U1310" s="3" t="n">
        <v>0</v>
      </c>
      <c r="V1310" s="3" t="n">
        <f aca="false">SUM(R1310:U1310)</f>
        <v>9.9</v>
      </c>
      <c r="W1310" s="3" t="n">
        <v>16995.9</v>
      </c>
      <c r="X1310" s="3" t="n">
        <v>6016.9</v>
      </c>
      <c r="Y1310" s="3" t="n">
        <v>2427.7</v>
      </c>
      <c r="Z1310" s="3" t="n">
        <v>0</v>
      </c>
      <c r="AA1310" s="3" t="n">
        <f aca="false">SUM(W1310:Z1310)</f>
        <v>25440.5</v>
      </c>
      <c r="AB1310" s="3" t="n">
        <v>1818.7</v>
      </c>
      <c r="AC1310" s="3" t="n">
        <v>10.4</v>
      </c>
      <c r="AD1310" s="3" t="n">
        <v>67.9</v>
      </c>
      <c r="AE1310" s="3" t="n">
        <v>70.3</v>
      </c>
      <c r="AF1310" s="3" t="n">
        <f aca="false">SUM(AB1310:AE1310)</f>
        <v>1967.3</v>
      </c>
      <c r="AG1310" s="3" t="n">
        <v>10.9</v>
      </c>
      <c r="AH1310" s="3" t="n">
        <v>1411.4</v>
      </c>
      <c r="AI1310" s="3" t="n">
        <v>1693.8</v>
      </c>
      <c r="AJ1310" s="3" t="n">
        <v>339.9</v>
      </c>
      <c r="AK1310" s="3" t="n">
        <f aca="false">SUM(AG1310:AJ1310)</f>
        <v>3456</v>
      </c>
      <c r="AL1310" s="3" t="n">
        <v>4174.4</v>
      </c>
      <c r="AM1310" s="3" t="n">
        <v>2491.5</v>
      </c>
      <c r="AN1310" s="3" t="n">
        <v>13467</v>
      </c>
      <c r="AO1310" s="3" t="n">
        <v>1641.9</v>
      </c>
      <c r="AP1310" s="3" t="n">
        <f aca="false">SUM(AL1310:AO1310)</f>
        <v>21774.8</v>
      </c>
      <c r="AQ1310" s="3" t="n">
        <v>0</v>
      </c>
      <c r="AR1310" s="3" t="n">
        <v>1184.7</v>
      </c>
      <c r="AS1310" s="3" t="n">
        <v>1001.7</v>
      </c>
      <c r="AT1310" s="3" t="n">
        <v>339.9</v>
      </c>
      <c r="AU1310" s="3" t="n">
        <f aca="false">SUM(AQ1310:AT1310)</f>
        <v>2526.3</v>
      </c>
      <c r="AV1310" s="3" t="n">
        <v>0</v>
      </c>
      <c r="AW1310" s="3" t="n">
        <v>0</v>
      </c>
      <c r="AX1310" s="3" t="n">
        <v>0</v>
      </c>
      <c r="AY1310" s="3" t="n">
        <v>70.3</v>
      </c>
      <c r="AZ1310" s="3" t="n">
        <f aca="false">SUM(AV1310:AY1310)</f>
        <v>70.3</v>
      </c>
      <c r="BA1310" s="3" t="n">
        <v>0</v>
      </c>
      <c r="BB1310" s="3" t="n">
        <v>0</v>
      </c>
      <c r="BC1310" s="3" t="n">
        <v>0</v>
      </c>
      <c r="BD1310" s="3" t="n">
        <v>209.4</v>
      </c>
      <c r="BE1310" s="3" t="n">
        <f aca="false">SUM(BA1310:BD1310)</f>
        <v>209.4</v>
      </c>
      <c r="BF1310" s="3" t="n">
        <v>0</v>
      </c>
      <c r="BG1310" s="3" t="n">
        <v>0</v>
      </c>
      <c r="BH1310" s="3" t="n">
        <v>0</v>
      </c>
      <c r="BI1310" s="3" t="n">
        <v>0</v>
      </c>
      <c r="BJ1310" s="3" t="n">
        <f aca="false">SUM(BF1310:BI1310)</f>
        <v>0</v>
      </c>
      <c r="BK1310" s="3" t="n">
        <v>0</v>
      </c>
      <c r="BL1310" s="3" t="n">
        <v>0</v>
      </c>
      <c r="BM1310" s="3" t="n">
        <v>0</v>
      </c>
      <c r="BN1310" s="3" t="n">
        <v>0</v>
      </c>
      <c r="BO1310" s="3" t="n">
        <f aca="false">SUM(BK1310:BN1310)</f>
        <v>0</v>
      </c>
      <c r="BP1310" s="3" t="n">
        <v>0</v>
      </c>
      <c r="BQ1310" s="3" t="n">
        <v>4.3</v>
      </c>
      <c r="BR1310" s="3" t="n">
        <v>147.1</v>
      </c>
      <c r="BS1310" s="3" t="n">
        <v>657.8</v>
      </c>
      <c r="BT1310" s="3" t="n">
        <f aca="false">SUM(BP1310:BS1310)</f>
        <v>809.2</v>
      </c>
      <c r="BU1310" s="3" t="n">
        <f aca="false">+C1310+H1310+M1310+R1310+W1310+AB1310+AG1310+AL1310+CK1310</f>
        <v>33591.2</v>
      </c>
      <c r="BV1310" s="3" t="n">
        <f aca="false">+D1310+I1310+N1310+S1310+X1310+AC1310+AH1310+AM1310+CL1310</f>
        <v>12449.9</v>
      </c>
      <c r="BW1310" s="3" t="n">
        <f aca="false">+E1310+J1310+O1310+T1310+Y1310+AD1310+AI1310+AN1310+CM1310</f>
        <v>18918.2</v>
      </c>
      <c r="BX1310" s="3" t="n">
        <f aca="false">+F1310+K1310+P1310+U1310+Z1310+AE1310+AJ1310+AO1310+CN1310</f>
        <v>2491.3</v>
      </c>
      <c r="BY1310" s="3" t="n">
        <f aca="false">SUM(BU1310:BX1310)</f>
        <v>67450.6</v>
      </c>
      <c r="BZ1310" s="3" t="n">
        <f aca="false">AQ1310+AV1310+BA1310+BF1310+BK1310+BP1310</f>
        <v>0</v>
      </c>
      <c r="CA1310" s="3" t="n">
        <f aca="false">AR1310+AW1310+BB1310+BG1310+BL1310+BQ1310</f>
        <v>1189</v>
      </c>
      <c r="CB1310" s="3" t="n">
        <f aca="false">AS1310+AX1310+BC1310+BH1310+BM1310+BR1310</f>
        <v>1148.8</v>
      </c>
      <c r="CC1310" s="3" t="n">
        <f aca="false">AT1310+AY1310+BD1310+BI1310+BN1310+BS1310</f>
        <v>1277.4</v>
      </c>
      <c r="CD1310" s="3" t="n">
        <f aca="false">SUM(BZ1310:CC1310)</f>
        <v>3615.2</v>
      </c>
      <c r="CE1310" s="3" t="n">
        <v>10348</v>
      </c>
      <c r="CF1310" s="3" t="n">
        <v>7799.3</v>
      </c>
      <c r="CG1310" s="3" t="n">
        <v>33</v>
      </c>
      <c r="CH1310" s="3" t="n">
        <v>0</v>
      </c>
      <c r="CI1310" s="3" t="n">
        <v>15750</v>
      </c>
      <c r="CJ1310" s="3" t="n">
        <f aca="false">SUM(CE1310:CI1310)</f>
        <v>33930.3</v>
      </c>
    </row>
    <row r="1311" customFormat="false" ht="12.75" hidden="false" customHeight="false" outlineLevel="0" collapsed="false">
      <c r="A1311" s="1" t="n">
        <v>2016</v>
      </c>
      <c r="B1311" s="2" t="s">
        <v>128</v>
      </c>
      <c r="C1311" s="3" t="n">
        <v>2095</v>
      </c>
      <c r="D1311" s="3" t="n">
        <v>593</v>
      </c>
      <c r="E1311" s="3" t="n">
        <v>816</v>
      </c>
      <c r="F1311" s="3" t="n">
        <v>0</v>
      </c>
      <c r="G1311" s="3" t="n">
        <f aca="false">SUM(C1311:F1311)</f>
        <v>3504</v>
      </c>
      <c r="H1311" s="3" t="n">
        <v>845</v>
      </c>
      <c r="I1311" s="3" t="n">
        <v>754</v>
      </c>
      <c r="J1311" s="3" t="n">
        <v>4016</v>
      </c>
      <c r="K1311" s="3" t="n">
        <v>75</v>
      </c>
      <c r="L1311" s="3" t="n">
        <f aca="false">SUM(H1311:K1311)</f>
        <v>5690</v>
      </c>
      <c r="M1311" s="3" t="n">
        <v>39</v>
      </c>
      <c r="N1311" s="3" t="n">
        <v>66</v>
      </c>
      <c r="O1311" s="3" t="n">
        <v>0</v>
      </c>
      <c r="P1311" s="3" t="n">
        <v>0</v>
      </c>
      <c r="Q1311" s="3" t="n">
        <f aca="false">SUM(M1311:P1311)</f>
        <v>105</v>
      </c>
      <c r="R1311" s="3" t="n">
        <v>29</v>
      </c>
      <c r="S1311" s="3" t="n">
        <v>56</v>
      </c>
      <c r="T1311" s="3" t="n">
        <v>0</v>
      </c>
      <c r="U1311" s="3" t="n">
        <v>0</v>
      </c>
      <c r="V1311" s="3" t="n">
        <f aca="false">SUM(R1311:U1311)</f>
        <v>85</v>
      </c>
      <c r="W1311" s="3" t="n">
        <v>1495</v>
      </c>
      <c r="X1311" s="3" t="n">
        <v>3151</v>
      </c>
      <c r="Y1311" s="3" t="n">
        <v>694</v>
      </c>
      <c r="Z1311" s="3" t="n">
        <v>0</v>
      </c>
      <c r="AA1311" s="3" t="n">
        <f aca="false">SUM(W1311:Z1311)</f>
        <v>5340</v>
      </c>
      <c r="AB1311" s="3" t="n">
        <v>376</v>
      </c>
      <c r="AC1311" s="3" t="n">
        <v>2</v>
      </c>
      <c r="AD1311" s="3" t="n">
        <v>185</v>
      </c>
      <c r="AE1311" s="3" t="n">
        <v>0</v>
      </c>
      <c r="AF1311" s="3" t="n">
        <f aca="false">SUM(AB1311:AE1311)</f>
        <v>563</v>
      </c>
      <c r="AG1311" s="3" t="n">
        <v>0</v>
      </c>
      <c r="AH1311" s="3" t="n">
        <v>890</v>
      </c>
      <c r="AI1311" s="3" t="n">
        <v>677</v>
      </c>
      <c r="AJ1311" s="3" t="n">
        <v>0</v>
      </c>
      <c r="AK1311" s="3" t="n">
        <f aca="false">SUM(AG1311:AJ1311)</f>
        <v>1567</v>
      </c>
      <c r="AL1311" s="3" t="n">
        <v>1676</v>
      </c>
      <c r="AM1311" s="3" t="n">
        <v>2144</v>
      </c>
      <c r="AN1311" s="3" t="n">
        <v>1845</v>
      </c>
      <c r="AO1311" s="3" t="n">
        <v>200</v>
      </c>
      <c r="AP1311" s="3" t="n">
        <f aca="false">SUM(AL1311:AO1311)</f>
        <v>5865</v>
      </c>
      <c r="AQ1311" s="3" t="n">
        <v>0</v>
      </c>
      <c r="AR1311" s="3" t="n">
        <v>631</v>
      </c>
      <c r="AS1311" s="3" t="n">
        <v>578</v>
      </c>
      <c r="AT1311" s="3" t="n">
        <v>0</v>
      </c>
      <c r="AU1311" s="3" t="n">
        <f aca="false">SUM(AQ1311:AT1311)</f>
        <v>1209</v>
      </c>
      <c r="AV1311" s="3" t="n">
        <v>0</v>
      </c>
      <c r="AW1311" s="3" t="n">
        <v>0</v>
      </c>
      <c r="AX1311" s="3" t="n">
        <v>0</v>
      </c>
      <c r="AY1311" s="3" t="n">
        <v>0</v>
      </c>
      <c r="AZ1311" s="3" t="n">
        <f aca="false">SUM(AV1311:AY1311)</f>
        <v>0</v>
      </c>
      <c r="BA1311" s="3" t="n">
        <v>0</v>
      </c>
      <c r="BB1311" s="3" t="n">
        <v>0</v>
      </c>
      <c r="BC1311" s="3" t="n">
        <v>333</v>
      </c>
      <c r="BD1311" s="3" t="n">
        <v>75</v>
      </c>
      <c r="BE1311" s="3" t="n">
        <f aca="false">SUM(BA1311:BD1311)</f>
        <v>408</v>
      </c>
      <c r="BF1311" s="3" t="n">
        <v>0</v>
      </c>
      <c r="BG1311" s="3" t="n">
        <v>0</v>
      </c>
      <c r="BH1311" s="3" t="n">
        <v>0</v>
      </c>
      <c r="BI1311" s="3" t="n">
        <v>0</v>
      </c>
      <c r="BJ1311" s="3" t="n">
        <f aca="false">SUM(BF1311:BI1311)</f>
        <v>0</v>
      </c>
      <c r="BK1311" s="3" t="n">
        <v>2</v>
      </c>
      <c r="BL1311" s="3" t="n">
        <v>3</v>
      </c>
      <c r="BM1311" s="3" t="n">
        <v>22</v>
      </c>
      <c r="BN1311" s="3" t="n">
        <v>80</v>
      </c>
      <c r="BO1311" s="3" t="n">
        <f aca="false">SUM(BK1311:BN1311)</f>
        <v>107</v>
      </c>
      <c r="BP1311" s="3" t="n">
        <v>1</v>
      </c>
      <c r="BQ1311" s="3" t="n">
        <v>32</v>
      </c>
      <c r="BR1311" s="3" t="n">
        <v>142</v>
      </c>
      <c r="BS1311" s="3" t="n">
        <v>15</v>
      </c>
      <c r="BT1311" s="3" t="n">
        <f aca="false">SUM(BP1311:BS1311)</f>
        <v>190</v>
      </c>
      <c r="BU1311" s="3" t="n">
        <f aca="false">+C1311+H1311+M1311+R1311+W1311+AB1311+AG1311+AL1311+CK1311</f>
        <v>6555</v>
      </c>
      <c r="BV1311" s="3" t="n">
        <f aca="false">+D1311+I1311+N1311+S1311+X1311+AC1311+AH1311+AM1311+CL1311</f>
        <v>7656</v>
      </c>
      <c r="BW1311" s="3" t="n">
        <f aca="false">+E1311+J1311+O1311+T1311+Y1311+AD1311+AI1311+AN1311+CM1311</f>
        <v>8233</v>
      </c>
      <c r="BX1311" s="3" t="n">
        <f aca="false">+F1311+K1311+P1311+U1311+Z1311+AE1311+AJ1311+AO1311+CN1311</f>
        <v>275</v>
      </c>
      <c r="BY1311" s="3" t="n">
        <f aca="false">SUM(BU1311:BX1311)</f>
        <v>22719</v>
      </c>
      <c r="BZ1311" s="3" t="n">
        <f aca="false">AQ1311+AV1311+BA1311+BF1311+BK1311+BP1311</f>
        <v>3</v>
      </c>
      <c r="CA1311" s="3" t="n">
        <f aca="false">AR1311+AW1311+BB1311+BG1311+BL1311+BQ1311</f>
        <v>666</v>
      </c>
      <c r="CB1311" s="3" t="n">
        <f aca="false">AS1311+AX1311+BC1311+BH1311+BM1311+BR1311</f>
        <v>1075</v>
      </c>
      <c r="CC1311" s="3" t="n">
        <f aca="false">AT1311+AY1311+BD1311+BI1311+BN1311+BS1311</f>
        <v>170</v>
      </c>
      <c r="CD1311" s="3" t="n">
        <f aca="false">SUM(BZ1311:CC1311)</f>
        <v>1914</v>
      </c>
      <c r="CE1311" s="3" t="n">
        <v>2063</v>
      </c>
      <c r="CF1311" s="3" t="n">
        <v>2048.7</v>
      </c>
      <c r="CG1311" s="3" t="n">
        <v>259.9</v>
      </c>
      <c r="CH1311" s="3" t="n">
        <v>18.3</v>
      </c>
      <c r="CI1311" s="3" t="n">
        <v>814.8</v>
      </c>
      <c r="CJ1311" s="3" t="n">
        <f aca="false">SUM(CE1311:CI1311)</f>
        <v>5204.7</v>
      </c>
    </row>
    <row r="1312" customFormat="false" ht="12.75" hidden="false" customHeight="false" outlineLevel="0" collapsed="false">
      <c r="A1312" s="1" t="n">
        <v>2016</v>
      </c>
      <c r="B1312" s="2" t="s">
        <v>129</v>
      </c>
      <c r="C1312" s="3" t="n">
        <v>3736.08685</v>
      </c>
      <c r="D1312" s="3" t="n">
        <v>635.682401</v>
      </c>
      <c r="E1312" s="3" t="n">
        <v>257.578514</v>
      </c>
      <c r="F1312" s="3" t="n">
        <v>0</v>
      </c>
      <c r="G1312" s="3" t="n">
        <f aca="false">SUM(C1312:F1312)</f>
        <v>4629.347765</v>
      </c>
      <c r="H1312" s="3" t="n">
        <v>920.077468</v>
      </c>
      <c r="I1312" s="3" t="n">
        <v>41.777937</v>
      </c>
      <c r="J1312" s="3" t="n">
        <v>253.161962</v>
      </c>
      <c r="K1312" s="3" t="n">
        <v>58.46101</v>
      </c>
      <c r="L1312" s="3" t="n">
        <f aca="false">SUM(H1312:K1312)</f>
        <v>1273.478377</v>
      </c>
      <c r="M1312" s="3" t="n">
        <v>39</v>
      </c>
      <c r="N1312" s="3" t="n">
        <v>88</v>
      </c>
      <c r="O1312" s="3" t="n">
        <v>0.2</v>
      </c>
      <c r="P1312" s="3" t="n">
        <v>0</v>
      </c>
      <c r="Q1312" s="3" t="n">
        <f aca="false">SUM(M1312:P1312)</f>
        <v>127.2</v>
      </c>
      <c r="R1312" s="3" t="n">
        <v>0</v>
      </c>
      <c r="S1312" s="3" t="n">
        <v>5</v>
      </c>
      <c r="T1312" s="3" t="n">
        <v>0</v>
      </c>
      <c r="U1312" s="3" t="n">
        <v>0</v>
      </c>
      <c r="V1312" s="3" t="n">
        <f aca="false">SUM(R1312:U1312)</f>
        <v>5</v>
      </c>
      <c r="W1312" s="3" t="n">
        <v>805</v>
      </c>
      <c r="X1312" s="3" t="n">
        <v>6419</v>
      </c>
      <c r="Y1312" s="3" t="n">
        <v>1078</v>
      </c>
      <c r="Z1312" s="3" t="n">
        <v>0</v>
      </c>
      <c r="AA1312" s="3" t="n">
        <f aca="false">SUM(W1312:Z1312)</f>
        <v>8302</v>
      </c>
      <c r="AB1312" s="3" t="n">
        <v>950.376822</v>
      </c>
      <c r="AC1312" s="3" t="n">
        <v>15.231853</v>
      </c>
      <c r="AD1312" s="3" t="n">
        <v>51.066962</v>
      </c>
      <c r="AE1312" s="3" t="n">
        <v>3.283865</v>
      </c>
      <c r="AF1312" s="3" t="n">
        <f aca="false">SUM(AB1312:AE1312)</f>
        <v>1019.959502</v>
      </c>
      <c r="AG1312" s="3" t="n">
        <v>11.33782</v>
      </c>
      <c r="AH1312" s="3" t="n">
        <v>46.759632</v>
      </c>
      <c r="AI1312" s="3" t="n">
        <v>1601.982933</v>
      </c>
      <c r="AJ1312" s="3" t="n">
        <v>28.765578</v>
      </c>
      <c r="AK1312" s="3" t="n">
        <f aca="false">SUM(AG1312:AJ1312)</f>
        <v>1688.845963</v>
      </c>
      <c r="AL1312" s="3" t="n">
        <v>2530.307129</v>
      </c>
      <c r="AM1312" s="3" t="n">
        <v>3065.657393</v>
      </c>
      <c r="AN1312" s="3" t="n">
        <v>14573.114533</v>
      </c>
      <c r="AO1312" s="3" t="n">
        <v>51.76431208</v>
      </c>
      <c r="AP1312" s="3" t="n">
        <f aca="false">SUM(AL1312:AO1312)</f>
        <v>20220.84336708</v>
      </c>
      <c r="AQ1312" s="3" t="n">
        <v>0</v>
      </c>
      <c r="AR1312" s="3" t="n">
        <v>1.559989</v>
      </c>
      <c r="AS1312" s="3" t="n">
        <v>0</v>
      </c>
      <c r="AT1312" s="3" t="n">
        <v>28.765578</v>
      </c>
      <c r="AU1312" s="3" t="n">
        <f aca="false">SUM(AQ1312:AT1312)</f>
        <v>30.325567</v>
      </c>
      <c r="AV1312" s="3" t="n">
        <v>0</v>
      </c>
      <c r="AW1312" s="3" t="n">
        <v>0</v>
      </c>
      <c r="AX1312" s="3" t="n">
        <v>0</v>
      </c>
      <c r="AY1312" s="3" t="n">
        <v>3.283865</v>
      </c>
      <c r="AZ1312" s="3" t="n">
        <f aca="false">SUM(AV1312:AY1312)</f>
        <v>3.283865</v>
      </c>
      <c r="BA1312" s="3" t="n">
        <v>0</v>
      </c>
      <c r="BB1312" s="3" t="n">
        <v>0</v>
      </c>
      <c r="BC1312" s="3" t="n">
        <v>0</v>
      </c>
      <c r="BD1312" s="3" t="n">
        <v>58.46101</v>
      </c>
      <c r="BE1312" s="3" t="n">
        <f aca="false">SUM(BA1312:BD1312)</f>
        <v>58.46101</v>
      </c>
      <c r="BF1312" s="3" t="n">
        <v>0</v>
      </c>
      <c r="BG1312" s="3" t="n">
        <v>0</v>
      </c>
      <c r="BH1312" s="3" t="n">
        <v>0</v>
      </c>
      <c r="BI1312" s="3" t="n">
        <v>0</v>
      </c>
      <c r="BJ1312" s="3" t="n">
        <f aca="false">SUM(BF1312:BI1312)</f>
        <v>0</v>
      </c>
      <c r="BK1312" s="3" t="n">
        <v>0</v>
      </c>
      <c r="BL1312" s="3" t="n">
        <v>1.29</v>
      </c>
      <c r="BM1312" s="3" t="n">
        <v>0</v>
      </c>
      <c r="BN1312" s="3" t="n">
        <v>34.18234946</v>
      </c>
      <c r="BO1312" s="3" t="n">
        <f aca="false">SUM(BK1312:BN1312)</f>
        <v>35.47234946</v>
      </c>
      <c r="BP1312" s="3" t="n">
        <v>0</v>
      </c>
      <c r="BQ1312" s="3" t="n">
        <v>0.99208881</v>
      </c>
      <c r="BR1312" s="3" t="n">
        <v>0</v>
      </c>
      <c r="BS1312" s="3" t="n">
        <v>17.58196262</v>
      </c>
      <c r="BT1312" s="3" t="n">
        <f aca="false">SUM(BP1312:BS1312)</f>
        <v>18.57405143</v>
      </c>
      <c r="BU1312" s="3" t="n">
        <f aca="false">+C1312+H1312+M1312+R1312+W1312+AB1312+AG1312+AL1312+CK1312</f>
        <v>8992.186089</v>
      </c>
      <c r="BV1312" s="3" t="n">
        <f aca="false">+D1312+I1312+N1312+S1312+X1312+AC1312+AH1312+AM1312+CL1312</f>
        <v>10317.109216</v>
      </c>
      <c r="BW1312" s="3" t="n">
        <f aca="false">+E1312+J1312+O1312+T1312+Y1312+AD1312+AI1312+AN1312+CM1312</f>
        <v>17815.104904</v>
      </c>
      <c r="BX1312" s="3" t="n">
        <f aca="false">+F1312+K1312+P1312+U1312+Z1312+AE1312+AJ1312+AO1312+CN1312</f>
        <v>142.27476508</v>
      </c>
      <c r="BY1312" s="3" t="n">
        <f aca="false">SUM(BU1312:BX1312)</f>
        <v>37266.67497408</v>
      </c>
      <c r="BZ1312" s="3" t="n">
        <f aca="false">AQ1312+AV1312+BA1312+BF1312+BK1312+BP1312</f>
        <v>0</v>
      </c>
      <c r="CA1312" s="3" t="n">
        <f aca="false">AR1312+AW1312+BB1312+BG1312+BL1312+BQ1312</f>
        <v>3.84207781</v>
      </c>
      <c r="CB1312" s="3" t="n">
        <f aca="false">AS1312+AX1312+BC1312+BH1312+BM1312+BR1312</f>
        <v>0</v>
      </c>
      <c r="CC1312" s="3" t="n">
        <f aca="false">AT1312+AY1312+BD1312+BI1312+BN1312+BS1312</f>
        <v>142.27476508</v>
      </c>
      <c r="CD1312" s="3" t="n">
        <f aca="false">SUM(BZ1312:CC1312)</f>
        <v>146.11684289</v>
      </c>
      <c r="CE1312" s="3" t="n">
        <v>0</v>
      </c>
      <c r="CF1312" s="3" t="n">
        <v>7674.342</v>
      </c>
      <c r="CG1312" s="3" t="n">
        <v>603.502</v>
      </c>
      <c r="CH1312" s="3" t="n">
        <v>0</v>
      </c>
      <c r="CI1312" s="3" t="n">
        <v>531.888</v>
      </c>
      <c r="CJ1312" s="3" t="n">
        <f aca="false">SUM(CE1312:CI1312)</f>
        <v>8809.732</v>
      </c>
    </row>
    <row r="1313" customFormat="false" ht="12.75" hidden="false" customHeight="false" outlineLevel="0" collapsed="false">
      <c r="A1313" s="1" t="n">
        <v>2016</v>
      </c>
      <c r="B1313" s="2" t="s">
        <v>130</v>
      </c>
      <c r="C1313" s="3" t="n">
        <v>10766</v>
      </c>
      <c r="D1313" s="3" t="n">
        <v>2467</v>
      </c>
      <c r="E1313" s="3" t="n">
        <v>622</v>
      </c>
      <c r="F1313" s="3" t="n">
        <v>0</v>
      </c>
      <c r="G1313" s="3" t="n">
        <f aca="false">SUM(C1313:F1313)</f>
        <v>13855</v>
      </c>
      <c r="H1313" s="3" t="n">
        <v>1619</v>
      </c>
      <c r="I1313" s="3" t="n">
        <v>0</v>
      </c>
      <c r="J1313" s="3" t="n">
        <v>158</v>
      </c>
      <c r="K1313" s="3" t="n">
        <v>126</v>
      </c>
      <c r="L1313" s="3" t="n">
        <f aca="false">SUM(H1313:K1313)</f>
        <v>1903</v>
      </c>
      <c r="M1313" s="3" t="n">
        <v>178</v>
      </c>
      <c r="N1313" s="3" t="n">
        <v>338</v>
      </c>
      <c r="O1313" s="3" t="n">
        <v>2</v>
      </c>
      <c r="P1313" s="3" t="n">
        <v>0</v>
      </c>
      <c r="Q1313" s="3" t="n">
        <f aca="false">SUM(M1313:P1313)</f>
        <v>518</v>
      </c>
      <c r="R1313" s="3" t="n">
        <v>132</v>
      </c>
      <c r="S1313" s="3" t="n">
        <v>318</v>
      </c>
      <c r="T1313" s="3" t="n">
        <v>0</v>
      </c>
      <c r="U1313" s="3" t="n">
        <v>0</v>
      </c>
      <c r="V1313" s="3" t="n">
        <f aca="false">SUM(R1313:U1313)</f>
        <v>450</v>
      </c>
      <c r="W1313" s="3" t="n">
        <v>8727</v>
      </c>
      <c r="X1313" s="3" t="n">
        <v>15961</v>
      </c>
      <c r="Y1313" s="3" t="n">
        <v>3220</v>
      </c>
      <c r="Z1313" s="3" t="n">
        <v>0</v>
      </c>
      <c r="AA1313" s="3" t="n">
        <f aca="false">SUM(W1313:Z1313)</f>
        <v>27908</v>
      </c>
      <c r="AB1313" s="3" t="n">
        <v>2516</v>
      </c>
      <c r="AC1313" s="3" t="n">
        <v>17</v>
      </c>
      <c r="AD1313" s="3" t="n">
        <v>118</v>
      </c>
      <c r="AE1313" s="3" t="n">
        <v>0</v>
      </c>
      <c r="AF1313" s="3" t="n">
        <f aca="false">SUM(AB1313:AE1313)</f>
        <v>2651</v>
      </c>
      <c r="AG1313" s="3" t="n">
        <v>2</v>
      </c>
      <c r="AH1313" s="3" t="n">
        <v>2278</v>
      </c>
      <c r="AI1313" s="3" t="n">
        <v>5801</v>
      </c>
      <c r="AJ1313" s="3" t="n">
        <v>350</v>
      </c>
      <c r="AK1313" s="3" t="n">
        <f aca="false">SUM(AG1313:AJ1313)</f>
        <v>8431</v>
      </c>
      <c r="AL1313" s="3" t="n">
        <v>6188</v>
      </c>
      <c r="AM1313" s="3" t="n">
        <v>5694</v>
      </c>
      <c r="AN1313" s="3" t="n">
        <v>8715</v>
      </c>
      <c r="AO1313" s="3" t="n">
        <v>41</v>
      </c>
      <c r="AP1313" s="3" t="n">
        <f aca="false">SUM(AL1313:AO1313)</f>
        <v>20638</v>
      </c>
      <c r="AQ1313" s="3" t="n">
        <v>0</v>
      </c>
      <c r="AR1313" s="3" t="n">
        <v>0</v>
      </c>
      <c r="AS1313" s="3" t="n">
        <v>0</v>
      </c>
      <c r="AT1313" s="3" t="n">
        <v>350</v>
      </c>
      <c r="AU1313" s="3" t="n">
        <f aca="false">SUM(AQ1313:AT1313)</f>
        <v>350</v>
      </c>
      <c r="AV1313" s="3" t="n">
        <v>0</v>
      </c>
      <c r="AW1313" s="3" t="n">
        <v>0</v>
      </c>
      <c r="AX1313" s="3" t="n">
        <v>0</v>
      </c>
      <c r="AY1313" s="3" t="n">
        <v>0</v>
      </c>
      <c r="AZ1313" s="3" t="n">
        <f aca="false">SUM(AV1313:AY1313)</f>
        <v>0</v>
      </c>
      <c r="BA1313" s="3" t="n">
        <v>0</v>
      </c>
      <c r="BB1313" s="3" t="n">
        <v>0</v>
      </c>
      <c r="BC1313" s="3" t="n">
        <v>0</v>
      </c>
      <c r="BD1313" s="3" t="n">
        <v>126</v>
      </c>
      <c r="BE1313" s="3" t="n">
        <f aca="false">SUM(BA1313:BD1313)</f>
        <v>126</v>
      </c>
      <c r="BF1313" s="3" t="n">
        <v>0</v>
      </c>
      <c r="BG1313" s="3" t="n">
        <v>0</v>
      </c>
      <c r="BH1313" s="3" t="n">
        <v>0</v>
      </c>
      <c r="BI1313" s="3" t="n">
        <v>0</v>
      </c>
      <c r="BJ1313" s="3" t="n">
        <f aca="false">SUM(BF1313:BI1313)</f>
        <v>0</v>
      </c>
      <c r="BK1313" s="3" t="n">
        <v>0</v>
      </c>
      <c r="BL1313" s="3" t="n">
        <v>0</v>
      </c>
      <c r="BM1313" s="3" t="n">
        <v>0</v>
      </c>
      <c r="BN1313" s="3" t="n">
        <v>0</v>
      </c>
      <c r="BO1313" s="3" t="n">
        <f aca="false">SUM(BK1313:BN1313)</f>
        <v>0</v>
      </c>
      <c r="BP1313" s="3" t="n">
        <v>0</v>
      </c>
      <c r="BQ1313" s="3" t="n">
        <v>0</v>
      </c>
      <c r="BR1313" s="3" t="n">
        <v>0</v>
      </c>
      <c r="BS1313" s="3" t="n">
        <v>41</v>
      </c>
      <c r="BT1313" s="3" t="n">
        <f aca="false">SUM(BP1313:BS1313)</f>
        <v>41</v>
      </c>
      <c r="BU1313" s="3" t="n">
        <f aca="false">+C1313+H1313+M1313+R1313+W1313+AB1313+AG1313+AL1313+CK1313</f>
        <v>30128</v>
      </c>
      <c r="BV1313" s="3" t="n">
        <f aca="false">+D1313+I1313+N1313+S1313+X1313+AC1313+AH1313+AM1313+CL1313</f>
        <v>27073</v>
      </c>
      <c r="BW1313" s="3" t="n">
        <f aca="false">+E1313+J1313+O1313+T1313+Y1313+AD1313+AI1313+AN1313+CM1313</f>
        <v>18636</v>
      </c>
      <c r="BX1313" s="3" t="n">
        <f aca="false">+F1313+K1313+P1313+U1313+Z1313+AE1313+AJ1313+AO1313+CN1313</f>
        <v>517</v>
      </c>
      <c r="BY1313" s="3" t="n">
        <f aca="false">SUM(BU1313:BX1313)</f>
        <v>76354</v>
      </c>
      <c r="BZ1313" s="3" t="n">
        <f aca="false">AQ1313+AV1313+BA1313+BF1313+BK1313+BP1313</f>
        <v>0</v>
      </c>
      <c r="CA1313" s="3" t="n">
        <f aca="false">AR1313+AW1313+BB1313+BG1313+BL1313+BQ1313</f>
        <v>0</v>
      </c>
      <c r="CB1313" s="3" t="n">
        <f aca="false">AS1313+AX1313+BC1313+BH1313+BM1313+BR1313</f>
        <v>0</v>
      </c>
      <c r="CC1313" s="3" t="n">
        <f aca="false">AT1313+AY1313+BD1313+BI1313+BN1313+BS1313</f>
        <v>517</v>
      </c>
      <c r="CD1313" s="3" t="n">
        <f aca="false">SUM(BZ1313:CC1313)</f>
        <v>517</v>
      </c>
      <c r="CE1313" s="3" t="n">
        <v>9795</v>
      </c>
      <c r="CF1313" s="3" t="n">
        <v>12506</v>
      </c>
      <c r="CG1313" s="3" t="n">
        <v>2842</v>
      </c>
      <c r="CH1313" s="3" t="n">
        <v>100</v>
      </c>
      <c r="CI1313" s="3" t="n">
        <v>5659</v>
      </c>
      <c r="CJ1313" s="3" t="n">
        <f aca="false">SUM(CE1313:CI1313)</f>
        <v>30902</v>
      </c>
    </row>
    <row r="1314" customFormat="false" ht="12.75" hidden="false" customHeight="false" outlineLevel="0" collapsed="false">
      <c r="A1314" s="1" t="n">
        <v>2016</v>
      </c>
      <c r="B1314" s="2" t="s">
        <v>143</v>
      </c>
      <c r="C1314" s="0"/>
      <c r="D1314" s="0"/>
      <c r="E1314" s="0"/>
      <c r="F1314" s="0"/>
      <c r="G1314" s="3" t="n">
        <f aca="false">SUM(C1314:F1314)</f>
        <v>0</v>
      </c>
      <c r="H1314" s="0"/>
      <c r="I1314" s="0"/>
      <c r="J1314" s="0"/>
      <c r="K1314" s="0"/>
      <c r="L1314" s="3" t="n">
        <f aca="false">SUM(H1314:K1314)</f>
        <v>0</v>
      </c>
      <c r="M1314" s="0"/>
      <c r="N1314" s="0"/>
      <c r="O1314" s="0"/>
      <c r="P1314" s="0"/>
      <c r="Q1314" s="3" t="n">
        <f aca="false">SUM(M1314:P1314)</f>
        <v>0</v>
      </c>
      <c r="R1314" s="0"/>
      <c r="S1314" s="0"/>
      <c r="T1314" s="0"/>
      <c r="U1314" s="0"/>
      <c r="V1314" s="3" t="n">
        <f aca="false">SUM(R1314:U1314)</f>
        <v>0</v>
      </c>
      <c r="W1314" s="0"/>
      <c r="X1314" s="0"/>
      <c r="Y1314" s="0"/>
      <c r="Z1314" s="0"/>
      <c r="AA1314" s="3" t="n">
        <f aca="false">SUM(W1314:Z1314)</f>
        <v>0</v>
      </c>
      <c r="AB1314" s="0"/>
      <c r="AC1314" s="0"/>
      <c r="AD1314" s="0"/>
      <c r="AE1314" s="0"/>
      <c r="AF1314" s="3" t="n">
        <f aca="false">SUM(AB1314:AE1314)</f>
        <v>0</v>
      </c>
      <c r="AG1314" s="0"/>
      <c r="AH1314" s="0"/>
      <c r="AI1314" s="0"/>
      <c r="AJ1314" s="0"/>
      <c r="AK1314" s="3" t="n">
        <f aca="false">SUM(AG1314:AJ1314)</f>
        <v>0</v>
      </c>
      <c r="AL1314" s="0"/>
      <c r="AM1314" s="0"/>
      <c r="AN1314" s="0"/>
      <c r="AO1314" s="0"/>
      <c r="AP1314" s="3" t="n">
        <f aca="false">SUM(AL1314:AO1314)</f>
        <v>0</v>
      </c>
      <c r="AQ1314" s="0"/>
      <c r="AR1314" s="0"/>
      <c r="AS1314" s="0"/>
      <c r="AT1314" s="0"/>
      <c r="AU1314" s="3" t="n">
        <f aca="false">SUM(AQ1314:AT1314)</f>
        <v>0</v>
      </c>
      <c r="AV1314" s="0"/>
      <c r="AW1314" s="0"/>
      <c r="AX1314" s="0"/>
      <c r="AY1314" s="0"/>
      <c r="AZ1314" s="3" t="n">
        <f aca="false">SUM(AV1314:AY1314)</f>
        <v>0</v>
      </c>
      <c r="BA1314" s="0"/>
      <c r="BB1314" s="0"/>
      <c r="BC1314" s="0"/>
      <c r="BD1314" s="0"/>
      <c r="BE1314" s="3" t="n">
        <f aca="false">SUM(BA1314:BD1314)</f>
        <v>0</v>
      </c>
      <c r="BF1314" s="0"/>
      <c r="BG1314" s="0"/>
      <c r="BH1314" s="0"/>
      <c r="BI1314" s="0"/>
      <c r="BJ1314" s="3" t="n">
        <f aca="false">SUM(BF1314:BI1314)</f>
        <v>0</v>
      </c>
      <c r="BK1314" s="0"/>
      <c r="BL1314" s="0"/>
      <c r="BM1314" s="0"/>
      <c r="BN1314" s="0"/>
      <c r="BO1314" s="3" t="n">
        <f aca="false">SUM(BK1314:BN1314)</f>
        <v>0</v>
      </c>
      <c r="BP1314" s="0"/>
      <c r="BQ1314" s="0"/>
      <c r="BR1314" s="0"/>
      <c r="BS1314" s="0"/>
      <c r="BT1314" s="3" t="n">
        <f aca="false">SUM(BP1314:BS1314)</f>
        <v>0</v>
      </c>
      <c r="BU1314" s="3" t="n">
        <f aca="false">+C1314+H1314+M1314+R1314+W1314+AB1314+AG1314+AL1314+CK1314</f>
        <v>0</v>
      </c>
      <c r="BV1314" s="3" t="n">
        <f aca="false">+D1314+I1314+N1314+S1314+X1314+AC1314+AH1314+AM1314+CL1314</f>
        <v>0</v>
      </c>
      <c r="BW1314" s="3" t="n">
        <f aca="false">+E1314+J1314+O1314+T1314+Y1314+AD1314+AI1314+AN1314+CM1314</f>
        <v>0</v>
      </c>
      <c r="BX1314" s="3" t="n">
        <f aca="false">+F1314+K1314+P1314+U1314+Z1314+AE1314+AJ1314+AO1314+CN1314</f>
        <v>0</v>
      </c>
      <c r="BY1314" s="3" t="n">
        <f aca="false">SUM(BU1314:BX1314)</f>
        <v>0</v>
      </c>
      <c r="BZ1314" s="3" t="n">
        <f aca="false">AQ1314+AV1314+BA1314+BF1314+BK1314+BP1314</f>
        <v>0</v>
      </c>
      <c r="CA1314" s="3" t="n">
        <f aca="false">AR1314+AW1314+BB1314+BG1314+BL1314+BQ1314</f>
        <v>0</v>
      </c>
      <c r="CB1314" s="3" t="n">
        <f aca="false">AS1314+AX1314+BC1314+BH1314+BM1314+BR1314</f>
        <v>0</v>
      </c>
      <c r="CC1314" s="3" t="n">
        <f aca="false">AT1314+AY1314+BD1314+BI1314+BN1314+BS1314</f>
        <v>0</v>
      </c>
      <c r="CD1314" s="3" t="n">
        <f aca="false">SUM(BZ1314:CC1314)</f>
        <v>0</v>
      </c>
      <c r="CE1314" s="0"/>
      <c r="CF1314" s="0"/>
      <c r="CG1314" s="0"/>
      <c r="CH1314" s="0"/>
      <c r="CI1314" s="0"/>
      <c r="CJ1314" s="3" t="n">
        <f aca="false">SUM(CE1314:CI1314)</f>
        <v>0</v>
      </c>
    </row>
    <row r="1315" customFormat="false" ht="12.75" hidden="false" customHeight="false" outlineLevel="0" collapsed="false">
      <c r="A1315" s="1" t="n">
        <v>2016</v>
      </c>
      <c r="B1315" s="2" t="s">
        <v>131</v>
      </c>
      <c r="C1315" s="3" t="n">
        <v>1065</v>
      </c>
      <c r="D1315" s="3" t="n">
        <v>191</v>
      </c>
      <c r="E1315" s="3" t="n">
        <v>33</v>
      </c>
      <c r="F1315" s="3" t="n">
        <v>0</v>
      </c>
      <c r="G1315" s="3" t="n">
        <f aca="false">SUM(C1315:F1315)</f>
        <v>1289</v>
      </c>
      <c r="H1315" s="3" t="n">
        <v>181</v>
      </c>
      <c r="I1315" s="3" t="n">
        <v>15</v>
      </c>
      <c r="J1315" s="3" t="n">
        <v>886</v>
      </c>
      <c r="K1315" s="3" t="n">
        <v>27</v>
      </c>
      <c r="L1315" s="3" t="n">
        <f aca="false">SUM(H1315:K1315)</f>
        <v>1109</v>
      </c>
      <c r="M1315" s="3" t="n">
        <v>0</v>
      </c>
      <c r="N1315" s="3" t="n">
        <v>25</v>
      </c>
      <c r="O1315" s="3" t="n">
        <v>0</v>
      </c>
      <c r="P1315" s="3" t="n">
        <v>0</v>
      </c>
      <c r="Q1315" s="3" t="n">
        <f aca="false">SUM(M1315:P1315)</f>
        <v>25</v>
      </c>
      <c r="R1315" s="3" t="n">
        <v>31</v>
      </c>
      <c r="S1315" s="3" t="n">
        <v>50</v>
      </c>
      <c r="T1315" s="3" t="n">
        <v>0</v>
      </c>
      <c r="U1315" s="3" t="n">
        <v>0</v>
      </c>
      <c r="V1315" s="3" t="n">
        <f aca="false">SUM(R1315:U1315)</f>
        <v>81</v>
      </c>
      <c r="W1315" s="3" t="n">
        <v>1064</v>
      </c>
      <c r="X1315" s="3" t="n">
        <v>1497</v>
      </c>
      <c r="Y1315" s="3" t="n">
        <v>9</v>
      </c>
      <c r="Z1315" s="3" t="n">
        <v>0</v>
      </c>
      <c r="AA1315" s="3" t="n">
        <f aca="false">SUM(W1315:Z1315)</f>
        <v>2570</v>
      </c>
      <c r="AB1315" s="3" t="n">
        <v>208</v>
      </c>
      <c r="AC1315" s="3" t="n">
        <v>1</v>
      </c>
      <c r="AD1315" s="3" t="n">
        <v>15</v>
      </c>
      <c r="AE1315" s="3" t="n">
        <v>0</v>
      </c>
      <c r="AF1315" s="3" t="n">
        <f aca="false">SUM(AB1315:AE1315)</f>
        <v>224</v>
      </c>
      <c r="AG1315" s="3" t="n">
        <v>0</v>
      </c>
      <c r="AH1315" s="3" t="n">
        <v>254</v>
      </c>
      <c r="AI1315" s="3" t="n">
        <v>233</v>
      </c>
      <c r="AJ1315" s="3" t="n">
        <v>5</v>
      </c>
      <c r="AK1315" s="3" t="n">
        <f aca="false">SUM(AG1315:AJ1315)</f>
        <v>492</v>
      </c>
      <c r="AL1315" s="3" t="n">
        <v>999</v>
      </c>
      <c r="AM1315" s="3" t="n">
        <v>844</v>
      </c>
      <c r="AN1315" s="3" t="n">
        <v>904</v>
      </c>
      <c r="AO1315" s="3" t="n">
        <v>90</v>
      </c>
      <c r="AP1315" s="3" t="n">
        <f aca="false">SUM(AL1315:AO1315)</f>
        <v>2837</v>
      </c>
      <c r="AQ1315" s="3" t="n">
        <v>0</v>
      </c>
      <c r="AR1315" s="3" t="n">
        <v>131</v>
      </c>
      <c r="AS1315" s="3" t="n">
        <v>7</v>
      </c>
      <c r="AT1315" s="3" t="n">
        <v>5</v>
      </c>
      <c r="AU1315" s="3" t="n">
        <f aca="false">SUM(AQ1315:AT1315)</f>
        <v>143</v>
      </c>
      <c r="AV1315" s="3" t="n">
        <v>0</v>
      </c>
      <c r="AW1315" s="3" t="n">
        <v>0</v>
      </c>
      <c r="AX1315" s="3" t="n">
        <v>3</v>
      </c>
      <c r="AY1315" s="3" t="n">
        <v>0</v>
      </c>
      <c r="AZ1315" s="3" t="n">
        <f aca="false">SUM(AV1315:AY1315)</f>
        <v>3</v>
      </c>
      <c r="BA1315" s="3" t="n">
        <v>3</v>
      </c>
      <c r="BB1315" s="3" t="n">
        <v>0</v>
      </c>
      <c r="BC1315" s="3" t="n">
        <v>50</v>
      </c>
      <c r="BD1315" s="3" t="n">
        <v>27</v>
      </c>
      <c r="BE1315" s="3" t="n">
        <f aca="false">SUM(BA1315:BD1315)</f>
        <v>80</v>
      </c>
      <c r="BF1315" s="3" t="n">
        <v>0</v>
      </c>
      <c r="BG1315" s="3" t="n">
        <v>0</v>
      </c>
      <c r="BH1315" s="3" t="n">
        <v>0</v>
      </c>
      <c r="BI1315" s="3" t="n">
        <v>9</v>
      </c>
      <c r="BJ1315" s="3" t="n">
        <f aca="false">SUM(BF1315:BI1315)</f>
        <v>9</v>
      </c>
      <c r="BK1315" s="3" t="n">
        <v>0</v>
      </c>
      <c r="BL1315" s="3" t="n">
        <v>4</v>
      </c>
      <c r="BM1315" s="3" t="n">
        <v>7</v>
      </c>
      <c r="BN1315" s="3" t="n">
        <v>6</v>
      </c>
      <c r="BO1315" s="3" t="n">
        <f aca="false">SUM(BK1315:BN1315)</f>
        <v>17</v>
      </c>
      <c r="BP1315" s="3" t="n">
        <v>3</v>
      </c>
      <c r="BQ1315" s="3" t="n">
        <v>5</v>
      </c>
      <c r="BR1315" s="3" t="n">
        <v>44</v>
      </c>
      <c r="BS1315" s="3" t="n">
        <v>75</v>
      </c>
      <c r="BT1315" s="3" t="n">
        <f aca="false">SUM(BP1315:BS1315)</f>
        <v>127</v>
      </c>
      <c r="BU1315" s="3" t="n">
        <f aca="false">+C1315+H1315+M1315+R1315+W1315+AB1315+AG1315+AL1315+CK1315</f>
        <v>3548</v>
      </c>
      <c r="BV1315" s="3" t="n">
        <f aca="false">+D1315+I1315+N1315+S1315+X1315+AC1315+AH1315+AM1315+CL1315</f>
        <v>2877</v>
      </c>
      <c r="BW1315" s="3" t="n">
        <f aca="false">+E1315+J1315+O1315+T1315+Y1315+AD1315+AI1315+AN1315+CM1315</f>
        <v>2080</v>
      </c>
      <c r="BX1315" s="3" t="n">
        <f aca="false">+F1315+K1315+P1315+U1315+Z1315+AE1315+AJ1315+AO1315+CN1315</f>
        <v>122</v>
      </c>
      <c r="BY1315" s="3" t="n">
        <f aca="false">SUM(BU1315:BX1315)</f>
        <v>8627</v>
      </c>
      <c r="BZ1315" s="3" t="n">
        <f aca="false">AQ1315+AV1315+BA1315+BF1315+BK1315+BP1315</f>
        <v>6</v>
      </c>
      <c r="CA1315" s="3" t="n">
        <f aca="false">AR1315+AW1315+BB1315+BG1315+BL1315+BQ1315</f>
        <v>140</v>
      </c>
      <c r="CB1315" s="3" t="n">
        <f aca="false">AS1315+AX1315+BC1315+BH1315+BM1315+BR1315</f>
        <v>111</v>
      </c>
      <c r="CC1315" s="3" t="n">
        <f aca="false">AT1315+AY1315+BD1315+BI1315+BN1315+BS1315</f>
        <v>122</v>
      </c>
      <c r="CD1315" s="3" t="n">
        <f aca="false">SUM(BZ1315:CC1315)</f>
        <v>379</v>
      </c>
      <c r="CE1315" s="3" t="n">
        <v>972</v>
      </c>
      <c r="CF1315" s="3" t="n">
        <v>1217</v>
      </c>
      <c r="CG1315" s="3" t="n">
        <v>135</v>
      </c>
      <c r="CH1315" s="3" t="n">
        <v>1</v>
      </c>
      <c r="CI1315" s="3" t="n">
        <v>1339</v>
      </c>
      <c r="CJ1315" s="3" t="n">
        <f aca="false">SUM(CE1315:CI1315)</f>
        <v>3664</v>
      </c>
    </row>
    <row r="1316" customFormat="false" ht="12.75" hidden="false" customHeight="false" outlineLevel="0" collapsed="false">
      <c r="A1316" s="1" t="n">
        <v>2016</v>
      </c>
      <c r="B1316" s="2" t="s">
        <v>132</v>
      </c>
      <c r="C1316" s="3" t="n">
        <v>2688</v>
      </c>
      <c r="D1316" s="3" t="n">
        <v>951</v>
      </c>
      <c r="E1316" s="3" t="n">
        <v>739</v>
      </c>
      <c r="F1316" s="3" t="n">
        <v>0</v>
      </c>
      <c r="G1316" s="3" t="n">
        <f aca="false">SUM(C1316:F1316)</f>
        <v>4378</v>
      </c>
      <c r="H1316" s="3" t="n">
        <v>646</v>
      </c>
      <c r="I1316" s="3" t="n">
        <v>115</v>
      </c>
      <c r="J1316" s="3" t="n">
        <v>3765</v>
      </c>
      <c r="K1316" s="3" t="n">
        <v>0</v>
      </c>
      <c r="L1316" s="3" t="n">
        <f aca="false">SUM(H1316:K1316)</f>
        <v>4526</v>
      </c>
      <c r="M1316" s="3" t="n">
        <v>3</v>
      </c>
      <c r="N1316" s="3" t="n">
        <v>25</v>
      </c>
      <c r="O1316" s="3" t="n">
        <v>1</v>
      </c>
      <c r="P1316" s="3" t="n">
        <v>0</v>
      </c>
      <c r="Q1316" s="3" t="n">
        <f aca="false">SUM(M1316:P1316)</f>
        <v>29</v>
      </c>
      <c r="R1316" s="3" t="n">
        <v>18</v>
      </c>
      <c r="S1316" s="3" t="n">
        <v>31</v>
      </c>
      <c r="T1316" s="3" t="n">
        <v>0</v>
      </c>
      <c r="U1316" s="3" t="n">
        <v>0</v>
      </c>
      <c r="V1316" s="3" t="n">
        <f aca="false">SUM(R1316:U1316)</f>
        <v>49</v>
      </c>
      <c r="W1316" s="3" t="n">
        <v>1020</v>
      </c>
      <c r="X1316" s="3" t="n">
        <v>4396</v>
      </c>
      <c r="Y1316" s="3" t="n">
        <v>843</v>
      </c>
      <c r="Z1316" s="3" t="n">
        <v>0</v>
      </c>
      <c r="AA1316" s="3" t="n">
        <f aca="false">SUM(W1316:Z1316)</f>
        <v>6259</v>
      </c>
      <c r="AB1316" s="3" t="n">
        <v>497</v>
      </c>
      <c r="AC1316" s="3" t="n">
        <v>6</v>
      </c>
      <c r="AD1316" s="3" t="n">
        <v>88</v>
      </c>
      <c r="AE1316" s="3" t="n">
        <v>0</v>
      </c>
      <c r="AF1316" s="3" t="n">
        <f aca="false">SUM(AB1316:AE1316)</f>
        <v>591</v>
      </c>
      <c r="AG1316" s="3" t="n">
        <v>289</v>
      </c>
      <c r="AH1316" s="3" t="n">
        <v>642</v>
      </c>
      <c r="AI1316" s="3" t="n">
        <v>1092</v>
      </c>
      <c r="AJ1316" s="3" t="n">
        <v>0</v>
      </c>
      <c r="AK1316" s="3" t="n">
        <f aca="false">SUM(AG1316:AJ1316)</f>
        <v>2023</v>
      </c>
      <c r="AL1316" s="3" t="n">
        <v>2159</v>
      </c>
      <c r="AM1316" s="3" t="n">
        <v>1448</v>
      </c>
      <c r="AN1316" s="3" t="n">
        <v>1486</v>
      </c>
      <c r="AO1316" s="3" t="n">
        <v>0</v>
      </c>
      <c r="AP1316" s="3" t="n">
        <f aca="false">SUM(AL1316:AO1316)</f>
        <v>5093</v>
      </c>
      <c r="AQ1316" s="3" t="n">
        <v>1</v>
      </c>
      <c r="AR1316" s="3" t="n">
        <v>0</v>
      </c>
      <c r="AS1316" s="3" t="n">
        <v>4</v>
      </c>
      <c r="AT1316" s="3" t="n">
        <v>0</v>
      </c>
      <c r="AU1316" s="3" t="n">
        <f aca="false">SUM(AQ1316:AT1316)</f>
        <v>5</v>
      </c>
      <c r="AV1316" s="3" t="n">
        <v>4</v>
      </c>
      <c r="AW1316" s="3" t="n">
        <v>0</v>
      </c>
      <c r="AX1316" s="3" t="n">
        <v>1</v>
      </c>
      <c r="AY1316" s="3" t="n">
        <v>0</v>
      </c>
      <c r="AZ1316" s="3" t="n">
        <f aca="false">SUM(AV1316:AY1316)</f>
        <v>5</v>
      </c>
      <c r="BA1316" s="3" t="n">
        <v>60</v>
      </c>
      <c r="BB1316" s="3" t="n">
        <v>45</v>
      </c>
      <c r="BC1316" s="3" t="n">
        <v>223</v>
      </c>
      <c r="BD1316" s="3" t="n">
        <v>220</v>
      </c>
      <c r="BE1316" s="3" t="n">
        <f aca="false">SUM(BA1316:BD1316)</f>
        <v>548</v>
      </c>
      <c r="BF1316" s="3" t="n">
        <v>0</v>
      </c>
      <c r="BG1316" s="3" t="n">
        <v>0</v>
      </c>
      <c r="BH1316" s="3" t="n">
        <v>0</v>
      </c>
      <c r="BI1316" s="3" t="n">
        <v>0</v>
      </c>
      <c r="BJ1316" s="3" t="n">
        <f aca="false">SUM(BF1316:BI1316)</f>
        <v>0</v>
      </c>
      <c r="BK1316" s="3" t="n">
        <v>0</v>
      </c>
      <c r="BL1316" s="3" t="n">
        <v>0</v>
      </c>
      <c r="BM1316" s="3" t="n">
        <v>0</v>
      </c>
      <c r="BN1316" s="3" t="n">
        <v>0</v>
      </c>
      <c r="BO1316" s="3" t="n">
        <f aca="false">SUM(BK1316:BN1316)</f>
        <v>0</v>
      </c>
      <c r="BP1316" s="3" t="n">
        <v>10</v>
      </c>
      <c r="BQ1316" s="3" t="n">
        <v>19</v>
      </c>
      <c r="BR1316" s="3" t="n">
        <v>60</v>
      </c>
      <c r="BS1316" s="3" t="n">
        <v>1</v>
      </c>
      <c r="BT1316" s="3" t="n">
        <f aca="false">SUM(BP1316:BS1316)</f>
        <v>90</v>
      </c>
      <c r="BU1316" s="3" t="n">
        <f aca="false">+C1316+H1316+M1316+R1316+W1316+AB1316+AG1316+AL1316+CK1316</f>
        <v>7320</v>
      </c>
      <c r="BV1316" s="3" t="n">
        <f aca="false">+D1316+I1316+N1316+S1316+X1316+AC1316+AH1316+AM1316+CL1316</f>
        <v>7614</v>
      </c>
      <c r="BW1316" s="3" t="n">
        <f aca="false">+E1316+J1316+O1316+T1316+Y1316+AD1316+AI1316+AN1316+CM1316</f>
        <v>8014</v>
      </c>
      <c r="BX1316" s="3" t="n">
        <f aca="false">+F1316+K1316+P1316+U1316+Z1316+AE1316+AJ1316+AO1316+CN1316</f>
        <v>0</v>
      </c>
      <c r="BY1316" s="3" t="n">
        <f aca="false">SUM(BU1316:BX1316)</f>
        <v>22948</v>
      </c>
      <c r="BZ1316" s="3" t="n">
        <f aca="false">AQ1316+AV1316+BA1316+BF1316+BK1316+BP1316</f>
        <v>75</v>
      </c>
      <c r="CA1316" s="3" t="n">
        <f aca="false">AR1316+AW1316+BB1316+BG1316+BL1316+BQ1316</f>
        <v>64</v>
      </c>
      <c r="CB1316" s="3" t="n">
        <f aca="false">AS1316+AX1316+BC1316+BH1316+BM1316+BR1316</f>
        <v>288</v>
      </c>
      <c r="CC1316" s="3" t="n">
        <f aca="false">AT1316+AY1316+BD1316+BI1316+BN1316+BS1316</f>
        <v>221</v>
      </c>
      <c r="CD1316" s="3" t="n">
        <f aca="false">SUM(BZ1316:CC1316)</f>
        <v>648</v>
      </c>
      <c r="CE1316" s="3" t="n">
        <v>2818</v>
      </c>
      <c r="CF1316" s="3" t="n">
        <v>3833</v>
      </c>
      <c r="CG1316" s="3" t="n">
        <v>411</v>
      </c>
      <c r="CH1316" s="3" t="n">
        <v>0</v>
      </c>
      <c r="CI1316" s="3" t="n">
        <v>777</v>
      </c>
      <c r="CJ1316" s="3" t="n">
        <f aca="false">SUM(CE1316:CI1316)</f>
        <v>7839</v>
      </c>
    </row>
    <row r="1317" customFormat="false" ht="12.75" hidden="false" customHeight="false" outlineLevel="0" collapsed="false">
      <c r="A1317" s="1" t="n">
        <v>2016</v>
      </c>
      <c r="B1317" s="2" t="s">
        <v>133</v>
      </c>
      <c r="C1317" s="3" t="n">
        <v>432</v>
      </c>
      <c r="D1317" s="3" t="n">
        <v>164</v>
      </c>
      <c r="E1317" s="3" t="n">
        <v>5</v>
      </c>
      <c r="F1317" s="3" t="n">
        <v>0</v>
      </c>
      <c r="G1317" s="3" t="n">
        <f aca="false">SUM(C1317:F1317)</f>
        <v>601</v>
      </c>
      <c r="H1317" s="3" t="n">
        <v>256</v>
      </c>
      <c r="I1317" s="3" t="n">
        <v>68</v>
      </c>
      <c r="J1317" s="3" t="n">
        <v>421</v>
      </c>
      <c r="K1317" s="3" t="n">
        <v>90</v>
      </c>
      <c r="L1317" s="3" t="n">
        <f aca="false">SUM(H1317:K1317)</f>
        <v>835</v>
      </c>
      <c r="M1317" s="3" t="n">
        <v>9</v>
      </c>
      <c r="N1317" s="3" t="n">
        <v>11</v>
      </c>
      <c r="O1317" s="3" t="n">
        <v>0</v>
      </c>
      <c r="P1317" s="3" t="n">
        <v>0</v>
      </c>
      <c r="Q1317" s="3" t="n">
        <f aca="false">SUM(M1317:P1317)</f>
        <v>20</v>
      </c>
      <c r="R1317" s="3" t="n">
        <v>0</v>
      </c>
      <c r="S1317" s="3" t="n">
        <v>0</v>
      </c>
      <c r="T1317" s="3" t="n">
        <v>0</v>
      </c>
      <c r="U1317" s="3" t="n">
        <v>0</v>
      </c>
      <c r="V1317" s="3" t="n">
        <f aca="false">SUM(R1317:U1317)</f>
        <v>0</v>
      </c>
      <c r="W1317" s="3" t="n">
        <v>371</v>
      </c>
      <c r="X1317" s="3" t="n">
        <v>485</v>
      </c>
      <c r="Y1317" s="3" t="n">
        <v>4</v>
      </c>
      <c r="Z1317" s="3" t="n">
        <v>0</v>
      </c>
      <c r="AA1317" s="3" t="n">
        <f aca="false">SUM(W1317:Z1317)</f>
        <v>860</v>
      </c>
      <c r="AB1317" s="3" t="n">
        <v>93</v>
      </c>
      <c r="AC1317" s="3" t="n">
        <v>5</v>
      </c>
      <c r="AD1317" s="3" t="n">
        <v>12</v>
      </c>
      <c r="AE1317" s="3" t="n">
        <v>0</v>
      </c>
      <c r="AF1317" s="3" t="n">
        <f aca="false">SUM(AB1317:AE1317)</f>
        <v>110</v>
      </c>
      <c r="AG1317" s="3" t="n">
        <v>1</v>
      </c>
      <c r="AH1317" s="3" t="n">
        <v>348</v>
      </c>
      <c r="AI1317" s="3" t="n">
        <v>315</v>
      </c>
      <c r="AJ1317" s="3" t="n">
        <v>0</v>
      </c>
      <c r="AK1317" s="3" t="n">
        <f aca="false">SUM(AG1317:AJ1317)</f>
        <v>664</v>
      </c>
      <c r="AL1317" s="3" t="n">
        <v>300</v>
      </c>
      <c r="AM1317" s="3" t="n">
        <v>290</v>
      </c>
      <c r="AN1317" s="3" t="n">
        <v>491</v>
      </c>
      <c r="AO1317" s="3" t="n">
        <v>1</v>
      </c>
      <c r="AP1317" s="3" t="n">
        <f aca="false">SUM(AL1317:AO1317)</f>
        <v>1082</v>
      </c>
      <c r="AQ1317" s="3" t="n">
        <v>0</v>
      </c>
      <c r="AR1317" s="3" t="n">
        <v>0</v>
      </c>
      <c r="AS1317" s="3" t="n">
        <v>26</v>
      </c>
      <c r="AT1317" s="3" t="n">
        <v>0</v>
      </c>
      <c r="AU1317" s="3" t="n">
        <f aca="false">SUM(AQ1317:AT1317)</f>
        <v>26</v>
      </c>
      <c r="AV1317" s="3" t="n">
        <v>3</v>
      </c>
      <c r="AW1317" s="3" t="n">
        <v>0</v>
      </c>
      <c r="AX1317" s="3" t="n">
        <v>0</v>
      </c>
      <c r="AY1317" s="3" t="n">
        <v>0</v>
      </c>
      <c r="AZ1317" s="3" t="n">
        <f aca="false">SUM(AV1317:AY1317)</f>
        <v>3</v>
      </c>
      <c r="BA1317" s="3" t="n">
        <v>1</v>
      </c>
      <c r="BB1317" s="3" t="n">
        <v>0</v>
      </c>
      <c r="BC1317" s="3" t="n">
        <v>0</v>
      </c>
      <c r="BD1317" s="3" t="n">
        <v>90</v>
      </c>
      <c r="BE1317" s="3" t="n">
        <f aca="false">SUM(BA1317:BD1317)</f>
        <v>91</v>
      </c>
      <c r="BF1317" s="3" t="n">
        <v>0</v>
      </c>
      <c r="BG1317" s="3" t="n">
        <v>0</v>
      </c>
      <c r="BH1317" s="3" t="n">
        <v>0</v>
      </c>
      <c r="BI1317" s="3" t="n">
        <v>0</v>
      </c>
      <c r="BJ1317" s="3" t="n">
        <f aca="false">SUM(BF1317:BI1317)</f>
        <v>0</v>
      </c>
      <c r="BK1317" s="3" t="n">
        <v>0</v>
      </c>
      <c r="BL1317" s="3" t="n">
        <v>0</v>
      </c>
      <c r="BM1317" s="3" t="n">
        <v>0</v>
      </c>
      <c r="BN1317" s="3" t="n">
        <v>0</v>
      </c>
      <c r="BO1317" s="3" t="n">
        <f aca="false">SUM(BK1317:BN1317)</f>
        <v>0</v>
      </c>
      <c r="BP1317" s="3" t="n">
        <v>43</v>
      </c>
      <c r="BQ1317" s="3" t="n">
        <v>3</v>
      </c>
      <c r="BR1317" s="3" t="n">
        <v>16</v>
      </c>
      <c r="BS1317" s="3" t="n">
        <v>1</v>
      </c>
      <c r="BT1317" s="3" t="n">
        <f aca="false">SUM(BP1317:BS1317)</f>
        <v>63</v>
      </c>
      <c r="BU1317" s="3" t="n">
        <f aca="false">+C1317+H1317+M1317+R1317+W1317+AB1317+AG1317+AL1317+CK1317</f>
        <v>1462</v>
      </c>
      <c r="BV1317" s="3" t="n">
        <f aca="false">+D1317+I1317+N1317+S1317+X1317+AC1317+AH1317+AM1317+CL1317</f>
        <v>1371</v>
      </c>
      <c r="BW1317" s="3" t="n">
        <f aca="false">+E1317+J1317+O1317+T1317+Y1317+AD1317+AI1317+AN1317+CM1317</f>
        <v>1248</v>
      </c>
      <c r="BX1317" s="3" t="n">
        <f aca="false">+F1317+K1317+P1317+U1317+Z1317+AE1317+AJ1317+AO1317+CN1317</f>
        <v>91</v>
      </c>
      <c r="BY1317" s="3" t="n">
        <f aca="false">SUM(BU1317:BX1317)</f>
        <v>4172</v>
      </c>
      <c r="BZ1317" s="3" t="n">
        <f aca="false">AQ1317+AV1317+BA1317+BF1317+BK1317+BP1317</f>
        <v>47</v>
      </c>
      <c r="CA1317" s="3" t="n">
        <f aca="false">AR1317+AW1317+BB1317+BG1317+BL1317+BQ1317</f>
        <v>3</v>
      </c>
      <c r="CB1317" s="3" t="n">
        <f aca="false">AS1317+AX1317+BC1317+BH1317+BM1317+BR1317</f>
        <v>42</v>
      </c>
      <c r="CC1317" s="3" t="n">
        <f aca="false">AT1317+AY1317+BD1317+BI1317+BN1317+BS1317</f>
        <v>91</v>
      </c>
      <c r="CD1317" s="3" t="n">
        <f aca="false">SUM(BZ1317:CC1317)</f>
        <v>183</v>
      </c>
      <c r="CE1317" s="3" t="n">
        <v>861</v>
      </c>
      <c r="CF1317" s="3" t="n">
        <v>0</v>
      </c>
      <c r="CG1317" s="3" t="n">
        <v>0</v>
      </c>
      <c r="CH1317" s="3" t="n">
        <v>1</v>
      </c>
      <c r="CI1317" s="3" t="n">
        <v>635</v>
      </c>
      <c r="CJ1317" s="3" t="n">
        <f aca="false">SUM(CE1317:CI1317)</f>
        <v>1497</v>
      </c>
    </row>
    <row r="1318" customFormat="false" ht="12.75" hidden="false" customHeight="false" outlineLevel="0" collapsed="false">
      <c r="A1318" s="1" t="n">
        <v>2016</v>
      </c>
      <c r="B1318" s="2" t="s">
        <v>134</v>
      </c>
      <c r="C1318" s="3" t="n">
        <v>4467</v>
      </c>
      <c r="D1318" s="3" t="n">
        <v>1078</v>
      </c>
      <c r="E1318" s="3" t="n">
        <v>122</v>
      </c>
      <c r="F1318" s="3" t="n">
        <v>0</v>
      </c>
      <c r="G1318" s="3" t="n">
        <f aca="false">SUM(C1318:F1318)</f>
        <v>5667</v>
      </c>
      <c r="H1318" s="3" t="n">
        <v>1660</v>
      </c>
      <c r="I1318" s="3" t="n">
        <v>184</v>
      </c>
      <c r="J1318" s="3" t="n">
        <v>2549</v>
      </c>
      <c r="K1318" s="3" t="n">
        <v>194</v>
      </c>
      <c r="L1318" s="3" t="n">
        <f aca="false">SUM(H1318:K1318)</f>
        <v>4587</v>
      </c>
      <c r="M1318" s="3" t="n">
        <v>14</v>
      </c>
      <c r="N1318" s="3" t="n">
        <v>52</v>
      </c>
      <c r="O1318" s="3" t="n">
        <v>0</v>
      </c>
      <c r="P1318" s="3" t="n">
        <v>0</v>
      </c>
      <c r="Q1318" s="3" t="n">
        <f aca="false">SUM(M1318:P1318)</f>
        <v>66</v>
      </c>
      <c r="R1318" s="3" t="n">
        <v>0</v>
      </c>
      <c r="S1318" s="3" t="n">
        <v>0</v>
      </c>
      <c r="T1318" s="3" t="n">
        <v>0</v>
      </c>
      <c r="U1318" s="3" t="n">
        <v>0</v>
      </c>
      <c r="V1318" s="3" t="n">
        <f aca="false">SUM(R1318:U1318)</f>
        <v>0</v>
      </c>
      <c r="W1318" s="3" t="n">
        <v>3393</v>
      </c>
      <c r="X1318" s="3" t="n">
        <v>6859</v>
      </c>
      <c r="Y1318" s="3" t="n">
        <v>726</v>
      </c>
      <c r="Z1318" s="3" t="n">
        <v>0</v>
      </c>
      <c r="AA1318" s="3" t="n">
        <f aca="false">SUM(W1318:Z1318)</f>
        <v>10978</v>
      </c>
      <c r="AB1318" s="3" t="n">
        <v>874</v>
      </c>
      <c r="AC1318" s="3" t="n">
        <v>0</v>
      </c>
      <c r="AD1318" s="3" t="n">
        <v>38</v>
      </c>
      <c r="AE1318" s="3" t="n">
        <v>0</v>
      </c>
      <c r="AF1318" s="3" t="n">
        <f aca="false">SUM(AB1318:AE1318)</f>
        <v>912</v>
      </c>
      <c r="AG1318" s="3" t="n">
        <v>0</v>
      </c>
      <c r="AH1318" s="3" t="n">
        <v>859</v>
      </c>
      <c r="AI1318" s="3" t="n">
        <v>795</v>
      </c>
      <c r="AJ1318" s="3" t="n">
        <v>0</v>
      </c>
      <c r="AK1318" s="3" t="n">
        <f aca="false">SUM(AG1318:AJ1318)</f>
        <v>1654</v>
      </c>
      <c r="AL1318" s="3" t="n">
        <v>2848</v>
      </c>
      <c r="AM1318" s="3" t="n">
        <v>3535</v>
      </c>
      <c r="AN1318" s="3" t="n">
        <v>1442</v>
      </c>
      <c r="AO1318" s="3" t="n">
        <v>244</v>
      </c>
      <c r="AP1318" s="3" t="n">
        <f aca="false">SUM(AL1318:AO1318)</f>
        <v>8069</v>
      </c>
      <c r="AQ1318" s="3" t="n">
        <v>0</v>
      </c>
      <c r="AR1318" s="3" t="n">
        <v>859</v>
      </c>
      <c r="AS1318" s="3" t="n">
        <v>387</v>
      </c>
      <c r="AT1318" s="3" t="n">
        <v>0</v>
      </c>
      <c r="AU1318" s="3" t="n">
        <f aca="false">SUM(AQ1318:AT1318)</f>
        <v>1246</v>
      </c>
      <c r="AV1318" s="3" t="n">
        <v>0</v>
      </c>
      <c r="AW1318" s="3" t="n">
        <v>0</v>
      </c>
      <c r="AX1318" s="3" t="n">
        <v>19</v>
      </c>
      <c r="AY1318" s="3" t="n">
        <v>0</v>
      </c>
      <c r="AZ1318" s="3" t="n">
        <f aca="false">SUM(AV1318:AY1318)</f>
        <v>19</v>
      </c>
      <c r="BA1318" s="3" t="n">
        <v>39</v>
      </c>
      <c r="BB1318" s="3" t="n">
        <v>0</v>
      </c>
      <c r="BC1318" s="3" t="n">
        <v>44</v>
      </c>
      <c r="BD1318" s="3" t="n">
        <v>194</v>
      </c>
      <c r="BE1318" s="3" t="n">
        <f aca="false">SUM(BA1318:BD1318)</f>
        <v>277</v>
      </c>
      <c r="BF1318" s="3" t="n">
        <v>0</v>
      </c>
      <c r="BG1318" s="3" t="n">
        <v>0</v>
      </c>
      <c r="BH1318" s="3" t="n">
        <v>0</v>
      </c>
      <c r="BI1318" s="3" t="n">
        <v>0</v>
      </c>
      <c r="BJ1318" s="3" t="n">
        <f aca="false">SUM(BF1318:BI1318)</f>
        <v>0</v>
      </c>
      <c r="BK1318" s="3" t="n">
        <v>16</v>
      </c>
      <c r="BL1318" s="3" t="n">
        <v>0</v>
      </c>
      <c r="BM1318" s="3" t="n">
        <v>0</v>
      </c>
      <c r="BN1318" s="3" t="n">
        <v>9</v>
      </c>
      <c r="BO1318" s="3" t="n">
        <f aca="false">SUM(BK1318:BN1318)</f>
        <v>25</v>
      </c>
      <c r="BP1318" s="3" t="n">
        <v>80</v>
      </c>
      <c r="BQ1318" s="3" t="n">
        <v>10</v>
      </c>
      <c r="BR1318" s="3" t="n">
        <v>7</v>
      </c>
      <c r="BS1318" s="3" t="n">
        <v>235</v>
      </c>
      <c r="BT1318" s="3" t="n">
        <f aca="false">SUM(BP1318:BS1318)</f>
        <v>332</v>
      </c>
      <c r="BU1318" s="3" t="n">
        <f aca="false">+C1318+H1318+M1318+R1318+W1318+AB1318+AG1318+AL1318+CK1318</f>
        <v>13256</v>
      </c>
      <c r="BV1318" s="3" t="n">
        <f aca="false">+D1318+I1318+N1318+S1318+X1318+AC1318+AH1318+AM1318+CL1318</f>
        <v>12567</v>
      </c>
      <c r="BW1318" s="3" t="n">
        <f aca="false">+E1318+J1318+O1318+T1318+Y1318+AD1318+AI1318+AN1318+CM1318</f>
        <v>5672</v>
      </c>
      <c r="BX1318" s="3" t="n">
        <f aca="false">+F1318+K1318+P1318+U1318+Z1318+AE1318+AJ1318+AO1318+CN1318</f>
        <v>438</v>
      </c>
      <c r="BY1318" s="3" t="n">
        <f aca="false">SUM(BU1318:BX1318)</f>
        <v>31933</v>
      </c>
      <c r="BZ1318" s="3" t="n">
        <f aca="false">AQ1318+AV1318+BA1318+BF1318+BK1318+BP1318</f>
        <v>135</v>
      </c>
      <c r="CA1318" s="3" t="n">
        <f aca="false">AR1318+AW1318+BB1318+BG1318+BL1318+BQ1318</f>
        <v>869</v>
      </c>
      <c r="CB1318" s="3" t="n">
        <f aca="false">AS1318+AX1318+BC1318+BH1318+BM1318+BR1318</f>
        <v>457</v>
      </c>
      <c r="CC1318" s="3" t="n">
        <f aca="false">AT1318+AY1318+BD1318+BI1318+BN1318+BS1318</f>
        <v>438</v>
      </c>
      <c r="CD1318" s="3" t="n">
        <f aca="false">SUM(BZ1318:CC1318)</f>
        <v>1899</v>
      </c>
      <c r="CE1318" s="3" t="n">
        <v>7810</v>
      </c>
      <c r="CF1318" s="3" t="n">
        <v>212</v>
      </c>
      <c r="CG1318" s="3" t="n">
        <v>1228</v>
      </c>
      <c r="CH1318" s="3" t="n">
        <v>0</v>
      </c>
      <c r="CI1318" s="3" t="n">
        <v>4035</v>
      </c>
      <c r="CJ1318" s="3" t="n">
        <f aca="false">SUM(CE1318:CI1318)</f>
        <v>13285</v>
      </c>
    </row>
    <row r="1319" customFormat="false" ht="12.75" hidden="false" customHeight="false" outlineLevel="0" collapsed="false">
      <c r="A1319" s="1" t="n">
        <v>2016</v>
      </c>
      <c r="B1319" s="2" t="s">
        <v>135</v>
      </c>
      <c r="C1319" s="3" t="n">
        <v>21539</v>
      </c>
      <c r="D1319" s="3" t="n">
        <v>5005</v>
      </c>
      <c r="E1319" s="3" t="n">
        <v>3578</v>
      </c>
      <c r="F1319" s="3" t="n">
        <v>0</v>
      </c>
      <c r="G1319" s="3" t="n">
        <f aca="false">SUM(C1319:F1319)</f>
        <v>30122</v>
      </c>
      <c r="H1319" s="3" t="n">
        <v>7588</v>
      </c>
      <c r="I1319" s="3" t="n">
        <v>3860</v>
      </c>
      <c r="J1319" s="3" t="n">
        <v>5477</v>
      </c>
      <c r="K1319" s="3" t="n">
        <v>0</v>
      </c>
      <c r="L1319" s="3" t="n">
        <f aca="false">SUM(H1319:K1319)</f>
        <v>16925</v>
      </c>
      <c r="M1319" s="3" t="n">
        <v>50</v>
      </c>
      <c r="N1319" s="3" t="n">
        <v>8</v>
      </c>
      <c r="O1319" s="3" t="n">
        <v>0</v>
      </c>
      <c r="P1319" s="3" t="n">
        <v>0</v>
      </c>
      <c r="Q1319" s="3" t="n">
        <f aca="false">SUM(M1319:P1319)</f>
        <v>58</v>
      </c>
      <c r="R1319" s="3" t="n">
        <v>0</v>
      </c>
      <c r="S1319" s="3" t="n">
        <v>0</v>
      </c>
      <c r="T1319" s="3" t="n">
        <v>0</v>
      </c>
      <c r="U1319" s="3" t="n">
        <v>0</v>
      </c>
      <c r="V1319" s="3" t="n">
        <f aca="false">SUM(R1319:U1319)</f>
        <v>0</v>
      </c>
      <c r="W1319" s="3" t="n">
        <v>12825</v>
      </c>
      <c r="X1319" s="3" t="n">
        <v>23696</v>
      </c>
      <c r="Y1319" s="3" t="n">
        <v>4953</v>
      </c>
      <c r="Z1319" s="3" t="n">
        <v>0</v>
      </c>
      <c r="AA1319" s="3" t="n">
        <f aca="false">SUM(W1319:Z1319)</f>
        <v>41474</v>
      </c>
      <c r="AB1319" s="3" t="n">
        <v>3487</v>
      </c>
      <c r="AC1319" s="3" t="n">
        <v>22</v>
      </c>
      <c r="AD1319" s="3" t="n">
        <v>120</v>
      </c>
      <c r="AE1319" s="3" t="n">
        <v>3</v>
      </c>
      <c r="AF1319" s="3" t="n">
        <f aca="false">SUM(AB1319:AE1319)</f>
        <v>3632</v>
      </c>
      <c r="AG1319" s="3" t="n">
        <v>226</v>
      </c>
      <c r="AH1319" s="3" t="n">
        <v>4832</v>
      </c>
      <c r="AI1319" s="3" t="n">
        <v>6236</v>
      </c>
      <c r="AJ1319" s="3" t="n">
        <v>1405</v>
      </c>
      <c r="AK1319" s="3" t="n">
        <f aca="false">SUM(AG1319:AJ1319)</f>
        <v>12699</v>
      </c>
      <c r="AL1319" s="3" t="n">
        <v>8253</v>
      </c>
      <c r="AM1319" s="3" t="n">
        <v>8490</v>
      </c>
      <c r="AN1319" s="3" t="n">
        <v>755</v>
      </c>
      <c r="AO1319" s="3" t="n">
        <v>346.425</v>
      </c>
      <c r="AP1319" s="3" t="n">
        <f aca="false">SUM(AL1319:AO1319)</f>
        <v>17844.425</v>
      </c>
      <c r="AQ1319" s="3" t="n">
        <v>0</v>
      </c>
      <c r="AR1319" s="3" t="n">
        <v>4200</v>
      </c>
      <c r="AS1319" s="3" t="n">
        <v>2276</v>
      </c>
      <c r="AT1319" s="3" t="n">
        <v>1015</v>
      </c>
      <c r="AU1319" s="3" t="n">
        <f aca="false">SUM(AQ1319:AT1319)</f>
        <v>7491</v>
      </c>
      <c r="AV1319" s="3" t="n">
        <v>24</v>
      </c>
      <c r="AW1319" s="3" t="n">
        <v>0</v>
      </c>
      <c r="AX1319" s="3" t="n">
        <v>29</v>
      </c>
      <c r="AY1319" s="3" t="n">
        <v>3</v>
      </c>
      <c r="AZ1319" s="3" t="n">
        <f aca="false">SUM(AV1319:AY1319)</f>
        <v>56</v>
      </c>
      <c r="BA1319" s="3" t="n">
        <v>144</v>
      </c>
      <c r="BB1319" s="3" t="n">
        <v>85</v>
      </c>
      <c r="BC1319" s="3" t="n">
        <v>2529</v>
      </c>
      <c r="BD1319" s="3" t="n">
        <v>0</v>
      </c>
      <c r="BE1319" s="3" t="n">
        <f aca="false">SUM(BA1319:BD1319)</f>
        <v>2758</v>
      </c>
      <c r="BF1319" s="3" t="n">
        <v>0</v>
      </c>
      <c r="BG1319" s="3" t="n">
        <v>18</v>
      </c>
      <c r="BH1319" s="3" t="n">
        <v>2</v>
      </c>
      <c r="BI1319" s="3" t="n">
        <v>74</v>
      </c>
      <c r="BJ1319" s="3" t="n">
        <f aca="false">SUM(BF1319:BI1319)</f>
        <v>94</v>
      </c>
      <c r="BK1319" s="3" t="n">
        <v>5</v>
      </c>
      <c r="BL1319" s="3" t="n">
        <v>0</v>
      </c>
      <c r="BM1319" s="3" t="n">
        <v>12</v>
      </c>
      <c r="BN1319" s="3" t="n">
        <v>0</v>
      </c>
      <c r="BO1319" s="3" t="n">
        <f aca="false">SUM(BK1319:BN1319)</f>
        <v>17</v>
      </c>
      <c r="BP1319" s="3" t="n">
        <v>0</v>
      </c>
      <c r="BQ1319" s="3" t="n">
        <v>0</v>
      </c>
      <c r="BR1319" s="3" t="n">
        <v>361</v>
      </c>
      <c r="BS1319" s="3" t="n">
        <v>0</v>
      </c>
      <c r="BT1319" s="3" t="n">
        <f aca="false">SUM(BP1319:BS1319)</f>
        <v>361</v>
      </c>
      <c r="BU1319" s="3" t="n">
        <f aca="false">+C1319+H1319+M1319+R1319+W1319+AB1319+AG1319+AL1319+CK1319</f>
        <v>53968</v>
      </c>
      <c r="BV1319" s="3" t="n">
        <f aca="false">+D1319+I1319+N1319+S1319+X1319+AC1319+AH1319+AM1319+CL1319</f>
        <v>45913</v>
      </c>
      <c r="BW1319" s="3" t="n">
        <f aca="false">+E1319+J1319+O1319+T1319+Y1319+AD1319+AI1319+AN1319+CM1319</f>
        <v>21119</v>
      </c>
      <c r="BX1319" s="3" t="n">
        <f aca="false">+F1319+K1319+P1319+U1319+Z1319+AE1319+AJ1319+AO1319+CN1319</f>
        <v>1754.425</v>
      </c>
      <c r="BY1319" s="3" t="n">
        <f aca="false">SUM(BU1319:BX1319)</f>
        <v>122754.425</v>
      </c>
      <c r="BZ1319" s="3" t="n">
        <f aca="false">AQ1319+AV1319+BA1319+BF1319+BK1319+BP1319</f>
        <v>173</v>
      </c>
      <c r="CA1319" s="3" t="n">
        <f aca="false">AR1319+AW1319+BB1319+BG1319+BL1319+BQ1319</f>
        <v>4303</v>
      </c>
      <c r="CB1319" s="3" t="n">
        <f aca="false">AS1319+AX1319+BC1319+BH1319+BM1319+BR1319</f>
        <v>5209</v>
      </c>
      <c r="CC1319" s="3" t="n">
        <f aca="false">AT1319+AY1319+BD1319+BI1319+BN1319+BS1319</f>
        <v>1092</v>
      </c>
      <c r="CD1319" s="3" t="n">
        <f aca="false">SUM(BZ1319:CC1319)</f>
        <v>10777</v>
      </c>
      <c r="CE1319" s="3" t="n">
        <v>28136</v>
      </c>
      <c r="CF1319" s="3" t="n">
        <v>0</v>
      </c>
      <c r="CG1319" s="3" t="n">
        <v>0</v>
      </c>
      <c r="CH1319" s="3" t="n">
        <v>0</v>
      </c>
      <c r="CI1319" s="3" t="n">
        <v>22646</v>
      </c>
      <c r="CJ1319" s="3" t="n">
        <f aca="false">SUM(CE1319:CI1319)</f>
        <v>50782</v>
      </c>
    </row>
    <row r="1320" customFormat="false" ht="12.75" hidden="false" customHeight="false" outlineLevel="0" collapsed="false">
      <c r="A1320" s="1" t="n">
        <v>2016</v>
      </c>
      <c r="B1320" s="2" t="s">
        <v>136</v>
      </c>
      <c r="C1320" s="3" t="n">
        <v>2871</v>
      </c>
      <c r="D1320" s="3" t="n">
        <v>431</v>
      </c>
      <c r="E1320" s="3" t="n">
        <v>190</v>
      </c>
      <c r="F1320" s="3" t="n">
        <v>0</v>
      </c>
      <c r="G1320" s="3" t="n">
        <f aca="false">SUM(C1320:F1320)</f>
        <v>3492</v>
      </c>
      <c r="H1320" s="3" t="n">
        <v>1062</v>
      </c>
      <c r="I1320" s="3" t="n">
        <v>11</v>
      </c>
      <c r="J1320" s="3" t="n">
        <v>786</v>
      </c>
      <c r="K1320" s="3" t="n">
        <v>0</v>
      </c>
      <c r="L1320" s="3" t="n">
        <f aca="false">SUM(H1320:K1320)</f>
        <v>1859</v>
      </c>
      <c r="M1320" s="3" t="n">
        <v>17</v>
      </c>
      <c r="N1320" s="3" t="n">
        <v>68</v>
      </c>
      <c r="O1320" s="3" t="n">
        <v>0</v>
      </c>
      <c r="P1320" s="3" t="n">
        <v>0</v>
      </c>
      <c r="Q1320" s="3" t="n">
        <f aca="false">SUM(M1320:P1320)</f>
        <v>85</v>
      </c>
      <c r="R1320" s="3" t="n">
        <v>5</v>
      </c>
      <c r="S1320" s="3" t="n">
        <v>0</v>
      </c>
      <c r="T1320" s="3" t="n">
        <v>0</v>
      </c>
      <c r="U1320" s="3" t="n">
        <v>0</v>
      </c>
      <c r="V1320" s="3" t="n">
        <f aca="false">SUM(R1320:U1320)</f>
        <v>5</v>
      </c>
      <c r="W1320" s="3" t="n">
        <v>434</v>
      </c>
      <c r="X1320" s="3" t="n">
        <v>1655</v>
      </c>
      <c r="Y1320" s="3" t="n">
        <v>459</v>
      </c>
      <c r="Z1320" s="3" t="n">
        <v>0</v>
      </c>
      <c r="AA1320" s="3" t="n">
        <f aca="false">SUM(W1320:Z1320)</f>
        <v>2548</v>
      </c>
      <c r="AB1320" s="3" t="n">
        <v>453</v>
      </c>
      <c r="AC1320" s="3" t="n">
        <v>4</v>
      </c>
      <c r="AD1320" s="3" t="n">
        <v>1</v>
      </c>
      <c r="AE1320" s="3" t="n">
        <v>0</v>
      </c>
      <c r="AF1320" s="3" t="n">
        <f aca="false">SUM(AB1320:AE1320)</f>
        <v>458</v>
      </c>
      <c r="AG1320" s="3" t="n">
        <v>0</v>
      </c>
      <c r="AH1320" s="3" t="n">
        <v>306</v>
      </c>
      <c r="AI1320" s="3" t="n">
        <v>853</v>
      </c>
      <c r="AJ1320" s="3" t="n">
        <v>0</v>
      </c>
      <c r="AK1320" s="3" t="n">
        <f aca="false">SUM(AG1320:AJ1320)</f>
        <v>1159</v>
      </c>
      <c r="AL1320" s="3" t="n">
        <v>1349</v>
      </c>
      <c r="AM1320" s="3" t="n">
        <v>1107</v>
      </c>
      <c r="AN1320" s="3" t="n">
        <v>1581</v>
      </c>
      <c r="AO1320" s="3" t="n">
        <v>0</v>
      </c>
      <c r="AP1320" s="3" t="n">
        <f aca="false">SUM(AL1320:AO1320)</f>
        <v>4037</v>
      </c>
      <c r="AQ1320" s="3" t="n">
        <v>0</v>
      </c>
      <c r="AR1320" s="3" t="n">
        <v>264</v>
      </c>
      <c r="AS1320" s="3" t="n">
        <v>586</v>
      </c>
      <c r="AT1320" s="3" t="n">
        <v>0</v>
      </c>
      <c r="AU1320" s="3" t="n">
        <f aca="false">SUM(AQ1320:AT1320)</f>
        <v>850</v>
      </c>
      <c r="AV1320" s="3" t="n">
        <v>80</v>
      </c>
      <c r="AW1320" s="3" t="n">
        <v>0</v>
      </c>
      <c r="AX1320" s="3" t="n">
        <v>0</v>
      </c>
      <c r="AY1320" s="3" t="n">
        <v>0</v>
      </c>
      <c r="AZ1320" s="3" t="n">
        <f aca="false">SUM(AV1320:AY1320)</f>
        <v>80</v>
      </c>
      <c r="BA1320" s="3" t="n">
        <v>108</v>
      </c>
      <c r="BB1320" s="3" t="n">
        <v>0</v>
      </c>
      <c r="BC1320" s="3" t="n">
        <v>0</v>
      </c>
      <c r="BD1320" s="3" t="n">
        <v>0</v>
      </c>
      <c r="BE1320" s="3" t="n">
        <f aca="false">SUM(BA1320:BD1320)</f>
        <v>108</v>
      </c>
      <c r="BF1320" s="3" t="n">
        <v>0</v>
      </c>
      <c r="BG1320" s="3" t="n">
        <v>0</v>
      </c>
      <c r="BH1320" s="3" t="n">
        <v>0</v>
      </c>
      <c r="BI1320" s="3" t="n">
        <v>0</v>
      </c>
      <c r="BJ1320" s="3" t="n">
        <f aca="false">SUM(BF1320:BI1320)</f>
        <v>0</v>
      </c>
      <c r="BK1320" s="3" t="n">
        <v>0</v>
      </c>
      <c r="BL1320" s="3" t="n">
        <v>0</v>
      </c>
      <c r="BM1320" s="3" t="n">
        <v>0</v>
      </c>
      <c r="BN1320" s="3" t="n">
        <v>0</v>
      </c>
      <c r="BO1320" s="3" t="n">
        <f aca="false">SUM(BK1320:BN1320)</f>
        <v>0</v>
      </c>
      <c r="BP1320" s="3" t="n">
        <v>307</v>
      </c>
      <c r="BQ1320" s="3" t="n">
        <v>18</v>
      </c>
      <c r="BR1320" s="3" t="n">
        <v>661</v>
      </c>
      <c r="BS1320" s="3" t="n">
        <v>0</v>
      </c>
      <c r="BT1320" s="3" t="n">
        <f aca="false">SUM(BP1320:BS1320)</f>
        <v>986</v>
      </c>
      <c r="BU1320" s="3" t="n">
        <f aca="false">+C1320+H1320+M1320+R1320+W1320+AB1320+AG1320+AL1320+CK1320</f>
        <v>6191</v>
      </c>
      <c r="BV1320" s="3" t="n">
        <f aca="false">+D1320+I1320+N1320+S1320+X1320+AC1320+AH1320+AM1320+CL1320</f>
        <v>3582</v>
      </c>
      <c r="BW1320" s="3" t="n">
        <f aca="false">+E1320+J1320+O1320+T1320+Y1320+AD1320+AI1320+AN1320+CM1320</f>
        <v>3870</v>
      </c>
      <c r="BX1320" s="3" t="n">
        <f aca="false">+F1320+K1320+P1320+U1320+Z1320+AE1320+AJ1320+AO1320+CN1320</f>
        <v>0</v>
      </c>
      <c r="BY1320" s="3" t="n">
        <f aca="false">SUM(BU1320:BX1320)</f>
        <v>13643</v>
      </c>
      <c r="BZ1320" s="3" t="n">
        <f aca="false">AQ1320+AV1320+BA1320+BF1320+BK1320+BP1320</f>
        <v>495</v>
      </c>
      <c r="CA1320" s="3" t="n">
        <f aca="false">AR1320+AW1320+BB1320+BG1320+BL1320+BQ1320</f>
        <v>282</v>
      </c>
      <c r="CB1320" s="3" t="n">
        <f aca="false">AS1320+AX1320+BC1320+BH1320+BM1320+BR1320</f>
        <v>1247</v>
      </c>
      <c r="CC1320" s="3" t="n">
        <f aca="false">AT1320+AY1320+BD1320+BI1320+BN1320+BS1320</f>
        <v>0</v>
      </c>
      <c r="CD1320" s="3" t="n">
        <f aca="false">SUM(BZ1320:CC1320)</f>
        <v>2024</v>
      </c>
      <c r="CE1320" s="3" t="n">
        <v>1779</v>
      </c>
      <c r="CF1320" s="3" t="n">
        <v>3370</v>
      </c>
      <c r="CG1320" s="3" t="n">
        <v>338</v>
      </c>
      <c r="CH1320" s="3" t="n">
        <v>0</v>
      </c>
      <c r="CI1320" s="3" t="n">
        <v>503</v>
      </c>
      <c r="CJ1320" s="3" t="n">
        <f aca="false">SUM(CE1320:CI1320)</f>
        <v>5990</v>
      </c>
    </row>
    <row r="1321" customFormat="false" ht="12.75" hidden="false" customHeight="false" outlineLevel="0" collapsed="false">
      <c r="A1321" s="1" t="n">
        <v>2016</v>
      </c>
      <c r="B1321" s="2" t="s">
        <v>137</v>
      </c>
      <c r="C1321" s="3" t="n">
        <v>402</v>
      </c>
      <c r="D1321" s="3" t="n">
        <v>125</v>
      </c>
      <c r="E1321" s="3" t="n">
        <v>1246</v>
      </c>
      <c r="F1321" s="3" t="n">
        <v>0</v>
      </c>
      <c r="G1321" s="3" t="n">
        <f aca="false">SUM(C1321:F1321)</f>
        <v>1773</v>
      </c>
      <c r="H1321" s="3" t="n">
        <v>83</v>
      </c>
      <c r="I1321" s="3" t="n">
        <v>0</v>
      </c>
      <c r="J1321" s="3" t="n">
        <v>6</v>
      </c>
      <c r="K1321" s="3" t="n">
        <v>4</v>
      </c>
      <c r="L1321" s="3" t="n">
        <f aca="false">SUM(H1321:K1321)</f>
        <v>93</v>
      </c>
      <c r="M1321" s="3" t="n">
        <v>8</v>
      </c>
      <c r="N1321" s="3" t="n">
        <v>22</v>
      </c>
      <c r="O1321" s="3" t="n">
        <v>2</v>
      </c>
      <c r="P1321" s="3" t="n">
        <v>0</v>
      </c>
      <c r="Q1321" s="3" t="n">
        <f aca="false">SUM(M1321:P1321)</f>
        <v>32</v>
      </c>
      <c r="R1321" s="3" t="n">
        <v>14</v>
      </c>
      <c r="S1321" s="3" t="n">
        <v>43</v>
      </c>
      <c r="T1321" s="3" t="n">
        <v>4</v>
      </c>
      <c r="U1321" s="3" t="n">
        <v>0</v>
      </c>
      <c r="V1321" s="3" t="n">
        <f aca="false">SUM(R1321:U1321)</f>
        <v>61</v>
      </c>
      <c r="W1321" s="3" t="n">
        <v>327</v>
      </c>
      <c r="X1321" s="3" t="n">
        <v>971</v>
      </c>
      <c r="Y1321" s="3" t="n">
        <v>341</v>
      </c>
      <c r="Z1321" s="3" t="n">
        <v>0</v>
      </c>
      <c r="AA1321" s="3" t="n">
        <f aca="false">SUM(W1321:Z1321)</f>
        <v>1639</v>
      </c>
      <c r="AB1321" s="3" t="n">
        <v>142</v>
      </c>
      <c r="AC1321" s="3" t="n">
        <v>1</v>
      </c>
      <c r="AD1321" s="3" t="n">
        <v>7</v>
      </c>
      <c r="AE1321" s="3" t="n">
        <v>0</v>
      </c>
      <c r="AF1321" s="3" t="n">
        <f aca="false">SUM(AB1321:AE1321)</f>
        <v>150</v>
      </c>
      <c r="AG1321" s="3" t="n">
        <v>0</v>
      </c>
      <c r="AH1321" s="3" t="n">
        <v>284</v>
      </c>
      <c r="AI1321" s="3" t="n">
        <v>256</v>
      </c>
      <c r="AJ1321" s="3" t="n">
        <v>1</v>
      </c>
      <c r="AK1321" s="3" t="n">
        <f aca="false">SUM(AG1321:AJ1321)</f>
        <v>541</v>
      </c>
      <c r="AL1321" s="3" t="n">
        <v>481</v>
      </c>
      <c r="AM1321" s="3" t="n">
        <v>546</v>
      </c>
      <c r="AN1321" s="3" t="n">
        <v>160</v>
      </c>
      <c r="AO1321" s="3" t="n">
        <v>86</v>
      </c>
      <c r="AP1321" s="3" t="n">
        <f aca="false">SUM(AL1321:AO1321)</f>
        <v>1273</v>
      </c>
      <c r="AQ1321" s="3" t="n">
        <v>0</v>
      </c>
      <c r="AR1321" s="3" t="n">
        <v>212</v>
      </c>
      <c r="AS1321" s="3" t="n">
        <v>38</v>
      </c>
      <c r="AT1321" s="3" t="n">
        <v>1</v>
      </c>
      <c r="AU1321" s="3" t="n">
        <f aca="false">SUM(AQ1321:AT1321)</f>
        <v>251</v>
      </c>
      <c r="AV1321" s="3" t="n">
        <v>0</v>
      </c>
      <c r="AW1321" s="3" t="n">
        <v>0</v>
      </c>
      <c r="AX1321" s="3" t="n">
        <v>0</v>
      </c>
      <c r="AY1321" s="3" t="n">
        <v>0</v>
      </c>
      <c r="AZ1321" s="3" t="n">
        <f aca="false">SUM(AV1321:AY1321)</f>
        <v>0</v>
      </c>
      <c r="BA1321" s="3" t="n">
        <v>0</v>
      </c>
      <c r="BB1321" s="3" t="n">
        <v>0</v>
      </c>
      <c r="BC1321" s="3" t="n">
        <v>0</v>
      </c>
      <c r="BD1321" s="3" t="n">
        <v>4</v>
      </c>
      <c r="BE1321" s="3" t="n">
        <f aca="false">SUM(BA1321:BD1321)</f>
        <v>4</v>
      </c>
      <c r="BF1321" s="3" t="n">
        <v>0</v>
      </c>
      <c r="BG1321" s="3" t="n">
        <v>0</v>
      </c>
      <c r="BH1321" s="3" t="n">
        <v>0</v>
      </c>
      <c r="BI1321" s="3" t="n">
        <v>1</v>
      </c>
      <c r="BJ1321" s="3" t="n">
        <f aca="false">SUM(BF1321:BI1321)</f>
        <v>1</v>
      </c>
      <c r="BK1321" s="3" t="n">
        <v>0</v>
      </c>
      <c r="BL1321" s="3" t="n">
        <v>0</v>
      </c>
      <c r="BM1321" s="3" t="n">
        <v>0</v>
      </c>
      <c r="BN1321" s="3" t="n">
        <v>11</v>
      </c>
      <c r="BO1321" s="3" t="n">
        <f aca="false">SUM(BK1321:BN1321)</f>
        <v>11</v>
      </c>
      <c r="BP1321" s="3" t="n">
        <v>0</v>
      </c>
      <c r="BQ1321" s="3" t="n">
        <v>0</v>
      </c>
      <c r="BR1321" s="3" t="n">
        <v>0</v>
      </c>
      <c r="BS1321" s="3" t="n">
        <v>74</v>
      </c>
      <c r="BT1321" s="3" t="n">
        <f aca="false">SUM(BP1321:BS1321)</f>
        <v>74</v>
      </c>
      <c r="BU1321" s="3" t="n">
        <f aca="false">+C1321+H1321+M1321+R1321+W1321+AB1321+AG1321+AL1321+CK1321</f>
        <v>1457</v>
      </c>
      <c r="BV1321" s="3" t="n">
        <f aca="false">+D1321+I1321+N1321+S1321+X1321+AC1321+AH1321+AM1321+CL1321</f>
        <v>1992</v>
      </c>
      <c r="BW1321" s="3" t="n">
        <f aca="false">+E1321+J1321+O1321+T1321+Y1321+AD1321+AI1321+AN1321+CM1321</f>
        <v>2022</v>
      </c>
      <c r="BX1321" s="3" t="n">
        <f aca="false">+F1321+K1321+P1321+U1321+Z1321+AE1321+AJ1321+AO1321+CN1321</f>
        <v>91</v>
      </c>
      <c r="BY1321" s="3" t="n">
        <f aca="false">SUM(BU1321:BX1321)</f>
        <v>5562</v>
      </c>
      <c r="BZ1321" s="3" t="n">
        <f aca="false">AQ1321+AV1321+BA1321+BF1321+BK1321+BP1321</f>
        <v>0</v>
      </c>
      <c r="CA1321" s="3" t="n">
        <f aca="false">AR1321+AW1321+BB1321+BG1321+BL1321+BQ1321</f>
        <v>212</v>
      </c>
      <c r="CB1321" s="3" t="n">
        <f aca="false">AS1321+AX1321+BC1321+BH1321+BM1321+BR1321</f>
        <v>38</v>
      </c>
      <c r="CC1321" s="3" t="n">
        <f aca="false">AT1321+AY1321+BD1321+BI1321+BN1321+BS1321</f>
        <v>91</v>
      </c>
      <c r="CD1321" s="3" t="n">
        <f aca="false">SUM(BZ1321:CC1321)</f>
        <v>341</v>
      </c>
      <c r="CE1321" s="3" t="n">
        <v>241</v>
      </c>
      <c r="CF1321" s="3" t="n">
        <v>747</v>
      </c>
      <c r="CG1321" s="3" t="n">
        <v>117</v>
      </c>
      <c r="CH1321" s="3" t="n">
        <v>0</v>
      </c>
      <c r="CI1321" s="3" t="n">
        <v>307</v>
      </c>
      <c r="CJ1321" s="3" t="n">
        <f aca="false">SUM(CE1321:CI1321)</f>
        <v>1412</v>
      </c>
    </row>
    <row r="1322" customFormat="false" ht="12.75" hidden="false" customHeight="false" outlineLevel="0" collapsed="false">
      <c r="A1322" s="1" t="n">
        <v>2016</v>
      </c>
      <c r="B1322" s="2" t="s">
        <v>138</v>
      </c>
      <c r="C1322" s="3" t="n">
        <v>5593.388009</v>
      </c>
      <c r="D1322" s="3" t="n">
        <v>962.036275</v>
      </c>
      <c r="E1322" s="3" t="n">
        <v>701.53019</v>
      </c>
      <c r="F1322" s="3" t="n">
        <v>0</v>
      </c>
      <c r="G1322" s="3" t="n">
        <f aca="false">SUM(C1322:F1322)</f>
        <v>7256.954474</v>
      </c>
      <c r="H1322" s="3" t="n">
        <v>1785.20254196</v>
      </c>
      <c r="I1322" s="3" t="n">
        <v>1141.816989</v>
      </c>
      <c r="J1322" s="3" t="n">
        <v>3795.50019616</v>
      </c>
      <c r="K1322" s="3" t="n">
        <v>666.1644325</v>
      </c>
      <c r="L1322" s="3" t="n">
        <f aca="false">SUM(H1322:K1322)</f>
        <v>7388.68415962</v>
      </c>
      <c r="M1322" s="3" t="n">
        <v>39.40297656</v>
      </c>
      <c r="N1322" s="3" t="n">
        <v>33.79282042</v>
      </c>
      <c r="O1322" s="3" t="n">
        <v>0</v>
      </c>
      <c r="P1322" s="3" t="n">
        <v>0</v>
      </c>
      <c r="Q1322" s="3" t="n">
        <f aca="false">SUM(M1322:P1322)</f>
        <v>73.19579698</v>
      </c>
      <c r="R1322" s="3" t="n">
        <v>0</v>
      </c>
      <c r="S1322" s="3" t="n">
        <v>62.6</v>
      </c>
      <c r="T1322" s="3" t="n">
        <v>0</v>
      </c>
      <c r="U1322" s="3" t="n">
        <v>0</v>
      </c>
      <c r="V1322" s="3" t="n">
        <f aca="false">SUM(R1322:U1322)</f>
        <v>62.6</v>
      </c>
      <c r="W1322" s="3" t="n">
        <v>4549.50942089</v>
      </c>
      <c r="X1322" s="3" t="n">
        <v>4316.93630352</v>
      </c>
      <c r="Y1322" s="3" t="n">
        <v>3.14027345999995</v>
      </c>
      <c r="Z1322" s="3" t="n">
        <v>0</v>
      </c>
      <c r="AA1322" s="3" t="n">
        <f aca="false">SUM(W1322:Z1322)</f>
        <v>8869.58599787</v>
      </c>
      <c r="AB1322" s="3" t="n">
        <v>1263.68180377</v>
      </c>
      <c r="AC1322" s="3" t="n">
        <v>13.74904555</v>
      </c>
      <c r="AD1322" s="3" t="n">
        <v>71.07189975</v>
      </c>
      <c r="AE1322" s="3" t="n">
        <v>16.89260993</v>
      </c>
      <c r="AF1322" s="3" t="n">
        <f aca="false">SUM(AB1322:AE1322)</f>
        <v>1365.395359</v>
      </c>
      <c r="AG1322" s="3" t="n">
        <v>68.282491</v>
      </c>
      <c r="AH1322" s="3" t="n">
        <v>1268.891898</v>
      </c>
      <c r="AI1322" s="3" t="n">
        <v>4944.44607398</v>
      </c>
      <c r="AJ1322" s="3" t="n">
        <v>22.12000842</v>
      </c>
      <c r="AK1322" s="3" t="n">
        <f aca="false">SUM(AG1322:AJ1322)</f>
        <v>6303.7404714</v>
      </c>
      <c r="AL1322" s="3" t="n">
        <v>6372.66232232</v>
      </c>
      <c r="AM1322" s="3" t="n">
        <v>2038.17385598</v>
      </c>
      <c r="AN1322" s="3" t="n">
        <v>8961.6060502199</v>
      </c>
      <c r="AO1322" s="3" t="n">
        <v>397.31826436</v>
      </c>
      <c r="AP1322" s="3" t="n">
        <f aca="false">SUM(AL1322:AO1322)</f>
        <v>17769.7604928799</v>
      </c>
      <c r="AQ1322" s="3" t="n">
        <v>0</v>
      </c>
      <c r="AR1322" s="3" t="n">
        <v>0</v>
      </c>
      <c r="AS1322" s="3" t="n">
        <v>45.43744298</v>
      </c>
      <c r="AT1322" s="3" t="n">
        <v>22.12000842</v>
      </c>
      <c r="AU1322" s="3" t="n">
        <f aca="false">SUM(AQ1322:AT1322)</f>
        <v>67.5574514</v>
      </c>
      <c r="AV1322" s="3" t="n">
        <v>0.01454377</v>
      </c>
      <c r="AW1322" s="3" t="n">
        <v>0.30830855</v>
      </c>
      <c r="AX1322" s="3" t="n">
        <v>0.95955975</v>
      </c>
      <c r="AY1322" s="3" t="n">
        <v>16.89260993</v>
      </c>
      <c r="AZ1322" s="3" t="n">
        <f aca="false">SUM(AV1322:AY1322)</f>
        <v>18.175022</v>
      </c>
      <c r="BA1322" s="3" t="n">
        <v>20.20370896</v>
      </c>
      <c r="BB1322" s="3" t="n">
        <v>0.040482</v>
      </c>
      <c r="BC1322" s="3" t="n">
        <v>77.10813016</v>
      </c>
      <c r="BD1322" s="3" t="n">
        <v>614.3817695</v>
      </c>
      <c r="BE1322" s="3" t="n">
        <f aca="false">SUM(BA1322:BD1322)</f>
        <v>711.73409062</v>
      </c>
      <c r="BF1322" s="3" t="n">
        <v>0</v>
      </c>
      <c r="BG1322" s="3" t="n">
        <v>0</v>
      </c>
      <c r="BH1322" s="3" t="n">
        <v>0</v>
      </c>
      <c r="BI1322" s="3" t="n">
        <v>0</v>
      </c>
      <c r="BJ1322" s="3" t="n">
        <f aca="false">SUM(BF1322:BI1322)</f>
        <v>0</v>
      </c>
      <c r="BK1322" s="3" t="n">
        <v>0.0769214</v>
      </c>
      <c r="BL1322" s="3" t="n">
        <v>10.9944241</v>
      </c>
      <c r="BM1322" s="3" t="n">
        <v>3.77045534</v>
      </c>
      <c r="BN1322" s="3" t="n">
        <v>20.71836625</v>
      </c>
      <c r="BO1322" s="3" t="n">
        <f aca="false">SUM(BK1322:BN1322)</f>
        <v>35.56016709</v>
      </c>
      <c r="BP1322" s="3" t="n">
        <v>0.699983669999998</v>
      </c>
      <c r="BQ1322" s="3" t="n">
        <v>5.81946682</v>
      </c>
      <c r="BR1322" s="3" t="n">
        <v>1.87768755000003</v>
      </c>
      <c r="BS1322" s="3" t="n">
        <v>105.8872459</v>
      </c>
      <c r="BT1322" s="3" t="n">
        <f aca="false">SUM(BP1322:BS1322)</f>
        <v>114.28438394</v>
      </c>
      <c r="BU1322" s="3" t="n">
        <f aca="false">+C1322+H1322+M1322+R1322+W1322+AB1322+AG1322+AL1322+CK1322</f>
        <v>19672.1295655</v>
      </c>
      <c r="BV1322" s="3" t="n">
        <f aca="false">+D1322+I1322+N1322+S1322+X1322+AC1322+AH1322+AM1322+CL1322</f>
        <v>9837.99718747</v>
      </c>
      <c r="BW1322" s="3" t="n">
        <f aca="false">+E1322+J1322+O1322+T1322+Y1322+AD1322+AI1322+AN1322+CM1322</f>
        <v>18477.2946835699</v>
      </c>
      <c r="BX1322" s="3" t="n">
        <f aca="false">+F1322+K1322+P1322+U1322+Z1322+AE1322+AJ1322+AO1322+CN1322</f>
        <v>1102.49531521</v>
      </c>
      <c r="BY1322" s="3" t="n">
        <f aca="false">SUM(BU1322:BX1322)</f>
        <v>49089.9167517499</v>
      </c>
      <c r="BZ1322" s="3" t="n">
        <f aca="false">AQ1322+AV1322+BA1322+BF1322+BK1322+BP1322</f>
        <v>20.9951578</v>
      </c>
      <c r="CA1322" s="3" t="n">
        <f aca="false">AR1322+AW1322+BB1322+BG1322+BL1322+BQ1322</f>
        <v>17.16268147</v>
      </c>
      <c r="CB1322" s="3" t="n">
        <f aca="false">AS1322+AX1322+BC1322+BH1322+BM1322+BR1322</f>
        <v>129.15327578</v>
      </c>
      <c r="CC1322" s="3" t="n">
        <f aca="false">AT1322+AY1322+BD1322+BI1322+BN1322+BS1322</f>
        <v>780</v>
      </c>
      <c r="CD1322" s="3" t="n">
        <f aca="false">SUM(BZ1322:CC1322)</f>
        <v>947.31111505</v>
      </c>
      <c r="CE1322" s="3" t="n">
        <v>3295.9</v>
      </c>
      <c r="CF1322" s="3" t="n">
        <v>12555.6</v>
      </c>
      <c r="CG1322" s="3" t="n">
        <v>764.9</v>
      </c>
      <c r="CH1322" s="3" t="n">
        <v>0</v>
      </c>
      <c r="CI1322" s="3" t="n">
        <v>1423.7</v>
      </c>
      <c r="CJ1322" s="3" t="n">
        <f aca="false">SUM(CE1322:CI1322)</f>
        <v>18040.1</v>
      </c>
    </row>
    <row r="1323" customFormat="false" ht="12.75" hidden="false" customHeight="false" outlineLevel="0" collapsed="false">
      <c r="A1323" s="1" t="n">
        <v>2016</v>
      </c>
      <c r="B1323" s="2" t="s">
        <v>139</v>
      </c>
      <c r="C1323" s="3" t="n">
        <v>8679</v>
      </c>
      <c r="D1323" s="3" t="n">
        <v>757</v>
      </c>
      <c r="E1323" s="3" t="n">
        <v>182</v>
      </c>
      <c r="F1323" s="3" t="n">
        <v>171</v>
      </c>
      <c r="G1323" s="3" t="n">
        <f aca="false">SUM(C1323:F1323)</f>
        <v>9789</v>
      </c>
      <c r="H1323" s="3" t="n">
        <v>1507</v>
      </c>
      <c r="I1323" s="3" t="n">
        <v>5</v>
      </c>
      <c r="J1323" s="3" t="n">
        <v>4317</v>
      </c>
      <c r="K1323" s="3" t="n">
        <v>240</v>
      </c>
      <c r="L1323" s="3" t="n">
        <f aca="false">SUM(H1323:K1323)</f>
        <v>6069</v>
      </c>
      <c r="M1323" s="3" t="n">
        <v>5</v>
      </c>
      <c r="N1323" s="3" t="n">
        <v>144</v>
      </c>
      <c r="O1323" s="3" t="n">
        <v>0</v>
      </c>
      <c r="P1323" s="3" t="n">
        <v>0</v>
      </c>
      <c r="Q1323" s="3" t="n">
        <f aca="false">SUM(M1323:P1323)</f>
        <v>149</v>
      </c>
      <c r="R1323" s="3" t="n">
        <v>43</v>
      </c>
      <c r="S1323" s="3" t="n">
        <v>0</v>
      </c>
      <c r="T1323" s="3" t="n">
        <v>0</v>
      </c>
      <c r="U1323" s="3" t="n">
        <v>0</v>
      </c>
      <c r="V1323" s="3" t="n">
        <f aca="false">SUM(R1323:U1323)</f>
        <v>43</v>
      </c>
      <c r="W1323" s="3" t="n">
        <v>1792</v>
      </c>
      <c r="X1323" s="3" t="n">
        <v>5296</v>
      </c>
      <c r="Y1323" s="3" t="n">
        <v>486</v>
      </c>
      <c r="Z1323" s="3" t="n">
        <v>0</v>
      </c>
      <c r="AA1323" s="3" t="n">
        <f aca="false">SUM(W1323:Z1323)</f>
        <v>7574</v>
      </c>
      <c r="AB1323" s="3" t="n">
        <v>1003</v>
      </c>
      <c r="AC1323" s="3" t="n">
        <v>3</v>
      </c>
      <c r="AD1323" s="3" t="n">
        <v>6</v>
      </c>
      <c r="AE1323" s="3" t="n">
        <v>23</v>
      </c>
      <c r="AF1323" s="3" t="n">
        <f aca="false">SUM(AB1323:AE1323)</f>
        <v>1035</v>
      </c>
      <c r="AG1323" s="3" t="n">
        <v>1</v>
      </c>
      <c r="AH1323" s="3" t="n">
        <v>681</v>
      </c>
      <c r="AI1323" s="3" t="n">
        <v>1832</v>
      </c>
      <c r="AJ1323" s="3" t="n">
        <v>271</v>
      </c>
      <c r="AK1323" s="3" t="n">
        <f aca="false">SUM(AG1323:AJ1323)</f>
        <v>2785</v>
      </c>
      <c r="AL1323" s="3" t="n">
        <v>5141</v>
      </c>
      <c r="AM1323" s="3" t="n">
        <v>4921</v>
      </c>
      <c r="AN1323" s="3" t="n">
        <v>3919</v>
      </c>
      <c r="AO1323" s="3" t="n">
        <v>354</v>
      </c>
      <c r="AP1323" s="3" t="n">
        <f aca="false">SUM(AL1323:AO1323)</f>
        <v>14335</v>
      </c>
      <c r="AQ1323" s="3" t="n">
        <v>0</v>
      </c>
      <c r="AR1323" s="3" t="n">
        <v>641</v>
      </c>
      <c r="AS1323" s="3" t="n">
        <v>616</v>
      </c>
      <c r="AT1323" s="3" t="n">
        <v>271</v>
      </c>
      <c r="AU1323" s="3" t="n">
        <f aca="false">SUM(AQ1323:AT1323)</f>
        <v>1528</v>
      </c>
      <c r="AV1323" s="3" t="n">
        <v>0</v>
      </c>
      <c r="AW1323" s="3" t="n">
        <v>0</v>
      </c>
      <c r="AX1323" s="3" t="n">
        <v>0</v>
      </c>
      <c r="AY1323" s="3" t="n">
        <v>23</v>
      </c>
      <c r="AZ1323" s="3" t="n">
        <f aca="false">SUM(AV1323:AY1323)</f>
        <v>23</v>
      </c>
      <c r="BA1323" s="3" t="n">
        <v>0</v>
      </c>
      <c r="BB1323" s="3" t="n">
        <v>0</v>
      </c>
      <c r="BC1323" s="3" t="n">
        <v>141</v>
      </c>
      <c r="BD1323" s="3" t="n">
        <v>240</v>
      </c>
      <c r="BE1323" s="3" t="n">
        <f aca="false">SUM(BA1323:BD1323)</f>
        <v>381</v>
      </c>
      <c r="BF1323" s="3" t="n">
        <v>0</v>
      </c>
      <c r="BG1323" s="3" t="n">
        <v>0</v>
      </c>
      <c r="BH1323" s="3" t="n">
        <v>1</v>
      </c>
      <c r="BI1323" s="3" t="n">
        <v>57</v>
      </c>
      <c r="BJ1323" s="3" t="n">
        <f aca="false">SUM(BF1323:BI1323)</f>
        <v>58</v>
      </c>
      <c r="BK1323" s="3" t="n">
        <v>0</v>
      </c>
      <c r="BL1323" s="3" t="n">
        <v>95</v>
      </c>
      <c r="BM1323" s="3" t="n">
        <v>254</v>
      </c>
      <c r="BN1323" s="3" t="n">
        <v>148</v>
      </c>
      <c r="BO1323" s="3" t="n">
        <f aca="false">SUM(BK1323:BN1323)</f>
        <v>497</v>
      </c>
      <c r="BP1323" s="3" t="n">
        <v>0</v>
      </c>
      <c r="BQ1323" s="3" t="n">
        <v>35</v>
      </c>
      <c r="BR1323" s="3" t="n">
        <v>114</v>
      </c>
      <c r="BS1323" s="3" t="n">
        <v>320</v>
      </c>
      <c r="BT1323" s="3" t="n">
        <f aca="false">SUM(BP1323:BS1323)</f>
        <v>469</v>
      </c>
      <c r="BU1323" s="3" t="n">
        <f aca="false">+C1323+H1323+M1323+R1323+W1323+AB1323+AG1323+AL1323+CK1323</f>
        <v>18171</v>
      </c>
      <c r="BV1323" s="3" t="n">
        <f aca="false">+D1323+I1323+N1323+S1323+X1323+AC1323+AH1323+AM1323+CL1323</f>
        <v>11807</v>
      </c>
      <c r="BW1323" s="3" t="n">
        <f aca="false">+E1323+J1323+O1323+T1323+Y1323+AD1323+AI1323+AN1323+CM1323</f>
        <v>10742</v>
      </c>
      <c r="BX1323" s="3" t="n">
        <f aca="false">+F1323+K1323+P1323+U1323+Z1323+AE1323+AJ1323+AO1323+CN1323</f>
        <v>1059</v>
      </c>
      <c r="BY1323" s="3" t="n">
        <f aca="false">SUM(BU1323:BX1323)</f>
        <v>41779</v>
      </c>
      <c r="BZ1323" s="3" t="n">
        <f aca="false">AQ1323+AV1323+BA1323+BF1323+BK1323+BP1323</f>
        <v>0</v>
      </c>
      <c r="CA1323" s="3" t="n">
        <f aca="false">AR1323+AW1323+BB1323+BG1323+BL1323+BQ1323</f>
        <v>771</v>
      </c>
      <c r="CB1323" s="3" t="n">
        <f aca="false">AS1323+AX1323+BC1323+BH1323+BM1323+BR1323</f>
        <v>1126</v>
      </c>
      <c r="CC1323" s="3" t="n">
        <f aca="false">AT1323+AY1323+BD1323+BI1323+BN1323+BS1323</f>
        <v>1059</v>
      </c>
      <c r="CD1323" s="3" t="n">
        <f aca="false">SUM(BZ1323:CC1323)</f>
        <v>2956</v>
      </c>
      <c r="CE1323" s="3" t="n">
        <v>9563</v>
      </c>
      <c r="CF1323" s="3" t="n">
        <v>0</v>
      </c>
      <c r="CG1323" s="3" t="n">
        <v>0</v>
      </c>
      <c r="CH1323" s="3" t="n">
        <v>0</v>
      </c>
      <c r="CI1323" s="3" t="n">
        <v>9016</v>
      </c>
      <c r="CJ1323" s="3" t="n">
        <f aca="false">SUM(CE1323:CI1323)</f>
        <v>18579</v>
      </c>
    </row>
    <row r="1324" customFormat="false" ht="12.75" hidden="false" customHeight="false" outlineLevel="0" collapsed="false">
      <c r="A1324" s="1" t="n">
        <v>2016</v>
      </c>
      <c r="B1324" s="2" t="s">
        <v>140</v>
      </c>
      <c r="C1324" s="3" t="n">
        <v>1894</v>
      </c>
      <c r="D1324" s="3" t="n">
        <v>424</v>
      </c>
      <c r="E1324" s="3" t="n">
        <v>121</v>
      </c>
      <c r="F1324" s="3" t="n">
        <v>23</v>
      </c>
      <c r="G1324" s="3" t="n">
        <f aca="false">SUM(C1324:F1324)</f>
        <v>2462</v>
      </c>
      <c r="H1324" s="3" t="n">
        <v>397</v>
      </c>
      <c r="I1324" s="3" t="n">
        <v>26</v>
      </c>
      <c r="J1324" s="3" t="n">
        <v>1495</v>
      </c>
      <c r="K1324" s="3" t="n">
        <v>54</v>
      </c>
      <c r="L1324" s="3" t="n">
        <f aca="false">SUM(H1324:K1324)</f>
        <v>1972</v>
      </c>
      <c r="M1324" s="3" t="n">
        <v>24</v>
      </c>
      <c r="N1324" s="3" t="n">
        <v>88</v>
      </c>
      <c r="O1324" s="3" t="n">
        <v>0</v>
      </c>
      <c r="P1324" s="3" t="n">
        <v>0</v>
      </c>
      <c r="Q1324" s="3" t="n">
        <f aca="false">SUM(M1324:P1324)</f>
        <v>112</v>
      </c>
      <c r="R1324" s="3" t="n">
        <v>6</v>
      </c>
      <c r="S1324" s="3" t="n">
        <v>0</v>
      </c>
      <c r="T1324" s="3" t="n">
        <v>0</v>
      </c>
      <c r="U1324" s="3" t="n">
        <v>0</v>
      </c>
      <c r="V1324" s="3" t="n">
        <f aca="false">SUM(R1324:U1324)</f>
        <v>6</v>
      </c>
      <c r="W1324" s="3" t="n">
        <v>520</v>
      </c>
      <c r="X1324" s="3" t="n">
        <v>2610</v>
      </c>
      <c r="Y1324" s="3" t="n">
        <v>400</v>
      </c>
      <c r="Z1324" s="3" t="n">
        <v>0</v>
      </c>
      <c r="AA1324" s="3" t="n">
        <f aca="false">SUM(W1324:Z1324)</f>
        <v>3530</v>
      </c>
      <c r="AB1324" s="3" t="n">
        <v>195</v>
      </c>
      <c r="AC1324" s="3" t="n">
        <v>0</v>
      </c>
      <c r="AD1324" s="3" t="n">
        <v>6</v>
      </c>
      <c r="AE1324" s="3" t="n">
        <v>0</v>
      </c>
      <c r="AF1324" s="3" t="n">
        <f aca="false">SUM(AB1324:AE1324)</f>
        <v>201</v>
      </c>
      <c r="AG1324" s="3" t="n">
        <v>12</v>
      </c>
      <c r="AH1324" s="3" t="n">
        <v>1176</v>
      </c>
      <c r="AI1324" s="3" t="n">
        <v>20</v>
      </c>
      <c r="AJ1324" s="3" t="n">
        <v>0</v>
      </c>
      <c r="AK1324" s="3" t="n">
        <f aca="false">SUM(AG1324:AJ1324)</f>
        <v>1208</v>
      </c>
      <c r="AL1324" s="3" t="n">
        <v>1147</v>
      </c>
      <c r="AM1324" s="3" t="n">
        <v>182</v>
      </c>
      <c r="AN1324" s="3" t="n">
        <v>5352</v>
      </c>
      <c r="AO1324" s="3" t="n">
        <v>0</v>
      </c>
      <c r="AP1324" s="3" t="n">
        <f aca="false">SUM(AL1324:AO1324)</f>
        <v>6681</v>
      </c>
      <c r="AQ1324" s="3" t="n">
        <v>3</v>
      </c>
      <c r="AR1324" s="3" t="n">
        <v>572</v>
      </c>
      <c r="AS1324" s="3" t="n">
        <v>26</v>
      </c>
      <c r="AT1324" s="3" t="n">
        <v>0</v>
      </c>
      <c r="AU1324" s="3" t="n">
        <f aca="false">SUM(AQ1324:AT1324)</f>
        <v>601</v>
      </c>
      <c r="AV1324" s="3" t="n">
        <v>3</v>
      </c>
      <c r="AW1324" s="3" t="n">
        <v>0</v>
      </c>
      <c r="AX1324" s="3" t="n">
        <v>0</v>
      </c>
      <c r="AY1324" s="3" t="n">
        <v>0</v>
      </c>
      <c r="AZ1324" s="3" t="n">
        <f aca="false">SUM(AV1324:AY1324)</f>
        <v>3</v>
      </c>
      <c r="BA1324" s="3" t="n">
        <v>0</v>
      </c>
      <c r="BB1324" s="3" t="n">
        <v>3</v>
      </c>
      <c r="BC1324" s="3" t="n">
        <v>154</v>
      </c>
      <c r="BD1324" s="3" t="n">
        <v>54</v>
      </c>
      <c r="BE1324" s="3" t="n">
        <f aca="false">SUM(BA1324:BD1324)</f>
        <v>211</v>
      </c>
      <c r="BF1324" s="3" t="n">
        <v>0</v>
      </c>
      <c r="BG1324" s="3" t="n">
        <v>0</v>
      </c>
      <c r="BH1324" s="3" t="n">
        <v>0</v>
      </c>
      <c r="BI1324" s="3" t="n">
        <v>0</v>
      </c>
      <c r="BJ1324" s="3" t="n">
        <f aca="false">SUM(BF1324:BI1324)</f>
        <v>0</v>
      </c>
      <c r="BK1324" s="3" t="n">
        <v>0</v>
      </c>
      <c r="BL1324" s="3" t="n">
        <v>0</v>
      </c>
      <c r="BM1324" s="3" t="n">
        <v>1</v>
      </c>
      <c r="BN1324" s="3" t="n">
        <v>0</v>
      </c>
      <c r="BO1324" s="3" t="n">
        <f aca="false">SUM(BK1324:BN1324)</f>
        <v>1</v>
      </c>
      <c r="BP1324" s="3" t="n">
        <v>25</v>
      </c>
      <c r="BQ1324" s="3" t="n">
        <v>8</v>
      </c>
      <c r="BR1324" s="3" t="n">
        <v>87</v>
      </c>
      <c r="BS1324" s="3" t="n">
        <v>0</v>
      </c>
      <c r="BT1324" s="3" t="n">
        <f aca="false">SUM(BP1324:BS1324)</f>
        <v>120</v>
      </c>
      <c r="BU1324" s="3" t="n">
        <f aca="false">+C1324+H1324+M1324+R1324+W1324+AB1324+AG1324+AL1324+CK1324</f>
        <v>4195</v>
      </c>
      <c r="BV1324" s="3" t="n">
        <f aca="false">+D1324+I1324+N1324+S1324+X1324+AC1324+AH1324+AM1324+CL1324</f>
        <v>4506</v>
      </c>
      <c r="BW1324" s="3" t="n">
        <f aca="false">+E1324+J1324+O1324+T1324+Y1324+AD1324+AI1324+AN1324+CM1324</f>
        <v>7394</v>
      </c>
      <c r="BX1324" s="3" t="n">
        <f aca="false">+F1324+K1324+P1324+U1324+Z1324+AE1324+AJ1324+AO1324+CN1324</f>
        <v>77</v>
      </c>
      <c r="BY1324" s="3" t="n">
        <f aca="false">SUM(BU1324:BX1324)</f>
        <v>16172</v>
      </c>
      <c r="BZ1324" s="3" t="n">
        <f aca="false">AQ1324+AV1324+BA1324+BF1324+BK1324+BP1324</f>
        <v>31</v>
      </c>
      <c r="CA1324" s="3" t="n">
        <f aca="false">AR1324+AW1324+BB1324+BG1324+BL1324+BQ1324</f>
        <v>583</v>
      </c>
      <c r="CB1324" s="3" t="n">
        <f aca="false">AS1324+AX1324+BC1324+BH1324+BM1324+BR1324</f>
        <v>268</v>
      </c>
      <c r="CC1324" s="3" t="n">
        <f aca="false">AT1324+AY1324+BD1324+BI1324+BN1324+BS1324</f>
        <v>54</v>
      </c>
      <c r="CD1324" s="3" t="n">
        <f aca="false">SUM(BZ1324:CC1324)</f>
        <v>936</v>
      </c>
      <c r="CE1324" s="3" t="n">
        <v>1270</v>
      </c>
      <c r="CF1324" s="3" t="n">
        <v>1861</v>
      </c>
      <c r="CG1324" s="3" t="n">
        <v>173</v>
      </c>
      <c r="CH1324" s="3" t="n">
        <v>0</v>
      </c>
      <c r="CI1324" s="3" t="n">
        <v>1002</v>
      </c>
      <c r="CJ1324" s="3" t="n">
        <f aca="false">SUM(CE1324:CI1324)</f>
        <v>4306</v>
      </c>
    </row>
    <row r="1325" customFormat="false" ht="12.75" hidden="false" customHeight="false" outlineLevel="0" collapsed="false">
      <c r="A1325" s="1" t="n">
        <v>2016</v>
      </c>
      <c r="B1325" s="2" t="s">
        <v>141</v>
      </c>
      <c r="C1325" s="3" t="n">
        <v>6176.87</v>
      </c>
      <c r="D1325" s="3" t="n">
        <v>763.27</v>
      </c>
      <c r="E1325" s="3" t="n">
        <v>253.48</v>
      </c>
      <c r="F1325" s="3" t="n">
        <v>0</v>
      </c>
      <c r="G1325" s="3" t="n">
        <f aca="false">SUM(C1325:F1325)</f>
        <v>7193.62</v>
      </c>
      <c r="H1325" s="3" t="n">
        <v>1653.2</v>
      </c>
      <c r="I1325" s="3" t="n">
        <v>1689.1</v>
      </c>
      <c r="J1325" s="3" t="n">
        <v>3355.45</v>
      </c>
      <c r="K1325" s="3" t="n">
        <v>0</v>
      </c>
      <c r="L1325" s="3" t="n">
        <f aca="false">SUM(H1325:K1325)</f>
        <v>6697.75</v>
      </c>
      <c r="M1325" s="3" t="n">
        <v>51.3</v>
      </c>
      <c r="N1325" s="3" t="n">
        <v>0.04</v>
      </c>
      <c r="O1325" s="3" t="n">
        <v>0</v>
      </c>
      <c r="P1325" s="3" t="n">
        <v>0</v>
      </c>
      <c r="Q1325" s="3" t="n">
        <f aca="false">SUM(M1325:P1325)</f>
        <v>51.34</v>
      </c>
      <c r="R1325" s="3" t="n">
        <v>29.75</v>
      </c>
      <c r="S1325" s="3" t="n">
        <v>11.77</v>
      </c>
      <c r="T1325" s="3" t="n">
        <v>9.14</v>
      </c>
      <c r="U1325" s="3" t="n">
        <v>0</v>
      </c>
      <c r="V1325" s="3" t="n">
        <f aca="false">SUM(R1325:U1325)</f>
        <v>50.66</v>
      </c>
      <c r="W1325" s="3" t="n">
        <v>2785.64</v>
      </c>
      <c r="X1325" s="3" t="n">
        <v>4957.04</v>
      </c>
      <c r="Y1325" s="3" t="n">
        <v>1437.71</v>
      </c>
      <c r="Z1325" s="3" t="n">
        <v>0</v>
      </c>
      <c r="AA1325" s="3" t="n">
        <f aca="false">SUM(W1325:Z1325)</f>
        <v>9180.39</v>
      </c>
      <c r="AB1325" s="3" t="n">
        <v>1111.81</v>
      </c>
      <c r="AC1325" s="3" t="n">
        <v>1.6</v>
      </c>
      <c r="AD1325" s="3" t="n">
        <v>107.02</v>
      </c>
      <c r="AE1325" s="3" t="n">
        <v>0</v>
      </c>
      <c r="AF1325" s="3" t="n">
        <f aca="false">SUM(AB1325:AE1325)</f>
        <v>1220.43</v>
      </c>
      <c r="AG1325" s="3" t="n">
        <v>97.3</v>
      </c>
      <c r="AH1325" s="3" t="n">
        <v>784.12</v>
      </c>
      <c r="AI1325" s="3" t="n">
        <v>1868.61</v>
      </c>
      <c r="AJ1325" s="3" t="n">
        <v>0</v>
      </c>
      <c r="AK1325" s="3" t="n">
        <f aca="false">SUM(AG1325:AJ1325)</f>
        <v>2750.03</v>
      </c>
      <c r="AL1325" s="3" t="n">
        <v>3435.13</v>
      </c>
      <c r="AM1325" s="3" t="n">
        <v>2552.46</v>
      </c>
      <c r="AN1325" s="3" t="n">
        <v>12598.49</v>
      </c>
      <c r="AO1325" s="3" t="n">
        <v>0</v>
      </c>
      <c r="AP1325" s="3" t="n">
        <f aca="false">SUM(AL1325:AO1325)</f>
        <v>18586.08</v>
      </c>
      <c r="AQ1325" s="3" t="n">
        <v>0</v>
      </c>
      <c r="AR1325" s="3" t="n">
        <v>0</v>
      </c>
      <c r="AS1325" s="3" t="n">
        <v>0</v>
      </c>
      <c r="AT1325" s="3" t="n">
        <v>0</v>
      </c>
      <c r="AU1325" s="3" t="n">
        <f aca="false">SUM(AQ1325:AT1325)</f>
        <v>0</v>
      </c>
      <c r="AV1325" s="3" t="n">
        <v>0</v>
      </c>
      <c r="AW1325" s="3" t="n">
        <v>0</v>
      </c>
      <c r="AX1325" s="3" t="n">
        <v>0</v>
      </c>
      <c r="AY1325" s="3" t="n">
        <v>0</v>
      </c>
      <c r="AZ1325" s="3" t="n">
        <f aca="false">SUM(AV1325:AY1325)</f>
        <v>0</v>
      </c>
      <c r="BA1325" s="3" t="n">
        <v>0</v>
      </c>
      <c r="BB1325" s="3" t="n">
        <v>0</v>
      </c>
      <c r="BC1325" s="3" t="n">
        <v>0</v>
      </c>
      <c r="BD1325" s="3" t="n">
        <v>0</v>
      </c>
      <c r="BE1325" s="3" t="n">
        <f aca="false">SUM(BA1325:BD1325)</f>
        <v>0</v>
      </c>
      <c r="BF1325" s="3" t="n">
        <v>0</v>
      </c>
      <c r="BG1325" s="3" t="n">
        <v>0</v>
      </c>
      <c r="BH1325" s="3" t="n">
        <v>0</v>
      </c>
      <c r="BI1325" s="3" t="n">
        <v>0</v>
      </c>
      <c r="BJ1325" s="3" t="n">
        <f aca="false">SUM(BF1325:BI1325)</f>
        <v>0</v>
      </c>
      <c r="BK1325" s="3" t="n">
        <v>0</v>
      </c>
      <c r="BL1325" s="3" t="n">
        <v>0</v>
      </c>
      <c r="BM1325" s="3" t="n">
        <v>0</v>
      </c>
      <c r="BN1325" s="3" t="n">
        <v>0</v>
      </c>
      <c r="BO1325" s="3" t="n">
        <f aca="false">SUM(BK1325:BN1325)</f>
        <v>0</v>
      </c>
      <c r="BP1325" s="3" t="n">
        <v>0</v>
      </c>
      <c r="BQ1325" s="3" t="n">
        <v>0</v>
      </c>
      <c r="BR1325" s="3" t="n">
        <v>0</v>
      </c>
      <c r="BS1325" s="3" t="n">
        <v>0</v>
      </c>
      <c r="BT1325" s="3" t="n">
        <f aca="false">SUM(BP1325:BS1325)</f>
        <v>0</v>
      </c>
      <c r="BU1325" s="3" t="n">
        <f aca="false">+C1325+H1325+M1325+R1325+W1325+AB1325+AG1325+AL1325+CK1325</f>
        <v>15341</v>
      </c>
      <c r="BV1325" s="3" t="n">
        <f aca="false">+D1325+I1325+N1325+S1325+X1325+AC1325+AH1325+AM1325+CL1325</f>
        <v>10759.4</v>
      </c>
      <c r="BW1325" s="3" t="n">
        <f aca="false">+E1325+J1325+O1325+T1325+Y1325+AD1325+AI1325+AN1325+CM1325</f>
        <v>19629.9</v>
      </c>
      <c r="BX1325" s="3" t="n">
        <f aca="false">+F1325+K1325+P1325+U1325+Z1325+AE1325+AJ1325+AO1325+CN1325</f>
        <v>0</v>
      </c>
      <c r="BY1325" s="3" t="n">
        <f aca="false">SUM(BU1325:BX1325)</f>
        <v>45730.3</v>
      </c>
      <c r="BZ1325" s="3" t="n">
        <f aca="false">AQ1325+AV1325+BA1325+BF1325+BK1325+BP1325</f>
        <v>0</v>
      </c>
      <c r="CA1325" s="3" t="n">
        <f aca="false">AR1325+AW1325+BB1325+BG1325+BL1325+BQ1325</f>
        <v>0</v>
      </c>
      <c r="CB1325" s="3" t="n">
        <f aca="false">AS1325+AX1325+BC1325+BH1325+BM1325+BR1325</f>
        <v>0</v>
      </c>
      <c r="CC1325" s="3" t="n">
        <f aca="false">AT1325+AY1325+BD1325+BI1325+BN1325+BS1325</f>
        <v>0</v>
      </c>
      <c r="CD1325" s="3" t="n">
        <f aca="false">SUM(BZ1325:CC1325)</f>
        <v>0</v>
      </c>
      <c r="CE1325" s="3" t="n">
        <v>5065.8</v>
      </c>
      <c r="CF1325" s="3" t="n">
        <v>7741</v>
      </c>
      <c r="CG1325" s="3" t="n">
        <v>963</v>
      </c>
      <c r="CH1325" s="3" t="n">
        <v>0</v>
      </c>
      <c r="CI1325" s="3" t="n">
        <v>1328</v>
      </c>
      <c r="CJ1325" s="3" t="n">
        <f aca="false">SUM(CE1325:CI1325)</f>
        <v>15097.8</v>
      </c>
    </row>
    <row r="1326" customFormat="false" ht="12.75" hidden="false" customHeight="false" outlineLevel="0" collapsed="false">
      <c r="A1326" s="1" t="n">
        <v>2016</v>
      </c>
      <c r="B1326" s="2" t="s">
        <v>142</v>
      </c>
      <c r="C1326" s="3" t="n">
        <v>1</v>
      </c>
      <c r="D1326" s="3" t="n">
        <v>0</v>
      </c>
      <c r="E1326" s="3" t="n">
        <v>806</v>
      </c>
      <c r="F1326" s="3" t="n">
        <v>0</v>
      </c>
      <c r="G1326" s="3" t="n">
        <f aca="false">SUM(C1326:F1326)</f>
        <v>807</v>
      </c>
      <c r="H1326" s="3" t="n">
        <v>379</v>
      </c>
      <c r="I1326" s="3" t="n">
        <v>1</v>
      </c>
      <c r="J1326" s="3" t="n">
        <v>7</v>
      </c>
      <c r="K1326" s="3" t="n">
        <v>0</v>
      </c>
      <c r="L1326" s="3" t="n">
        <f aca="false">SUM(H1326:K1326)</f>
        <v>387</v>
      </c>
      <c r="M1326" s="3" t="n">
        <v>0</v>
      </c>
      <c r="N1326" s="3" t="n">
        <v>0</v>
      </c>
      <c r="O1326" s="3" t="n">
        <v>0</v>
      </c>
      <c r="P1326" s="3" t="n">
        <v>0</v>
      </c>
      <c r="Q1326" s="3" t="n">
        <f aca="false">SUM(M1326:P1326)</f>
        <v>0</v>
      </c>
      <c r="R1326" s="3" t="n">
        <v>0</v>
      </c>
      <c r="S1326" s="3" t="n">
        <v>0</v>
      </c>
      <c r="T1326" s="3" t="n">
        <v>0</v>
      </c>
      <c r="U1326" s="3" t="n">
        <v>0</v>
      </c>
      <c r="V1326" s="3" t="n">
        <f aca="false">SUM(R1326:U1326)</f>
        <v>0</v>
      </c>
      <c r="W1326" s="3" t="n">
        <v>263</v>
      </c>
      <c r="X1326" s="3" t="n">
        <v>295</v>
      </c>
      <c r="Y1326" s="3" t="n">
        <v>27</v>
      </c>
      <c r="Z1326" s="3" t="n">
        <v>0</v>
      </c>
      <c r="AA1326" s="3" t="n">
        <f aca="false">SUM(W1326:Z1326)</f>
        <v>585</v>
      </c>
      <c r="AB1326" s="3" t="n">
        <v>131</v>
      </c>
      <c r="AC1326" s="3" t="n">
        <v>0</v>
      </c>
      <c r="AD1326" s="3" t="n">
        <v>9</v>
      </c>
      <c r="AE1326" s="3" t="n">
        <v>0</v>
      </c>
      <c r="AF1326" s="3" t="n">
        <f aca="false">SUM(AB1326:AE1326)</f>
        <v>140</v>
      </c>
      <c r="AG1326" s="3" t="n">
        <v>158</v>
      </c>
      <c r="AH1326" s="3" t="n">
        <v>131</v>
      </c>
      <c r="AI1326" s="3" t="n">
        <v>169</v>
      </c>
      <c r="AJ1326" s="3" t="n">
        <v>0</v>
      </c>
      <c r="AK1326" s="3" t="n">
        <f aca="false">SUM(AG1326:AJ1326)</f>
        <v>458</v>
      </c>
      <c r="AL1326" s="3" t="n">
        <v>949</v>
      </c>
      <c r="AM1326" s="3" t="n">
        <v>551</v>
      </c>
      <c r="AN1326" s="3" t="n">
        <v>1239</v>
      </c>
      <c r="AO1326" s="3" t="n">
        <v>0</v>
      </c>
      <c r="AP1326" s="3" t="n">
        <f aca="false">SUM(AL1326:AO1326)</f>
        <v>2739</v>
      </c>
      <c r="AQ1326" s="3" t="n">
        <v>74</v>
      </c>
      <c r="AR1326" s="3" t="n">
        <v>62</v>
      </c>
      <c r="AS1326" s="3" t="n">
        <v>169</v>
      </c>
      <c r="AT1326" s="3" t="n">
        <v>0</v>
      </c>
      <c r="AU1326" s="3" t="n">
        <f aca="false">SUM(AQ1326:AT1326)</f>
        <v>305</v>
      </c>
      <c r="AV1326" s="3" t="n">
        <v>0</v>
      </c>
      <c r="AW1326" s="3" t="n">
        <v>0</v>
      </c>
      <c r="AX1326" s="3" t="n">
        <v>0</v>
      </c>
      <c r="AY1326" s="3" t="n">
        <v>0</v>
      </c>
      <c r="AZ1326" s="3" t="n">
        <f aca="false">SUM(AV1326:AY1326)</f>
        <v>0</v>
      </c>
      <c r="BA1326" s="3" t="n">
        <v>22</v>
      </c>
      <c r="BB1326" s="3" t="n">
        <v>0</v>
      </c>
      <c r="BC1326" s="3" t="n">
        <v>80</v>
      </c>
      <c r="BD1326" s="3" t="n">
        <v>0</v>
      </c>
      <c r="BE1326" s="3" t="n">
        <f aca="false">SUM(BA1326:BD1326)</f>
        <v>102</v>
      </c>
      <c r="BF1326" s="3" t="n">
        <v>0</v>
      </c>
      <c r="BG1326" s="3" t="n">
        <v>0</v>
      </c>
      <c r="BH1326" s="3" t="n">
        <v>0</v>
      </c>
      <c r="BI1326" s="3" t="n">
        <v>0</v>
      </c>
      <c r="BJ1326" s="3" t="n">
        <f aca="false">SUM(BF1326:BI1326)</f>
        <v>0</v>
      </c>
      <c r="BK1326" s="3" t="n">
        <v>0</v>
      </c>
      <c r="BL1326" s="3" t="n">
        <v>0</v>
      </c>
      <c r="BM1326" s="3" t="n">
        <v>0</v>
      </c>
      <c r="BN1326" s="3" t="n">
        <v>0</v>
      </c>
      <c r="BO1326" s="3" t="n">
        <f aca="false">SUM(BK1326:BN1326)</f>
        <v>0</v>
      </c>
      <c r="BP1326" s="3" t="n">
        <v>0</v>
      </c>
      <c r="BQ1326" s="3" t="n">
        <v>0</v>
      </c>
      <c r="BR1326" s="3" t="n">
        <v>0</v>
      </c>
      <c r="BS1326" s="3" t="n">
        <v>0</v>
      </c>
      <c r="BT1326" s="3" t="n">
        <f aca="false">SUM(BP1326:BS1326)</f>
        <v>0</v>
      </c>
      <c r="BU1326" s="3" t="n">
        <f aca="false">+C1326+H1326+M1326+R1326+W1326+AB1326+AG1326+AL1326+CK1326</f>
        <v>1881</v>
      </c>
      <c r="BV1326" s="3" t="n">
        <f aca="false">+D1326+I1326+N1326+S1326+X1326+AC1326+AH1326+AM1326+CL1326</f>
        <v>978</v>
      </c>
      <c r="BW1326" s="3" t="n">
        <f aca="false">+E1326+J1326+O1326+T1326+Y1326+AD1326+AI1326+AN1326+CM1326</f>
        <v>2257</v>
      </c>
      <c r="BX1326" s="3" t="n">
        <f aca="false">+F1326+K1326+P1326+U1326+Z1326+AE1326+AJ1326+AO1326+CN1326</f>
        <v>0</v>
      </c>
      <c r="BY1326" s="3" t="n">
        <f aca="false">SUM(BU1326:BX1326)</f>
        <v>5116</v>
      </c>
      <c r="BZ1326" s="3" t="n">
        <f aca="false">AQ1326+AV1326+BA1326+BF1326+BK1326+BP1326</f>
        <v>96</v>
      </c>
      <c r="CA1326" s="3" t="n">
        <f aca="false">AR1326+AW1326+BB1326+BG1326+BL1326+BQ1326</f>
        <v>62</v>
      </c>
      <c r="CB1326" s="3" t="n">
        <f aca="false">AS1326+AX1326+BC1326+BH1326+BM1326+BR1326</f>
        <v>249</v>
      </c>
      <c r="CC1326" s="3" t="n">
        <f aca="false">AT1326+AY1326+BD1326+BI1326+BN1326+BS1326</f>
        <v>0</v>
      </c>
      <c r="CD1326" s="3" t="n">
        <f aca="false">SUM(BZ1326:CC1326)</f>
        <v>407</v>
      </c>
      <c r="CE1326" s="3" t="n">
        <v>432</v>
      </c>
      <c r="CF1326" s="3" t="n">
        <v>0</v>
      </c>
      <c r="CG1326" s="3" t="n">
        <v>0</v>
      </c>
      <c r="CH1326" s="3" t="n">
        <v>0</v>
      </c>
      <c r="CI1326" s="3" t="n">
        <v>569</v>
      </c>
      <c r="CJ1326" s="3" t="n">
        <f aca="false">SUM(CE1326:CI1326)</f>
        <v>1001</v>
      </c>
    </row>
    <row r="1327" customFormat="false" ht="12.75" hidden="false" customHeight="false" outlineLevel="0" collapsed="false">
      <c r="A1327" s="1" t="n">
        <v>2017</v>
      </c>
      <c r="B1327" s="2" t="s">
        <v>93</v>
      </c>
      <c r="C1327" s="3" t="n">
        <v>4373</v>
      </c>
      <c r="D1327" s="3" t="n">
        <v>1424</v>
      </c>
      <c r="E1327" s="3" t="n">
        <v>191</v>
      </c>
      <c r="F1327" s="3" t="n">
        <v>0</v>
      </c>
      <c r="G1327" s="3" t="n">
        <f aca="false">SUM(C1327:F1327)</f>
        <v>5988</v>
      </c>
      <c r="H1327" s="3" t="n">
        <v>1566</v>
      </c>
      <c r="I1327" s="3" t="n">
        <v>1057</v>
      </c>
      <c r="J1327" s="3" t="n">
        <v>2623</v>
      </c>
      <c r="K1327" s="3" t="n">
        <v>0</v>
      </c>
      <c r="L1327" s="3" t="n">
        <f aca="false">SUM(H1327:K1327)</f>
        <v>5246</v>
      </c>
      <c r="M1327" s="3" t="n">
        <v>0</v>
      </c>
      <c r="N1327" s="3" t="n">
        <v>33</v>
      </c>
      <c r="O1327" s="3" t="n">
        <v>0</v>
      </c>
      <c r="P1327" s="3" t="n">
        <v>0</v>
      </c>
      <c r="Q1327" s="3" t="n">
        <f aca="false">SUM(M1327:P1327)</f>
        <v>33</v>
      </c>
      <c r="R1327" s="3" t="n">
        <v>0</v>
      </c>
      <c r="S1327" s="3" t="n">
        <v>0</v>
      </c>
      <c r="T1327" s="3" t="n">
        <v>0</v>
      </c>
      <c r="U1327" s="3" t="n">
        <v>0</v>
      </c>
      <c r="V1327" s="3" t="n">
        <f aca="false">SUM(R1327:U1327)</f>
        <v>0</v>
      </c>
      <c r="W1327" s="3" t="n">
        <v>720</v>
      </c>
      <c r="X1327" s="3" t="n">
        <v>4637</v>
      </c>
      <c r="Y1327" s="3" t="n">
        <v>1254</v>
      </c>
      <c r="Z1327" s="3" t="n">
        <v>0</v>
      </c>
      <c r="AA1327" s="3" t="n">
        <f aca="false">SUM(W1327:Z1327)</f>
        <v>6611</v>
      </c>
      <c r="AB1327" s="3" t="n">
        <v>521</v>
      </c>
      <c r="AC1327" s="3" t="n">
        <v>31</v>
      </c>
      <c r="AD1327" s="3" t="n">
        <v>106</v>
      </c>
      <c r="AE1327" s="3" t="n">
        <v>0</v>
      </c>
      <c r="AF1327" s="3" t="n">
        <f aca="false">SUM(AB1327:AE1327)</f>
        <v>658</v>
      </c>
      <c r="AG1327" s="3" t="n">
        <v>0</v>
      </c>
      <c r="AH1327" s="3" t="n">
        <v>746</v>
      </c>
      <c r="AI1327" s="3" t="n">
        <v>515</v>
      </c>
      <c r="AJ1327" s="3" t="n">
        <v>200</v>
      </c>
      <c r="AK1327" s="3" t="n">
        <f aca="false">SUM(AG1327:AJ1327)</f>
        <v>1461</v>
      </c>
      <c r="AL1327" s="3" t="n">
        <v>906</v>
      </c>
      <c r="AM1327" s="3" t="n">
        <v>1983</v>
      </c>
      <c r="AN1327" s="3" t="n">
        <v>2749</v>
      </c>
      <c r="AO1327" s="3" t="n">
        <v>539</v>
      </c>
      <c r="AP1327" s="3" t="n">
        <f aca="false">SUM(AL1327:AO1327)</f>
        <v>6177</v>
      </c>
      <c r="AQ1327" s="3" t="n">
        <v>0</v>
      </c>
      <c r="AR1327" s="3" t="n">
        <v>381</v>
      </c>
      <c r="AS1327" s="3" t="n">
        <v>172</v>
      </c>
      <c r="AT1327" s="3" t="n">
        <v>200</v>
      </c>
      <c r="AU1327" s="3" t="n">
        <f aca="false">SUM(AQ1327:AT1327)</f>
        <v>753</v>
      </c>
      <c r="AV1327" s="3" t="n">
        <v>0</v>
      </c>
      <c r="AW1327" s="3" t="n">
        <v>0</v>
      </c>
      <c r="AX1327" s="3" t="n">
        <v>3</v>
      </c>
      <c r="AY1327" s="3" t="n">
        <v>0</v>
      </c>
      <c r="AZ1327" s="3" t="n">
        <f aca="false">SUM(AV1327:AY1327)</f>
        <v>3</v>
      </c>
      <c r="BA1327" s="3" t="n">
        <v>0</v>
      </c>
      <c r="BB1327" s="3" t="n">
        <v>0</v>
      </c>
      <c r="BC1327" s="3" t="n">
        <v>0</v>
      </c>
      <c r="BD1327" s="3" t="n">
        <v>0</v>
      </c>
      <c r="BE1327" s="3" t="n">
        <f aca="false">SUM(BA1327:BD1327)</f>
        <v>0</v>
      </c>
      <c r="BF1327" s="3" t="n">
        <v>0</v>
      </c>
      <c r="BG1327" s="3" t="n">
        <v>0</v>
      </c>
      <c r="BH1327" s="3" t="n">
        <v>0</v>
      </c>
      <c r="BI1327" s="3" t="n">
        <v>0</v>
      </c>
      <c r="BJ1327" s="3" t="n">
        <f aca="false">SUM(BF1327:BI1327)</f>
        <v>0</v>
      </c>
      <c r="BK1327" s="3" t="n">
        <v>0</v>
      </c>
      <c r="BL1327" s="3" t="n">
        <v>0</v>
      </c>
      <c r="BM1327" s="3" t="n">
        <v>15</v>
      </c>
      <c r="BN1327" s="3" t="n">
        <v>0</v>
      </c>
      <c r="BO1327" s="3" t="n">
        <f aca="false">SUM(BK1327:BN1327)</f>
        <v>15</v>
      </c>
      <c r="BP1327" s="3" t="n">
        <v>3</v>
      </c>
      <c r="BQ1327" s="3" t="n">
        <v>0</v>
      </c>
      <c r="BR1327" s="3" t="n">
        <v>13</v>
      </c>
      <c r="BS1327" s="3" t="n">
        <v>539</v>
      </c>
      <c r="BT1327" s="3" t="n">
        <f aca="false">SUM(BP1327:BS1327)</f>
        <v>555</v>
      </c>
      <c r="BU1327" s="3" t="n">
        <f aca="false">+C1327+H1327+M1327+R1327+W1327+AB1327+AG1327+AL1327+CK1327</f>
        <v>8086</v>
      </c>
      <c r="BV1327" s="3" t="n">
        <f aca="false">+D1327+I1327+N1327+S1327+X1327+AC1327+AH1327+AM1327+CL1327</f>
        <v>9911</v>
      </c>
      <c r="BW1327" s="3" t="n">
        <f aca="false">+E1327+J1327+O1327+T1327+Y1327+AD1327+AI1327+AN1327+CM1327</f>
        <v>7438</v>
      </c>
      <c r="BX1327" s="3" t="n">
        <f aca="false">+F1327+K1327+P1327+U1327+Z1327+AE1327+AJ1327+AO1327+CN1327</f>
        <v>739</v>
      </c>
      <c r="BY1327" s="3" t="n">
        <f aca="false">SUM(BU1327:BX1327)</f>
        <v>26174</v>
      </c>
      <c r="BZ1327" s="3" t="n">
        <f aca="false">AQ1327+AV1327+BA1327+BF1327+BK1327+BP1327</f>
        <v>3</v>
      </c>
      <c r="CA1327" s="3" t="n">
        <f aca="false">AR1327+AW1327+BB1327+BG1327+BL1327+BQ1327</f>
        <v>381</v>
      </c>
      <c r="CB1327" s="3" t="n">
        <f aca="false">AS1327+AX1327+BC1327+BH1327+BM1327+BR1327</f>
        <v>203</v>
      </c>
      <c r="CC1327" s="3" t="n">
        <f aca="false">AT1327+AY1327+BD1327+BI1327+BN1327+BS1327</f>
        <v>739</v>
      </c>
      <c r="CD1327" s="3" t="n">
        <f aca="false">SUM(BZ1327:CC1327)</f>
        <v>1326</v>
      </c>
      <c r="CE1327" s="3" t="n">
        <v>2132</v>
      </c>
      <c r="CF1327" s="3" t="n">
        <v>3450</v>
      </c>
      <c r="CG1327" s="3" t="n">
        <v>373</v>
      </c>
      <c r="CH1327" s="3" t="n">
        <v>2</v>
      </c>
      <c r="CI1327" s="3" t="n">
        <v>2243</v>
      </c>
      <c r="CJ1327" s="3" t="n">
        <f aca="false">SUM(CE1327:CI1327)</f>
        <v>8200</v>
      </c>
    </row>
    <row r="1328" customFormat="false" ht="12.75" hidden="false" customHeight="false" outlineLevel="0" collapsed="false">
      <c r="A1328" s="1" t="n">
        <v>2017</v>
      </c>
      <c r="B1328" s="2" t="s">
        <v>94</v>
      </c>
      <c r="C1328" s="3" t="n">
        <v>1356.3371</v>
      </c>
      <c r="D1328" s="3" t="n">
        <v>238.8175</v>
      </c>
      <c r="E1328" s="3" t="n">
        <v>56.5967</v>
      </c>
      <c r="F1328" s="3" t="n">
        <v>0</v>
      </c>
      <c r="G1328" s="3" t="n">
        <f aca="false">SUM(C1328:F1328)</f>
        <v>1651.7513</v>
      </c>
      <c r="H1328" s="3" t="n">
        <v>330.2641</v>
      </c>
      <c r="I1328" s="3" t="n">
        <v>152.6109</v>
      </c>
      <c r="J1328" s="3" t="n">
        <v>366.1788</v>
      </c>
      <c r="K1328" s="3" t="n">
        <v>0</v>
      </c>
      <c r="L1328" s="3" t="n">
        <f aca="false">SUM(H1328:K1328)</f>
        <v>849.0538</v>
      </c>
      <c r="M1328" s="3" t="n">
        <v>6.901</v>
      </c>
      <c r="N1328" s="3" t="n">
        <v>19.1759</v>
      </c>
      <c r="O1328" s="3" t="n">
        <v>0</v>
      </c>
      <c r="P1328" s="3" t="n">
        <v>0</v>
      </c>
      <c r="Q1328" s="3" t="n">
        <f aca="false">SUM(M1328:P1328)</f>
        <v>26.0769</v>
      </c>
      <c r="R1328" s="3" t="n">
        <v>80.1712</v>
      </c>
      <c r="S1328" s="3" t="n">
        <v>2.03</v>
      </c>
      <c r="T1328" s="3" t="n">
        <v>17.7247</v>
      </c>
      <c r="U1328" s="3" t="n">
        <v>0</v>
      </c>
      <c r="V1328" s="3" t="n">
        <f aca="false">SUM(R1328:U1328)</f>
        <v>99.9259</v>
      </c>
      <c r="W1328" s="3" t="n">
        <v>602.2488</v>
      </c>
      <c r="X1328" s="3" t="n">
        <v>1386.8675</v>
      </c>
      <c r="Y1328" s="3" t="n">
        <v>5.6324</v>
      </c>
      <c r="Z1328" s="3" t="n">
        <v>0</v>
      </c>
      <c r="AA1328" s="3" t="n">
        <f aca="false">SUM(W1328:Z1328)</f>
        <v>1994.7487</v>
      </c>
      <c r="AB1328" s="3" t="n">
        <v>323.5524</v>
      </c>
      <c r="AC1328" s="3" t="n">
        <v>8.9531</v>
      </c>
      <c r="AD1328" s="3" t="n">
        <v>38.0328</v>
      </c>
      <c r="AE1328" s="3" t="n">
        <v>0</v>
      </c>
      <c r="AF1328" s="3" t="n">
        <f aca="false">SUM(AB1328:AE1328)</f>
        <v>370.5383</v>
      </c>
      <c r="AG1328" s="3" t="n">
        <v>270.132</v>
      </c>
      <c r="AH1328" s="3" t="n">
        <v>1216.92165</v>
      </c>
      <c r="AI1328" s="3" t="n">
        <v>277.8606</v>
      </c>
      <c r="AJ1328" s="3" t="n">
        <v>0</v>
      </c>
      <c r="AK1328" s="3" t="n">
        <f aca="false">SUM(AG1328:AJ1328)</f>
        <v>1764.91425</v>
      </c>
      <c r="AL1328" s="3" t="n">
        <v>1491.822661</v>
      </c>
      <c r="AM1328" s="3" t="n">
        <v>804.640006</v>
      </c>
      <c r="AN1328" s="3" t="n">
        <v>1037.090707</v>
      </c>
      <c r="AO1328" s="3" t="n">
        <v>0</v>
      </c>
      <c r="AP1328" s="3" t="n">
        <f aca="false">SUM(AL1328:AO1328)</f>
        <v>3333.553374</v>
      </c>
      <c r="AQ1328" s="3" t="n">
        <v>51.75</v>
      </c>
      <c r="AR1328" s="3" t="n">
        <v>1214.58625</v>
      </c>
      <c r="AS1328" s="3" t="n">
        <v>95.485</v>
      </c>
      <c r="AT1328" s="3" t="n">
        <v>0</v>
      </c>
      <c r="AU1328" s="3" t="n">
        <f aca="false">SUM(AQ1328:AT1328)</f>
        <v>1361.82125</v>
      </c>
      <c r="AV1328" s="3" t="n">
        <v>2.5</v>
      </c>
      <c r="AW1328" s="3" t="n">
        <v>0</v>
      </c>
      <c r="AX1328" s="3" t="n">
        <v>0</v>
      </c>
      <c r="AY1328" s="3" t="n">
        <v>0</v>
      </c>
      <c r="AZ1328" s="3" t="n">
        <f aca="false">SUM(AV1328:AY1328)</f>
        <v>2.5</v>
      </c>
      <c r="BA1328" s="3" t="n">
        <v>0</v>
      </c>
      <c r="BB1328" s="3" t="n">
        <v>0</v>
      </c>
      <c r="BC1328" s="3" t="n">
        <v>0</v>
      </c>
      <c r="BD1328" s="3" t="n">
        <v>0</v>
      </c>
      <c r="BE1328" s="3" t="n">
        <f aca="false">SUM(BA1328:BD1328)</f>
        <v>0</v>
      </c>
      <c r="BF1328" s="3" t="n">
        <v>15.2</v>
      </c>
      <c r="BG1328" s="3" t="n">
        <v>16.5</v>
      </c>
      <c r="BH1328" s="3" t="n">
        <v>5.4</v>
      </c>
      <c r="BI1328" s="3" t="n">
        <v>0</v>
      </c>
      <c r="BJ1328" s="3" t="n">
        <f aca="false">SUM(BF1328:BI1328)</f>
        <v>37.1</v>
      </c>
      <c r="BK1328" s="3" t="n">
        <v>18.08</v>
      </c>
      <c r="BL1328" s="3" t="n">
        <v>68.1</v>
      </c>
      <c r="BM1328" s="3" t="n">
        <v>7.3133</v>
      </c>
      <c r="BN1328" s="3" t="n">
        <v>0</v>
      </c>
      <c r="BO1328" s="3" t="n">
        <f aca="false">SUM(BK1328:BN1328)</f>
        <v>93.4933</v>
      </c>
      <c r="BP1328" s="3" t="n">
        <v>36.697061</v>
      </c>
      <c r="BQ1328" s="3" t="n">
        <v>35.048306</v>
      </c>
      <c r="BR1328" s="3" t="n">
        <v>36.551707</v>
      </c>
      <c r="BS1328" s="3" t="n">
        <v>0</v>
      </c>
      <c r="BT1328" s="3" t="n">
        <f aca="false">SUM(BP1328:BS1328)</f>
        <v>108.297074</v>
      </c>
      <c r="BU1328" s="3" t="n">
        <f aca="false">+C1328+H1328+M1328+R1328+W1328+AB1328+AG1328+AL1328+CK1328</f>
        <v>4461.429261</v>
      </c>
      <c r="BV1328" s="3" t="n">
        <f aca="false">+D1328+I1328+N1328+S1328+X1328+AC1328+AH1328+AM1328+CL1328</f>
        <v>3830.016556</v>
      </c>
      <c r="BW1328" s="3" t="n">
        <f aca="false">+E1328+J1328+O1328+T1328+Y1328+AD1328+AI1328+AN1328+CM1328</f>
        <v>1799.116707</v>
      </c>
      <c r="BX1328" s="3" t="n">
        <f aca="false">+F1328+K1328+P1328+U1328+Z1328+AE1328+AJ1328+AO1328+CN1328</f>
        <v>0</v>
      </c>
      <c r="BY1328" s="3" t="n">
        <f aca="false">SUM(BU1328:BX1328)</f>
        <v>10090.562524</v>
      </c>
      <c r="BZ1328" s="3" t="n">
        <f aca="false">AQ1328+AV1328+BA1328+BF1328+BK1328+BP1328</f>
        <v>124.227061</v>
      </c>
      <c r="CA1328" s="3" t="n">
        <f aca="false">AR1328+AW1328+BB1328+BG1328+BL1328+BQ1328</f>
        <v>1334.234556</v>
      </c>
      <c r="CB1328" s="3" t="n">
        <f aca="false">AS1328+AX1328+BC1328+BH1328+BM1328+BR1328</f>
        <v>144.750007</v>
      </c>
      <c r="CC1328" s="3" t="n">
        <f aca="false">AT1328+AY1328+BD1328+BI1328+BN1328+BS1328</f>
        <v>0</v>
      </c>
      <c r="CD1328" s="3" t="n">
        <f aca="false">SUM(BZ1328:CC1328)</f>
        <v>1603.211624</v>
      </c>
      <c r="CE1328" s="3" t="n">
        <v>0</v>
      </c>
      <c r="CF1328" s="3" t="n">
        <v>0</v>
      </c>
      <c r="CG1328" s="3" t="n">
        <v>250.6</v>
      </c>
      <c r="CH1328" s="3" t="n">
        <v>10.9</v>
      </c>
      <c r="CI1328" s="3" t="n">
        <v>1384.9</v>
      </c>
      <c r="CJ1328" s="3" t="n">
        <f aca="false">SUM(CE1328:CI1328)</f>
        <v>1646.4</v>
      </c>
    </row>
    <row r="1329" customFormat="false" ht="12.75" hidden="false" customHeight="false" outlineLevel="0" collapsed="false">
      <c r="A1329" s="1" t="n">
        <v>2017</v>
      </c>
      <c r="B1329" s="2" t="s">
        <v>95</v>
      </c>
      <c r="C1329" s="3" t="n">
        <v>4089</v>
      </c>
      <c r="D1329" s="3" t="n">
        <v>1162</v>
      </c>
      <c r="E1329" s="3" t="n">
        <v>889</v>
      </c>
      <c r="F1329" s="3" t="n">
        <v>0</v>
      </c>
      <c r="G1329" s="3" t="n">
        <f aca="false">SUM(C1329:F1329)</f>
        <v>6140</v>
      </c>
      <c r="H1329" s="3" t="n">
        <v>753</v>
      </c>
      <c r="I1329" s="3" t="n">
        <v>655</v>
      </c>
      <c r="J1329" s="3" t="n">
        <v>5168</v>
      </c>
      <c r="K1329" s="3" t="n">
        <v>0</v>
      </c>
      <c r="L1329" s="3" t="n">
        <f aca="false">SUM(H1329:K1329)</f>
        <v>6576</v>
      </c>
      <c r="M1329" s="3" t="n">
        <v>0</v>
      </c>
      <c r="N1329" s="3" t="n">
        <v>222</v>
      </c>
      <c r="O1329" s="3" t="n">
        <v>0</v>
      </c>
      <c r="P1329" s="3" t="n">
        <v>0</v>
      </c>
      <c r="Q1329" s="3" t="n">
        <f aca="false">SUM(M1329:P1329)</f>
        <v>222</v>
      </c>
      <c r="R1329" s="3" t="n">
        <v>0</v>
      </c>
      <c r="S1329" s="3" t="n">
        <v>0</v>
      </c>
      <c r="T1329" s="3" t="n">
        <v>0</v>
      </c>
      <c r="U1329" s="3" t="n">
        <v>0</v>
      </c>
      <c r="V1329" s="3" t="n">
        <f aca="false">SUM(R1329:U1329)</f>
        <v>0</v>
      </c>
      <c r="W1329" s="3" t="n">
        <v>1788</v>
      </c>
      <c r="X1329" s="3" t="n">
        <v>9039</v>
      </c>
      <c r="Y1329" s="3" t="n">
        <v>1022</v>
      </c>
      <c r="Z1329" s="3" t="n">
        <v>0</v>
      </c>
      <c r="AA1329" s="3" t="n">
        <f aca="false">SUM(W1329:Z1329)</f>
        <v>11849</v>
      </c>
      <c r="AB1329" s="3" t="n">
        <v>1047</v>
      </c>
      <c r="AC1329" s="3" t="n">
        <v>7</v>
      </c>
      <c r="AD1329" s="3" t="n">
        <v>110</v>
      </c>
      <c r="AE1329" s="3" t="n">
        <v>0</v>
      </c>
      <c r="AF1329" s="3" t="n">
        <f aca="false">SUM(AB1329:AE1329)</f>
        <v>1164</v>
      </c>
      <c r="AG1329" s="3" t="n">
        <v>87</v>
      </c>
      <c r="AH1329" s="3" t="n">
        <v>797</v>
      </c>
      <c r="AI1329" s="3" t="n">
        <v>2107</v>
      </c>
      <c r="AJ1329" s="3" t="n">
        <v>117</v>
      </c>
      <c r="AK1329" s="3" t="n">
        <f aca="false">SUM(AG1329:AJ1329)</f>
        <v>3108</v>
      </c>
      <c r="AL1329" s="3" t="n">
        <v>1880</v>
      </c>
      <c r="AM1329" s="3" t="n">
        <v>3042</v>
      </c>
      <c r="AN1329" s="3" t="n">
        <v>7463</v>
      </c>
      <c r="AO1329" s="3" t="n">
        <v>0</v>
      </c>
      <c r="AP1329" s="3" t="n">
        <f aca="false">SUM(AL1329:AO1329)</f>
        <v>12385</v>
      </c>
      <c r="AQ1329" s="3" t="n">
        <v>86.5</v>
      </c>
      <c r="AR1329" s="3" t="n">
        <v>670</v>
      </c>
      <c r="AS1329" s="3" t="n">
        <v>642.024</v>
      </c>
      <c r="AT1329" s="3" t="n">
        <v>117.3</v>
      </c>
      <c r="AU1329" s="3" t="n">
        <f aca="false">SUM(AQ1329:AT1329)</f>
        <v>1515.824</v>
      </c>
      <c r="AV1329" s="3" t="n">
        <v>0</v>
      </c>
      <c r="AW1329" s="3" t="n">
        <v>0</v>
      </c>
      <c r="AX1329" s="3" t="n">
        <v>7</v>
      </c>
      <c r="AY1329" s="3" t="n">
        <v>0</v>
      </c>
      <c r="AZ1329" s="3" t="n">
        <f aca="false">SUM(AV1329:AY1329)</f>
        <v>7</v>
      </c>
      <c r="BA1329" s="3" t="n">
        <v>0</v>
      </c>
      <c r="BB1329" s="3" t="n">
        <v>0</v>
      </c>
      <c r="BC1329" s="3" t="n">
        <v>0</v>
      </c>
      <c r="BD1329" s="3" t="n">
        <v>0</v>
      </c>
      <c r="BE1329" s="3" t="n">
        <f aca="false">SUM(BA1329:BD1329)</f>
        <v>0</v>
      </c>
      <c r="BF1329" s="3" t="n">
        <v>10</v>
      </c>
      <c r="BG1329" s="3" t="n">
        <v>0</v>
      </c>
      <c r="BH1329" s="3" t="n">
        <v>0</v>
      </c>
      <c r="BI1329" s="3" t="n">
        <v>0</v>
      </c>
      <c r="BJ1329" s="3" t="n">
        <f aca="false">SUM(BF1329:BI1329)</f>
        <v>10</v>
      </c>
      <c r="BK1329" s="3" t="n">
        <v>0</v>
      </c>
      <c r="BL1329" s="3" t="n">
        <v>0</v>
      </c>
      <c r="BM1329" s="3" t="n">
        <v>7.5</v>
      </c>
      <c r="BN1329" s="3" t="n">
        <v>0</v>
      </c>
      <c r="BO1329" s="3" t="n">
        <f aca="false">SUM(BK1329:BN1329)</f>
        <v>7.5</v>
      </c>
      <c r="BP1329" s="3" t="n">
        <v>8</v>
      </c>
      <c r="BQ1329" s="3" t="n">
        <v>0</v>
      </c>
      <c r="BR1329" s="3" t="n">
        <v>20</v>
      </c>
      <c r="BS1329" s="3" t="n">
        <v>0</v>
      </c>
      <c r="BT1329" s="3" t="n">
        <f aca="false">SUM(BP1329:BS1329)</f>
        <v>28</v>
      </c>
      <c r="BU1329" s="3" t="n">
        <f aca="false">+C1329+H1329+M1329+R1329+W1329+AB1329+AG1329+AL1329+CK1329</f>
        <v>9644</v>
      </c>
      <c r="BV1329" s="3" t="n">
        <f aca="false">+D1329+I1329+N1329+S1329+X1329+AC1329+AH1329+AM1329+CL1329</f>
        <v>14924</v>
      </c>
      <c r="BW1329" s="3" t="n">
        <f aca="false">+E1329+J1329+O1329+T1329+Y1329+AD1329+AI1329+AN1329+CM1329</f>
        <v>16759</v>
      </c>
      <c r="BX1329" s="3" t="n">
        <f aca="false">+F1329+K1329+P1329+U1329+Z1329+AE1329+AJ1329+AO1329+CN1329</f>
        <v>117</v>
      </c>
      <c r="BY1329" s="3" t="n">
        <f aca="false">SUM(BU1329:BX1329)</f>
        <v>41444</v>
      </c>
      <c r="BZ1329" s="3" t="n">
        <f aca="false">AQ1329+AV1329+BA1329+BF1329+BK1329+BP1329</f>
        <v>104.5</v>
      </c>
      <c r="CA1329" s="3" t="n">
        <f aca="false">AR1329+AW1329+BB1329+BG1329+BL1329+BQ1329</f>
        <v>670</v>
      </c>
      <c r="CB1329" s="3" t="n">
        <f aca="false">AS1329+AX1329+BC1329+BH1329+BM1329+BR1329</f>
        <v>676.524</v>
      </c>
      <c r="CC1329" s="3" t="n">
        <f aca="false">AT1329+AY1329+BD1329+BI1329+BN1329+BS1329</f>
        <v>117.3</v>
      </c>
      <c r="CD1329" s="3" t="n">
        <f aca="false">SUM(BZ1329:CC1329)</f>
        <v>1568.324</v>
      </c>
      <c r="CE1329" s="3" t="n">
        <v>4451.56</v>
      </c>
      <c r="CF1329" s="3" t="n">
        <v>4118.55</v>
      </c>
      <c r="CG1329" s="3" t="n">
        <v>420.515</v>
      </c>
      <c r="CH1329" s="3" t="n">
        <v>0</v>
      </c>
      <c r="CI1329" s="3" t="n">
        <v>530.75</v>
      </c>
      <c r="CJ1329" s="3" t="n">
        <f aca="false">SUM(CE1329:CI1329)</f>
        <v>9521.375</v>
      </c>
    </row>
    <row r="1330" customFormat="false" ht="12.75" hidden="false" customHeight="false" outlineLevel="0" collapsed="false">
      <c r="A1330" s="1" t="n">
        <v>2017</v>
      </c>
      <c r="B1330" s="2" t="s">
        <v>96</v>
      </c>
      <c r="C1330" s="3" t="n">
        <v>2244.8</v>
      </c>
      <c r="D1330" s="3" t="n">
        <v>539</v>
      </c>
      <c r="E1330" s="3" t="n">
        <v>763</v>
      </c>
      <c r="F1330" s="3" t="n">
        <v>0</v>
      </c>
      <c r="G1330" s="3" t="n">
        <f aca="false">SUM(C1330:F1330)</f>
        <v>3546.8</v>
      </c>
      <c r="H1330" s="3" t="n">
        <v>772</v>
      </c>
      <c r="I1330" s="3" t="n">
        <v>9.2</v>
      </c>
      <c r="J1330" s="3" t="n">
        <v>2891</v>
      </c>
      <c r="K1330" s="3" t="n">
        <v>0</v>
      </c>
      <c r="L1330" s="3" t="n">
        <f aca="false">SUM(H1330:K1330)</f>
        <v>3672.2</v>
      </c>
      <c r="M1330" s="3" t="n">
        <v>24</v>
      </c>
      <c r="N1330" s="3" t="n">
        <v>55.8</v>
      </c>
      <c r="O1330" s="3" t="n">
        <v>3</v>
      </c>
      <c r="P1330" s="3" t="n">
        <v>0</v>
      </c>
      <c r="Q1330" s="3" t="n">
        <f aca="false">SUM(M1330:P1330)</f>
        <v>82.8</v>
      </c>
      <c r="R1330" s="3" t="n">
        <v>125.6</v>
      </c>
      <c r="S1330" s="3" t="n">
        <v>238.2</v>
      </c>
      <c r="T1330" s="3" t="n">
        <v>35</v>
      </c>
      <c r="U1330" s="3" t="n">
        <v>0</v>
      </c>
      <c r="V1330" s="3" t="n">
        <f aca="false">SUM(R1330:U1330)</f>
        <v>398.8</v>
      </c>
      <c r="W1330" s="3" t="n">
        <v>1033</v>
      </c>
      <c r="X1330" s="3" t="n">
        <v>5535</v>
      </c>
      <c r="Y1330" s="3" t="n">
        <v>598</v>
      </c>
      <c r="Z1330" s="3" t="n">
        <v>0</v>
      </c>
      <c r="AA1330" s="3" t="n">
        <f aca="false">SUM(W1330:Z1330)</f>
        <v>7166</v>
      </c>
      <c r="AB1330" s="3" t="n">
        <v>446.7</v>
      </c>
      <c r="AC1330" s="3" t="n">
        <v>0</v>
      </c>
      <c r="AD1330" s="3" t="n">
        <v>66.7</v>
      </c>
      <c r="AE1330" s="3" t="n">
        <v>0</v>
      </c>
      <c r="AF1330" s="3" t="n">
        <f aca="false">SUM(AB1330:AE1330)</f>
        <v>513.4</v>
      </c>
      <c r="AG1330" s="3" t="n">
        <v>0.2</v>
      </c>
      <c r="AH1330" s="3" t="n">
        <v>471.5</v>
      </c>
      <c r="AI1330" s="3" t="n">
        <v>705</v>
      </c>
      <c r="AJ1330" s="3" t="n">
        <v>0</v>
      </c>
      <c r="AK1330" s="3" t="n">
        <f aca="false">SUM(AG1330:AJ1330)</f>
        <v>1176.7</v>
      </c>
      <c r="AL1330" s="3" t="n">
        <v>588.7</v>
      </c>
      <c r="AM1330" s="3" t="n">
        <v>848.7</v>
      </c>
      <c r="AN1330" s="3" t="n">
        <v>6544.4</v>
      </c>
      <c r="AO1330" s="3" t="n">
        <v>0</v>
      </c>
      <c r="AP1330" s="3" t="n">
        <f aca="false">SUM(AL1330:AO1330)</f>
        <v>7981.8</v>
      </c>
      <c r="AQ1330" s="3" t="n">
        <v>0</v>
      </c>
      <c r="AR1330" s="3" t="n">
        <v>471</v>
      </c>
      <c r="AS1330" s="3" t="n">
        <v>1256</v>
      </c>
      <c r="AT1330" s="3" t="n">
        <v>0</v>
      </c>
      <c r="AU1330" s="3" t="n">
        <f aca="false">SUM(AQ1330:AT1330)</f>
        <v>1727</v>
      </c>
      <c r="AV1330" s="3" t="n">
        <v>0</v>
      </c>
      <c r="AW1330" s="3" t="n">
        <v>0</v>
      </c>
      <c r="AX1330" s="3" t="n">
        <v>4.8</v>
      </c>
      <c r="AY1330" s="3" t="n">
        <v>0</v>
      </c>
      <c r="AZ1330" s="3" t="n">
        <f aca="false">SUM(AV1330:AY1330)</f>
        <v>4.8</v>
      </c>
      <c r="BA1330" s="3" t="n">
        <v>0</v>
      </c>
      <c r="BB1330" s="3" t="n">
        <v>0</v>
      </c>
      <c r="BC1330" s="3" t="n">
        <v>7.4</v>
      </c>
      <c r="BD1330" s="3" t="n">
        <v>0</v>
      </c>
      <c r="BE1330" s="3" t="n">
        <f aca="false">SUM(BA1330:BD1330)</f>
        <v>7.4</v>
      </c>
      <c r="BF1330" s="3" t="n">
        <v>0</v>
      </c>
      <c r="BG1330" s="3" t="n">
        <v>0</v>
      </c>
      <c r="BH1330" s="3" t="n">
        <v>0</v>
      </c>
      <c r="BI1330" s="3" t="n">
        <v>0</v>
      </c>
      <c r="BJ1330" s="3" t="n">
        <f aca="false">SUM(BF1330:BI1330)</f>
        <v>0</v>
      </c>
      <c r="BK1330" s="3" t="n">
        <v>0</v>
      </c>
      <c r="BL1330" s="3" t="n">
        <v>0</v>
      </c>
      <c r="BM1330" s="3" t="n">
        <v>0</v>
      </c>
      <c r="BN1330" s="3" t="n">
        <v>0</v>
      </c>
      <c r="BO1330" s="3" t="n">
        <f aca="false">SUM(BK1330:BN1330)</f>
        <v>0</v>
      </c>
      <c r="BP1330" s="3" t="n">
        <v>0</v>
      </c>
      <c r="BQ1330" s="3" t="n">
        <v>0</v>
      </c>
      <c r="BR1330" s="3" t="n">
        <v>58.4</v>
      </c>
      <c r="BS1330" s="3" t="n">
        <v>0</v>
      </c>
      <c r="BT1330" s="3" t="n">
        <f aca="false">SUM(BP1330:BS1330)</f>
        <v>58.4</v>
      </c>
      <c r="BU1330" s="3" t="n">
        <f aca="false">+C1330+H1330+M1330+R1330+W1330+AB1330+AG1330+AL1330+CK1330</f>
        <v>5235</v>
      </c>
      <c r="BV1330" s="3" t="n">
        <f aca="false">+D1330+I1330+N1330+S1330+X1330+AC1330+AH1330+AM1330+CL1330</f>
        <v>7697.4</v>
      </c>
      <c r="BW1330" s="3" t="n">
        <f aca="false">+E1330+J1330+O1330+T1330+Y1330+AD1330+AI1330+AN1330+CM1330</f>
        <v>11606.1</v>
      </c>
      <c r="BX1330" s="3" t="n">
        <f aca="false">+F1330+K1330+P1330+U1330+Z1330+AE1330+AJ1330+AO1330+CN1330</f>
        <v>0</v>
      </c>
      <c r="BY1330" s="3" t="n">
        <f aca="false">SUM(BU1330:BX1330)</f>
        <v>24538.5</v>
      </c>
      <c r="BZ1330" s="3" t="n">
        <f aca="false">AQ1330+AV1330+BA1330+BF1330+BK1330+BP1330</f>
        <v>0</v>
      </c>
      <c r="CA1330" s="3" t="n">
        <f aca="false">AR1330+AW1330+BB1330+BG1330+BL1330+BQ1330</f>
        <v>471</v>
      </c>
      <c r="CB1330" s="3" t="n">
        <f aca="false">AS1330+AX1330+BC1330+BH1330+BM1330+BR1330</f>
        <v>1326.6</v>
      </c>
      <c r="CC1330" s="3" t="n">
        <f aca="false">AT1330+AY1330+BD1330+BI1330+BN1330+BS1330</f>
        <v>0</v>
      </c>
      <c r="CD1330" s="3" t="n">
        <f aca="false">SUM(BZ1330:CC1330)</f>
        <v>1797.6</v>
      </c>
      <c r="CE1330" s="3" t="n">
        <v>2337.9</v>
      </c>
      <c r="CF1330" s="3" t="n">
        <v>3214.7</v>
      </c>
      <c r="CG1330" s="3" t="n">
        <v>433.8</v>
      </c>
      <c r="CH1330" s="3" t="n">
        <v>61.3</v>
      </c>
      <c r="CI1330" s="3" t="n">
        <v>502.7</v>
      </c>
      <c r="CJ1330" s="3" t="n">
        <f aca="false">SUM(CE1330:CI1330)</f>
        <v>6550.4</v>
      </c>
    </row>
    <row r="1331" customFormat="false" ht="12.75" hidden="false" customHeight="false" outlineLevel="0" collapsed="false">
      <c r="A1331" s="1" t="n">
        <v>2017</v>
      </c>
      <c r="B1331" s="2" t="s">
        <v>97</v>
      </c>
      <c r="C1331" s="3" t="n">
        <v>46491</v>
      </c>
      <c r="D1331" s="3" t="n">
        <v>6947</v>
      </c>
      <c r="E1331" s="3" t="n">
        <v>475</v>
      </c>
      <c r="F1331" s="3" t="n">
        <v>190</v>
      </c>
      <c r="G1331" s="3" t="n">
        <f aca="false">SUM(C1331:F1331)</f>
        <v>54103</v>
      </c>
      <c r="H1331" s="3" t="n">
        <v>13482</v>
      </c>
      <c r="I1331" s="3" t="n">
        <v>5165</v>
      </c>
      <c r="J1331" s="3" t="n">
        <v>76</v>
      </c>
      <c r="K1331" s="3" t="n">
        <v>338</v>
      </c>
      <c r="L1331" s="3" t="n">
        <f aca="false">SUM(H1331:K1331)</f>
        <v>19061</v>
      </c>
      <c r="M1331" s="3" t="n">
        <v>869</v>
      </c>
      <c r="N1331" s="3" t="n">
        <v>3305</v>
      </c>
      <c r="O1331" s="3" t="n">
        <v>2024</v>
      </c>
      <c r="P1331" s="3" t="n">
        <v>0</v>
      </c>
      <c r="Q1331" s="3" t="n">
        <f aca="false">SUM(M1331:P1331)</f>
        <v>6198</v>
      </c>
      <c r="R1331" s="3" t="n">
        <v>2972</v>
      </c>
      <c r="S1331" s="3" t="n">
        <v>1595</v>
      </c>
      <c r="T1331" s="3" t="n">
        <v>0</v>
      </c>
      <c r="U1331" s="3" t="n">
        <v>0</v>
      </c>
      <c r="V1331" s="3" t="n">
        <f aca="false">SUM(R1331:U1331)</f>
        <v>4567</v>
      </c>
      <c r="W1331" s="3" t="n">
        <v>22170</v>
      </c>
      <c r="X1331" s="3" t="n">
        <v>55413</v>
      </c>
      <c r="Y1331" s="3" t="n">
        <v>12576</v>
      </c>
      <c r="Z1331" s="3" t="n">
        <v>0</v>
      </c>
      <c r="AA1331" s="3" t="n">
        <f aca="false">SUM(W1331:Z1331)</f>
        <v>90159</v>
      </c>
      <c r="AB1331" s="3" t="n">
        <v>10925</v>
      </c>
      <c r="AC1331" s="3" t="n">
        <v>111</v>
      </c>
      <c r="AD1331" s="3" t="n">
        <v>2572</v>
      </c>
      <c r="AE1331" s="3" t="n">
        <v>0</v>
      </c>
      <c r="AF1331" s="3" t="n">
        <f aca="false">SUM(AB1331:AE1331)</f>
        <v>13608</v>
      </c>
      <c r="AG1331" s="3" t="n">
        <v>225</v>
      </c>
      <c r="AH1331" s="3" t="n">
        <v>5147</v>
      </c>
      <c r="AI1331" s="3" t="n">
        <v>8586</v>
      </c>
      <c r="AJ1331" s="3" t="n">
        <v>675</v>
      </c>
      <c r="AK1331" s="3" t="n">
        <f aca="false">SUM(AG1331:AJ1331)</f>
        <v>14633</v>
      </c>
      <c r="AL1331" s="3" t="n">
        <v>24287</v>
      </c>
      <c r="AM1331" s="3" t="n">
        <v>18512</v>
      </c>
      <c r="AN1331" s="3" t="n">
        <v>20034</v>
      </c>
      <c r="AO1331" s="3" t="n">
        <v>5370</v>
      </c>
      <c r="AP1331" s="3" t="n">
        <f aca="false">SUM(AL1331:AO1331)</f>
        <v>68203</v>
      </c>
      <c r="AQ1331" s="3" t="n">
        <v>0</v>
      </c>
      <c r="AR1331" s="3" t="n">
        <v>1828</v>
      </c>
      <c r="AS1331" s="3" t="n">
        <v>1237</v>
      </c>
      <c r="AT1331" s="3" t="n">
        <v>-150</v>
      </c>
      <c r="AU1331" s="3" t="n">
        <f aca="false">SUM(AQ1331:AT1331)</f>
        <v>2915</v>
      </c>
      <c r="AV1331" s="3" t="n">
        <v>104</v>
      </c>
      <c r="AW1331" s="3" t="n">
        <v>0</v>
      </c>
      <c r="AX1331" s="3" t="n">
        <v>0</v>
      </c>
      <c r="AY1331" s="3" t="n">
        <v>0</v>
      </c>
      <c r="AZ1331" s="3" t="n">
        <f aca="false">SUM(AV1331:AY1331)</f>
        <v>104</v>
      </c>
      <c r="BA1331" s="3" t="n">
        <v>0</v>
      </c>
      <c r="BB1331" s="3" t="n">
        <v>0</v>
      </c>
      <c r="BC1331" s="3" t="n">
        <v>0</v>
      </c>
      <c r="BD1331" s="3" t="n">
        <v>66</v>
      </c>
      <c r="BE1331" s="3" t="n">
        <f aca="false">SUM(BA1331:BD1331)</f>
        <v>66</v>
      </c>
      <c r="BF1331" s="3" t="n">
        <v>0</v>
      </c>
      <c r="BG1331" s="3" t="n">
        <v>0</v>
      </c>
      <c r="BH1331" s="3" t="n">
        <v>0</v>
      </c>
      <c r="BI1331" s="3" t="n">
        <v>0</v>
      </c>
      <c r="BJ1331" s="3" t="n">
        <f aca="false">SUM(BF1331:BI1331)</f>
        <v>0</v>
      </c>
      <c r="BK1331" s="3" t="n">
        <v>0</v>
      </c>
      <c r="BL1331" s="3" t="n">
        <v>0</v>
      </c>
      <c r="BM1331" s="3" t="n">
        <v>0</v>
      </c>
      <c r="BN1331" s="3" t="n">
        <v>0</v>
      </c>
      <c r="BO1331" s="3" t="n">
        <f aca="false">SUM(BK1331:BN1331)</f>
        <v>0</v>
      </c>
      <c r="BP1331" s="3" t="n">
        <v>243</v>
      </c>
      <c r="BQ1331" s="3" t="n">
        <v>59</v>
      </c>
      <c r="BR1331" s="3" t="n">
        <v>-819</v>
      </c>
      <c r="BS1331" s="3" t="n">
        <v>1120</v>
      </c>
      <c r="BT1331" s="3" t="n">
        <f aca="false">SUM(BP1331:BS1331)</f>
        <v>603</v>
      </c>
      <c r="BU1331" s="3" t="n">
        <f aca="false">+C1331+H1331+M1331+R1331+W1331+AB1331+AG1331+AL1331+CK1331</f>
        <v>121421</v>
      </c>
      <c r="BV1331" s="3" t="n">
        <f aca="false">+D1331+I1331+N1331+S1331+X1331+AC1331+AH1331+AM1331+CL1331</f>
        <v>96195</v>
      </c>
      <c r="BW1331" s="3" t="n">
        <f aca="false">+E1331+J1331+O1331+T1331+Y1331+AD1331+AI1331+AN1331+CM1331</f>
        <v>46343</v>
      </c>
      <c r="BX1331" s="3" t="n">
        <f aca="false">+F1331+K1331+P1331+U1331+Z1331+AE1331+AJ1331+AO1331+CN1331</f>
        <v>6573</v>
      </c>
      <c r="BY1331" s="3" t="n">
        <f aca="false">SUM(BU1331:BX1331)</f>
        <v>270532</v>
      </c>
      <c r="BZ1331" s="3" t="n">
        <f aca="false">AQ1331+AV1331+BA1331+BF1331+BK1331+BP1331</f>
        <v>347</v>
      </c>
      <c r="CA1331" s="3" t="n">
        <f aca="false">AR1331+AW1331+BB1331+BG1331+BL1331+BQ1331</f>
        <v>1887</v>
      </c>
      <c r="CB1331" s="3" t="n">
        <f aca="false">AS1331+AX1331+BC1331+BH1331+BM1331+BR1331</f>
        <v>418</v>
      </c>
      <c r="CC1331" s="3" t="n">
        <f aca="false">AT1331+AY1331+BD1331+BI1331+BN1331+BS1331</f>
        <v>1036</v>
      </c>
      <c r="CD1331" s="3" t="n">
        <f aca="false">SUM(BZ1331:CC1331)</f>
        <v>3688</v>
      </c>
      <c r="CE1331" s="3" t="n">
        <v>24494</v>
      </c>
      <c r="CF1331" s="3" t="n">
        <v>83161</v>
      </c>
      <c r="CG1331" s="3" t="n">
        <v>10210</v>
      </c>
      <c r="CH1331" s="3" t="n">
        <v>1</v>
      </c>
      <c r="CI1331" s="3" t="n">
        <v>673</v>
      </c>
      <c r="CJ1331" s="3" t="n">
        <f aca="false">SUM(CE1331:CI1331)</f>
        <v>118539</v>
      </c>
    </row>
    <row r="1332" customFormat="false" ht="12.75" hidden="false" customHeight="false" outlineLevel="0" collapsed="false">
      <c r="A1332" s="1" t="n">
        <v>2017</v>
      </c>
      <c r="B1332" s="2" t="s">
        <v>98</v>
      </c>
      <c r="C1332" s="3" t="n">
        <v>3764</v>
      </c>
      <c r="D1332" s="3" t="n">
        <v>602</v>
      </c>
      <c r="E1332" s="3" t="n">
        <v>4703</v>
      </c>
      <c r="F1332" s="3" t="n">
        <v>0</v>
      </c>
      <c r="G1332" s="3" t="n">
        <f aca="false">SUM(C1332:F1332)</f>
        <v>9069</v>
      </c>
      <c r="H1332" s="3" t="n">
        <v>1000</v>
      </c>
      <c r="I1332" s="3" t="n">
        <v>346</v>
      </c>
      <c r="J1332" s="3" t="n">
        <v>4010</v>
      </c>
      <c r="K1332" s="3" t="n">
        <v>0</v>
      </c>
      <c r="L1332" s="3" t="n">
        <f aca="false">SUM(H1332:K1332)</f>
        <v>5356</v>
      </c>
      <c r="M1332" s="3" t="n">
        <v>0</v>
      </c>
      <c r="N1332" s="3" t="n">
        <v>135</v>
      </c>
      <c r="O1332" s="3" t="n">
        <v>0</v>
      </c>
      <c r="P1332" s="3" t="n">
        <v>0</v>
      </c>
      <c r="Q1332" s="3" t="n">
        <f aca="false">SUM(M1332:P1332)</f>
        <v>135</v>
      </c>
      <c r="R1332" s="3" t="n">
        <v>0</v>
      </c>
      <c r="S1332" s="3" t="n">
        <v>1295</v>
      </c>
      <c r="T1332" s="3" t="n">
        <v>0</v>
      </c>
      <c r="U1332" s="3" t="n">
        <v>0</v>
      </c>
      <c r="V1332" s="3" t="n">
        <f aca="false">SUM(R1332:U1332)</f>
        <v>1295</v>
      </c>
      <c r="W1332" s="3" t="n">
        <v>2533</v>
      </c>
      <c r="X1332" s="3" t="n">
        <v>5064</v>
      </c>
      <c r="Y1332" s="3" t="n">
        <v>1032</v>
      </c>
      <c r="Z1332" s="3" t="n">
        <v>0</v>
      </c>
      <c r="AA1332" s="3" t="n">
        <f aca="false">SUM(W1332:Z1332)</f>
        <v>8629</v>
      </c>
      <c r="AB1332" s="3" t="n">
        <v>762</v>
      </c>
      <c r="AC1332" s="3" t="n">
        <v>6</v>
      </c>
      <c r="AD1332" s="3" t="n">
        <v>89</v>
      </c>
      <c r="AE1332" s="3" t="n">
        <v>0</v>
      </c>
      <c r="AF1332" s="3" t="n">
        <f aca="false">SUM(AB1332:AE1332)</f>
        <v>857</v>
      </c>
      <c r="AG1332" s="3" t="n">
        <v>0</v>
      </c>
      <c r="AH1332" s="3" t="n">
        <v>731</v>
      </c>
      <c r="AI1332" s="3" t="n">
        <v>1243</v>
      </c>
      <c r="AJ1332" s="3" t="n">
        <v>0</v>
      </c>
      <c r="AK1332" s="3" t="n">
        <f aca="false">SUM(AG1332:AJ1332)</f>
        <v>1974</v>
      </c>
      <c r="AL1332" s="3" t="n">
        <v>2429</v>
      </c>
      <c r="AM1332" s="3" t="n">
        <v>942</v>
      </c>
      <c r="AN1332" s="3" t="n">
        <v>3260</v>
      </c>
      <c r="AO1332" s="3" t="n">
        <v>0</v>
      </c>
      <c r="AP1332" s="3" t="n">
        <f aca="false">SUM(AL1332:AO1332)</f>
        <v>6631</v>
      </c>
      <c r="AQ1332" s="3" t="n">
        <v>0</v>
      </c>
      <c r="AR1332" s="3" t="n">
        <v>0</v>
      </c>
      <c r="AS1332" s="3" t="n">
        <v>0</v>
      </c>
      <c r="AT1332" s="3" t="n">
        <v>0</v>
      </c>
      <c r="AU1332" s="3" t="n">
        <f aca="false">SUM(AQ1332:AT1332)</f>
        <v>0</v>
      </c>
      <c r="AV1332" s="3" t="n">
        <v>15</v>
      </c>
      <c r="AW1332" s="0"/>
      <c r="AX1332" s="3" t="n">
        <v>0</v>
      </c>
      <c r="AY1332" s="3" t="n">
        <v>0</v>
      </c>
      <c r="AZ1332" s="3" t="n">
        <f aca="false">SUM(AV1332:AY1332)</f>
        <v>15</v>
      </c>
      <c r="BA1332" s="3" t="n">
        <v>130</v>
      </c>
      <c r="BB1332" s="3" t="n">
        <v>0</v>
      </c>
      <c r="BC1332" s="3" t="n">
        <v>72</v>
      </c>
      <c r="BD1332" s="3" t="n">
        <v>0</v>
      </c>
      <c r="BE1332" s="3" t="n">
        <f aca="false">SUM(BA1332:BD1332)</f>
        <v>202</v>
      </c>
      <c r="BF1332" s="3" t="n">
        <v>0</v>
      </c>
      <c r="BG1332" s="3" t="n">
        <v>0</v>
      </c>
      <c r="BH1332" s="3" t="n">
        <v>0</v>
      </c>
      <c r="BI1332" s="3" t="n">
        <v>0</v>
      </c>
      <c r="BJ1332" s="3" t="n">
        <f aca="false">SUM(BF1332:BI1332)</f>
        <v>0</v>
      </c>
      <c r="BK1332" s="3" t="n">
        <v>0</v>
      </c>
      <c r="BL1332" s="3" t="n">
        <v>12</v>
      </c>
      <c r="BM1332" s="3" t="n">
        <v>3</v>
      </c>
      <c r="BN1332" s="3" t="n">
        <v>0</v>
      </c>
      <c r="BO1332" s="3" t="n">
        <f aca="false">SUM(BK1332:BN1332)</f>
        <v>15</v>
      </c>
      <c r="BP1332" s="3" t="n">
        <v>77</v>
      </c>
      <c r="BQ1332" s="3" t="n">
        <v>5</v>
      </c>
      <c r="BR1332" s="3" t="n">
        <v>34</v>
      </c>
      <c r="BS1332" s="3" t="n">
        <v>0</v>
      </c>
      <c r="BT1332" s="3" t="n">
        <f aca="false">SUM(BP1332:BS1332)</f>
        <v>116</v>
      </c>
      <c r="BU1332" s="3" t="n">
        <f aca="false">+C1332+H1332+M1332+R1332+W1332+AB1332+AG1332+AL1332+CK1332</f>
        <v>10488</v>
      </c>
      <c r="BV1332" s="3" t="n">
        <f aca="false">+D1332+I1332+N1332+S1332+X1332+AC1332+AH1332+AM1332+CL1332</f>
        <v>9121</v>
      </c>
      <c r="BW1332" s="3" t="n">
        <f aca="false">+E1332+J1332+O1332+T1332+Y1332+AD1332+AI1332+AN1332+CM1332</f>
        <v>14337</v>
      </c>
      <c r="BX1332" s="3" t="n">
        <f aca="false">+F1332+K1332+P1332+U1332+Z1332+AE1332+AJ1332+AO1332+CN1332</f>
        <v>0</v>
      </c>
      <c r="BY1332" s="3" t="n">
        <f aca="false">SUM(BU1332:BX1332)</f>
        <v>33946</v>
      </c>
      <c r="BZ1332" s="3" t="n">
        <f aca="false">AQ1332+AV1332+BA1332+BF1332+BK1332+BP1332</f>
        <v>222</v>
      </c>
      <c r="CA1332" s="3" t="n">
        <f aca="false">AR1332+AW1332+BB1332+BG1332+BL1332+BQ1332</f>
        <v>17</v>
      </c>
      <c r="CB1332" s="3" t="n">
        <f aca="false">AS1332+AX1332+BC1332+BH1332+BM1332+BR1332</f>
        <v>109</v>
      </c>
      <c r="CC1332" s="3" t="n">
        <f aca="false">AT1332+AY1332+BD1332+BI1332+BN1332+BS1332</f>
        <v>0</v>
      </c>
      <c r="CD1332" s="3" t="n">
        <f aca="false">SUM(BZ1332:CC1332)</f>
        <v>348</v>
      </c>
      <c r="CE1332" s="3" t="n">
        <v>3085</v>
      </c>
      <c r="CF1332" s="3" t="n">
        <v>6761</v>
      </c>
      <c r="CG1332" s="3" t="n">
        <v>509</v>
      </c>
      <c r="CH1332" s="3" t="n">
        <v>0</v>
      </c>
      <c r="CI1332" s="3" t="n">
        <v>460</v>
      </c>
      <c r="CJ1332" s="3" t="n">
        <f aca="false">SUM(CE1332:CI1332)</f>
        <v>10815</v>
      </c>
    </row>
    <row r="1333" customFormat="false" ht="12.75" hidden="false" customHeight="false" outlineLevel="0" collapsed="false">
      <c r="A1333" s="1" t="n">
        <v>2017</v>
      </c>
      <c r="B1333" s="2" t="s">
        <v>99</v>
      </c>
      <c r="C1333" s="3" t="n">
        <v>3248</v>
      </c>
      <c r="D1333" s="3" t="n">
        <v>528</v>
      </c>
      <c r="E1333" s="3" t="n">
        <v>9</v>
      </c>
      <c r="F1333" s="3" t="n">
        <v>278</v>
      </c>
      <c r="G1333" s="3" t="n">
        <f aca="false">SUM(C1333:F1333)</f>
        <v>4063</v>
      </c>
      <c r="H1333" s="3" t="n">
        <v>740</v>
      </c>
      <c r="I1333" s="3" t="n">
        <v>294</v>
      </c>
      <c r="J1333" s="3" t="n">
        <v>1618</v>
      </c>
      <c r="K1333" s="3" t="n">
        <v>337</v>
      </c>
      <c r="L1333" s="3" t="n">
        <f aca="false">SUM(H1333:K1333)</f>
        <v>2989</v>
      </c>
      <c r="M1333" s="3" t="n">
        <v>267</v>
      </c>
      <c r="N1333" s="3" t="n">
        <v>0</v>
      </c>
      <c r="O1333" s="3" t="n">
        <v>0</v>
      </c>
      <c r="P1333" s="3" t="n">
        <v>0</v>
      </c>
      <c r="Q1333" s="3" t="n">
        <f aca="false">SUM(M1333:P1333)</f>
        <v>267</v>
      </c>
      <c r="R1333" s="3" t="n">
        <v>120</v>
      </c>
      <c r="S1333" s="3" t="n">
        <v>0</v>
      </c>
      <c r="T1333" s="3" t="n">
        <v>0</v>
      </c>
      <c r="U1333" s="3" t="n">
        <v>0</v>
      </c>
      <c r="V1333" s="3" t="n">
        <f aca="false">SUM(R1333:U1333)</f>
        <v>120</v>
      </c>
      <c r="W1333" s="3" t="n">
        <v>3747</v>
      </c>
      <c r="X1333" s="3" t="n">
        <v>3536</v>
      </c>
      <c r="Y1333" s="3" t="n">
        <v>0</v>
      </c>
      <c r="Z1333" s="3" t="n">
        <v>0</v>
      </c>
      <c r="AA1333" s="3" t="n">
        <f aca="false">SUM(W1333:Z1333)</f>
        <v>7283</v>
      </c>
      <c r="AB1333" s="3" t="n">
        <v>628</v>
      </c>
      <c r="AC1333" s="3" t="n">
        <v>3</v>
      </c>
      <c r="AD1333" s="3" t="n">
        <v>25</v>
      </c>
      <c r="AE1333" s="3" t="n">
        <v>21</v>
      </c>
      <c r="AF1333" s="3" t="n">
        <f aca="false">SUM(AB1333:AE1333)</f>
        <v>677</v>
      </c>
      <c r="AG1333" s="3" t="n">
        <v>0</v>
      </c>
      <c r="AH1333" s="3" t="n">
        <v>774</v>
      </c>
      <c r="AI1333" s="3" t="n">
        <v>1447</v>
      </c>
      <c r="AJ1333" s="3" t="n">
        <v>1273</v>
      </c>
      <c r="AK1333" s="3" t="n">
        <f aca="false">SUM(AG1333:AJ1333)</f>
        <v>3494</v>
      </c>
      <c r="AL1333" s="3" t="n">
        <v>8903</v>
      </c>
      <c r="AM1333" s="3" t="n">
        <v>1018</v>
      </c>
      <c r="AN1333" s="3" t="n">
        <v>1000</v>
      </c>
      <c r="AO1333" s="3" t="n">
        <v>1045</v>
      </c>
      <c r="AP1333" s="3" t="n">
        <f aca="false">SUM(AL1333:AO1333)</f>
        <v>11966</v>
      </c>
      <c r="AQ1333" s="3" t="n">
        <v>0</v>
      </c>
      <c r="AR1333" s="3" t="n">
        <v>491</v>
      </c>
      <c r="AS1333" s="3" t="n">
        <v>14</v>
      </c>
      <c r="AT1333" s="3" t="n">
        <v>1273</v>
      </c>
      <c r="AU1333" s="3" t="n">
        <f aca="false">SUM(AQ1333:AT1333)</f>
        <v>1778</v>
      </c>
      <c r="AV1333" s="3" t="n">
        <v>0</v>
      </c>
      <c r="AW1333" s="3" t="n">
        <v>0</v>
      </c>
      <c r="AX1333" s="3" t="n">
        <v>0</v>
      </c>
      <c r="AY1333" s="3" t="n">
        <v>21</v>
      </c>
      <c r="AZ1333" s="3" t="n">
        <f aca="false">SUM(AV1333:AY1333)</f>
        <v>21</v>
      </c>
      <c r="BA1333" s="3" t="n">
        <v>0</v>
      </c>
      <c r="BB1333" s="3" t="n">
        <v>0</v>
      </c>
      <c r="BC1333" s="3" t="n">
        <v>0</v>
      </c>
      <c r="BD1333" s="3" t="n">
        <v>337</v>
      </c>
      <c r="BE1333" s="3" t="n">
        <f aca="false">SUM(BA1333:BD1333)</f>
        <v>337</v>
      </c>
      <c r="BF1333" s="3" t="n">
        <v>0</v>
      </c>
      <c r="BG1333" s="3" t="n">
        <v>0</v>
      </c>
      <c r="BH1333" s="3" t="n">
        <v>0</v>
      </c>
      <c r="BI1333" s="3" t="n">
        <v>144</v>
      </c>
      <c r="BJ1333" s="3" t="n">
        <f aca="false">SUM(BF1333:BI1333)</f>
        <v>144</v>
      </c>
      <c r="BK1333" s="3" t="n">
        <v>0</v>
      </c>
      <c r="BL1333" s="3" t="n">
        <v>0</v>
      </c>
      <c r="BM1333" s="3" t="n">
        <v>0</v>
      </c>
      <c r="BN1333" s="3" t="n">
        <v>39</v>
      </c>
      <c r="BO1333" s="3" t="n">
        <f aca="false">SUM(BK1333:BN1333)</f>
        <v>39</v>
      </c>
      <c r="BP1333" s="3" t="n">
        <v>0</v>
      </c>
      <c r="BQ1333" s="3" t="n">
        <v>0</v>
      </c>
      <c r="BR1333" s="3" t="n">
        <v>0</v>
      </c>
      <c r="BS1333" s="3" t="n">
        <v>1140</v>
      </c>
      <c r="BT1333" s="3" t="n">
        <f aca="false">SUM(BP1333:BS1333)</f>
        <v>1140</v>
      </c>
      <c r="BU1333" s="3" t="n">
        <f aca="false">+C1333+H1333+M1333+R1333+W1333+AB1333+AG1333+AL1333+CK1333</f>
        <v>17653</v>
      </c>
      <c r="BV1333" s="3" t="n">
        <f aca="false">+D1333+I1333+N1333+S1333+X1333+AC1333+AH1333+AM1333+CL1333</f>
        <v>6153</v>
      </c>
      <c r="BW1333" s="3" t="n">
        <f aca="false">+E1333+J1333+O1333+T1333+Y1333+AD1333+AI1333+AN1333+CM1333</f>
        <v>4099</v>
      </c>
      <c r="BX1333" s="3" t="n">
        <f aca="false">+F1333+K1333+P1333+U1333+Z1333+AE1333+AJ1333+AO1333+CN1333</f>
        <v>2954</v>
      </c>
      <c r="BY1333" s="3" t="n">
        <f aca="false">SUM(BU1333:BX1333)</f>
        <v>30859</v>
      </c>
      <c r="BZ1333" s="3" t="n">
        <f aca="false">AQ1333+AV1333+BA1333+BF1333+BK1333+BP1333</f>
        <v>0</v>
      </c>
      <c r="CA1333" s="3" t="n">
        <f aca="false">AR1333+AW1333+BB1333+BG1333+BL1333+BQ1333</f>
        <v>491</v>
      </c>
      <c r="CB1333" s="3" t="n">
        <f aca="false">AS1333+AX1333+BC1333+BH1333+BM1333+BR1333</f>
        <v>14</v>
      </c>
      <c r="CC1333" s="3" t="n">
        <f aca="false">AT1333+AY1333+BD1333+BI1333+BN1333+BS1333</f>
        <v>2954</v>
      </c>
      <c r="CD1333" s="3" t="n">
        <f aca="false">SUM(BZ1333:CC1333)</f>
        <v>3459</v>
      </c>
      <c r="CE1333" s="3" t="n">
        <v>4192</v>
      </c>
      <c r="CF1333" s="3" t="n">
        <v>8987</v>
      </c>
      <c r="CG1333" s="3" t="n">
        <v>990</v>
      </c>
      <c r="CH1333" s="3" t="n">
        <v>595</v>
      </c>
      <c r="CI1333" s="3" t="n">
        <v>2868</v>
      </c>
      <c r="CJ1333" s="3" t="n">
        <f aca="false">SUM(CE1333:CI1333)</f>
        <v>17632</v>
      </c>
    </row>
    <row r="1334" customFormat="false" ht="12.75" hidden="false" customHeight="false" outlineLevel="0" collapsed="false">
      <c r="A1334" s="1" t="n">
        <v>2017</v>
      </c>
      <c r="B1334" s="2" t="s">
        <v>100</v>
      </c>
      <c r="C1334" s="3" t="n">
        <v>1415</v>
      </c>
      <c r="D1334" s="3" t="n">
        <v>195</v>
      </c>
      <c r="E1334" s="3" t="n">
        <v>795</v>
      </c>
      <c r="F1334" s="3" t="n">
        <v>133</v>
      </c>
      <c r="G1334" s="3" t="n">
        <f aca="false">SUM(C1334:F1334)</f>
        <v>2538</v>
      </c>
      <c r="H1334" s="3" t="n">
        <v>241</v>
      </c>
      <c r="I1334" s="3" t="n">
        <v>47</v>
      </c>
      <c r="J1334" s="3" t="n">
        <v>115</v>
      </c>
      <c r="K1334" s="3" t="n">
        <v>16</v>
      </c>
      <c r="L1334" s="3" t="n">
        <f aca="false">SUM(H1334:K1334)</f>
        <v>419</v>
      </c>
      <c r="M1334" s="3" t="n">
        <v>15</v>
      </c>
      <c r="N1334" s="3" t="n">
        <v>1</v>
      </c>
      <c r="O1334" s="3" t="n">
        <v>1</v>
      </c>
      <c r="P1334" s="3" t="n">
        <v>3</v>
      </c>
      <c r="Q1334" s="3" t="n">
        <f aca="false">SUM(M1334:P1334)</f>
        <v>20</v>
      </c>
      <c r="R1334" s="3" t="n">
        <v>6</v>
      </c>
      <c r="S1334" s="3" t="n">
        <v>2</v>
      </c>
      <c r="T1334" s="3" t="n">
        <v>1</v>
      </c>
      <c r="U1334" s="3" t="n">
        <v>0</v>
      </c>
      <c r="V1334" s="3" t="n">
        <f aca="false">SUM(R1334:U1334)</f>
        <v>9</v>
      </c>
      <c r="W1334" s="3" t="n">
        <v>740</v>
      </c>
      <c r="X1334" s="3" t="n">
        <v>1251</v>
      </c>
      <c r="Y1334" s="3" t="n">
        <v>64</v>
      </c>
      <c r="Z1334" s="3" t="n">
        <v>4</v>
      </c>
      <c r="AA1334" s="3" t="n">
        <f aca="false">SUM(W1334:Z1334)</f>
        <v>2059</v>
      </c>
      <c r="AB1334" s="3" t="n">
        <v>305</v>
      </c>
      <c r="AC1334" s="3" t="n">
        <v>0</v>
      </c>
      <c r="AD1334" s="3" t="n">
        <v>5</v>
      </c>
      <c r="AE1334" s="3" t="n">
        <v>4</v>
      </c>
      <c r="AF1334" s="3" t="n">
        <f aca="false">SUM(AB1334:AE1334)</f>
        <v>314</v>
      </c>
      <c r="AG1334" s="3" t="n">
        <v>5</v>
      </c>
      <c r="AH1334" s="3" t="n">
        <v>217</v>
      </c>
      <c r="AI1334" s="3" t="n">
        <v>567</v>
      </c>
      <c r="AJ1334" s="3" t="n">
        <v>129</v>
      </c>
      <c r="AK1334" s="3" t="n">
        <f aca="false">SUM(AG1334:AJ1334)</f>
        <v>918</v>
      </c>
      <c r="AL1334" s="3" t="n">
        <v>1379</v>
      </c>
      <c r="AM1334" s="3" t="n">
        <v>458</v>
      </c>
      <c r="AN1334" s="3" t="n">
        <v>2452</v>
      </c>
      <c r="AO1334" s="3" t="n">
        <v>109</v>
      </c>
      <c r="AP1334" s="3" t="n">
        <f aca="false">SUM(AL1334:AO1334)</f>
        <v>4398</v>
      </c>
      <c r="AQ1334" s="3" t="n">
        <v>0</v>
      </c>
      <c r="AR1334" s="3" t="n">
        <v>217</v>
      </c>
      <c r="AS1334" s="3" t="n">
        <v>217</v>
      </c>
      <c r="AT1334" s="3" t="n">
        <v>129</v>
      </c>
      <c r="AU1334" s="3" t="n">
        <f aca="false">SUM(AQ1334:AT1334)</f>
        <v>563</v>
      </c>
      <c r="AV1334" s="3" t="n">
        <v>0</v>
      </c>
      <c r="AW1334" s="3" t="n">
        <v>0</v>
      </c>
      <c r="AX1334" s="3" t="n">
        <v>0</v>
      </c>
      <c r="AY1334" s="3" t="n">
        <v>4</v>
      </c>
      <c r="AZ1334" s="3" t="n">
        <f aca="false">SUM(AV1334:AY1334)</f>
        <v>4</v>
      </c>
      <c r="BA1334" s="3" t="n">
        <v>0</v>
      </c>
      <c r="BB1334" s="3" t="n">
        <v>0</v>
      </c>
      <c r="BC1334" s="3" t="n">
        <v>0</v>
      </c>
      <c r="BD1334" s="3" t="n">
        <v>16</v>
      </c>
      <c r="BE1334" s="3" t="n">
        <f aca="false">SUM(BA1334:BD1334)</f>
        <v>16</v>
      </c>
      <c r="BF1334" s="3" t="n">
        <v>0</v>
      </c>
      <c r="BG1334" s="3" t="n">
        <v>0</v>
      </c>
      <c r="BH1334" s="3" t="n">
        <v>0</v>
      </c>
      <c r="BI1334" s="3" t="n">
        <v>16</v>
      </c>
      <c r="BJ1334" s="3" t="n">
        <f aca="false">SUM(BF1334:BI1334)</f>
        <v>16</v>
      </c>
      <c r="BK1334" s="3" t="n">
        <v>0</v>
      </c>
      <c r="BL1334" s="3" t="n">
        <v>0</v>
      </c>
      <c r="BM1334" s="3" t="n">
        <v>0</v>
      </c>
      <c r="BN1334" s="3" t="n">
        <v>14</v>
      </c>
      <c r="BO1334" s="3" t="n">
        <f aca="false">SUM(BK1334:BN1334)</f>
        <v>14</v>
      </c>
      <c r="BP1334" s="3" t="n">
        <v>0</v>
      </c>
      <c r="BQ1334" s="3" t="n">
        <v>0</v>
      </c>
      <c r="BR1334" s="3" t="n">
        <v>0</v>
      </c>
      <c r="BS1334" s="3" t="n">
        <v>219</v>
      </c>
      <c r="BT1334" s="3" t="n">
        <f aca="false">SUM(BP1334:BS1334)</f>
        <v>219</v>
      </c>
      <c r="BU1334" s="3" t="n">
        <f aca="false">+C1334+H1334+M1334+R1334+W1334+AB1334+AG1334+AL1334+CK1334</f>
        <v>4106</v>
      </c>
      <c r="BV1334" s="3" t="n">
        <f aca="false">+D1334+I1334+N1334+S1334+X1334+AC1334+AH1334+AM1334+CL1334</f>
        <v>2171</v>
      </c>
      <c r="BW1334" s="3" t="n">
        <f aca="false">+E1334+J1334+O1334+T1334+Y1334+AD1334+AI1334+AN1334+CM1334</f>
        <v>4000</v>
      </c>
      <c r="BX1334" s="3" t="n">
        <f aca="false">+F1334+K1334+P1334+U1334+Z1334+AE1334+AJ1334+AO1334+CN1334</f>
        <v>398</v>
      </c>
      <c r="BY1334" s="3" t="n">
        <f aca="false">SUM(BU1334:BX1334)</f>
        <v>10675</v>
      </c>
      <c r="BZ1334" s="3" t="n">
        <f aca="false">AQ1334+AV1334+BA1334+BF1334+BK1334+BP1334</f>
        <v>0</v>
      </c>
      <c r="CA1334" s="3" t="n">
        <f aca="false">AR1334+AW1334+BB1334+BG1334+BL1334+BQ1334</f>
        <v>217</v>
      </c>
      <c r="CB1334" s="3" t="n">
        <f aca="false">AS1334+AX1334+BC1334+BH1334+BM1334+BR1334</f>
        <v>217</v>
      </c>
      <c r="CC1334" s="3" t="n">
        <f aca="false">AT1334+AY1334+BD1334+BI1334+BN1334+BS1334</f>
        <v>398</v>
      </c>
      <c r="CD1334" s="3" t="n">
        <f aca="false">SUM(BZ1334:CC1334)</f>
        <v>832</v>
      </c>
      <c r="CE1334" s="3" t="n">
        <v>0</v>
      </c>
      <c r="CF1334" s="3" t="n">
        <v>1333</v>
      </c>
      <c r="CG1334" s="3" t="n">
        <v>121</v>
      </c>
      <c r="CH1334" s="3" t="n">
        <v>0</v>
      </c>
      <c r="CI1334" s="3" t="n">
        <v>2559</v>
      </c>
      <c r="CJ1334" s="3" t="n">
        <f aca="false">SUM(CE1334:CI1334)</f>
        <v>4013</v>
      </c>
    </row>
    <row r="1335" customFormat="false" ht="12.75" hidden="false" customHeight="false" outlineLevel="0" collapsed="false">
      <c r="A1335" s="1" t="n">
        <v>2017</v>
      </c>
      <c r="B1335" s="2" t="s">
        <v>101</v>
      </c>
      <c r="C1335" s="3" t="n">
        <v>10958</v>
      </c>
      <c r="D1335" s="3" t="n">
        <v>1735</v>
      </c>
      <c r="E1335" s="3" t="n">
        <v>1359</v>
      </c>
      <c r="F1335" s="3" t="n">
        <v>0</v>
      </c>
      <c r="G1335" s="3" t="n">
        <f aca="false">SUM(C1335:F1335)</f>
        <v>14052</v>
      </c>
      <c r="H1335" s="3" t="n">
        <v>4032</v>
      </c>
      <c r="I1335" s="3" t="n">
        <v>114</v>
      </c>
      <c r="J1335" s="3" t="n">
        <v>3346</v>
      </c>
      <c r="K1335" s="3" t="n">
        <v>45</v>
      </c>
      <c r="L1335" s="3" t="n">
        <f aca="false">SUM(H1335:K1335)</f>
        <v>7537</v>
      </c>
      <c r="M1335" s="3" t="n">
        <v>128</v>
      </c>
      <c r="N1335" s="3" t="n">
        <v>31</v>
      </c>
      <c r="O1335" s="3" t="n">
        <v>0</v>
      </c>
      <c r="P1335" s="3" t="n">
        <v>0</v>
      </c>
      <c r="Q1335" s="3" t="n">
        <f aca="false">SUM(M1335:P1335)</f>
        <v>159</v>
      </c>
      <c r="R1335" s="3" t="n">
        <v>11</v>
      </c>
      <c r="S1335" s="3" t="n">
        <v>30</v>
      </c>
      <c r="T1335" s="3" t="n">
        <v>0</v>
      </c>
      <c r="U1335" s="3" t="n">
        <v>0</v>
      </c>
      <c r="V1335" s="3" t="n">
        <f aca="false">SUM(R1335:U1335)</f>
        <v>41</v>
      </c>
      <c r="W1335" s="3" t="n">
        <v>6485</v>
      </c>
      <c r="X1335" s="3" t="n">
        <v>15018</v>
      </c>
      <c r="Y1335" s="3" t="n">
        <v>4255</v>
      </c>
      <c r="Z1335" s="3" t="n">
        <v>0</v>
      </c>
      <c r="AA1335" s="3" t="n">
        <f aca="false">SUM(W1335:Z1335)</f>
        <v>25758</v>
      </c>
      <c r="AB1335" s="3" t="n">
        <v>2646</v>
      </c>
      <c r="AC1335" s="3" t="n">
        <v>88</v>
      </c>
      <c r="AD1335" s="3" t="n">
        <v>133</v>
      </c>
      <c r="AE1335" s="3" t="n">
        <v>0</v>
      </c>
      <c r="AF1335" s="3" t="n">
        <f aca="false">SUM(AB1335:AE1335)</f>
        <v>2867</v>
      </c>
      <c r="AG1335" s="3" t="n">
        <v>3</v>
      </c>
      <c r="AH1335" s="3" t="n">
        <v>2428</v>
      </c>
      <c r="AI1335" s="3" t="n">
        <v>7869</v>
      </c>
      <c r="AJ1335" s="3" t="n">
        <v>435</v>
      </c>
      <c r="AK1335" s="3" t="n">
        <f aca="false">SUM(AG1335:AJ1335)</f>
        <v>10735</v>
      </c>
      <c r="AL1335" s="3" t="n">
        <v>6052</v>
      </c>
      <c r="AM1335" s="3" t="n">
        <v>7333</v>
      </c>
      <c r="AN1335" s="3" t="n">
        <v>6491</v>
      </c>
      <c r="AO1335" s="3" t="n">
        <v>1260</v>
      </c>
      <c r="AP1335" s="3" t="n">
        <f aca="false">SUM(AL1335:AO1335)</f>
        <v>21136</v>
      </c>
      <c r="AQ1335" s="3" t="n">
        <v>3</v>
      </c>
      <c r="AR1335" s="3" t="n">
        <v>2428</v>
      </c>
      <c r="AS1335" s="3" t="n">
        <v>7124</v>
      </c>
      <c r="AT1335" s="3" t="n">
        <v>435</v>
      </c>
      <c r="AU1335" s="3" t="n">
        <f aca="false">SUM(AQ1335:AT1335)</f>
        <v>9990</v>
      </c>
      <c r="AV1335" s="3" t="n">
        <v>23</v>
      </c>
      <c r="AW1335" s="3" t="n">
        <v>0</v>
      </c>
      <c r="AX1335" s="3" t="n">
        <v>0</v>
      </c>
      <c r="AY1335" s="3" t="n">
        <v>0</v>
      </c>
      <c r="AZ1335" s="3" t="n">
        <f aca="false">SUM(AV1335:AY1335)</f>
        <v>23</v>
      </c>
      <c r="BA1335" s="3" t="n">
        <v>11</v>
      </c>
      <c r="BB1335" s="3" t="n">
        <v>0</v>
      </c>
      <c r="BC1335" s="3" t="n">
        <v>417</v>
      </c>
      <c r="BD1335" s="3" t="n">
        <v>45</v>
      </c>
      <c r="BE1335" s="3" t="n">
        <f aca="false">SUM(BA1335:BD1335)</f>
        <v>473</v>
      </c>
      <c r="BF1335" s="3" t="n">
        <v>0</v>
      </c>
      <c r="BG1335" s="3" t="n">
        <v>0</v>
      </c>
      <c r="BH1335" s="3" t="n">
        <v>0</v>
      </c>
      <c r="BI1335" s="3" t="n">
        <v>0</v>
      </c>
      <c r="BJ1335" s="3" t="n">
        <f aca="false">SUM(BF1335:BI1335)</f>
        <v>0</v>
      </c>
      <c r="BK1335" s="3" t="n">
        <v>172</v>
      </c>
      <c r="BL1335" s="3" t="n">
        <v>299</v>
      </c>
      <c r="BM1335" s="3" t="n">
        <v>611</v>
      </c>
      <c r="BN1335" s="3" t="n">
        <v>185</v>
      </c>
      <c r="BO1335" s="3" t="n">
        <f aca="false">SUM(BK1335:BN1335)</f>
        <v>1267</v>
      </c>
      <c r="BP1335" s="3" t="n">
        <v>175</v>
      </c>
      <c r="BQ1335" s="3" t="n">
        <v>0</v>
      </c>
      <c r="BR1335" s="3" t="n">
        <v>554</v>
      </c>
      <c r="BS1335" s="3" t="n">
        <v>1075</v>
      </c>
      <c r="BT1335" s="3" t="n">
        <f aca="false">SUM(BP1335:BS1335)</f>
        <v>1804</v>
      </c>
      <c r="BU1335" s="3" t="n">
        <f aca="false">+C1335+H1335+M1335+R1335+W1335+AB1335+AG1335+AL1335+CK1335</f>
        <v>30315</v>
      </c>
      <c r="BV1335" s="3" t="n">
        <f aca="false">+D1335+I1335+N1335+S1335+X1335+AC1335+AH1335+AM1335+CL1335</f>
        <v>26777</v>
      </c>
      <c r="BW1335" s="3" t="n">
        <f aca="false">+E1335+J1335+O1335+T1335+Y1335+AD1335+AI1335+AN1335+CM1335</f>
        <v>23453</v>
      </c>
      <c r="BX1335" s="3" t="n">
        <f aca="false">+F1335+K1335+P1335+U1335+Z1335+AE1335+AJ1335+AO1335+CN1335</f>
        <v>1740</v>
      </c>
      <c r="BY1335" s="3" t="n">
        <f aca="false">SUM(BU1335:BX1335)</f>
        <v>82285</v>
      </c>
      <c r="BZ1335" s="3" t="n">
        <f aca="false">AQ1335+AV1335+BA1335+BF1335+BK1335+BP1335</f>
        <v>384</v>
      </c>
      <c r="CA1335" s="3" t="n">
        <f aca="false">AR1335+AW1335+BB1335+BG1335+BL1335+BQ1335</f>
        <v>2727</v>
      </c>
      <c r="CB1335" s="3" t="n">
        <f aca="false">AS1335+AX1335+BC1335+BH1335+BM1335+BR1335</f>
        <v>8706</v>
      </c>
      <c r="CC1335" s="3" t="n">
        <f aca="false">AT1335+AY1335+BD1335+BI1335+BN1335+BS1335</f>
        <v>1740</v>
      </c>
      <c r="CD1335" s="3" t="n">
        <f aca="false">SUM(BZ1335:CC1335)</f>
        <v>13557</v>
      </c>
      <c r="CE1335" s="3" t="n">
        <v>23037</v>
      </c>
      <c r="CF1335" s="3" t="n">
        <v>0</v>
      </c>
      <c r="CG1335" s="3" t="n">
        <v>2324</v>
      </c>
      <c r="CH1335" s="3" t="n">
        <v>139</v>
      </c>
      <c r="CI1335" s="3" t="n">
        <v>4059</v>
      </c>
      <c r="CJ1335" s="3" t="n">
        <f aca="false">SUM(CE1335:CI1335)</f>
        <v>29559</v>
      </c>
    </row>
    <row r="1336" customFormat="false" ht="12.75" hidden="false" customHeight="false" outlineLevel="0" collapsed="false">
      <c r="A1336" s="1" t="n">
        <v>2017</v>
      </c>
      <c r="B1336" s="2" t="s">
        <v>102</v>
      </c>
      <c r="C1336" s="3" t="n">
        <v>9083</v>
      </c>
      <c r="D1336" s="3" t="n">
        <v>2306</v>
      </c>
      <c r="E1336" s="3" t="n">
        <v>397</v>
      </c>
      <c r="F1336" s="3" t="n">
        <v>252</v>
      </c>
      <c r="G1336" s="3" t="n">
        <f aca="false">SUM(C1336:F1336)</f>
        <v>12038</v>
      </c>
      <c r="H1336" s="3" t="n">
        <v>2613</v>
      </c>
      <c r="I1336" s="3" t="n">
        <v>75</v>
      </c>
      <c r="J1336" s="3" t="n">
        <v>6292</v>
      </c>
      <c r="K1336" s="3" t="n">
        <v>340</v>
      </c>
      <c r="L1336" s="3" t="n">
        <f aca="false">SUM(H1336:K1336)</f>
        <v>9320</v>
      </c>
      <c r="M1336" s="3" t="n">
        <v>0</v>
      </c>
      <c r="N1336" s="3" t="n">
        <v>48</v>
      </c>
      <c r="O1336" s="3" t="n">
        <v>0</v>
      </c>
      <c r="P1336" s="3" t="n">
        <v>0</v>
      </c>
      <c r="Q1336" s="3" t="n">
        <f aca="false">SUM(M1336:P1336)</f>
        <v>48</v>
      </c>
      <c r="R1336" s="3" t="n">
        <v>0</v>
      </c>
      <c r="S1336" s="3" t="n">
        <v>0</v>
      </c>
      <c r="T1336" s="3" t="n">
        <v>0</v>
      </c>
      <c r="U1336" s="3" t="n">
        <v>0</v>
      </c>
      <c r="V1336" s="3" t="n">
        <f aca="false">SUM(R1336:U1336)</f>
        <v>0</v>
      </c>
      <c r="W1336" s="3" t="n">
        <v>3240</v>
      </c>
      <c r="X1336" s="3" t="n">
        <v>6652</v>
      </c>
      <c r="Y1336" s="3" t="n">
        <v>329</v>
      </c>
      <c r="Z1336" s="3" t="n">
        <v>0</v>
      </c>
      <c r="AA1336" s="3" t="n">
        <f aca="false">SUM(W1336:Z1336)</f>
        <v>10221</v>
      </c>
      <c r="AB1336" s="3" t="n">
        <v>1680</v>
      </c>
      <c r="AC1336" s="3" t="n">
        <v>8</v>
      </c>
      <c r="AD1336" s="3" t="n">
        <v>14</v>
      </c>
      <c r="AE1336" s="3" t="n">
        <v>67</v>
      </c>
      <c r="AF1336" s="3" t="n">
        <f aca="false">SUM(AB1336:AE1336)</f>
        <v>1769</v>
      </c>
      <c r="AG1336" s="3" t="n">
        <v>1833</v>
      </c>
      <c r="AH1336" s="3" t="n">
        <v>1593</v>
      </c>
      <c r="AI1336" s="3" t="n">
        <v>90</v>
      </c>
      <c r="AJ1336" s="3" t="n">
        <v>108</v>
      </c>
      <c r="AK1336" s="3" t="n">
        <f aca="false">SUM(AG1336:AJ1336)</f>
        <v>3624</v>
      </c>
      <c r="AL1336" s="3" t="n">
        <v>4697</v>
      </c>
      <c r="AM1336" s="3" t="n">
        <v>2995</v>
      </c>
      <c r="AN1336" s="3" t="n">
        <v>4337</v>
      </c>
      <c r="AO1336" s="3" t="n">
        <v>185</v>
      </c>
      <c r="AP1336" s="3" t="n">
        <f aca="false">SUM(AL1336:AO1336)</f>
        <v>12214</v>
      </c>
      <c r="AQ1336" s="3" t="n">
        <v>672</v>
      </c>
      <c r="AR1336" s="3" t="n">
        <v>953</v>
      </c>
      <c r="AS1336" s="3" t="n">
        <v>90</v>
      </c>
      <c r="AT1336" s="3" t="n">
        <v>108</v>
      </c>
      <c r="AU1336" s="3" t="n">
        <f aca="false">SUM(AQ1336:AT1336)</f>
        <v>1823</v>
      </c>
      <c r="AV1336" s="3" t="n">
        <v>0</v>
      </c>
      <c r="AW1336" s="3" t="n">
        <v>0</v>
      </c>
      <c r="AX1336" s="3" t="n">
        <v>0</v>
      </c>
      <c r="AY1336" s="3" t="n">
        <v>67</v>
      </c>
      <c r="AZ1336" s="3" t="n">
        <f aca="false">SUM(AV1336:AY1336)</f>
        <v>67</v>
      </c>
      <c r="BA1336" s="3" t="n">
        <v>0</v>
      </c>
      <c r="BB1336" s="3" t="n">
        <v>0</v>
      </c>
      <c r="BC1336" s="3" t="n">
        <v>0</v>
      </c>
      <c r="BD1336" s="3" t="n">
        <v>340</v>
      </c>
      <c r="BE1336" s="3" t="n">
        <f aca="false">SUM(BA1336:BD1336)</f>
        <v>340</v>
      </c>
      <c r="BF1336" s="3" t="n">
        <v>0</v>
      </c>
      <c r="BG1336" s="3" t="n">
        <v>0</v>
      </c>
      <c r="BH1336" s="3" t="n">
        <v>0</v>
      </c>
      <c r="BI1336" s="3" t="n">
        <v>0</v>
      </c>
      <c r="BJ1336" s="3" t="n">
        <f aca="false">SUM(BF1336:BI1336)</f>
        <v>0</v>
      </c>
      <c r="BK1336" s="3" t="n">
        <v>0</v>
      </c>
      <c r="BL1336" s="3" t="n">
        <v>0</v>
      </c>
      <c r="BM1336" s="3" t="n">
        <v>0</v>
      </c>
      <c r="BN1336" s="3" t="n">
        <v>15</v>
      </c>
      <c r="BO1336" s="3" t="n">
        <f aca="false">SUM(BK1336:BN1336)</f>
        <v>15</v>
      </c>
      <c r="BP1336" s="3" t="n">
        <v>0</v>
      </c>
      <c r="BQ1336" s="3" t="n">
        <v>0</v>
      </c>
      <c r="BR1336" s="3" t="n">
        <v>0</v>
      </c>
      <c r="BS1336" s="3" t="n">
        <v>422</v>
      </c>
      <c r="BT1336" s="3" t="n">
        <f aca="false">SUM(BP1336:BS1336)</f>
        <v>422</v>
      </c>
      <c r="BU1336" s="3" t="n">
        <f aca="false">+C1336+H1336+M1336+R1336+W1336+AB1336+AG1336+AL1336+CK1336</f>
        <v>23146</v>
      </c>
      <c r="BV1336" s="3" t="n">
        <f aca="false">+D1336+I1336+N1336+S1336+X1336+AC1336+AH1336+AM1336+CL1336</f>
        <v>13677</v>
      </c>
      <c r="BW1336" s="3" t="n">
        <f aca="false">+E1336+J1336+O1336+T1336+Y1336+AD1336+AI1336+AN1336+CM1336</f>
        <v>11459</v>
      </c>
      <c r="BX1336" s="3" t="n">
        <f aca="false">+F1336+K1336+P1336+U1336+Z1336+AE1336+AJ1336+AO1336+CN1336</f>
        <v>952</v>
      </c>
      <c r="BY1336" s="3" t="n">
        <f aca="false">SUM(BU1336:BX1336)</f>
        <v>49234</v>
      </c>
      <c r="BZ1336" s="3" t="n">
        <f aca="false">AQ1336+AV1336+BA1336+BF1336+BK1336+BP1336</f>
        <v>672</v>
      </c>
      <c r="CA1336" s="3" t="n">
        <f aca="false">AR1336+AW1336+BB1336+BG1336+BL1336+BQ1336</f>
        <v>953</v>
      </c>
      <c r="CB1336" s="3" t="n">
        <f aca="false">AS1336+AX1336+BC1336+BH1336+BM1336+BR1336</f>
        <v>90</v>
      </c>
      <c r="CC1336" s="3" t="n">
        <f aca="false">AT1336+AY1336+BD1336+BI1336+BN1336+BS1336</f>
        <v>952</v>
      </c>
      <c r="CD1336" s="3" t="n">
        <f aca="false">SUM(BZ1336:CC1336)</f>
        <v>2667</v>
      </c>
      <c r="CE1336" s="3" t="n">
        <v>5631</v>
      </c>
      <c r="CF1336" s="3" t="n">
        <v>10895</v>
      </c>
      <c r="CG1336" s="3" t="n">
        <v>1021</v>
      </c>
      <c r="CH1336" s="3" t="n">
        <v>0</v>
      </c>
      <c r="CI1336" s="3" t="n">
        <v>5360</v>
      </c>
      <c r="CJ1336" s="3" t="n">
        <f aca="false">SUM(CE1336:CI1336)</f>
        <v>22907</v>
      </c>
    </row>
    <row r="1337" customFormat="false" ht="12.75" hidden="false" customHeight="false" outlineLevel="0" collapsed="false">
      <c r="A1337" s="1" t="n">
        <v>2017</v>
      </c>
      <c r="B1337" s="2" t="s">
        <v>103</v>
      </c>
      <c r="C1337" s="3" t="n">
        <v>1709</v>
      </c>
      <c r="D1337" s="3" t="n">
        <v>256</v>
      </c>
      <c r="E1337" s="3" t="n">
        <v>55</v>
      </c>
      <c r="F1337" s="3" t="n">
        <v>0</v>
      </c>
      <c r="G1337" s="3" t="n">
        <f aca="false">SUM(C1337:F1337)</f>
        <v>2020</v>
      </c>
      <c r="H1337" s="3" t="n">
        <v>471</v>
      </c>
      <c r="I1337" s="3" t="n">
        <v>12</v>
      </c>
      <c r="J1337" s="3" t="n">
        <v>565</v>
      </c>
      <c r="K1337" s="3" t="n">
        <v>120</v>
      </c>
      <c r="L1337" s="3" t="n">
        <f aca="false">SUM(H1337:K1337)</f>
        <v>1168</v>
      </c>
      <c r="M1337" s="3" t="n">
        <v>19</v>
      </c>
      <c r="N1337" s="3" t="n">
        <v>25</v>
      </c>
      <c r="O1337" s="3" t="n">
        <v>0</v>
      </c>
      <c r="P1337" s="3" t="n">
        <v>0</v>
      </c>
      <c r="Q1337" s="3" t="n">
        <f aca="false">SUM(M1337:P1337)</f>
        <v>44</v>
      </c>
      <c r="R1337" s="3" t="n">
        <v>26</v>
      </c>
      <c r="S1337" s="3" t="n">
        <v>0</v>
      </c>
      <c r="T1337" s="3" t="n">
        <v>0</v>
      </c>
      <c r="U1337" s="3" t="n">
        <v>0</v>
      </c>
      <c r="V1337" s="3" t="n">
        <f aca="false">SUM(R1337:U1337)</f>
        <v>26</v>
      </c>
      <c r="W1337" s="3" t="n">
        <v>818</v>
      </c>
      <c r="X1337" s="3" t="n">
        <v>1611</v>
      </c>
      <c r="Y1337" s="3" t="n">
        <v>52</v>
      </c>
      <c r="Z1337" s="3" t="n">
        <v>0</v>
      </c>
      <c r="AA1337" s="3" t="n">
        <f aca="false">SUM(W1337:Z1337)</f>
        <v>2481</v>
      </c>
      <c r="AB1337" s="3" t="n">
        <v>255</v>
      </c>
      <c r="AC1337" s="3" t="n">
        <v>1</v>
      </c>
      <c r="AD1337" s="3" t="n">
        <v>15</v>
      </c>
      <c r="AE1337" s="3" t="n">
        <v>0</v>
      </c>
      <c r="AF1337" s="3" t="n">
        <f aca="false">SUM(AB1337:AE1337)</f>
        <v>271</v>
      </c>
      <c r="AG1337" s="3" t="n">
        <v>0</v>
      </c>
      <c r="AH1337" s="3" t="n">
        <v>137</v>
      </c>
      <c r="AI1337" s="3" t="n">
        <v>1152</v>
      </c>
      <c r="AJ1337" s="3" t="n">
        <v>42</v>
      </c>
      <c r="AK1337" s="3" t="n">
        <f aca="false">SUM(AG1337:AJ1337)</f>
        <v>1331</v>
      </c>
      <c r="AL1337" s="3" t="n">
        <v>4188</v>
      </c>
      <c r="AM1337" s="3" t="n">
        <v>529</v>
      </c>
      <c r="AN1337" s="3" t="n">
        <v>2088</v>
      </c>
      <c r="AO1337" s="3" t="n">
        <v>520</v>
      </c>
      <c r="AP1337" s="3" t="n">
        <f aca="false">SUM(AL1337:AO1337)</f>
        <v>7325</v>
      </c>
      <c r="AQ1337" s="3" t="n">
        <v>0</v>
      </c>
      <c r="AR1337" s="3" t="n">
        <v>121</v>
      </c>
      <c r="AS1337" s="3" t="n">
        <v>195</v>
      </c>
      <c r="AT1337" s="3" t="n">
        <v>42</v>
      </c>
      <c r="AU1337" s="3" t="n">
        <f aca="false">SUM(AQ1337:AT1337)</f>
        <v>358</v>
      </c>
      <c r="AV1337" s="3" t="n">
        <v>0</v>
      </c>
      <c r="AW1337" s="3" t="n">
        <v>0</v>
      </c>
      <c r="AX1337" s="3" t="n">
        <v>0</v>
      </c>
      <c r="AY1337" s="3" t="n">
        <v>0</v>
      </c>
      <c r="AZ1337" s="3" t="n">
        <f aca="false">SUM(AV1337:AY1337)</f>
        <v>0</v>
      </c>
      <c r="BA1337" s="3" t="n">
        <v>0</v>
      </c>
      <c r="BB1337" s="3" t="n">
        <v>0</v>
      </c>
      <c r="BC1337" s="3" t="n">
        <v>0</v>
      </c>
      <c r="BD1337" s="3" t="n">
        <v>120</v>
      </c>
      <c r="BE1337" s="3" t="n">
        <f aca="false">SUM(BA1337:BD1337)</f>
        <v>120</v>
      </c>
      <c r="BF1337" s="3" t="n">
        <v>0</v>
      </c>
      <c r="BG1337" s="3" t="n">
        <v>0</v>
      </c>
      <c r="BH1337" s="3" t="n">
        <v>0</v>
      </c>
      <c r="BI1337" s="3" t="n">
        <v>0</v>
      </c>
      <c r="BJ1337" s="3" t="n">
        <f aca="false">SUM(BF1337:BI1337)</f>
        <v>0</v>
      </c>
      <c r="BK1337" s="3" t="n">
        <v>0</v>
      </c>
      <c r="BL1337" s="3" t="n">
        <v>0</v>
      </c>
      <c r="BM1337" s="3" t="n">
        <v>0</v>
      </c>
      <c r="BN1337" s="3" t="n">
        <v>14</v>
      </c>
      <c r="BO1337" s="3" t="n">
        <f aca="false">SUM(BK1337:BN1337)</f>
        <v>14</v>
      </c>
      <c r="BP1337" s="3" t="n">
        <v>27</v>
      </c>
      <c r="BQ1337" s="3" t="n">
        <v>19</v>
      </c>
      <c r="BR1337" s="3" t="n">
        <v>46</v>
      </c>
      <c r="BS1337" s="3" t="n">
        <v>506</v>
      </c>
      <c r="BT1337" s="3" t="n">
        <f aca="false">SUM(BP1337:BS1337)</f>
        <v>598</v>
      </c>
      <c r="BU1337" s="3" t="n">
        <f aca="false">+C1337+H1337+M1337+R1337+W1337+AB1337+AG1337+AL1337+CK1337</f>
        <v>7486</v>
      </c>
      <c r="BV1337" s="3" t="n">
        <f aca="false">+D1337+I1337+N1337+S1337+X1337+AC1337+AH1337+AM1337+CL1337</f>
        <v>2571</v>
      </c>
      <c r="BW1337" s="3" t="n">
        <f aca="false">+E1337+J1337+O1337+T1337+Y1337+AD1337+AI1337+AN1337+CM1337</f>
        <v>3927</v>
      </c>
      <c r="BX1337" s="3" t="n">
        <f aca="false">+F1337+K1337+P1337+U1337+Z1337+AE1337+AJ1337+AO1337+CN1337</f>
        <v>682</v>
      </c>
      <c r="BY1337" s="3" t="n">
        <f aca="false">SUM(BU1337:BX1337)</f>
        <v>14666</v>
      </c>
      <c r="BZ1337" s="3" t="n">
        <f aca="false">AQ1337+AV1337+BA1337+BF1337+BK1337+BP1337</f>
        <v>27</v>
      </c>
      <c r="CA1337" s="3" t="n">
        <f aca="false">AR1337+AW1337+BB1337+BG1337+BL1337+BQ1337</f>
        <v>140</v>
      </c>
      <c r="CB1337" s="3" t="n">
        <f aca="false">AS1337+AX1337+BC1337+BH1337+BM1337+BR1337</f>
        <v>241</v>
      </c>
      <c r="CC1337" s="3" t="n">
        <f aca="false">AT1337+AY1337+BD1337+BI1337+BN1337+BS1337</f>
        <v>682</v>
      </c>
      <c r="CD1337" s="3" t="n">
        <f aca="false">SUM(BZ1337:CC1337)</f>
        <v>1090</v>
      </c>
      <c r="CE1337" s="3" t="n">
        <v>3239</v>
      </c>
      <c r="CF1337" s="3" t="n">
        <v>2192</v>
      </c>
      <c r="CG1337" s="3" t="n">
        <v>77</v>
      </c>
      <c r="CH1337" s="3" t="n">
        <v>0</v>
      </c>
      <c r="CI1337" s="3" t="n">
        <v>1844</v>
      </c>
      <c r="CJ1337" s="3" t="n">
        <f aca="false">SUM(CE1337:CI1337)</f>
        <v>7352</v>
      </c>
    </row>
    <row r="1338" customFormat="false" ht="12.75" hidden="false" customHeight="false" outlineLevel="0" collapsed="false">
      <c r="A1338" s="1" t="n">
        <v>2017</v>
      </c>
      <c r="B1338" s="2" t="s">
        <v>104</v>
      </c>
      <c r="C1338" s="3" t="n">
        <v>1613</v>
      </c>
      <c r="D1338" s="3" t="n">
        <v>284</v>
      </c>
      <c r="E1338" s="3" t="n">
        <v>87</v>
      </c>
      <c r="F1338" s="3" t="n">
        <v>0</v>
      </c>
      <c r="G1338" s="3" t="n">
        <f aca="false">SUM(C1338:F1338)</f>
        <v>1984</v>
      </c>
      <c r="H1338" s="3" t="n">
        <v>394</v>
      </c>
      <c r="I1338" s="3" t="n">
        <v>14</v>
      </c>
      <c r="J1338" s="3" t="n">
        <v>454</v>
      </c>
      <c r="K1338" s="3" t="n">
        <v>0</v>
      </c>
      <c r="L1338" s="3" t="n">
        <f aca="false">SUM(H1338:K1338)</f>
        <v>862</v>
      </c>
      <c r="M1338" s="3" t="n">
        <v>6</v>
      </c>
      <c r="N1338" s="3" t="n">
        <v>1</v>
      </c>
      <c r="O1338" s="3" t="n">
        <v>0</v>
      </c>
      <c r="P1338" s="3" t="n">
        <v>0</v>
      </c>
      <c r="Q1338" s="3" t="n">
        <f aca="false">SUM(M1338:P1338)</f>
        <v>7</v>
      </c>
      <c r="R1338" s="3" t="n">
        <v>10</v>
      </c>
      <c r="S1338" s="3" t="n">
        <v>0</v>
      </c>
      <c r="T1338" s="3" t="n">
        <v>0</v>
      </c>
      <c r="U1338" s="3" t="n">
        <v>0</v>
      </c>
      <c r="V1338" s="3" t="n">
        <f aca="false">SUM(R1338:U1338)</f>
        <v>10</v>
      </c>
      <c r="W1338" s="3" t="n">
        <v>497</v>
      </c>
      <c r="X1338" s="3" t="n">
        <v>1245</v>
      </c>
      <c r="Y1338" s="3" t="n">
        <v>250</v>
      </c>
      <c r="Z1338" s="3" t="n">
        <v>0</v>
      </c>
      <c r="AA1338" s="3" t="n">
        <f aca="false">SUM(W1338:Z1338)</f>
        <v>1992</v>
      </c>
      <c r="AB1338" s="3" t="n">
        <v>256</v>
      </c>
      <c r="AC1338" s="3" t="n">
        <v>4</v>
      </c>
      <c r="AD1338" s="3" t="n">
        <v>47</v>
      </c>
      <c r="AE1338" s="3" t="n">
        <v>0</v>
      </c>
      <c r="AF1338" s="3" t="n">
        <f aca="false">SUM(AB1338:AE1338)</f>
        <v>307</v>
      </c>
      <c r="AG1338" s="3" t="n">
        <v>0</v>
      </c>
      <c r="AH1338" s="3" t="n">
        <v>357</v>
      </c>
      <c r="AI1338" s="3" t="n">
        <v>750</v>
      </c>
      <c r="AJ1338" s="3" t="n">
        <v>0</v>
      </c>
      <c r="AK1338" s="3" t="n">
        <f aca="false">SUM(AG1338:AJ1338)</f>
        <v>1107</v>
      </c>
      <c r="AL1338" s="3" t="n">
        <v>503</v>
      </c>
      <c r="AM1338" s="3" t="n">
        <v>1098.5</v>
      </c>
      <c r="AN1338" s="3" t="n">
        <v>933</v>
      </c>
      <c r="AO1338" s="3" t="n">
        <v>0</v>
      </c>
      <c r="AP1338" s="3" t="n">
        <f aca="false">SUM(AL1338:AO1338)</f>
        <v>2534.5</v>
      </c>
      <c r="AQ1338" s="3" t="n">
        <v>0</v>
      </c>
      <c r="AR1338" s="3" t="n">
        <v>320</v>
      </c>
      <c r="AS1338" s="3" t="n">
        <v>355.7</v>
      </c>
      <c r="AT1338" s="3" t="n">
        <v>0</v>
      </c>
      <c r="AU1338" s="3" t="n">
        <f aca="false">SUM(AQ1338:AT1338)</f>
        <v>675.7</v>
      </c>
      <c r="AV1338" s="3" t="n">
        <v>4</v>
      </c>
      <c r="AW1338" s="3" t="n">
        <v>0</v>
      </c>
      <c r="AX1338" s="3" t="n">
        <v>4.1</v>
      </c>
      <c r="AY1338" s="3" t="n">
        <v>0</v>
      </c>
      <c r="AZ1338" s="3" t="n">
        <f aca="false">SUM(AV1338:AY1338)</f>
        <v>8.1</v>
      </c>
      <c r="BA1338" s="3" t="n">
        <v>10.6</v>
      </c>
      <c r="BB1338" s="3" t="n">
        <v>10.2</v>
      </c>
      <c r="BC1338" s="3" t="n">
        <v>30.4</v>
      </c>
      <c r="BD1338" s="3" t="n">
        <v>0</v>
      </c>
      <c r="BE1338" s="3" t="n">
        <f aca="false">SUM(BA1338:BD1338)</f>
        <v>51.2</v>
      </c>
      <c r="BF1338" s="3" t="n">
        <v>0</v>
      </c>
      <c r="BG1338" s="3" t="n">
        <v>0</v>
      </c>
      <c r="BH1338" s="3" t="n">
        <v>0</v>
      </c>
      <c r="BI1338" s="3" t="n">
        <v>0</v>
      </c>
      <c r="BJ1338" s="3" t="n">
        <f aca="false">SUM(BF1338:BI1338)</f>
        <v>0</v>
      </c>
      <c r="BK1338" s="3" t="n">
        <v>0</v>
      </c>
      <c r="BL1338" s="3" t="n">
        <v>0</v>
      </c>
      <c r="BM1338" s="3" t="n">
        <v>0</v>
      </c>
      <c r="BN1338" s="3" t="n">
        <v>0</v>
      </c>
      <c r="BO1338" s="3" t="n">
        <f aca="false">SUM(BK1338:BN1338)</f>
        <v>0</v>
      </c>
      <c r="BP1338" s="3" t="n">
        <v>10</v>
      </c>
      <c r="BQ1338" s="3" t="n">
        <v>0</v>
      </c>
      <c r="BR1338" s="3" t="n">
        <v>105</v>
      </c>
      <c r="BS1338" s="3" t="n">
        <v>0</v>
      </c>
      <c r="BT1338" s="3" t="n">
        <f aca="false">SUM(BP1338:BS1338)</f>
        <v>115</v>
      </c>
      <c r="BU1338" s="3" t="n">
        <f aca="false">+C1338+H1338+M1338+R1338+W1338+AB1338+AG1338+AL1338+CK1338</f>
        <v>3279</v>
      </c>
      <c r="BV1338" s="3" t="n">
        <f aca="false">+D1338+I1338+N1338+S1338+X1338+AC1338+AH1338+AM1338+CL1338</f>
        <v>3003.5</v>
      </c>
      <c r="BW1338" s="3" t="n">
        <f aca="false">+E1338+J1338+O1338+T1338+Y1338+AD1338+AI1338+AN1338+CM1338</f>
        <v>2521</v>
      </c>
      <c r="BX1338" s="3" t="n">
        <f aca="false">+F1338+K1338+P1338+U1338+Z1338+AE1338+AJ1338+AO1338+CN1338</f>
        <v>0</v>
      </c>
      <c r="BY1338" s="3" t="n">
        <f aca="false">SUM(BU1338:BX1338)</f>
        <v>8803.5</v>
      </c>
      <c r="BZ1338" s="3" t="n">
        <f aca="false">AQ1338+AV1338+BA1338+BF1338+BK1338+BP1338</f>
        <v>24.6</v>
      </c>
      <c r="CA1338" s="3" t="n">
        <f aca="false">AR1338+AW1338+BB1338+BG1338+BL1338+BQ1338</f>
        <v>330.2</v>
      </c>
      <c r="CB1338" s="3" t="n">
        <f aca="false">AS1338+AX1338+BC1338+BH1338+BM1338+BR1338</f>
        <v>495.2</v>
      </c>
      <c r="CC1338" s="3" t="n">
        <f aca="false">AT1338+AY1338+BD1338+BI1338+BN1338+BS1338</f>
        <v>0</v>
      </c>
      <c r="CD1338" s="3" t="n">
        <f aca="false">SUM(BZ1338:CC1338)</f>
        <v>850</v>
      </c>
      <c r="CE1338" s="3" t="n">
        <v>1382</v>
      </c>
      <c r="CF1338" s="3" t="n">
        <v>1651</v>
      </c>
      <c r="CG1338" s="3" t="n">
        <v>214</v>
      </c>
      <c r="CH1338" s="3" t="n">
        <v>0</v>
      </c>
      <c r="CI1338" s="3" t="n">
        <v>201</v>
      </c>
      <c r="CJ1338" s="3" t="n">
        <f aca="false">SUM(CE1338:CI1338)</f>
        <v>3448</v>
      </c>
    </row>
    <row r="1339" customFormat="false" ht="12.75" hidden="false" customHeight="false" outlineLevel="0" collapsed="false">
      <c r="A1339" s="1" t="n">
        <v>2017</v>
      </c>
      <c r="B1339" s="2" t="s">
        <v>105</v>
      </c>
      <c r="C1339" s="3" t="n">
        <v>7226</v>
      </c>
      <c r="D1339" s="3" t="n">
        <v>2255</v>
      </c>
      <c r="E1339" s="3" t="n">
        <v>293</v>
      </c>
      <c r="F1339" s="3" t="n">
        <v>0</v>
      </c>
      <c r="G1339" s="3" t="n">
        <f aca="false">SUM(C1339:F1339)</f>
        <v>9774</v>
      </c>
      <c r="H1339" s="3" t="n">
        <v>1852</v>
      </c>
      <c r="I1339" s="3" t="n">
        <v>224</v>
      </c>
      <c r="J1339" s="3" t="n">
        <v>312</v>
      </c>
      <c r="K1339" s="3" t="n">
        <v>44</v>
      </c>
      <c r="L1339" s="3" t="n">
        <f aca="false">SUM(H1339:K1339)</f>
        <v>2432</v>
      </c>
      <c r="M1339" s="3" t="n">
        <v>100</v>
      </c>
      <c r="N1339" s="3" t="n">
        <v>0</v>
      </c>
      <c r="O1339" s="3" t="n">
        <v>0</v>
      </c>
      <c r="P1339" s="3" t="n">
        <v>0</v>
      </c>
      <c r="Q1339" s="3" t="n">
        <f aca="false">SUM(M1339:P1339)</f>
        <v>100</v>
      </c>
      <c r="R1339" s="3" t="n">
        <v>0</v>
      </c>
      <c r="S1339" s="3" t="n">
        <v>0</v>
      </c>
      <c r="T1339" s="3" t="n">
        <v>0</v>
      </c>
      <c r="U1339" s="3" t="n">
        <v>0</v>
      </c>
      <c r="V1339" s="3" t="n">
        <f aca="false">SUM(R1339:U1339)</f>
        <v>0</v>
      </c>
      <c r="W1339" s="3" t="n">
        <v>5188.85333226</v>
      </c>
      <c r="X1339" s="3" t="n">
        <v>11568.00426774</v>
      </c>
      <c r="Y1339" s="3" t="n">
        <v>3482.9894</v>
      </c>
      <c r="Z1339" s="3" t="n">
        <v>0</v>
      </c>
      <c r="AA1339" s="3" t="n">
        <f aca="false">SUM(W1339:Z1339)</f>
        <v>20239.847</v>
      </c>
      <c r="AB1339" s="3" t="n">
        <v>1417</v>
      </c>
      <c r="AC1339" s="3" t="n">
        <v>0</v>
      </c>
      <c r="AD1339" s="3" t="n">
        <v>56</v>
      </c>
      <c r="AE1339" s="3" t="n">
        <v>11</v>
      </c>
      <c r="AF1339" s="3" t="n">
        <f aca="false">SUM(AB1339:AE1339)</f>
        <v>1484</v>
      </c>
      <c r="AG1339" s="3" t="n">
        <v>0</v>
      </c>
      <c r="AH1339" s="3" t="n">
        <v>89.7</v>
      </c>
      <c r="AI1339" s="3" t="n">
        <v>5392.6</v>
      </c>
      <c r="AJ1339" s="3" t="n">
        <v>770</v>
      </c>
      <c r="AK1339" s="3" t="n">
        <f aca="false">SUM(AG1339:AJ1339)</f>
        <v>6252.3</v>
      </c>
      <c r="AL1339" s="3" t="n">
        <v>13524</v>
      </c>
      <c r="AM1339" s="3" t="n">
        <v>2250</v>
      </c>
      <c r="AN1339" s="3" t="n">
        <v>10127</v>
      </c>
      <c r="AO1339" s="3" t="n">
        <v>1033</v>
      </c>
      <c r="AP1339" s="3" t="n">
        <f aca="false">SUM(AL1339:AO1339)</f>
        <v>26934</v>
      </c>
      <c r="AQ1339" s="3" t="n">
        <v>0</v>
      </c>
      <c r="AR1339" s="3" t="n">
        <v>89</v>
      </c>
      <c r="AS1339" s="3" t="n">
        <v>2182</v>
      </c>
      <c r="AT1339" s="3" t="n">
        <v>770</v>
      </c>
      <c r="AU1339" s="3" t="n">
        <f aca="false">SUM(AQ1339:AT1339)</f>
        <v>3041</v>
      </c>
      <c r="AV1339" s="3" t="n">
        <v>0</v>
      </c>
      <c r="AW1339" s="3" t="n">
        <v>0</v>
      </c>
      <c r="AX1339" s="3" t="n">
        <v>0</v>
      </c>
      <c r="AY1339" s="3" t="n">
        <v>11</v>
      </c>
      <c r="AZ1339" s="3" t="n">
        <f aca="false">SUM(AV1339:AY1339)</f>
        <v>11</v>
      </c>
      <c r="BA1339" s="3" t="n">
        <v>0</v>
      </c>
      <c r="BB1339" s="3" t="n">
        <v>0</v>
      </c>
      <c r="BC1339" s="3" t="n">
        <v>0</v>
      </c>
      <c r="BD1339" s="3" t="n">
        <v>46</v>
      </c>
      <c r="BE1339" s="3" t="n">
        <f aca="false">SUM(BA1339:BD1339)</f>
        <v>46</v>
      </c>
      <c r="BF1339" s="3" t="n">
        <v>0</v>
      </c>
      <c r="BG1339" s="3" t="n">
        <v>0</v>
      </c>
      <c r="BH1339" s="3" t="n">
        <v>0</v>
      </c>
      <c r="BI1339" s="3" t="n">
        <v>0</v>
      </c>
      <c r="BJ1339" s="3" t="n">
        <f aca="false">SUM(BF1339:BI1339)</f>
        <v>0</v>
      </c>
      <c r="BK1339" s="3" t="n">
        <v>0</v>
      </c>
      <c r="BL1339" s="3" t="n">
        <v>0</v>
      </c>
      <c r="BM1339" s="3" t="n">
        <v>766</v>
      </c>
      <c r="BN1339" s="3" t="n">
        <v>32</v>
      </c>
      <c r="BO1339" s="3" t="n">
        <f aca="false">SUM(BK1339:BN1339)</f>
        <v>798</v>
      </c>
      <c r="BP1339" s="3" t="n">
        <v>0</v>
      </c>
      <c r="BQ1339" s="3" t="n">
        <v>0</v>
      </c>
      <c r="BR1339" s="3" t="n">
        <v>10</v>
      </c>
      <c r="BS1339" s="3" t="n">
        <v>475</v>
      </c>
      <c r="BT1339" s="3" t="n">
        <f aca="false">SUM(BP1339:BS1339)</f>
        <v>485</v>
      </c>
      <c r="BU1339" s="3" t="n">
        <f aca="false">+C1339+H1339+M1339+R1339+W1339+AB1339+AG1339+AL1339+CK1339</f>
        <v>29307.85333226</v>
      </c>
      <c r="BV1339" s="3" t="n">
        <f aca="false">+D1339+I1339+N1339+S1339+X1339+AC1339+AH1339+AM1339+CL1339</f>
        <v>16386.70426774</v>
      </c>
      <c r="BW1339" s="3" t="n">
        <f aca="false">+E1339+J1339+O1339+T1339+Y1339+AD1339+AI1339+AN1339+CM1339</f>
        <v>19663.5894</v>
      </c>
      <c r="BX1339" s="3" t="n">
        <f aca="false">+F1339+K1339+P1339+U1339+Z1339+AE1339+AJ1339+AO1339+CN1339</f>
        <v>1858</v>
      </c>
      <c r="BY1339" s="3" t="n">
        <f aca="false">SUM(BU1339:BX1339)</f>
        <v>67216.147</v>
      </c>
      <c r="BZ1339" s="3" t="n">
        <f aca="false">AQ1339+AV1339+BA1339+BF1339+BK1339+BP1339</f>
        <v>0</v>
      </c>
      <c r="CA1339" s="3" t="n">
        <f aca="false">AR1339+AW1339+BB1339+BG1339+BL1339+BQ1339</f>
        <v>89</v>
      </c>
      <c r="CB1339" s="3" t="n">
        <f aca="false">AS1339+AX1339+BC1339+BH1339+BM1339+BR1339</f>
        <v>2958</v>
      </c>
      <c r="CC1339" s="3" t="n">
        <f aca="false">AT1339+AY1339+BD1339+BI1339+BN1339+BS1339</f>
        <v>1334</v>
      </c>
      <c r="CD1339" s="3" t="n">
        <f aca="false">SUM(BZ1339:CC1339)</f>
        <v>4381</v>
      </c>
      <c r="CE1339" s="3" t="n">
        <v>8638</v>
      </c>
      <c r="CF1339" s="3" t="n">
        <v>15412</v>
      </c>
      <c r="CG1339" s="3" t="n">
        <v>1501</v>
      </c>
      <c r="CH1339" s="3" t="n">
        <v>481</v>
      </c>
      <c r="CI1339" s="3" t="n">
        <v>3390</v>
      </c>
      <c r="CJ1339" s="3" t="n">
        <f aca="false">SUM(CE1339:CI1339)</f>
        <v>29422</v>
      </c>
    </row>
    <row r="1340" customFormat="false" ht="12.75" hidden="false" customHeight="false" outlineLevel="0" collapsed="false">
      <c r="A1340" s="1" t="n">
        <v>2017</v>
      </c>
      <c r="B1340" s="2" t="s">
        <v>106</v>
      </c>
      <c r="C1340" s="3" t="n">
        <v>8039</v>
      </c>
      <c r="D1340" s="3" t="n">
        <v>1042</v>
      </c>
      <c r="E1340" s="3" t="n">
        <v>157</v>
      </c>
      <c r="F1340" s="3" t="n">
        <v>0</v>
      </c>
      <c r="G1340" s="3" t="n">
        <f aca="false">SUM(C1340:F1340)</f>
        <v>9238</v>
      </c>
      <c r="H1340" s="3" t="n">
        <v>1936</v>
      </c>
      <c r="I1340" s="3" t="n">
        <v>0</v>
      </c>
      <c r="J1340" s="3" t="n">
        <v>10</v>
      </c>
      <c r="K1340" s="3" t="n">
        <v>0</v>
      </c>
      <c r="L1340" s="3" t="n">
        <f aca="false">SUM(H1340:K1340)</f>
        <v>1946</v>
      </c>
      <c r="M1340" s="3" t="n">
        <v>25</v>
      </c>
      <c r="N1340" s="3" t="n">
        <v>189</v>
      </c>
      <c r="O1340" s="3" t="n">
        <v>0</v>
      </c>
      <c r="P1340" s="3" t="n">
        <v>0</v>
      </c>
      <c r="Q1340" s="3" t="n">
        <f aca="false">SUM(M1340:P1340)</f>
        <v>214</v>
      </c>
      <c r="R1340" s="3" t="n">
        <v>37</v>
      </c>
      <c r="S1340" s="3" t="n">
        <v>159</v>
      </c>
      <c r="T1340" s="3" t="n">
        <v>0</v>
      </c>
      <c r="U1340" s="3" t="n">
        <v>0</v>
      </c>
      <c r="V1340" s="3" t="n">
        <f aca="false">SUM(R1340:U1340)</f>
        <v>196</v>
      </c>
      <c r="W1340" s="3" t="n">
        <v>2097</v>
      </c>
      <c r="X1340" s="3" t="n">
        <v>8701</v>
      </c>
      <c r="Y1340" s="3" t="n">
        <v>762</v>
      </c>
      <c r="Z1340" s="3" t="n">
        <v>0</v>
      </c>
      <c r="AA1340" s="3" t="n">
        <f aca="false">SUM(W1340:Z1340)</f>
        <v>11560</v>
      </c>
      <c r="AB1340" s="3" t="n">
        <v>744</v>
      </c>
      <c r="AC1340" s="3" t="n">
        <v>3</v>
      </c>
      <c r="AD1340" s="3" t="n">
        <v>59</v>
      </c>
      <c r="AE1340" s="3" t="n">
        <v>0</v>
      </c>
      <c r="AF1340" s="3" t="n">
        <f aca="false">SUM(AB1340:AE1340)</f>
        <v>806</v>
      </c>
      <c r="AG1340" s="3" t="n">
        <v>571</v>
      </c>
      <c r="AH1340" s="3" t="n">
        <v>931</v>
      </c>
      <c r="AI1340" s="3" t="n">
        <v>776</v>
      </c>
      <c r="AJ1340" s="3" t="n">
        <v>0</v>
      </c>
      <c r="AK1340" s="3" t="n">
        <f aca="false">SUM(AG1340:AJ1340)</f>
        <v>2278</v>
      </c>
      <c r="AL1340" s="3" t="n">
        <v>2557</v>
      </c>
      <c r="AM1340" s="3" t="n">
        <v>1555</v>
      </c>
      <c r="AN1340" s="3" t="n">
        <v>1772</v>
      </c>
      <c r="AO1340" s="3" t="n">
        <v>0</v>
      </c>
      <c r="AP1340" s="3" t="n">
        <f aca="false">SUM(AL1340:AO1340)</f>
        <v>5884</v>
      </c>
      <c r="AQ1340" s="3" t="n">
        <v>0</v>
      </c>
      <c r="AR1340" s="3" t="n">
        <v>0</v>
      </c>
      <c r="AS1340" s="3" t="n">
        <v>13</v>
      </c>
      <c r="AT1340" s="3" t="n">
        <v>0</v>
      </c>
      <c r="AU1340" s="3" t="n">
        <f aca="false">SUM(AQ1340:AT1340)</f>
        <v>13</v>
      </c>
      <c r="AV1340" s="3" t="n">
        <v>37</v>
      </c>
      <c r="AW1340" s="3" t="n">
        <v>0</v>
      </c>
      <c r="AX1340" s="3" t="n">
        <v>10</v>
      </c>
      <c r="AY1340" s="3" t="n">
        <v>0</v>
      </c>
      <c r="AZ1340" s="3" t="n">
        <f aca="false">SUM(AV1340:AY1340)</f>
        <v>47</v>
      </c>
      <c r="BA1340" s="3" t="n">
        <v>46</v>
      </c>
      <c r="BB1340" s="3" t="n">
        <v>0</v>
      </c>
      <c r="BC1340" s="3" t="n">
        <v>0</v>
      </c>
      <c r="BD1340" s="3" t="n">
        <v>0</v>
      </c>
      <c r="BE1340" s="3" t="n">
        <f aca="false">SUM(BA1340:BD1340)</f>
        <v>46</v>
      </c>
      <c r="BF1340" s="3" t="n">
        <v>0</v>
      </c>
      <c r="BG1340" s="3" t="n">
        <v>0</v>
      </c>
      <c r="BH1340" s="3" t="n">
        <v>0</v>
      </c>
      <c r="BI1340" s="3" t="n">
        <v>0</v>
      </c>
      <c r="BJ1340" s="3" t="n">
        <f aca="false">SUM(BF1340:BI1340)</f>
        <v>0</v>
      </c>
      <c r="BK1340" s="3" t="n">
        <v>29</v>
      </c>
      <c r="BL1340" s="3" t="n">
        <v>0</v>
      </c>
      <c r="BM1340" s="3" t="n">
        <v>2</v>
      </c>
      <c r="BN1340" s="3" t="n">
        <v>0</v>
      </c>
      <c r="BO1340" s="3" t="n">
        <f aca="false">SUM(BK1340:BN1340)</f>
        <v>31</v>
      </c>
      <c r="BP1340" s="3" t="n">
        <v>178</v>
      </c>
      <c r="BQ1340" s="3" t="n">
        <v>0</v>
      </c>
      <c r="BR1340" s="3" t="n">
        <v>21</v>
      </c>
      <c r="BS1340" s="3" t="n">
        <v>0</v>
      </c>
      <c r="BT1340" s="3" t="n">
        <f aca="false">SUM(BP1340:BS1340)</f>
        <v>199</v>
      </c>
      <c r="BU1340" s="3" t="n">
        <f aca="false">+C1340+H1340+M1340+R1340+W1340+AB1340+AG1340+AL1340+CK1340</f>
        <v>16006</v>
      </c>
      <c r="BV1340" s="3" t="n">
        <f aca="false">+D1340+I1340+N1340+S1340+X1340+AC1340+AH1340+AM1340+CL1340</f>
        <v>12580</v>
      </c>
      <c r="BW1340" s="3" t="n">
        <f aca="false">+E1340+J1340+O1340+T1340+Y1340+AD1340+AI1340+AN1340+CM1340</f>
        <v>3536</v>
      </c>
      <c r="BX1340" s="3" t="n">
        <f aca="false">+F1340+K1340+P1340+U1340+Z1340+AE1340+AJ1340+AO1340+CN1340</f>
        <v>0</v>
      </c>
      <c r="BY1340" s="3" t="n">
        <f aca="false">SUM(BU1340:BX1340)</f>
        <v>32122</v>
      </c>
      <c r="BZ1340" s="3" t="n">
        <f aca="false">AQ1340+AV1340+BA1340+BF1340+BK1340+BP1340</f>
        <v>290</v>
      </c>
      <c r="CA1340" s="3" t="n">
        <f aca="false">AR1340+AW1340+BB1340+BG1340+BL1340+BQ1340</f>
        <v>0</v>
      </c>
      <c r="CB1340" s="3" t="n">
        <f aca="false">AS1340+AX1340+BC1340+BH1340+BM1340+BR1340</f>
        <v>46</v>
      </c>
      <c r="CC1340" s="3" t="n">
        <f aca="false">AT1340+AY1340+BD1340+BI1340+BN1340+BS1340</f>
        <v>0</v>
      </c>
      <c r="CD1340" s="3" t="n">
        <f aca="false">SUM(BZ1340:CC1340)</f>
        <v>336</v>
      </c>
      <c r="CE1340" s="3" t="n">
        <v>7490</v>
      </c>
      <c r="CF1340" s="3" t="n">
        <v>5435</v>
      </c>
      <c r="CG1340" s="3" t="n">
        <v>979</v>
      </c>
      <c r="CH1340" s="3" t="n">
        <v>432</v>
      </c>
      <c r="CI1340" s="3" t="n">
        <v>939</v>
      </c>
      <c r="CJ1340" s="3" t="n">
        <f aca="false">SUM(CE1340:CI1340)</f>
        <v>15275</v>
      </c>
    </row>
    <row r="1341" customFormat="false" ht="12.75" hidden="false" customHeight="false" outlineLevel="0" collapsed="false">
      <c r="A1341" s="1" t="n">
        <v>2017</v>
      </c>
      <c r="B1341" s="2" t="s">
        <v>107</v>
      </c>
      <c r="C1341" s="3" t="n">
        <v>3223</v>
      </c>
      <c r="D1341" s="3" t="n">
        <v>485</v>
      </c>
      <c r="E1341" s="3" t="n">
        <v>83</v>
      </c>
      <c r="F1341" s="3" t="n">
        <v>0</v>
      </c>
      <c r="G1341" s="3" t="n">
        <f aca="false">SUM(C1341:F1341)</f>
        <v>3791</v>
      </c>
      <c r="H1341" s="3" t="n">
        <v>843</v>
      </c>
      <c r="I1341" s="3" t="n">
        <v>496</v>
      </c>
      <c r="J1341" s="3" t="n">
        <v>4756</v>
      </c>
      <c r="K1341" s="3" t="n">
        <v>0</v>
      </c>
      <c r="L1341" s="3" t="n">
        <f aca="false">SUM(H1341:K1341)</f>
        <v>6095</v>
      </c>
      <c r="M1341" s="3" t="n">
        <v>36</v>
      </c>
      <c r="N1341" s="3" t="n">
        <v>42</v>
      </c>
      <c r="O1341" s="3" t="n">
        <v>10</v>
      </c>
      <c r="P1341" s="3" t="n">
        <v>0</v>
      </c>
      <c r="Q1341" s="3" t="n">
        <f aca="false">SUM(M1341:P1341)</f>
        <v>88</v>
      </c>
      <c r="R1341" s="3" t="n">
        <v>11</v>
      </c>
      <c r="S1341" s="3" t="n">
        <v>0</v>
      </c>
      <c r="T1341" s="3" t="n">
        <v>0</v>
      </c>
      <c r="U1341" s="3" t="n">
        <v>0</v>
      </c>
      <c r="V1341" s="3" t="n">
        <f aca="false">SUM(R1341:U1341)</f>
        <v>11</v>
      </c>
      <c r="W1341" s="3" t="n">
        <v>1320</v>
      </c>
      <c r="X1341" s="3" t="n">
        <v>2813</v>
      </c>
      <c r="Y1341" s="3" t="n">
        <v>886</v>
      </c>
      <c r="Z1341" s="3" t="n">
        <v>0</v>
      </c>
      <c r="AA1341" s="3" t="n">
        <f aca="false">SUM(W1341:Z1341)</f>
        <v>5019</v>
      </c>
      <c r="AB1341" s="3" t="n">
        <v>379</v>
      </c>
      <c r="AC1341" s="3" t="n">
        <v>2</v>
      </c>
      <c r="AD1341" s="3" t="n">
        <v>70</v>
      </c>
      <c r="AE1341" s="3" t="n">
        <v>0</v>
      </c>
      <c r="AF1341" s="3" t="n">
        <f aca="false">SUM(AB1341:AE1341)</f>
        <v>451</v>
      </c>
      <c r="AG1341" s="3" t="n">
        <v>0</v>
      </c>
      <c r="AH1341" s="3" t="n">
        <v>515</v>
      </c>
      <c r="AI1341" s="3" t="n">
        <v>1221</v>
      </c>
      <c r="AJ1341" s="3" t="n">
        <v>0</v>
      </c>
      <c r="AK1341" s="3" t="n">
        <f aca="false">SUM(AG1341:AJ1341)</f>
        <v>1736</v>
      </c>
      <c r="AL1341" s="3" t="n">
        <v>1448</v>
      </c>
      <c r="AM1341" s="3" t="n">
        <v>2311</v>
      </c>
      <c r="AN1341" s="3" t="n">
        <v>2182</v>
      </c>
      <c r="AO1341" s="3" t="n">
        <v>13</v>
      </c>
      <c r="AP1341" s="3" t="n">
        <f aca="false">SUM(AL1341:AO1341)</f>
        <v>5954</v>
      </c>
      <c r="AQ1341" s="3" t="n">
        <v>0</v>
      </c>
      <c r="AR1341" s="3" t="n">
        <v>338</v>
      </c>
      <c r="AS1341" s="3" t="n">
        <v>397</v>
      </c>
      <c r="AT1341" s="3" t="n">
        <v>0</v>
      </c>
      <c r="AU1341" s="3" t="n">
        <f aca="false">SUM(AQ1341:AT1341)</f>
        <v>735</v>
      </c>
      <c r="AV1341" s="3" t="n">
        <v>0</v>
      </c>
      <c r="AW1341" s="3" t="n">
        <v>0</v>
      </c>
      <c r="AX1341" s="3" t="n">
        <v>2</v>
      </c>
      <c r="AY1341" s="3" t="n">
        <v>0</v>
      </c>
      <c r="AZ1341" s="3" t="n">
        <f aca="false">SUM(AV1341:AY1341)</f>
        <v>2</v>
      </c>
      <c r="BA1341" s="3" t="n">
        <v>0</v>
      </c>
      <c r="BB1341" s="3" t="n">
        <v>0</v>
      </c>
      <c r="BC1341" s="3" t="n">
        <v>69</v>
      </c>
      <c r="BD1341" s="3" t="n">
        <v>0</v>
      </c>
      <c r="BE1341" s="3" t="n">
        <f aca="false">SUM(BA1341:BD1341)</f>
        <v>69</v>
      </c>
      <c r="BF1341" s="3" t="n">
        <v>0</v>
      </c>
      <c r="BG1341" s="3" t="n">
        <v>0</v>
      </c>
      <c r="BH1341" s="3" t="n">
        <v>0</v>
      </c>
      <c r="BI1341" s="3" t="n">
        <v>0</v>
      </c>
      <c r="BJ1341" s="3" t="n">
        <f aca="false">SUM(BF1341:BI1341)</f>
        <v>0</v>
      </c>
      <c r="BK1341" s="3" t="n">
        <v>0</v>
      </c>
      <c r="BL1341" s="3" t="n">
        <v>0</v>
      </c>
      <c r="BM1341" s="3" t="n">
        <v>18</v>
      </c>
      <c r="BN1341" s="3" t="n">
        <v>0</v>
      </c>
      <c r="BO1341" s="3" t="n">
        <f aca="false">SUM(BK1341:BN1341)</f>
        <v>18</v>
      </c>
      <c r="BP1341" s="3" t="n">
        <v>0</v>
      </c>
      <c r="BQ1341" s="3" t="n">
        <v>41</v>
      </c>
      <c r="BR1341" s="3" t="n">
        <v>44</v>
      </c>
      <c r="BS1341" s="3" t="n">
        <v>8</v>
      </c>
      <c r="BT1341" s="3" t="n">
        <f aca="false">SUM(BP1341:BS1341)</f>
        <v>93</v>
      </c>
      <c r="BU1341" s="3" t="n">
        <f aca="false">+C1341+H1341+M1341+R1341+W1341+AB1341+AG1341+AL1341+CK1341</f>
        <v>7260</v>
      </c>
      <c r="BV1341" s="3" t="n">
        <f aca="false">+D1341+I1341+N1341+S1341+X1341+AC1341+AH1341+AM1341+CL1341</f>
        <v>6664</v>
      </c>
      <c r="BW1341" s="3" t="n">
        <f aca="false">+E1341+J1341+O1341+T1341+Y1341+AD1341+AI1341+AN1341+CM1341</f>
        <v>9208</v>
      </c>
      <c r="BX1341" s="3" t="n">
        <f aca="false">+F1341+K1341+P1341+U1341+Z1341+AE1341+AJ1341+AO1341+CN1341</f>
        <v>13</v>
      </c>
      <c r="BY1341" s="3" t="n">
        <f aca="false">SUM(BU1341:BX1341)</f>
        <v>23145</v>
      </c>
      <c r="BZ1341" s="3" t="n">
        <f aca="false">AQ1341+AV1341+BA1341+BF1341+BK1341+BP1341</f>
        <v>0</v>
      </c>
      <c r="CA1341" s="3" t="n">
        <f aca="false">AR1341+AW1341+BB1341+BG1341+BL1341+BQ1341</f>
        <v>379</v>
      </c>
      <c r="CB1341" s="3" t="n">
        <f aca="false">AS1341+AX1341+BC1341+BH1341+BM1341+BR1341</f>
        <v>530</v>
      </c>
      <c r="CC1341" s="3" t="n">
        <f aca="false">AT1341+AY1341+BD1341+BI1341+BN1341+BS1341</f>
        <v>8</v>
      </c>
      <c r="CD1341" s="3" t="n">
        <f aca="false">SUM(BZ1341:CC1341)</f>
        <v>917</v>
      </c>
      <c r="CE1341" s="3" t="n">
        <v>2336.3</v>
      </c>
      <c r="CF1341" s="3" t="n">
        <v>3668</v>
      </c>
      <c r="CG1341" s="3" t="n">
        <v>370.3</v>
      </c>
      <c r="CH1341" s="3" t="n">
        <v>0</v>
      </c>
      <c r="CI1341" s="3" t="n">
        <v>731</v>
      </c>
      <c r="CJ1341" s="3" t="n">
        <f aca="false">SUM(CE1341:CI1341)</f>
        <v>7105.6</v>
      </c>
    </row>
    <row r="1342" customFormat="false" ht="12.75" hidden="false" customHeight="false" outlineLevel="0" collapsed="false">
      <c r="A1342" s="1" t="n">
        <v>2017</v>
      </c>
      <c r="B1342" s="2" t="s">
        <v>108</v>
      </c>
      <c r="C1342" s="3" t="n">
        <v>3099</v>
      </c>
      <c r="D1342" s="3" t="n">
        <v>503.3</v>
      </c>
      <c r="E1342" s="3" t="n">
        <v>1013.8</v>
      </c>
      <c r="F1342" s="3" t="n">
        <v>0</v>
      </c>
      <c r="G1342" s="3" t="n">
        <f aca="false">SUM(C1342:F1342)</f>
        <v>4616.1</v>
      </c>
      <c r="H1342" s="3" t="n">
        <v>760</v>
      </c>
      <c r="I1342" s="3" t="n">
        <v>612</v>
      </c>
      <c r="J1342" s="3" t="n">
        <v>1461</v>
      </c>
      <c r="K1342" s="3" t="n">
        <v>77</v>
      </c>
      <c r="L1342" s="3" t="n">
        <f aca="false">SUM(H1342:K1342)</f>
        <v>2910</v>
      </c>
      <c r="M1342" s="3" t="n">
        <v>0.3</v>
      </c>
      <c r="N1342" s="3" t="n">
        <v>15</v>
      </c>
      <c r="O1342" s="3" t="n">
        <v>0</v>
      </c>
      <c r="P1342" s="3" t="n">
        <v>0</v>
      </c>
      <c r="Q1342" s="3" t="n">
        <f aca="false">SUM(M1342:P1342)</f>
        <v>15.3</v>
      </c>
      <c r="R1342" s="3" t="n">
        <v>0</v>
      </c>
      <c r="S1342" s="3" t="n">
        <v>0</v>
      </c>
      <c r="T1342" s="3" t="n">
        <v>0</v>
      </c>
      <c r="U1342" s="3" t="n">
        <v>0</v>
      </c>
      <c r="V1342" s="3" t="n">
        <f aca="false">SUM(R1342:U1342)</f>
        <v>0</v>
      </c>
      <c r="W1342" s="3" t="n">
        <v>1148</v>
      </c>
      <c r="X1342" s="3" t="n">
        <v>1801</v>
      </c>
      <c r="Y1342" s="3" t="n">
        <v>251</v>
      </c>
      <c r="Z1342" s="3" t="n">
        <v>0</v>
      </c>
      <c r="AA1342" s="3" t="n">
        <f aca="false">SUM(W1342:Z1342)</f>
        <v>3200</v>
      </c>
      <c r="AB1342" s="3" t="n">
        <v>359</v>
      </c>
      <c r="AC1342" s="3" t="n">
        <v>10</v>
      </c>
      <c r="AD1342" s="3" t="n">
        <v>25</v>
      </c>
      <c r="AE1342" s="3" t="n">
        <v>4</v>
      </c>
      <c r="AF1342" s="3" t="n">
        <f aca="false">SUM(AB1342:AE1342)</f>
        <v>398</v>
      </c>
      <c r="AG1342" s="3" t="n">
        <v>10</v>
      </c>
      <c r="AH1342" s="3" t="n">
        <v>405</v>
      </c>
      <c r="AI1342" s="3" t="n">
        <v>648</v>
      </c>
      <c r="AJ1342" s="3" t="n">
        <v>195</v>
      </c>
      <c r="AK1342" s="3" t="n">
        <f aca="false">SUM(AG1342:AJ1342)</f>
        <v>1258</v>
      </c>
      <c r="AL1342" s="3" t="n">
        <v>926</v>
      </c>
      <c r="AM1342" s="3" t="n">
        <v>488</v>
      </c>
      <c r="AN1342" s="3" t="n">
        <v>2036</v>
      </c>
      <c r="AO1342" s="3" t="n">
        <v>117</v>
      </c>
      <c r="AP1342" s="3" t="n">
        <f aca="false">SUM(AL1342:AO1342)</f>
        <v>3567</v>
      </c>
      <c r="AQ1342" s="3" t="n">
        <v>10</v>
      </c>
      <c r="AR1342" s="3" t="n">
        <v>405</v>
      </c>
      <c r="AS1342" s="3" t="n">
        <v>204</v>
      </c>
      <c r="AT1342" s="3" t="n">
        <v>107</v>
      </c>
      <c r="AU1342" s="3" t="n">
        <f aca="false">SUM(AQ1342:AT1342)</f>
        <v>726</v>
      </c>
      <c r="AV1342" s="3" t="n">
        <v>0</v>
      </c>
      <c r="AW1342" s="3" t="n">
        <v>0</v>
      </c>
      <c r="AX1342" s="3" t="n">
        <v>9</v>
      </c>
      <c r="AY1342" s="3" t="n">
        <v>4</v>
      </c>
      <c r="AZ1342" s="3" t="n">
        <f aca="false">SUM(AV1342:AY1342)</f>
        <v>13</v>
      </c>
      <c r="BA1342" s="3" t="n">
        <v>8</v>
      </c>
      <c r="BB1342" s="3" t="n">
        <v>0</v>
      </c>
      <c r="BC1342" s="3" t="n">
        <v>157</v>
      </c>
      <c r="BD1342" s="3" t="n">
        <v>38</v>
      </c>
      <c r="BE1342" s="3" t="n">
        <f aca="false">SUM(BA1342:BD1342)</f>
        <v>203</v>
      </c>
      <c r="BF1342" s="3" t="n">
        <v>0</v>
      </c>
      <c r="BG1342" s="3" t="n">
        <v>0</v>
      </c>
      <c r="BH1342" s="3" t="n">
        <v>0</v>
      </c>
      <c r="BI1342" s="3" t="n">
        <v>0</v>
      </c>
      <c r="BJ1342" s="3" t="n">
        <f aca="false">SUM(BF1342:BI1342)</f>
        <v>0</v>
      </c>
      <c r="BK1342" s="3" t="n">
        <v>0</v>
      </c>
      <c r="BL1342" s="3" t="n">
        <v>0</v>
      </c>
      <c r="BM1342" s="3" t="n">
        <v>0</v>
      </c>
      <c r="BN1342" s="3" t="n">
        <v>0</v>
      </c>
      <c r="BO1342" s="3" t="n">
        <f aca="false">SUM(BK1342:BN1342)</f>
        <v>0</v>
      </c>
      <c r="BP1342" s="3" t="n">
        <v>29</v>
      </c>
      <c r="BQ1342" s="3" t="n">
        <v>22</v>
      </c>
      <c r="BR1342" s="3" t="n">
        <v>16</v>
      </c>
      <c r="BS1342" s="3" t="n">
        <v>26</v>
      </c>
      <c r="BT1342" s="3" t="n">
        <f aca="false">SUM(BP1342:BS1342)</f>
        <v>93</v>
      </c>
      <c r="BU1342" s="3" t="n">
        <f aca="false">+C1342+H1342+M1342+R1342+W1342+AB1342+AG1342+AL1342+CK1342</f>
        <v>6302.3</v>
      </c>
      <c r="BV1342" s="3" t="n">
        <f aca="false">+D1342+I1342+N1342+S1342+X1342+AC1342+AH1342+AM1342+CL1342</f>
        <v>3834.3</v>
      </c>
      <c r="BW1342" s="3" t="n">
        <f aca="false">+E1342+J1342+O1342+T1342+Y1342+AD1342+AI1342+AN1342+CM1342</f>
        <v>5434.8</v>
      </c>
      <c r="BX1342" s="3" t="n">
        <f aca="false">+F1342+K1342+P1342+U1342+Z1342+AE1342+AJ1342+AO1342+CN1342</f>
        <v>393</v>
      </c>
      <c r="BY1342" s="3" t="n">
        <f aca="false">SUM(BU1342:BX1342)</f>
        <v>15964.4</v>
      </c>
      <c r="BZ1342" s="3" t="n">
        <f aca="false">AQ1342+AV1342+BA1342+BF1342+BK1342+BP1342</f>
        <v>47</v>
      </c>
      <c r="CA1342" s="3" t="n">
        <f aca="false">AR1342+AW1342+BB1342+BG1342+BL1342+BQ1342</f>
        <v>427</v>
      </c>
      <c r="CB1342" s="3" t="n">
        <f aca="false">AS1342+AX1342+BC1342+BH1342+BM1342+BR1342</f>
        <v>386</v>
      </c>
      <c r="CC1342" s="3" t="n">
        <f aca="false">AT1342+AY1342+BD1342+BI1342+BN1342+BS1342</f>
        <v>175</v>
      </c>
      <c r="CD1342" s="3" t="n">
        <f aca="false">SUM(BZ1342:CC1342)</f>
        <v>1035</v>
      </c>
      <c r="CE1342" s="3" t="n">
        <v>2671</v>
      </c>
      <c r="CF1342" s="3" t="n">
        <v>2304</v>
      </c>
      <c r="CG1342" s="3" t="n">
        <v>325</v>
      </c>
      <c r="CH1342" s="3" t="n">
        <v>0</v>
      </c>
      <c r="CI1342" s="3" t="n">
        <v>1039</v>
      </c>
      <c r="CJ1342" s="3" t="n">
        <f aca="false">SUM(CE1342:CI1342)</f>
        <v>6339</v>
      </c>
    </row>
    <row r="1343" customFormat="false" ht="12.75" hidden="false" customHeight="false" outlineLevel="0" collapsed="false">
      <c r="A1343" s="1" t="n">
        <v>2017</v>
      </c>
      <c r="B1343" s="2" t="s">
        <v>109</v>
      </c>
      <c r="C1343" s="3" t="n">
        <v>4974</v>
      </c>
      <c r="D1343" s="3" t="n">
        <v>879</v>
      </c>
      <c r="E1343" s="3" t="n">
        <v>38</v>
      </c>
      <c r="F1343" s="3" t="n">
        <v>0</v>
      </c>
      <c r="G1343" s="3" t="n">
        <f aca="false">SUM(C1343:F1343)</f>
        <v>5891</v>
      </c>
      <c r="H1343" s="3" t="n">
        <v>1141</v>
      </c>
      <c r="I1343" s="3" t="n">
        <v>925</v>
      </c>
      <c r="J1343" s="3" t="n">
        <v>6143</v>
      </c>
      <c r="K1343" s="3" t="n">
        <v>0</v>
      </c>
      <c r="L1343" s="3" t="n">
        <f aca="false">SUM(H1343:K1343)</f>
        <v>8209</v>
      </c>
      <c r="M1343" s="3" t="n">
        <v>64</v>
      </c>
      <c r="N1343" s="3" t="n">
        <v>99</v>
      </c>
      <c r="O1343" s="3" t="n">
        <v>0</v>
      </c>
      <c r="P1343" s="3" t="n">
        <v>0</v>
      </c>
      <c r="Q1343" s="3" t="n">
        <f aca="false">SUM(M1343:P1343)</f>
        <v>163</v>
      </c>
      <c r="R1343" s="3" t="n">
        <v>0</v>
      </c>
      <c r="S1343" s="3" t="n">
        <v>0</v>
      </c>
      <c r="T1343" s="3" t="n">
        <v>0</v>
      </c>
      <c r="U1343" s="3" t="n">
        <v>0</v>
      </c>
      <c r="V1343" s="3" t="n">
        <f aca="false">SUM(R1343:U1343)</f>
        <v>0</v>
      </c>
      <c r="W1343" s="3" t="n">
        <v>1708</v>
      </c>
      <c r="X1343" s="3" t="n">
        <v>7695</v>
      </c>
      <c r="Y1343" s="3" t="n">
        <v>491</v>
      </c>
      <c r="Z1343" s="3" t="n">
        <v>0</v>
      </c>
      <c r="AA1343" s="3" t="n">
        <f aca="false">SUM(W1343:Z1343)</f>
        <v>9894</v>
      </c>
      <c r="AB1343" s="3" t="n">
        <v>626</v>
      </c>
      <c r="AC1343" s="3" t="n">
        <v>11</v>
      </c>
      <c r="AD1343" s="3" t="n">
        <v>45</v>
      </c>
      <c r="AE1343" s="3" t="n">
        <v>0</v>
      </c>
      <c r="AF1343" s="3" t="n">
        <f aca="false">SUM(AB1343:AE1343)</f>
        <v>682</v>
      </c>
      <c r="AG1343" s="3" t="n">
        <v>13</v>
      </c>
      <c r="AH1343" s="3" t="n">
        <v>900</v>
      </c>
      <c r="AI1343" s="3" t="n">
        <v>1502</v>
      </c>
      <c r="AJ1343" s="3" t="n">
        <v>0</v>
      </c>
      <c r="AK1343" s="3" t="n">
        <f aca="false">SUM(AG1343:AJ1343)</f>
        <v>2415</v>
      </c>
      <c r="AL1343" s="3" t="n">
        <v>2641</v>
      </c>
      <c r="AM1343" s="3" t="n">
        <v>1844</v>
      </c>
      <c r="AN1343" s="3" t="n">
        <v>2011</v>
      </c>
      <c r="AO1343" s="3" t="n">
        <v>0</v>
      </c>
      <c r="AP1343" s="3" t="n">
        <f aca="false">SUM(AL1343:AO1343)</f>
        <v>6496</v>
      </c>
      <c r="AQ1343" s="3" t="n">
        <v>0</v>
      </c>
      <c r="AR1343" s="3" t="n">
        <v>0</v>
      </c>
      <c r="AS1343" s="3" t="n">
        <v>22</v>
      </c>
      <c r="AT1343" s="3" t="n">
        <v>0</v>
      </c>
      <c r="AU1343" s="3" t="n">
        <f aca="false">SUM(AQ1343:AT1343)</f>
        <v>22</v>
      </c>
      <c r="AV1343" s="3" t="n">
        <v>0</v>
      </c>
      <c r="AW1343" s="3" t="n">
        <v>0</v>
      </c>
      <c r="AX1343" s="3" t="n">
        <v>5</v>
      </c>
      <c r="AY1343" s="3" t="n">
        <v>0</v>
      </c>
      <c r="AZ1343" s="3" t="n">
        <f aca="false">SUM(AV1343:AY1343)</f>
        <v>5</v>
      </c>
      <c r="BA1343" s="3" t="n">
        <v>0</v>
      </c>
      <c r="BB1343" s="3" t="n">
        <v>0</v>
      </c>
      <c r="BC1343" s="3" t="n">
        <v>562</v>
      </c>
      <c r="BD1343" s="3" t="n">
        <v>0</v>
      </c>
      <c r="BE1343" s="3" t="n">
        <f aca="false">SUM(BA1343:BD1343)</f>
        <v>562</v>
      </c>
      <c r="BF1343" s="3" t="n">
        <v>0</v>
      </c>
      <c r="BG1343" s="3" t="n">
        <v>0</v>
      </c>
      <c r="BH1343" s="3" t="n">
        <v>0</v>
      </c>
      <c r="BI1343" s="3" t="n">
        <v>0</v>
      </c>
      <c r="BJ1343" s="3" t="n">
        <f aca="false">SUM(BF1343:BI1343)</f>
        <v>0</v>
      </c>
      <c r="BK1343" s="3" t="n">
        <v>0</v>
      </c>
      <c r="BL1343" s="3" t="n">
        <v>0</v>
      </c>
      <c r="BM1343" s="3" t="n">
        <v>19</v>
      </c>
      <c r="BN1343" s="3" t="n">
        <v>0</v>
      </c>
      <c r="BO1343" s="3" t="n">
        <f aca="false">SUM(BK1343:BN1343)</f>
        <v>19</v>
      </c>
      <c r="BP1343" s="3" t="n">
        <v>0</v>
      </c>
      <c r="BQ1343" s="3" t="n">
        <v>0</v>
      </c>
      <c r="BR1343" s="3" t="n">
        <v>166</v>
      </c>
      <c r="BS1343" s="3" t="n">
        <v>0</v>
      </c>
      <c r="BT1343" s="3" t="n">
        <f aca="false">SUM(BP1343:BS1343)</f>
        <v>166</v>
      </c>
      <c r="BU1343" s="3" t="n">
        <f aca="false">+C1343+H1343+M1343+R1343+W1343+AB1343+AG1343+AL1343+CK1343</f>
        <v>11167</v>
      </c>
      <c r="BV1343" s="3" t="n">
        <f aca="false">+D1343+I1343+N1343+S1343+X1343+AC1343+AH1343+AM1343+CL1343</f>
        <v>12353</v>
      </c>
      <c r="BW1343" s="3" t="n">
        <f aca="false">+E1343+J1343+O1343+T1343+Y1343+AD1343+AI1343+AN1343+CM1343</f>
        <v>10230</v>
      </c>
      <c r="BX1343" s="3" t="n">
        <f aca="false">+F1343+K1343+P1343+U1343+Z1343+AE1343+AJ1343+AO1343+CN1343</f>
        <v>0</v>
      </c>
      <c r="BY1343" s="3" t="n">
        <f aca="false">SUM(BU1343:BX1343)</f>
        <v>33750</v>
      </c>
      <c r="BZ1343" s="3" t="n">
        <f aca="false">AQ1343+AV1343+BA1343+BF1343+BK1343+BP1343</f>
        <v>0</v>
      </c>
      <c r="CA1343" s="3" t="n">
        <f aca="false">AR1343+AW1343+BB1343+BG1343+BL1343+BQ1343</f>
        <v>0</v>
      </c>
      <c r="CB1343" s="3" t="n">
        <f aca="false">AS1343+AX1343+BC1343+BH1343+BM1343+BR1343</f>
        <v>774</v>
      </c>
      <c r="CC1343" s="3" t="n">
        <f aca="false">AT1343+AY1343+BD1343+BI1343+BN1343+BS1343</f>
        <v>0</v>
      </c>
      <c r="CD1343" s="3" t="n">
        <f aca="false">SUM(BZ1343:CC1343)</f>
        <v>774</v>
      </c>
      <c r="CE1343" s="3" t="n">
        <v>3485.2</v>
      </c>
      <c r="CF1343" s="3" t="n">
        <v>4393.9</v>
      </c>
      <c r="CG1343" s="3" t="n">
        <v>497.5</v>
      </c>
      <c r="CH1343" s="3" t="n">
        <v>0</v>
      </c>
      <c r="CI1343" s="3" t="n">
        <v>2101.248874</v>
      </c>
      <c r="CJ1343" s="3" t="n">
        <f aca="false">SUM(CE1343:CI1343)</f>
        <v>10477.848874</v>
      </c>
    </row>
    <row r="1344" customFormat="false" ht="12.75" hidden="false" customHeight="false" outlineLevel="0" collapsed="false">
      <c r="A1344" s="1" t="n">
        <v>2017</v>
      </c>
      <c r="B1344" s="2" t="s">
        <v>110</v>
      </c>
      <c r="C1344" s="3" t="n">
        <v>3579</v>
      </c>
      <c r="D1344" s="3" t="n">
        <v>1122</v>
      </c>
      <c r="E1344" s="3" t="n">
        <v>700</v>
      </c>
      <c r="F1344" s="3" t="n">
        <v>0</v>
      </c>
      <c r="G1344" s="3" t="n">
        <f aca="false">SUM(C1344:F1344)</f>
        <v>5401</v>
      </c>
      <c r="H1344" s="3" t="n">
        <v>912.74672</v>
      </c>
      <c r="I1344" s="3" t="n">
        <v>79.903497</v>
      </c>
      <c r="J1344" s="3" t="n">
        <v>1650.341023</v>
      </c>
      <c r="K1344" s="3" t="n">
        <v>108.30108</v>
      </c>
      <c r="L1344" s="3" t="n">
        <f aca="false">SUM(H1344:K1344)</f>
        <v>2751.29232</v>
      </c>
      <c r="M1344" s="3" t="n">
        <v>0</v>
      </c>
      <c r="N1344" s="3" t="n">
        <v>148</v>
      </c>
      <c r="O1344" s="3" t="n">
        <v>0</v>
      </c>
      <c r="P1344" s="3" t="n">
        <v>0</v>
      </c>
      <c r="Q1344" s="3" t="n">
        <f aca="false">SUM(M1344:P1344)</f>
        <v>148</v>
      </c>
      <c r="R1344" s="3" t="n">
        <v>0</v>
      </c>
      <c r="S1344" s="3" t="n">
        <v>0</v>
      </c>
      <c r="T1344" s="3" t="n">
        <v>0</v>
      </c>
      <c r="U1344" s="3" t="n">
        <v>0</v>
      </c>
      <c r="V1344" s="3" t="n">
        <f aca="false">SUM(R1344:U1344)</f>
        <v>0</v>
      </c>
      <c r="W1344" s="3" t="n">
        <v>1948</v>
      </c>
      <c r="X1344" s="3" t="n">
        <v>7283</v>
      </c>
      <c r="Y1344" s="3" t="n">
        <v>1053</v>
      </c>
      <c r="Z1344" s="3" t="n">
        <v>0</v>
      </c>
      <c r="AA1344" s="3" t="n">
        <f aca="false">SUM(W1344:Z1344)</f>
        <v>10284</v>
      </c>
      <c r="AB1344" s="3" t="n">
        <v>745.90179</v>
      </c>
      <c r="AC1344" s="3" t="n">
        <v>3.122493</v>
      </c>
      <c r="AD1344" s="3" t="n">
        <v>89.144542</v>
      </c>
      <c r="AE1344" s="3" t="n">
        <v>1</v>
      </c>
      <c r="AF1344" s="3" t="n">
        <f aca="false">SUM(AB1344:AE1344)</f>
        <v>839.168825</v>
      </c>
      <c r="AG1344" s="3" t="n">
        <v>3</v>
      </c>
      <c r="AH1344" s="3" t="n">
        <v>738</v>
      </c>
      <c r="AI1344" s="3" t="n">
        <v>627</v>
      </c>
      <c r="AJ1344" s="3" t="n">
        <v>124</v>
      </c>
      <c r="AK1344" s="3" t="n">
        <f aca="false">SUM(AG1344:AJ1344)</f>
        <v>1492</v>
      </c>
      <c r="AL1344" s="3" t="n">
        <v>1955.314151</v>
      </c>
      <c r="AM1344" s="3" t="n">
        <v>2881.159572</v>
      </c>
      <c r="AN1344" s="3" t="n">
        <v>6187.030288</v>
      </c>
      <c r="AO1344" s="3" t="n">
        <v>105</v>
      </c>
      <c r="AP1344" s="3" t="n">
        <f aca="false">SUM(AL1344:AO1344)</f>
        <v>11128.504011</v>
      </c>
      <c r="AQ1344" s="3" t="n">
        <v>3</v>
      </c>
      <c r="AR1344" s="3" t="n">
        <v>583</v>
      </c>
      <c r="AS1344" s="3" t="n">
        <v>227</v>
      </c>
      <c r="AT1344" s="3" t="n">
        <v>124</v>
      </c>
      <c r="AU1344" s="3" t="n">
        <f aca="false">SUM(AQ1344:AT1344)</f>
        <v>937</v>
      </c>
      <c r="AV1344" s="3" t="n">
        <v>5</v>
      </c>
      <c r="AW1344" s="3" t="n">
        <v>0</v>
      </c>
      <c r="AX1344" s="3" t="n">
        <v>0</v>
      </c>
      <c r="AY1344" s="3" t="n">
        <v>1</v>
      </c>
      <c r="AZ1344" s="3" t="n">
        <f aca="false">SUM(AV1344:AY1344)</f>
        <v>6</v>
      </c>
      <c r="BA1344" s="3" t="n">
        <v>5</v>
      </c>
      <c r="BB1344" s="3" t="n">
        <v>0</v>
      </c>
      <c r="BC1344" s="3" t="n">
        <v>16</v>
      </c>
      <c r="BD1344" s="3" t="n">
        <v>69</v>
      </c>
      <c r="BE1344" s="3" t="n">
        <f aca="false">SUM(BA1344:BD1344)</f>
        <v>90</v>
      </c>
      <c r="BF1344" s="3" t="n">
        <v>0</v>
      </c>
      <c r="BG1344" s="3" t="n">
        <v>0</v>
      </c>
      <c r="BH1344" s="3" t="n">
        <v>0</v>
      </c>
      <c r="BI1344" s="3" t="n">
        <v>0</v>
      </c>
      <c r="BJ1344" s="3" t="n">
        <f aca="false">SUM(BF1344:BI1344)</f>
        <v>0</v>
      </c>
      <c r="BK1344" s="3" t="n">
        <v>0</v>
      </c>
      <c r="BL1344" s="3" t="n">
        <v>0</v>
      </c>
      <c r="BM1344" s="3" t="n">
        <v>0</v>
      </c>
      <c r="BN1344" s="3" t="n">
        <v>0</v>
      </c>
      <c r="BO1344" s="3" t="n">
        <f aca="false">SUM(BK1344:BN1344)</f>
        <v>0</v>
      </c>
      <c r="BP1344" s="3" t="n">
        <v>4</v>
      </c>
      <c r="BQ1344" s="3" t="n">
        <v>3</v>
      </c>
      <c r="BR1344" s="3" t="n">
        <v>106</v>
      </c>
      <c r="BS1344" s="3" t="n">
        <v>105</v>
      </c>
      <c r="BT1344" s="3" t="n">
        <f aca="false">SUM(BP1344:BS1344)</f>
        <v>218</v>
      </c>
      <c r="BU1344" s="3" t="n">
        <f aca="false">+C1344+H1344+M1344+R1344+W1344+AB1344+AG1344+AL1344+CK1344</f>
        <v>9143.962661</v>
      </c>
      <c r="BV1344" s="3" t="n">
        <f aca="false">+D1344+I1344+N1344+S1344+X1344+AC1344+AH1344+AM1344+CL1344</f>
        <v>12255.185562</v>
      </c>
      <c r="BW1344" s="3" t="n">
        <f aca="false">+E1344+J1344+O1344+T1344+Y1344+AD1344+AI1344+AN1344+CM1344</f>
        <v>10306.515853</v>
      </c>
      <c r="BX1344" s="3" t="n">
        <f aca="false">+F1344+K1344+P1344+U1344+Z1344+AE1344+AJ1344+AO1344+CN1344</f>
        <v>338.30108</v>
      </c>
      <c r="BY1344" s="3" t="n">
        <f aca="false">SUM(BU1344:BX1344)</f>
        <v>32043.965156</v>
      </c>
      <c r="BZ1344" s="3" t="n">
        <f aca="false">AQ1344+AV1344+BA1344+BF1344+BK1344+BP1344</f>
        <v>17</v>
      </c>
      <c r="CA1344" s="3" t="n">
        <f aca="false">AR1344+AW1344+BB1344+BG1344+BL1344+BQ1344</f>
        <v>586</v>
      </c>
      <c r="CB1344" s="3" t="n">
        <f aca="false">AS1344+AX1344+BC1344+BH1344+BM1344+BR1344</f>
        <v>349</v>
      </c>
      <c r="CC1344" s="3" t="n">
        <f aca="false">AT1344+AY1344+BD1344+BI1344+BN1344+BS1344</f>
        <v>299</v>
      </c>
      <c r="CD1344" s="3" t="n">
        <f aca="false">SUM(BZ1344:CC1344)</f>
        <v>1251</v>
      </c>
      <c r="CE1344" s="3" t="n">
        <v>4180.2134665</v>
      </c>
      <c r="CF1344" s="3" t="n">
        <v>2881.3</v>
      </c>
      <c r="CG1344" s="3" t="n">
        <v>412.1</v>
      </c>
      <c r="CH1344" s="3" t="n">
        <v>402.7213743</v>
      </c>
      <c r="CI1344" s="3" t="n">
        <v>1407.72505084497</v>
      </c>
      <c r="CJ1344" s="3" t="n">
        <f aca="false">SUM(CE1344:CI1344)</f>
        <v>9284.05989164497</v>
      </c>
    </row>
    <row r="1345" customFormat="false" ht="12.75" hidden="false" customHeight="false" outlineLevel="0" collapsed="false">
      <c r="A1345" s="1" t="n">
        <v>2017</v>
      </c>
      <c r="B1345" s="2" t="s">
        <v>111</v>
      </c>
      <c r="C1345" s="3" t="n">
        <v>1193</v>
      </c>
      <c r="D1345" s="3" t="n">
        <v>213</v>
      </c>
      <c r="E1345" s="3" t="n">
        <v>30</v>
      </c>
      <c r="F1345" s="3" t="n">
        <v>0</v>
      </c>
      <c r="G1345" s="3" t="n">
        <f aca="false">SUM(C1345:F1345)</f>
        <v>1436</v>
      </c>
      <c r="H1345" s="3" t="n">
        <v>297</v>
      </c>
      <c r="I1345" s="3" t="n">
        <v>0</v>
      </c>
      <c r="J1345" s="3" t="n">
        <v>8</v>
      </c>
      <c r="K1345" s="3" t="n">
        <v>6</v>
      </c>
      <c r="L1345" s="3" t="n">
        <f aca="false">SUM(H1345:K1345)</f>
        <v>311</v>
      </c>
      <c r="M1345" s="3" t="n">
        <v>17</v>
      </c>
      <c r="N1345" s="3" t="n">
        <v>33</v>
      </c>
      <c r="O1345" s="3" t="n">
        <v>92</v>
      </c>
      <c r="P1345" s="3" t="n">
        <v>0</v>
      </c>
      <c r="Q1345" s="3" t="n">
        <f aca="false">SUM(M1345:P1345)</f>
        <v>142</v>
      </c>
      <c r="R1345" s="3" t="n">
        <v>26</v>
      </c>
      <c r="S1345" s="3" t="n">
        <v>9</v>
      </c>
      <c r="T1345" s="3" t="n">
        <v>1</v>
      </c>
      <c r="U1345" s="3" t="n">
        <v>0</v>
      </c>
      <c r="V1345" s="3" t="n">
        <f aca="false">SUM(R1345:U1345)</f>
        <v>36</v>
      </c>
      <c r="W1345" s="3" t="n">
        <v>751</v>
      </c>
      <c r="X1345" s="3" t="n">
        <v>1638</v>
      </c>
      <c r="Y1345" s="3" t="n">
        <v>267</v>
      </c>
      <c r="Z1345" s="3" t="n">
        <v>0</v>
      </c>
      <c r="AA1345" s="3" t="n">
        <f aca="false">SUM(W1345:Z1345)</f>
        <v>2656</v>
      </c>
      <c r="AB1345" s="3" t="n">
        <v>182</v>
      </c>
      <c r="AC1345" s="3" t="n">
        <v>3</v>
      </c>
      <c r="AD1345" s="3" t="n">
        <v>3</v>
      </c>
      <c r="AE1345" s="3" t="n">
        <v>0</v>
      </c>
      <c r="AF1345" s="3" t="n">
        <f aca="false">SUM(AB1345:AE1345)</f>
        <v>188</v>
      </c>
      <c r="AG1345" s="3" t="n">
        <v>0</v>
      </c>
      <c r="AH1345" s="3" t="n">
        <v>225</v>
      </c>
      <c r="AI1345" s="3" t="n">
        <v>439</v>
      </c>
      <c r="AJ1345" s="3" t="n">
        <v>92</v>
      </c>
      <c r="AK1345" s="3" t="n">
        <f aca="false">SUM(AG1345:AJ1345)</f>
        <v>756</v>
      </c>
      <c r="AL1345" s="3" t="n">
        <v>881</v>
      </c>
      <c r="AM1345" s="3" t="n">
        <v>482</v>
      </c>
      <c r="AN1345" s="3" t="n">
        <v>1347</v>
      </c>
      <c r="AO1345" s="3" t="n">
        <v>16</v>
      </c>
      <c r="AP1345" s="3" t="n">
        <f aca="false">SUM(AL1345:AO1345)</f>
        <v>2726</v>
      </c>
      <c r="AQ1345" s="3" t="n">
        <v>0</v>
      </c>
      <c r="AR1345" s="3" t="n">
        <v>147</v>
      </c>
      <c r="AS1345" s="3" t="n">
        <v>122</v>
      </c>
      <c r="AT1345" s="3" t="n">
        <v>90</v>
      </c>
      <c r="AU1345" s="3" t="n">
        <f aca="false">SUM(AQ1345:AT1345)</f>
        <v>359</v>
      </c>
      <c r="AV1345" s="3" t="n">
        <v>8</v>
      </c>
      <c r="AW1345" s="3" t="n">
        <v>0</v>
      </c>
      <c r="AX1345" s="3" t="n">
        <v>0</v>
      </c>
      <c r="AY1345" s="3" t="n">
        <v>0</v>
      </c>
      <c r="AZ1345" s="3" t="n">
        <f aca="false">SUM(AV1345:AY1345)</f>
        <v>8</v>
      </c>
      <c r="BA1345" s="3" t="n">
        <v>0</v>
      </c>
      <c r="BB1345" s="3" t="n">
        <v>0</v>
      </c>
      <c r="BC1345" s="3" t="n">
        <v>0</v>
      </c>
      <c r="BD1345" s="3" t="n">
        <v>0</v>
      </c>
      <c r="BE1345" s="3" t="n">
        <f aca="false">SUM(BA1345:BD1345)</f>
        <v>0</v>
      </c>
      <c r="BF1345" s="3" t="n">
        <v>0</v>
      </c>
      <c r="BG1345" s="3" t="n">
        <v>0</v>
      </c>
      <c r="BH1345" s="3" t="n">
        <v>0</v>
      </c>
      <c r="BI1345" s="3" t="n">
        <v>0</v>
      </c>
      <c r="BJ1345" s="3" t="n">
        <f aca="false">SUM(BF1345:BI1345)</f>
        <v>0</v>
      </c>
      <c r="BK1345" s="3" t="n">
        <v>0</v>
      </c>
      <c r="BL1345" s="3" t="n">
        <v>0</v>
      </c>
      <c r="BM1345" s="3" t="n">
        <v>0</v>
      </c>
      <c r="BN1345" s="3" t="n">
        <v>0</v>
      </c>
      <c r="BO1345" s="3" t="n">
        <f aca="false">SUM(BK1345:BN1345)</f>
        <v>0</v>
      </c>
      <c r="BP1345" s="3" t="n">
        <v>4</v>
      </c>
      <c r="BQ1345" s="3" t="n">
        <v>21</v>
      </c>
      <c r="BR1345" s="3" t="n">
        <v>8</v>
      </c>
      <c r="BS1345" s="3" t="n">
        <v>4</v>
      </c>
      <c r="BT1345" s="3" t="n">
        <f aca="false">SUM(BP1345:BS1345)</f>
        <v>37</v>
      </c>
      <c r="BU1345" s="3" t="n">
        <f aca="false">+C1345+H1345+M1345+R1345+W1345+AB1345+AG1345+AL1345+CK1345</f>
        <v>3347</v>
      </c>
      <c r="BV1345" s="3" t="n">
        <f aca="false">+D1345+I1345+N1345+S1345+X1345+AC1345+AH1345+AM1345+CL1345</f>
        <v>2603</v>
      </c>
      <c r="BW1345" s="3" t="n">
        <f aca="false">+E1345+J1345+O1345+T1345+Y1345+AD1345+AI1345+AN1345+CM1345</f>
        <v>2187</v>
      </c>
      <c r="BX1345" s="3" t="n">
        <f aca="false">+F1345+K1345+P1345+U1345+Z1345+AE1345+AJ1345+AO1345+CN1345</f>
        <v>114</v>
      </c>
      <c r="BY1345" s="3" t="n">
        <f aca="false">SUM(BU1345:BX1345)</f>
        <v>8251</v>
      </c>
      <c r="BZ1345" s="3" t="n">
        <f aca="false">AQ1345+AV1345+BA1345+BF1345+BK1345+BP1345</f>
        <v>12</v>
      </c>
      <c r="CA1345" s="3" t="n">
        <f aca="false">AR1345+AW1345+BB1345+BG1345+BL1345+BQ1345</f>
        <v>168</v>
      </c>
      <c r="CB1345" s="3" t="n">
        <f aca="false">AS1345+AX1345+BC1345+BH1345+BM1345+BR1345</f>
        <v>130</v>
      </c>
      <c r="CC1345" s="3" t="n">
        <f aca="false">AT1345+AY1345+BD1345+BI1345+BN1345+BS1345</f>
        <v>94</v>
      </c>
      <c r="CD1345" s="3" t="n">
        <f aca="false">SUM(BZ1345:CC1345)</f>
        <v>404</v>
      </c>
      <c r="CE1345" s="3" t="n">
        <v>1391</v>
      </c>
      <c r="CF1345" s="3" t="n">
        <v>1514</v>
      </c>
      <c r="CG1345" s="3" t="n">
        <v>164</v>
      </c>
      <c r="CH1345" s="3" t="n">
        <v>0</v>
      </c>
      <c r="CI1345" s="3" t="n">
        <v>141</v>
      </c>
      <c r="CJ1345" s="3" t="n">
        <f aca="false">SUM(CE1345:CI1345)</f>
        <v>3210</v>
      </c>
    </row>
    <row r="1346" customFormat="false" ht="12.75" hidden="false" customHeight="false" outlineLevel="0" collapsed="false">
      <c r="A1346" s="1" t="n">
        <v>2017</v>
      </c>
      <c r="B1346" s="2" t="s">
        <v>112</v>
      </c>
      <c r="C1346" s="3" t="n">
        <v>6007</v>
      </c>
      <c r="D1346" s="3" t="n">
        <v>1171</v>
      </c>
      <c r="E1346" s="3" t="n">
        <v>500</v>
      </c>
      <c r="F1346" s="3" t="n">
        <v>0</v>
      </c>
      <c r="G1346" s="3" t="n">
        <f aca="false">SUM(C1346:F1346)</f>
        <v>7678</v>
      </c>
      <c r="H1346" s="3" t="n">
        <v>1961</v>
      </c>
      <c r="I1346" s="3" t="n">
        <v>377</v>
      </c>
      <c r="J1346" s="3" t="n">
        <v>3469</v>
      </c>
      <c r="K1346" s="3" t="n">
        <v>396</v>
      </c>
      <c r="L1346" s="3" t="n">
        <f aca="false">SUM(H1346:K1346)</f>
        <v>6203</v>
      </c>
      <c r="M1346" s="3" t="n">
        <v>22</v>
      </c>
      <c r="N1346" s="3" t="n">
        <v>101</v>
      </c>
      <c r="O1346" s="3" t="n">
        <v>7</v>
      </c>
      <c r="P1346" s="3" t="n">
        <v>0</v>
      </c>
      <c r="Q1346" s="3" t="n">
        <f aca="false">SUM(M1346:P1346)</f>
        <v>130</v>
      </c>
      <c r="R1346" s="3" t="n">
        <v>43</v>
      </c>
      <c r="S1346" s="3" t="n">
        <v>1154</v>
      </c>
      <c r="T1346" s="3" t="n">
        <v>7</v>
      </c>
      <c r="U1346" s="3" t="n">
        <v>0</v>
      </c>
      <c r="V1346" s="3" t="n">
        <f aca="false">SUM(R1346:U1346)</f>
        <v>1204</v>
      </c>
      <c r="W1346" s="3" t="n">
        <v>3360</v>
      </c>
      <c r="X1346" s="3" t="n">
        <v>6834</v>
      </c>
      <c r="Y1346" s="3" t="n">
        <v>1006</v>
      </c>
      <c r="Z1346" s="3" t="n">
        <v>0</v>
      </c>
      <c r="AA1346" s="3" t="n">
        <f aca="false">SUM(W1346:Z1346)</f>
        <v>11200</v>
      </c>
      <c r="AB1346" s="3" t="n">
        <v>1454</v>
      </c>
      <c r="AC1346" s="3" t="n">
        <v>36</v>
      </c>
      <c r="AD1346" s="3" t="n">
        <v>95</v>
      </c>
      <c r="AE1346" s="3" t="n">
        <v>26</v>
      </c>
      <c r="AF1346" s="3" t="n">
        <f aca="false">SUM(AB1346:AE1346)</f>
        <v>1611</v>
      </c>
      <c r="AG1346" s="3" t="n">
        <v>0</v>
      </c>
      <c r="AH1346" s="3" t="n">
        <v>1202</v>
      </c>
      <c r="AI1346" s="3" t="n">
        <v>3912</v>
      </c>
      <c r="AJ1346" s="3" t="n">
        <v>0</v>
      </c>
      <c r="AK1346" s="3" t="n">
        <f aca="false">SUM(AG1346:AJ1346)</f>
        <v>5114</v>
      </c>
      <c r="AL1346" s="3" t="n">
        <v>4285</v>
      </c>
      <c r="AM1346" s="3" t="n">
        <v>2001</v>
      </c>
      <c r="AN1346" s="3" t="n">
        <v>1241</v>
      </c>
      <c r="AO1346" s="3" t="n">
        <v>714</v>
      </c>
      <c r="AP1346" s="3" t="n">
        <f aca="false">SUM(AL1346:AO1346)</f>
        <v>8241</v>
      </c>
      <c r="AQ1346" s="3" t="n">
        <v>0</v>
      </c>
      <c r="AR1346" s="3" t="n">
        <v>1104</v>
      </c>
      <c r="AS1346" s="3" t="n">
        <v>1757</v>
      </c>
      <c r="AT1346" s="3" t="n">
        <v>0</v>
      </c>
      <c r="AU1346" s="3" t="n">
        <f aca="false">SUM(AQ1346:AT1346)</f>
        <v>2861</v>
      </c>
      <c r="AV1346" s="3" t="n">
        <v>0</v>
      </c>
      <c r="AW1346" s="3" t="n">
        <v>0</v>
      </c>
      <c r="AX1346" s="3" t="n">
        <v>0</v>
      </c>
      <c r="AY1346" s="3" t="n">
        <v>26</v>
      </c>
      <c r="AZ1346" s="3" t="n">
        <f aca="false">SUM(AV1346:AY1346)</f>
        <v>26</v>
      </c>
      <c r="BA1346" s="3" t="n">
        <v>0</v>
      </c>
      <c r="BB1346" s="3" t="n">
        <v>2</v>
      </c>
      <c r="BC1346" s="3" t="n">
        <v>0</v>
      </c>
      <c r="BD1346" s="3" t="n">
        <v>420</v>
      </c>
      <c r="BE1346" s="3" t="n">
        <f aca="false">SUM(BA1346:BD1346)</f>
        <v>422</v>
      </c>
      <c r="BF1346" s="3" t="n">
        <v>51</v>
      </c>
      <c r="BG1346" s="3" t="n">
        <v>16</v>
      </c>
      <c r="BH1346" s="3" t="n">
        <v>44</v>
      </c>
      <c r="BI1346" s="3" t="n">
        <v>7</v>
      </c>
      <c r="BJ1346" s="3" t="n">
        <f aca="false">SUM(BF1346:BI1346)</f>
        <v>118</v>
      </c>
      <c r="BK1346" s="3" t="n">
        <v>1</v>
      </c>
      <c r="BL1346" s="3" t="n">
        <v>53</v>
      </c>
      <c r="BM1346" s="3" t="n">
        <v>309</v>
      </c>
      <c r="BN1346" s="3" t="n">
        <v>65</v>
      </c>
      <c r="BO1346" s="3" t="n">
        <f aca="false">SUM(BK1346:BN1346)</f>
        <v>428</v>
      </c>
      <c r="BP1346" s="3" t="n">
        <v>11.22</v>
      </c>
      <c r="BQ1346" s="3" t="n">
        <v>4</v>
      </c>
      <c r="BR1346" s="3" t="n">
        <v>1</v>
      </c>
      <c r="BS1346" s="3" t="n">
        <v>618</v>
      </c>
      <c r="BT1346" s="3" t="n">
        <f aca="false">SUM(BP1346:BS1346)</f>
        <v>634.22</v>
      </c>
      <c r="BU1346" s="3" t="n">
        <f aca="false">+C1346+H1346+M1346+R1346+W1346+AB1346+AG1346+AL1346+CK1346</f>
        <v>17132</v>
      </c>
      <c r="BV1346" s="3" t="n">
        <f aca="false">+D1346+I1346+N1346+S1346+X1346+AC1346+AH1346+AM1346+CL1346</f>
        <v>12876</v>
      </c>
      <c r="BW1346" s="3" t="n">
        <f aca="false">+E1346+J1346+O1346+T1346+Y1346+AD1346+AI1346+AN1346+CM1346</f>
        <v>10237</v>
      </c>
      <c r="BX1346" s="3" t="n">
        <f aca="false">+F1346+K1346+P1346+U1346+Z1346+AE1346+AJ1346+AO1346+CN1346</f>
        <v>1136</v>
      </c>
      <c r="BY1346" s="3" t="n">
        <f aca="false">SUM(BU1346:BX1346)</f>
        <v>41381</v>
      </c>
      <c r="BZ1346" s="3" t="n">
        <f aca="false">AQ1346+AV1346+BA1346+BF1346+BK1346+BP1346</f>
        <v>63.22</v>
      </c>
      <c r="CA1346" s="3" t="n">
        <f aca="false">AR1346+AW1346+BB1346+BG1346+BL1346+BQ1346</f>
        <v>1179</v>
      </c>
      <c r="CB1346" s="3" t="n">
        <f aca="false">AS1346+AX1346+BC1346+BH1346+BM1346+BR1346</f>
        <v>2111</v>
      </c>
      <c r="CC1346" s="3" t="n">
        <f aca="false">AT1346+AY1346+BD1346+BI1346+BN1346+BS1346</f>
        <v>1136</v>
      </c>
      <c r="CD1346" s="3" t="n">
        <f aca="false">SUM(BZ1346:CC1346)</f>
        <v>4489.22</v>
      </c>
      <c r="CE1346" s="3" t="n">
        <v>4587.254</v>
      </c>
      <c r="CF1346" s="3" t="n">
        <v>8942.374</v>
      </c>
      <c r="CG1346" s="3" t="n">
        <v>784.602</v>
      </c>
      <c r="CH1346" s="3" t="n">
        <v>0</v>
      </c>
      <c r="CI1346" s="3" t="n">
        <v>2271.787</v>
      </c>
      <c r="CJ1346" s="3" t="n">
        <f aca="false">SUM(CE1346:CI1346)</f>
        <v>16586.017</v>
      </c>
    </row>
    <row r="1347" customFormat="false" ht="12.75" hidden="false" customHeight="false" outlineLevel="0" collapsed="false">
      <c r="A1347" s="1" t="n">
        <v>2017</v>
      </c>
      <c r="B1347" s="2" t="s">
        <v>113</v>
      </c>
      <c r="C1347" s="3" t="n">
        <v>5210</v>
      </c>
      <c r="D1347" s="3" t="n">
        <v>986</v>
      </c>
      <c r="E1347" s="3" t="n">
        <v>749</v>
      </c>
      <c r="F1347" s="3" t="n">
        <v>0</v>
      </c>
      <c r="G1347" s="3" t="n">
        <f aca="false">SUM(C1347:F1347)</f>
        <v>6945</v>
      </c>
      <c r="H1347" s="3" t="n">
        <v>1164</v>
      </c>
      <c r="I1347" s="3" t="n">
        <v>9</v>
      </c>
      <c r="J1347" s="3" t="n">
        <v>5129</v>
      </c>
      <c r="K1347" s="3" t="n">
        <v>22</v>
      </c>
      <c r="L1347" s="3" t="n">
        <f aca="false">SUM(H1347:K1347)</f>
        <v>6324</v>
      </c>
      <c r="M1347" s="3" t="n">
        <v>276</v>
      </c>
      <c r="N1347" s="3" t="n">
        <v>0</v>
      </c>
      <c r="O1347" s="3" t="n">
        <v>0</v>
      </c>
      <c r="P1347" s="3" t="n">
        <v>0</v>
      </c>
      <c r="Q1347" s="3" t="n">
        <f aca="false">SUM(M1347:P1347)</f>
        <v>276</v>
      </c>
      <c r="R1347" s="3" t="n">
        <v>836</v>
      </c>
      <c r="S1347" s="3" t="n">
        <v>38</v>
      </c>
      <c r="T1347" s="3" t="n">
        <v>0</v>
      </c>
      <c r="U1347" s="3" t="n">
        <v>0</v>
      </c>
      <c r="V1347" s="3" t="n">
        <f aca="false">SUM(R1347:U1347)</f>
        <v>874</v>
      </c>
      <c r="W1347" s="3" t="n">
        <v>6153</v>
      </c>
      <c r="X1347" s="3" t="n">
        <v>9081</v>
      </c>
      <c r="Y1347" s="3" t="n">
        <v>282</v>
      </c>
      <c r="Z1347" s="3" t="n">
        <v>0</v>
      </c>
      <c r="AA1347" s="3" t="n">
        <f aca="false">SUM(W1347:Z1347)</f>
        <v>15516</v>
      </c>
      <c r="AB1347" s="3" t="n">
        <v>1402</v>
      </c>
      <c r="AC1347" s="3" t="n">
        <v>1</v>
      </c>
      <c r="AD1347" s="3" t="n">
        <v>6</v>
      </c>
      <c r="AE1347" s="3" t="n">
        <v>0</v>
      </c>
      <c r="AF1347" s="3" t="n">
        <f aca="false">SUM(AB1347:AE1347)</f>
        <v>1409</v>
      </c>
      <c r="AG1347" s="3" t="n">
        <v>575</v>
      </c>
      <c r="AH1347" s="3" t="n">
        <v>42</v>
      </c>
      <c r="AI1347" s="3" t="n">
        <v>2615</v>
      </c>
      <c r="AJ1347" s="3" t="n">
        <v>1879</v>
      </c>
      <c r="AK1347" s="3" t="n">
        <f aca="false">SUM(AG1347:AJ1347)</f>
        <v>5111</v>
      </c>
      <c r="AL1347" s="3" t="n">
        <v>14172</v>
      </c>
      <c r="AM1347" s="3" t="n">
        <v>1333</v>
      </c>
      <c r="AN1347" s="3" t="n">
        <v>8716</v>
      </c>
      <c r="AO1347" s="3" t="n">
        <v>1288</v>
      </c>
      <c r="AP1347" s="3" t="n">
        <f aca="false">SUM(AL1347:AO1347)</f>
        <v>25509</v>
      </c>
      <c r="AQ1347" s="3" t="n">
        <v>0</v>
      </c>
      <c r="AR1347" s="3" t="n">
        <v>0</v>
      </c>
      <c r="AS1347" s="3" t="n">
        <v>0</v>
      </c>
      <c r="AT1347" s="3" t="n">
        <v>1879</v>
      </c>
      <c r="AU1347" s="3" t="n">
        <f aca="false">SUM(AQ1347:AT1347)</f>
        <v>1879</v>
      </c>
      <c r="AV1347" s="3" t="n">
        <v>0</v>
      </c>
      <c r="AW1347" s="3" t="n">
        <v>0</v>
      </c>
      <c r="AX1347" s="3" t="n">
        <v>0</v>
      </c>
      <c r="AY1347" s="3" t="n">
        <v>0</v>
      </c>
      <c r="AZ1347" s="3" t="n">
        <f aca="false">SUM(AV1347:AY1347)</f>
        <v>0</v>
      </c>
      <c r="BA1347" s="3" t="n">
        <v>0</v>
      </c>
      <c r="BB1347" s="3" t="n">
        <v>0</v>
      </c>
      <c r="BC1347" s="3" t="n">
        <v>0</v>
      </c>
      <c r="BD1347" s="3" t="n">
        <v>22</v>
      </c>
      <c r="BE1347" s="3" t="n">
        <f aca="false">SUM(BA1347:BD1347)</f>
        <v>22</v>
      </c>
      <c r="BF1347" s="3" t="n">
        <v>0</v>
      </c>
      <c r="BG1347" s="3" t="n">
        <v>0</v>
      </c>
      <c r="BH1347" s="3" t="n">
        <v>0</v>
      </c>
      <c r="BI1347" s="3" t="n">
        <v>195</v>
      </c>
      <c r="BJ1347" s="3" t="n">
        <f aca="false">SUM(BF1347:BI1347)</f>
        <v>195</v>
      </c>
      <c r="BK1347" s="3" t="n">
        <v>0</v>
      </c>
      <c r="BL1347" s="3" t="n">
        <v>0</v>
      </c>
      <c r="BM1347" s="3" t="n">
        <v>0</v>
      </c>
      <c r="BN1347" s="3" t="n">
        <v>194</v>
      </c>
      <c r="BO1347" s="3" t="n">
        <f aca="false">SUM(BK1347:BN1347)</f>
        <v>194</v>
      </c>
      <c r="BP1347" s="3" t="n">
        <v>0</v>
      </c>
      <c r="BQ1347" s="3" t="n">
        <v>0</v>
      </c>
      <c r="BR1347" s="3" t="n">
        <v>0</v>
      </c>
      <c r="BS1347" s="3" t="n">
        <v>899</v>
      </c>
      <c r="BT1347" s="3" t="n">
        <f aca="false">SUM(BP1347:BS1347)</f>
        <v>899</v>
      </c>
      <c r="BU1347" s="3" t="n">
        <f aca="false">+C1347+H1347+M1347+R1347+W1347+AB1347+AG1347+AL1347+CK1347</f>
        <v>29788</v>
      </c>
      <c r="BV1347" s="3" t="n">
        <f aca="false">+D1347+I1347+N1347+S1347+X1347+AC1347+AH1347+AM1347+CL1347</f>
        <v>11490</v>
      </c>
      <c r="BW1347" s="3" t="n">
        <f aca="false">+E1347+J1347+O1347+T1347+Y1347+AD1347+AI1347+AN1347+CM1347</f>
        <v>17497</v>
      </c>
      <c r="BX1347" s="3" t="n">
        <f aca="false">+F1347+K1347+P1347+U1347+Z1347+AE1347+AJ1347+AO1347+CN1347</f>
        <v>3189</v>
      </c>
      <c r="BY1347" s="3" t="n">
        <f aca="false">SUM(BU1347:BX1347)</f>
        <v>61964</v>
      </c>
      <c r="BZ1347" s="3" t="n">
        <f aca="false">AQ1347+AV1347+BA1347+BF1347+BK1347+BP1347</f>
        <v>0</v>
      </c>
      <c r="CA1347" s="3" t="n">
        <f aca="false">AR1347+AW1347+BB1347+BG1347+BL1347+BQ1347</f>
        <v>0</v>
      </c>
      <c r="CB1347" s="3" t="n">
        <f aca="false">AS1347+AX1347+BC1347+BH1347+BM1347+BR1347</f>
        <v>0</v>
      </c>
      <c r="CC1347" s="3" t="n">
        <f aca="false">AT1347+AY1347+BD1347+BI1347+BN1347+BS1347</f>
        <v>3189</v>
      </c>
      <c r="CD1347" s="3" t="n">
        <f aca="false">SUM(BZ1347:CC1347)</f>
        <v>3189</v>
      </c>
      <c r="CE1347" s="3" t="n">
        <v>4402</v>
      </c>
      <c r="CF1347" s="3" t="n">
        <v>14684</v>
      </c>
      <c r="CG1347" s="3" t="n">
        <v>2197</v>
      </c>
      <c r="CH1347" s="3" t="n">
        <v>14</v>
      </c>
      <c r="CI1347" s="3" t="n">
        <v>2472</v>
      </c>
      <c r="CJ1347" s="3" t="n">
        <f aca="false">SUM(CE1347:CI1347)</f>
        <v>23769</v>
      </c>
    </row>
    <row r="1348" customFormat="false" ht="12.75" hidden="false" customHeight="false" outlineLevel="0" collapsed="false">
      <c r="A1348" s="1" t="n">
        <v>2017</v>
      </c>
      <c r="B1348" s="2" t="s">
        <v>114</v>
      </c>
      <c r="C1348" s="3" t="n">
        <v>227</v>
      </c>
      <c r="D1348" s="3" t="n">
        <v>1839</v>
      </c>
      <c r="E1348" s="3" t="n">
        <v>12155</v>
      </c>
      <c r="F1348" s="3" t="n">
        <v>0</v>
      </c>
      <c r="G1348" s="3" t="n">
        <f aca="false">SUM(C1348:F1348)</f>
        <v>14221</v>
      </c>
      <c r="H1348" s="3" t="n">
        <v>1538</v>
      </c>
      <c r="I1348" s="3" t="n">
        <v>121</v>
      </c>
      <c r="J1348" s="3" t="n">
        <v>498</v>
      </c>
      <c r="K1348" s="3" t="n">
        <v>35</v>
      </c>
      <c r="L1348" s="3" t="n">
        <f aca="false">SUM(H1348:K1348)</f>
        <v>2192</v>
      </c>
      <c r="M1348" s="3" t="n">
        <v>32</v>
      </c>
      <c r="N1348" s="3" t="n">
        <v>47</v>
      </c>
      <c r="O1348" s="3" t="n">
        <v>11</v>
      </c>
      <c r="P1348" s="3" t="n">
        <v>0</v>
      </c>
      <c r="Q1348" s="3" t="n">
        <f aca="false">SUM(M1348:P1348)</f>
        <v>90</v>
      </c>
      <c r="R1348" s="3" t="n">
        <v>98</v>
      </c>
      <c r="S1348" s="3" t="n">
        <v>15</v>
      </c>
      <c r="T1348" s="3" t="n">
        <v>6</v>
      </c>
      <c r="U1348" s="3" t="n">
        <v>0</v>
      </c>
      <c r="V1348" s="3" t="n">
        <f aca="false">SUM(R1348:U1348)</f>
        <v>119</v>
      </c>
      <c r="W1348" s="3" t="n">
        <v>2799</v>
      </c>
      <c r="X1348" s="3" t="n">
        <v>12393</v>
      </c>
      <c r="Y1348" s="3" t="n">
        <v>2022</v>
      </c>
      <c r="Z1348" s="3" t="n">
        <v>0</v>
      </c>
      <c r="AA1348" s="3" t="n">
        <f aca="false">SUM(W1348:Z1348)</f>
        <v>17214</v>
      </c>
      <c r="AB1348" s="3" t="n">
        <v>1941</v>
      </c>
      <c r="AC1348" s="3" t="n">
        <v>56</v>
      </c>
      <c r="AD1348" s="3" t="n">
        <v>51</v>
      </c>
      <c r="AE1348" s="3" t="n">
        <v>0</v>
      </c>
      <c r="AF1348" s="3" t="n">
        <f aca="false">SUM(AB1348:AE1348)</f>
        <v>2048</v>
      </c>
      <c r="AG1348" s="3" t="n">
        <v>9</v>
      </c>
      <c r="AH1348" s="3" t="n">
        <v>1315</v>
      </c>
      <c r="AI1348" s="3" t="n">
        <v>2737</v>
      </c>
      <c r="AJ1348" s="3" t="n">
        <v>7</v>
      </c>
      <c r="AK1348" s="3" t="n">
        <f aca="false">SUM(AG1348:AJ1348)</f>
        <v>4068</v>
      </c>
      <c r="AL1348" s="3" t="n">
        <v>3486</v>
      </c>
      <c r="AM1348" s="3" t="n">
        <v>7088</v>
      </c>
      <c r="AN1348" s="3" t="n">
        <v>3973</v>
      </c>
      <c r="AO1348" s="3" t="n">
        <v>44</v>
      </c>
      <c r="AP1348" s="3" t="n">
        <f aca="false">SUM(AL1348:AO1348)</f>
        <v>14591</v>
      </c>
      <c r="AQ1348" s="3" t="n">
        <v>0</v>
      </c>
      <c r="AR1348" s="3" t="n">
        <v>1226</v>
      </c>
      <c r="AS1348" s="3" t="n">
        <v>378</v>
      </c>
      <c r="AT1348" s="3" t="n">
        <v>7</v>
      </c>
      <c r="AU1348" s="3" t="n">
        <f aca="false">SUM(AQ1348:AT1348)</f>
        <v>1611</v>
      </c>
      <c r="AV1348" s="3" t="n">
        <v>19</v>
      </c>
      <c r="AW1348" s="3" t="n">
        <v>0</v>
      </c>
      <c r="AX1348" s="3" t="n">
        <v>0</v>
      </c>
      <c r="AY1348" s="3" t="n">
        <v>0</v>
      </c>
      <c r="AZ1348" s="3" t="n">
        <f aca="false">SUM(AV1348:AY1348)</f>
        <v>19</v>
      </c>
      <c r="BA1348" s="3" t="n">
        <v>157</v>
      </c>
      <c r="BB1348" s="3" t="n">
        <v>0</v>
      </c>
      <c r="BC1348" s="3" t="n">
        <v>0</v>
      </c>
      <c r="BD1348" s="3" t="n">
        <v>35</v>
      </c>
      <c r="BE1348" s="3" t="n">
        <f aca="false">SUM(BA1348:BD1348)</f>
        <v>192</v>
      </c>
      <c r="BF1348" s="3" t="n">
        <v>0</v>
      </c>
      <c r="BG1348" s="3" t="n">
        <v>0</v>
      </c>
      <c r="BH1348" s="3" t="n">
        <v>40</v>
      </c>
      <c r="BI1348" s="3" t="n">
        <v>7</v>
      </c>
      <c r="BJ1348" s="3" t="n">
        <f aca="false">SUM(BF1348:BI1348)</f>
        <v>47</v>
      </c>
      <c r="BK1348" s="3" t="n">
        <v>9</v>
      </c>
      <c r="BL1348" s="3" t="n">
        <v>10</v>
      </c>
      <c r="BM1348" s="3" t="n">
        <v>86</v>
      </c>
      <c r="BN1348" s="3" t="n">
        <v>37</v>
      </c>
      <c r="BO1348" s="3" t="n">
        <f aca="false">SUM(BK1348:BN1348)</f>
        <v>142</v>
      </c>
      <c r="BP1348" s="3" t="n">
        <v>57</v>
      </c>
      <c r="BQ1348" s="3" t="n">
        <v>6</v>
      </c>
      <c r="BR1348" s="3" t="n">
        <v>25</v>
      </c>
      <c r="BS1348" s="3" t="n">
        <v>0</v>
      </c>
      <c r="BT1348" s="3" t="n">
        <f aca="false">SUM(BP1348:BS1348)</f>
        <v>88</v>
      </c>
      <c r="BU1348" s="3" t="n">
        <f aca="false">+C1348+H1348+M1348+R1348+W1348+AB1348+AG1348+AL1348+CK1348</f>
        <v>10130</v>
      </c>
      <c r="BV1348" s="3" t="n">
        <f aca="false">+D1348+I1348+N1348+S1348+X1348+AC1348+AH1348+AM1348+CL1348</f>
        <v>22874</v>
      </c>
      <c r="BW1348" s="3" t="n">
        <f aca="false">+E1348+J1348+O1348+T1348+Y1348+AD1348+AI1348+AN1348+CM1348</f>
        <v>21453</v>
      </c>
      <c r="BX1348" s="3" t="n">
        <f aca="false">+F1348+K1348+P1348+U1348+Z1348+AE1348+AJ1348+AO1348+CN1348</f>
        <v>86</v>
      </c>
      <c r="BY1348" s="3" t="n">
        <f aca="false">SUM(BU1348:BX1348)</f>
        <v>54543</v>
      </c>
      <c r="BZ1348" s="3" t="n">
        <f aca="false">AQ1348+AV1348+BA1348+BF1348+BK1348+BP1348</f>
        <v>242</v>
      </c>
      <c r="CA1348" s="3" t="n">
        <f aca="false">AR1348+AW1348+BB1348+BG1348+BL1348+BQ1348</f>
        <v>1242</v>
      </c>
      <c r="CB1348" s="3" t="n">
        <f aca="false">AS1348+AX1348+BC1348+BH1348+BM1348+BR1348</f>
        <v>529</v>
      </c>
      <c r="CC1348" s="3" t="n">
        <f aca="false">AT1348+AY1348+BD1348+BI1348+BN1348+BS1348</f>
        <v>86</v>
      </c>
      <c r="CD1348" s="3" t="n">
        <f aca="false">SUM(BZ1348:CC1348)</f>
        <v>2099</v>
      </c>
      <c r="CE1348" s="3" t="n">
        <v>1523</v>
      </c>
      <c r="CF1348" s="3" t="n">
        <v>6940</v>
      </c>
      <c r="CG1348" s="3" t="n">
        <v>165</v>
      </c>
      <c r="CH1348" s="3" t="n">
        <v>0</v>
      </c>
      <c r="CI1348" s="3" t="n">
        <v>1160</v>
      </c>
      <c r="CJ1348" s="3" t="n">
        <f aca="false">SUM(CE1348:CI1348)</f>
        <v>9788</v>
      </c>
    </row>
    <row r="1349" customFormat="false" ht="12.75" hidden="false" customHeight="false" outlineLevel="0" collapsed="false">
      <c r="A1349" s="1" t="n">
        <v>2017</v>
      </c>
      <c r="B1349" s="2" t="s">
        <v>115</v>
      </c>
      <c r="C1349" s="3" t="n">
        <v>8916</v>
      </c>
      <c r="D1349" s="3" t="n">
        <v>827</v>
      </c>
      <c r="E1349" s="3" t="n">
        <v>55</v>
      </c>
      <c r="F1349" s="3" t="n">
        <v>2</v>
      </c>
      <c r="G1349" s="3" t="n">
        <f aca="false">SUM(C1349:F1349)</f>
        <v>9800</v>
      </c>
      <c r="H1349" s="3" t="n">
        <v>1552</v>
      </c>
      <c r="I1349" s="3" t="n">
        <v>4</v>
      </c>
      <c r="J1349" s="3" t="n">
        <v>52</v>
      </c>
      <c r="K1349" s="3" t="n">
        <v>108</v>
      </c>
      <c r="L1349" s="3" t="n">
        <f aca="false">SUM(H1349:K1349)</f>
        <v>1716</v>
      </c>
      <c r="M1349" s="3" t="n">
        <v>94</v>
      </c>
      <c r="N1349" s="3" t="n">
        <v>228</v>
      </c>
      <c r="O1349" s="3" t="n">
        <v>0</v>
      </c>
      <c r="P1349" s="3" t="n">
        <v>0</v>
      </c>
      <c r="Q1349" s="3" t="n">
        <f aca="false">SUM(M1349:P1349)</f>
        <v>322</v>
      </c>
      <c r="R1349" s="3" t="n">
        <v>251</v>
      </c>
      <c r="S1349" s="3" t="n">
        <v>0</v>
      </c>
      <c r="T1349" s="3" t="n">
        <v>2</v>
      </c>
      <c r="U1349" s="3" t="n">
        <v>0</v>
      </c>
      <c r="V1349" s="3" t="n">
        <f aca="false">SUM(R1349:U1349)</f>
        <v>253</v>
      </c>
      <c r="W1349" s="3" t="n">
        <v>4580</v>
      </c>
      <c r="X1349" s="3" t="n">
        <v>6391</v>
      </c>
      <c r="Y1349" s="3" t="n">
        <v>162</v>
      </c>
      <c r="Z1349" s="3" t="n">
        <v>0</v>
      </c>
      <c r="AA1349" s="3" t="n">
        <f aca="false">SUM(W1349:Z1349)</f>
        <v>11133</v>
      </c>
      <c r="AB1349" s="3" t="n">
        <v>565</v>
      </c>
      <c r="AC1349" s="3" t="n">
        <v>9</v>
      </c>
      <c r="AD1349" s="3" t="n">
        <v>15</v>
      </c>
      <c r="AE1349" s="3" t="n">
        <v>4</v>
      </c>
      <c r="AF1349" s="3" t="n">
        <f aca="false">SUM(AB1349:AE1349)</f>
        <v>593</v>
      </c>
      <c r="AG1349" s="3" t="n">
        <v>142</v>
      </c>
      <c r="AH1349" s="3" t="n">
        <v>536</v>
      </c>
      <c r="AI1349" s="3" t="n">
        <v>3251</v>
      </c>
      <c r="AJ1349" s="3" t="n">
        <v>263</v>
      </c>
      <c r="AK1349" s="3" t="n">
        <f aca="false">SUM(AG1349:AJ1349)</f>
        <v>4192</v>
      </c>
      <c r="AL1349" s="3" t="n">
        <v>5578.016</v>
      </c>
      <c r="AM1349" s="3" t="n">
        <v>2873</v>
      </c>
      <c r="AN1349" s="3" t="n">
        <v>2656.759</v>
      </c>
      <c r="AO1349" s="3" t="n">
        <v>275</v>
      </c>
      <c r="AP1349" s="3" t="n">
        <f aca="false">SUM(AL1349:AO1349)</f>
        <v>11382.775</v>
      </c>
      <c r="AQ1349" s="3" t="n">
        <v>0</v>
      </c>
      <c r="AR1349" s="3" t="n">
        <v>0</v>
      </c>
      <c r="AS1349" s="3" t="n">
        <v>0</v>
      </c>
      <c r="AT1349" s="3" t="n">
        <v>263</v>
      </c>
      <c r="AU1349" s="3" t="n">
        <f aca="false">SUM(AQ1349:AT1349)</f>
        <v>263</v>
      </c>
      <c r="AV1349" s="3" t="n">
        <v>0</v>
      </c>
      <c r="AW1349" s="3" t="n">
        <v>0</v>
      </c>
      <c r="AX1349" s="3" t="n">
        <v>0</v>
      </c>
      <c r="AY1349" s="3" t="n">
        <v>4</v>
      </c>
      <c r="AZ1349" s="3" t="n">
        <f aca="false">SUM(AV1349:AY1349)</f>
        <v>4</v>
      </c>
      <c r="BA1349" s="3" t="n">
        <v>0</v>
      </c>
      <c r="BB1349" s="3" t="n">
        <v>0</v>
      </c>
      <c r="BC1349" s="3" t="n">
        <v>0</v>
      </c>
      <c r="BD1349" s="3" t="n">
        <v>108</v>
      </c>
      <c r="BE1349" s="3" t="n">
        <f aca="false">SUM(BA1349:BD1349)</f>
        <v>108</v>
      </c>
      <c r="BF1349" s="3" t="n">
        <v>0</v>
      </c>
      <c r="BG1349" s="3" t="n">
        <v>0</v>
      </c>
      <c r="BH1349" s="3" t="n">
        <v>0</v>
      </c>
      <c r="BI1349" s="3" t="n">
        <v>10</v>
      </c>
      <c r="BJ1349" s="3" t="n">
        <f aca="false">SUM(BF1349:BI1349)</f>
        <v>10</v>
      </c>
      <c r="BK1349" s="3" t="n">
        <v>0</v>
      </c>
      <c r="BL1349" s="3" t="n">
        <v>0</v>
      </c>
      <c r="BM1349" s="3" t="n">
        <v>0</v>
      </c>
      <c r="BN1349" s="3" t="n">
        <v>4</v>
      </c>
      <c r="BO1349" s="3" t="n">
        <f aca="false">SUM(BK1349:BN1349)</f>
        <v>4</v>
      </c>
      <c r="BP1349" s="3" t="n">
        <v>0</v>
      </c>
      <c r="BQ1349" s="3" t="n">
        <v>0</v>
      </c>
      <c r="BR1349" s="3" t="n">
        <v>0</v>
      </c>
      <c r="BS1349" s="3" t="n">
        <v>262</v>
      </c>
      <c r="BT1349" s="3" t="n">
        <f aca="false">SUM(BP1349:BS1349)</f>
        <v>262</v>
      </c>
      <c r="BU1349" s="3" t="n">
        <f aca="false">+C1349+H1349+M1349+R1349+W1349+AB1349+AG1349+AL1349+CK1349</f>
        <v>21678.016</v>
      </c>
      <c r="BV1349" s="3" t="n">
        <f aca="false">+D1349+I1349+N1349+S1349+X1349+AC1349+AH1349+AM1349+CL1349</f>
        <v>10868</v>
      </c>
      <c r="BW1349" s="3" t="n">
        <f aca="false">+E1349+J1349+O1349+T1349+Y1349+AD1349+AI1349+AN1349+CM1349</f>
        <v>6193.759</v>
      </c>
      <c r="BX1349" s="3" t="n">
        <f aca="false">+F1349+K1349+P1349+U1349+Z1349+AE1349+AJ1349+AO1349+CN1349</f>
        <v>652</v>
      </c>
      <c r="BY1349" s="3" t="n">
        <f aca="false">SUM(BU1349:BX1349)</f>
        <v>39391.775</v>
      </c>
      <c r="BZ1349" s="3" t="n">
        <f aca="false">AQ1349+AV1349+BA1349+BF1349+BK1349+BP1349</f>
        <v>0</v>
      </c>
      <c r="CA1349" s="3" t="n">
        <f aca="false">AR1349+AW1349+BB1349+BG1349+BL1349+BQ1349</f>
        <v>0</v>
      </c>
      <c r="CB1349" s="3" t="n">
        <f aca="false">AS1349+AX1349+BC1349+BH1349+BM1349+BR1349</f>
        <v>0</v>
      </c>
      <c r="CC1349" s="3" t="n">
        <f aca="false">AT1349+AY1349+BD1349+BI1349+BN1349+BS1349</f>
        <v>651</v>
      </c>
      <c r="CD1349" s="3" t="n">
        <f aca="false">SUM(BZ1349:CC1349)</f>
        <v>651</v>
      </c>
      <c r="CE1349" s="3" t="n">
        <v>5347</v>
      </c>
      <c r="CF1349" s="3" t="n">
        <v>11188</v>
      </c>
      <c r="CG1349" s="3" t="n">
        <v>1142</v>
      </c>
      <c r="CH1349" s="3" t="n">
        <v>62</v>
      </c>
      <c r="CI1349" s="3" t="n">
        <v>3314</v>
      </c>
      <c r="CJ1349" s="3" t="n">
        <f aca="false">SUM(CE1349:CI1349)</f>
        <v>21053</v>
      </c>
    </row>
    <row r="1350" customFormat="false" ht="12.75" hidden="false" customHeight="false" outlineLevel="0" collapsed="false">
      <c r="A1350" s="1" t="n">
        <v>2017</v>
      </c>
      <c r="B1350" s="2" t="s">
        <v>116</v>
      </c>
      <c r="C1350" s="3" t="n">
        <v>2259.8</v>
      </c>
      <c r="D1350" s="3" t="n">
        <v>805.4</v>
      </c>
      <c r="E1350" s="3" t="n">
        <v>366</v>
      </c>
      <c r="F1350" s="3" t="n">
        <v>0</v>
      </c>
      <c r="G1350" s="3" t="n">
        <f aca="false">SUM(C1350:F1350)</f>
        <v>3431.2</v>
      </c>
      <c r="H1350" s="3" t="n">
        <v>852</v>
      </c>
      <c r="I1350" s="3" t="n">
        <v>129.7</v>
      </c>
      <c r="J1350" s="3" t="n">
        <v>2862.3</v>
      </c>
      <c r="K1350" s="3" t="n">
        <v>89.8</v>
      </c>
      <c r="L1350" s="3" t="n">
        <f aca="false">SUM(H1350:K1350)</f>
        <v>3933.8</v>
      </c>
      <c r="M1350" s="3" t="n">
        <v>27.8</v>
      </c>
      <c r="N1350" s="3" t="n">
        <v>1063.2</v>
      </c>
      <c r="O1350" s="3" t="n">
        <v>4.5</v>
      </c>
      <c r="P1350" s="3" t="n">
        <v>0</v>
      </c>
      <c r="Q1350" s="3" t="n">
        <f aca="false">SUM(M1350:P1350)</f>
        <v>1095.5</v>
      </c>
      <c r="R1350" s="3" t="n">
        <v>0</v>
      </c>
      <c r="S1350" s="3" t="n">
        <v>0</v>
      </c>
      <c r="T1350" s="3" t="n">
        <v>0</v>
      </c>
      <c r="U1350" s="3" t="n">
        <v>0</v>
      </c>
      <c r="V1350" s="3" t="n">
        <f aca="false">SUM(R1350:U1350)</f>
        <v>0</v>
      </c>
      <c r="W1350" s="3" t="n">
        <v>682.8</v>
      </c>
      <c r="X1350" s="3" t="n">
        <v>3974.6</v>
      </c>
      <c r="Y1350" s="3" t="n">
        <v>603.3</v>
      </c>
      <c r="Z1350" s="3" t="n">
        <v>0</v>
      </c>
      <c r="AA1350" s="3" t="n">
        <f aca="false">SUM(W1350:Z1350)</f>
        <v>5260.7</v>
      </c>
      <c r="AB1350" s="3" t="n">
        <v>326.1</v>
      </c>
      <c r="AC1350" s="3" t="n">
        <v>0</v>
      </c>
      <c r="AD1350" s="3" t="n">
        <v>25.9</v>
      </c>
      <c r="AE1350" s="3" t="n">
        <v>0</v>
      </c>
      <c r="AF1350" s="3" t="n">
        <f aca="false">SUM(AB1350:AE1350)</f>
        <v>352</v>
      </c>
      <c r="AG1350" s="3" t="n">
        <v>0</v>
      </c>
      <c r="AH1350" s="3" t="n">
        <v>595</v>
      </c>
      <c r="AI1350" s="3" t="n">
        <v>929.4</v>
      </c>
      <c r="AJ1350" s="3" t="n">
        <v>127.3</v>
      </c>
      <c r="AK1350" s="3" t="n">
        <f aca="false">SUM(AG1350:AJ1350)</f>
        <v>1651.7</v>
      </c>
      <c r="AL1350" s="3" t="n">
        <v>1608.9</v>
      </c>
      <c r="AM1350" s="3" t="n">
        <v>2627.1</v>
      </c>
      <c r="AN1350" s="3" t="n">
        <v>1526</v>
      </c>
      <c r="AO1350" s="3" t="n">
        <v>890.1</v>
      </c>
      <c r="AP1350" s="3" t="n">
        <f aca="false">SUM(AL1350:AO1350)</f>
        <v>6652.1</v>
      </c>
      <c r="AQ1350" s="3" t="n">
        <v>0</v>
      </c>
      <c r="AR1350" s="3" t="n">
        <v>342.9</v>
      </c>
      <c r="AS1350" s="3" t="n">
        <v>466.1</v>
      </c>
      <c r="AT1350" s="3" t="n">
        <v>127.3</v>
      </c>
      <c r="AU1350" s="3" t="n">
        <f aca="false">SUM(AQ1350:AT1350)</f>
        <v>936.3</v>
      </c>
      <c r="AV1350" s="3" t="n">
        <v>9.6</v>
      </c>
      <c r="AW1350" s="3" t="n">
        <v>0</v>
      </c>
      <c r="AX1350" s="3" t="n">
        <v>0.7</v>
      </c>
      <c r="AY1350" s="3" t="n">
        <v>0</v>
      </c>
      <c r="AZ1350" s="3" t="n">
        <f aca="false">SUM(AV1350:AY1350)</f>
        <v>10.3</v>
      </c>
      <c r="BA1350" s="3" t="n">
        <v>14.5</v>
      </c>
      <c r="BB1350" s="3" t="n">
        <v>3</v>
      </c>
      <c r="BC1350" s="3" t="n">
        <v>101.9</v>
      </c>
      <c r="BD1350" s="3" t="n">
        <v>89.8</v>
      </c>
      <c r="BE1350" s="3" t="n">
        <f aca="false">SUM(BA1350:BD1350)</f>
        <v>209.2</v>
      </c>
      <c r="BF1350" s="3" t="n">
        <v>0</v>
      </c>
      <c r="BG1350" s="3" t="n">
        <v>0</v>
      </c>
      <c r="BH1350" s="3" t="n">
        <v>0</v>
      </c>
      <c r="BI1350" s="3" t="n">
        <v>0</v>
      </c>
      <c r="BJ1350" s="3" t="n">
        <f aca="false">SUM(BF1350:BI1350)</f>
        <v>0</v>
      </c>
      <c r="BK1350" s="3" t="n">
        <v>0.4</v>
      </c>
      <c r="BL1350" s="3" t="n">
        <v>7</v>
      </c>
      <c r="BM1350" s="3" t="n">
        <v>8.9</v>
      </c>
      <c r="BN1350" s="3" t="n">
        <v>5.9</v>
      </c>
      <c r="BO1350" s="3" t="n">
        <f aca="false">SUM(BK1350:BN1350)</f>
        <v>22.2</v>
      </c>
      <c r="BP1350" s="3" t="n">
        <v>9</v>
      </c>
      <c r="BQ1350" s="3" t="n">
        <v>26</v>
      </c>
      <c r="BR1350" s="3" t="n">
        <v>130</v>
      </c>
      <c r="BS1350" s="3" t="n">
        <v>884.4</v>
      </c>
      <c r="BT1350" s="3" t="n">
        <f aca="false">SUM(BP1350:BS1350)</f>
        <v>1049.4</v>
      </c>
      <c r="BU1350" s="3" t="n">
        <f aca="false">+C1350+H1350+M1350+R1350+W1350+AB1350+AG1350+AL1350+CK1350</f>
        <v>5757.4</v>
      </c>
      <c r="BV1350" s="3" t="n">
        <f aca="false">+D1350+I1350+N1350+S1350+X1350+AC1350+AH1350+AM1350+CL1350</f>
        <v>9195</v>
      </c>
      <c r="BW1350" s="3" t="n">
        <f aca="false">+E1350+J1350+O1350+T1350+Y1350+AD1350+AI1350+AN1350+CM1350</f>
        <v>6317.4</v>
      </c>
      <c r="BX1350" s="3" t="n">
        <f aca="false">+F1350+K1350+P1350+U1350+Z1350+AE1350+AJ1350+AO1350+CN1350</f>
        <v>1107.2</v>
      </c>
      <c r="BY1350" s="3" t="n">
        <f aca="false">SUM(BU1350:BX1350)</f>
        <v>22377</v>
      </c>
      <c r="BZ1350" s="3" t="n">
        <f aca="false">AQ1350+AV1350+BA1350+BF1350+BK1350+BP1350</f>
        <v>33.5</v>
      </c>
      <c r="CA1350" s="3" t="n">
        <f aca="false">AR1350+AW1350+BB1350+BG1350+BL1350+BQ1350</f>
        <v>378.9</v>
      </c>
      <c r="CB1350" s="3" t="n">
        <f aca="false">AS1350+AX1350+BC1350+BH1350+BM1350+BR1350</f>
        <v>707.6</v>
      </c>
      <c r="CC1350" s="3" t="n">
        <f aca="false">AT1350+AY1350+BD1350+BI1350+BN1350+BS1350</f>
        <v>1107.4</v>
      </c>
      <c r="CD1350" s="3" t="n">
        <f aca="false">SUM(BZ1350:CC1350)</f>
        <v>2227.4</v>
      </c>
      <c r="CE1350" s="3" t="n">
        <v>2353</v>
      </c>
      <c r="CF1350" s="3" t="n">
        <v>1887</v>
      </c>
      <c r="CG1350" s="3" t="n">
        <v>565</v>
      </c>
      <c r="CH1350" s="3" t="n">
        <v>135</v>
      </c>
      <c r="CI1350" s="3" t="n">
        <v>579</v>
      </c>
      <c r="CJ1350" s="3" t="n">
        <f aca="false">SUM(CE1350:CI1350)</f>
        <v>5519</v>
      </c>
    </row>
    <row r="1351" customFormat="false" ht="12.75" hidden="false" customHeight="false" outlineLevel="0" collapsed="false">
      <c r="A1351" s="1" t="n">
        <v>2017</v>
      </c>
      <c r="B1351" s="2" t="s">
        <v>117</v>
      </c>
      <c r="C1351" s="3" t="n">
        <v>3297</v>
      </c>
      <c r="D1351" s="3" t="n">
        <v>1013.12</v>
      </c>
      <c r="E1351" s="3" t="n">
        <v>1504</v>
      </c>
      <c r="F1351" s="3" t="n">
        <v>0</v>
      </c>
      <c r="G1351" s="3" t="n">
        <f aca="false">SUM(C1351:F1351)</f>
        <v>5814.12</v>
      </c>
      <c r="H1351" s="3" t="n">
        <v>901</v>
      </c>
      <c r="I1351" s="3" t="n">
        <v>1</v>
      </c>
      <c r="J1351" s="3" t="n">
        <v>240</v>
      </c>
      <c r="K1351" s="3" t="n">
        <v>83</v>
      </c>
      <c r="L1351" s="3" t="n">
        <f aca="false">SUM(H1351:K1351)</f>
        <v>1225</v>
      </c>
      <c r="M1351" s="3" t="n">
        <v>8</v>
      </c>
      <c r="N1351" s="3" t="n">
        <v>32</v>
      </c>
      <c r="O1351" s="3" t="n">
        <v>0</v>
      </c>
      <c r="P1351" s="3" t="n">
        <v>0</v>
      </c>
      <c r="Q1351" s="3" t="n">
        <f aca="false">SUM(M1351:P1351)</f>
        <v>40</v>
      </c>
      <c r="R1351" s="3" t="n">
        <v>28</v>
      </c>
      <c r="S1351" s="3" t="n">
        <v>0</v>
      </c>
      <c r="T1351" s="3" t="n">
        <v>32</v>
      </c>
      <c r="U1351" s="3" t="n">
        <v>0</v>
      </c>
      <c r="V1351" s="3" t="n">
        <f aca="false">SUM(R1351:U1351)</f>
        <v>60</v>
      </c>
      <c r="W1351" s="3" t="n">
        <v>2110</v>
      </c>
      <c r="X1351" s="3" t="n">
        <v>5177</v>
      </c>
      <c r="Y1351" s="3" t="n">
        <v>2414</v>
      </c>
      <c r="Z1351" s="3" t="n">
        <v>0</v>
      </c>
      <c r="AA1351" s="3" t="n">
        <f aca="false">SUM(W1351:Z1351)</f>
        <v>9701</v>
      </c>
      <c r="AB1351" s="3" t="n">
        <v>654</v>
      </c>
      <c r="AC1351" s="3" t="n">
        <v>2</v>
      </c>
      <c r="AD1351" s="3" t="n">
        <v>30</v>
      </c>
      <c r="AE1351" s="3" t="n">
        <v>2</v>
      </c>
      <c r="AF1351" s="3" t="n">
        <f aca="false">SUM(AB1351:AE1351)</f>
        <v>688</v>
      </c>
      <c r="AG1351" s="3" t="n">
        <v>20</v>
      </c>
      <c r="AH1351" s="3" t="n">
        <v>82</v>
      </c>
      <c r="AI1351" s="3" t="n">
        <v>1923</v>
      </c>
      <c r="AJ1351" s="3" t="n">
        <v>0</v>
      </c>
      <c r="AK1351" s="3" t="n">
        <f aca="false">SUM(AG1351:AJ1351)</f>
        <v>2025</v>
      </c>
      <c r="AL1351" s="3" t="n">
        <v>2135</v>
      </c>
      <c r="AM1351" s="3" t="n">
        <v>1879</v>
      </c>
      <c r="AN1351" s="3" t="n">
        <v>1903</v>
      </c>
      <c r="AO1351" s="3" t="n">
        <v>79</v>
      </c>
      <c r="AP1351" s="3" t="n">
        <f aca="false">SUM(AL1351:AO1351)</f>
        <v>5996</v>
      </c>
      <c r="AQ1351" s="3" t="n">
        <v>8</v>
      </c>
      <c r="AR1351" s="3" t="n">
        <v>0</v>
      </c>
      <c r="AS1351" s="3" t="n">
        <v>0</v>
      </c>
      <c r="AT1351" s="3" t="n">
        <v>0</v>
      </c>
      <c r="AU1351" s="3" t="n">
        <f aca="false">SUM(AQ1351:AT1351)</f>
        <v>8</v>
      </c>
      <c r="AV1351" s="3" t="n">
        <v>0</v>
      </c>
      <c r="AW1351" s="3" t="n">
        <v>0</v>
      </c>
      <c r="AX1351" s="3" t="n">
        <v>0</v>
      </c>
      <c r="AY1351" s="3" t="n">
        <v>2</v>
      </c>
      <c r="AZ1351" s="3" t="n">
        <f aca="false">SUM(AV1351:AY1351)</f>
        <v>2</v>
      </c>
      <c r="BA1351" s="3" t="n">
        <v>23</v>
      </c>
      <c r="BB1351" s="3" t="n">
        <v>0</v>
      </c>
      <c r="BC1351" s="3" t="n">
        <v>0</v>
      </c>
      <c r="BD1351" s="3" t="n">
        <v>83</v>
      </c>
      <c r="BE1351" s="3" t="n">
        <f aca="false">SUM(BA1351:BD1351)</f>
        <v>106</v>
      </c>
      <c r="BF1351" s="3" t="n">
        <v>0</v>
      </c>
      <c r="BG1351" s="3" t="n">
        <v>0</v>
      </c>
      <c r="BH1351" s="3" t="n">
        <v>0</v>
      </c>
      <c r="BI1351" s="3" t="n">
        <v>0</v>
      </c>
      <c r="BJ1351" s="3" t="n">
        <f aca="false">SUM(BF1351:BI1351)</f>
        <v>0</v>
      </c>
      <c r="BK1351" s="3" t="n">
        <v>0</v>
      </c>
      <c r="BL1351" s="3" t="n">
        <v>0</v>
      </c>
      <c r="BM1351" s="3" t="n">
        <v>0</v>
      </c>
      <c r="BN1351" s="3" t="n">
        <v>0</v>
      </c>
      <c r="BO1351" s="3" t="n">
        <f aca="false">SUM(BK1351:BN1351)</f>
        <v>0</v>
      </c>
      <c r="BP1351" s="3" t="n">
        <v>3</v>
      </c>
      <c r="BQ1351" s="3" t="n">
        <v>9</v>
      </c>
      <c r="BR1351" s="3" t="n">
        <v>63</v>
      </c>
      <c r="BS1351" s="3" t="n">
        <v>79</v>
      </c>
      <c r="BT1351" s="3" t="n">
        <f aca="false">SUM(BP1351:BS1351)</f>
        <v>154</v>
      </c>
      <c r="BU1351" s="3" t="n">
        <f aca="false">+C1351+H1351+M1351+R1351+W1351+AB1351+AG1351+AL1351+CK1351</f>
        <v>9153</v>
      </c>
      <c r="BV1351" s="3" t="n">
        <f aca="false">+D1351+I1351+N1351+S1351+X1351+AC1351+AH1351+AM1351+CL1351</f>
        <v>8186.12</v>
      </c>
      <c r="BW1351" s="3" t="n">
        <f aca="false">+E1351+J1351+O1351+T1351+Y1351+AD1351+AI1351+AN1351+CM1351</f>
        <v>8046</v>
      </c>
      <c r="BX1351" s="3" t="n">
        <f aca="false">+F1351+K1351+P1351+U1351+Z1351+AE1351+AJ1351+AO1351+CN1351</f>
        <v>164</v>
      </c>
      <c r="BY1351" s="3" t="n">
        <f aca="false">SUM(BU1351:BX1351)</f>
        <v>25549.12</v>
      </c>
      <c r="BZ1351" s="3" t="n">
        <f aca="false">AQ1351+AV1351+BA1351+BF1351+BK1351+BP1351</f>
        <v>34</v>
      </c>
      <c r="CA1351" s="3" t="n">
        <f aca="false">AR1351+AW1351+BB1351+BG1351+BL1351+BQ1351</f>
        <v>9</v>
      </c>
      <c r="CB1351" s="3" t="n">
        <f aca="false">AS1351+AX1351+BC1351+BH1351+BM1351+BR1351</f>
        <v>63</v>
      </c>
      <c r="CC1351" s="3" t="n">
        <f aca="false">AT1351+AY1351+BD1351+BI1351+BN1351+BS1351</f>
        <v>164</v>
      </c>
      <c r="CD1351" s="3" t="n">
        <f aca="false">SUM(BZ1351:CC1351)</f>
        <v>270</v>
      </c>
      <c r="CE1351" s="3" t="n">
        <v>2111</v>
      </c>
      <c r="CF1351" s="3" t="n">
        <v>6240</v>
      </c>
      <c r="CG1351" s="3" t="n">
        <v>276</v>
      </c>
      <c r="CH1351" s="3" t="n">
        <v>0</v>
      </c>
      <c r="CI1351" s="3" t="n">
        <v>389</v>
      </c>
      <c r="CJ1351" s="3" t="n">
        <f aca="false">SUM(CE1351:CI1351)</f>
        <v>9016</v>
      </c>
    </row>
    <row r="1352" customFormat="false" ht="12.75" hidden="false" customHeight="false" outlineLevel="0" collapsed="false">
      <c r="A1352" s="1" t="n">
        <v>2017</v>
      </c>
      <c r="B1352" s="2" t="s">
        <v>118</v>
      </c>
      <c r="C1352" s="3" t="n">
        <v>819</v>
      </c>
      <c r="D1352" s="3" t="n">
        <v>175</v>
      </c>
      <c r="E1352" s="3" t="n">
        <v>47</v>
      </c>
      <c r="F1352" s="3" t="n">
        <v>0</v>
      </c>
      <c r="G1352" s="3" t="n">
        <f aca="false">SUM(C1352:F1352)</f>
        <v>1041</v>
      </c>
      <c r="H1352" s="3" t="n">
        <v>233</v>
      </c>
      <c r="I1352" s="3" t="n">
        <v>42</v>
      </c>
      <c r="J1352" s="3" t="n">
        <v>409</v>
      </c>
      <c r="K1352" s="3" t="n">
        <v>0</v>
      </c>
      <c r="L1352" s="3" t="n">
        <f aca="false">SUM(H1352:K1352)</f>
        <v>684</v>
      </c>
      <c r="M1352" s="3" t="n">
        <v>12</v>
      </c>
      <c r="N1352" s="3" t="n">
        <v>27</v>
      </c>
      <c r="O1352" s="3" t="n">
        <v>0</v>
      </c>
      <c r="P1352" s="3" t="n">
        <v>0</v>
      </c>
      <c r="Q1352" s="3" t="n">
        <f aca="false">SUM(M1352:P1352)</f>
        <v>39</v>
      </c>
      <c r="R1352" s="3" t="n">
        <v>0</v>
      </c>
      <c r="S1352" s="3" t="n">
        <v>0</v>
      </c>
      <c r="T1352" s="3" t="n">
        <v>0</v>
      </c>
      <c r="U1352" s="3" t="n">
        <v>0</v>
      </c>
      <c r="V1352" s="3" t="n">
        <f aca="false">SUM(R1352:U1352)</f>
        <v>0</v>
      </c>
      <c r="W1352" s="3" t="n">
        <v>309</v>
      </c>
      <c r="X1352" s="3" t="n">
        <v>1340</v>
      </c>
      <c r="Y1352" s="3" t="n">
        <v>109</v>
      </c>
      <c r="Z1352" s="3" t="n">
        <v>0</v>
      </c>
      <c r="AA1352" s="3" t="n">
        <f aca="false">SUM(W1352:Z1352)</f>
        <v>1758</v>
      </c>
      <c r="AB1352" s="3" t="n">
        <v>200</v>
      </c>
      <c r="AC1352" s="3" t="n">
        <v>1</v>
      </c>
      <c r="AD1352" s="3" t="n">
        <v>13</v>
      </c>
      <c r="AE1352" s="3" t="n">
        <v>0</v>
      </c>
      <c r="AF1352" s="3" t="n">
        <f aca="false">SUM(AB1352:AE1352)</f>
        <v>214</v>
      </c>
      <c r="AG1352" s="3" t="n">
        <v>10</v>
      </c>
      <c r="AH1352" s="3" t="n">
        <v>382</v>
      </c>
      <c r="AI1352" s="3" t="n">
        <v>279</v>
      </c>
      <c r="AJ1352" s="3" t="n">
        <v>0</v>
      </c>
      <c r="AK1352" s="3" t="n">
        <f aca="false">SUM(AG1352:AJ1352)</f>
        <v>671</v>
      </c>
      <c r="AL1352" s="3" t="n">
        <v>750</v>
      </c>
      <c r="AM1352" s="3" t="n">
        <v>843</v>
      </c>
      <c r="AN1352" s="3" t="n">
        <v>957</v>
      </c>
      <c r="AO1352" s="3" t="n">
        <v>0</v>
      </c>
      <c r="AP1352" s="3" t="n">
        <f aca="false">SUM(AL1352:AO1352)</f>
        <v>2550</v>
      </c>
      <c r="AQ1352" s="3" t="n">
        <v>0</v>
      </c>
      <c r="AR1352" s="3" t="n">
        <v>0</v>
      </c>
      <c r="AS1352" s="3" t="n">
        <v>0</v>
      </c>
      <c r="AT1352" s="3" t="n">
        <v>0</v>
      </c>
      <c r="AU1352" s="3" t="n">
        <f aca="false">SUM(AQ1352:AT1352)</f>
        <v>0</v>
      </c>
      <c r="AV1352" s="3" t="n">
        <v>0</v>
      </c>
      <c r="AW1352" s="3" t="n">
        <v>0</v>
      </c>
      <c r="AX1352" s="3" t="n">
        <v>0</v>
      </c>
      <c r="AY1352" s="3" t="n">
        <v>0</v>
      </c>
      <c r="AZ1352" s="3" t="n">
        <f aca="false">SUM(AV1352:AY1352)</f>
        <v>0</v>
      </c>
      <c r="BA1352" s="3" t="n">
        <v>0</v>
      </c>
      <c r="BB1352" s="3" t="n">
        <v>0</v>
      </c>
      <c r="BC1352" s="3" t="n">
        <v>0</v>
      </c>
      <c r="BD1352" s="3" t="n">
        <v>0</v>
      </c>
      <c r="BE1352" s="3" t="n">
        <f aca="false">SUM(BA1352:BD1352)</f>
        <v>0</v>
      </c>
      <c r="BF1352" s="3" t="n">
        <v>0</v>
      </c>
      <c r="BG1352" s="3" t="n">
        <v>0</v>
      </c>
      <c r="BH1352" s="3" t="n">
        <v>0</v>
      </c>
      <c r="BI1352" s="3" t="n">
        <v>0</v>
      </c>
      <c r="BJ1352" s="3" t="n">
        <f aca="false">SUM(BF1352:BI1352)</f>
        <v>0</v>
      </c>
      <c r="BK1352" s="3" t="n">
        <v>0</v>
      </c>
      <c r="BL1352" s="3" t="n">
        <v>0</v>
      </c>
      <c r="BM1352" s="3" t="n">
        <v>0</v>
      </c>
      <c r="BN1352" s="3" t="n">
        <v>0</v>
      </c>
      <c r="BO1352" s="3" t="n">
        <f aca="false">SUM(BK1352:BN1352)</f>
        <v>0</v>
      </c>
      <c r="BP1352" s="3" t="n">
        <v>0</v>
      </c>
      <c r="BQ1352" s="3" t="n">
        <v>0</v>
      </c>
      <c r="BR1352" s="3" t="n">
        <v>0</v>
      </c>
      <c r="BS1352" s="3" t="n">
        <v>0</v>
      </c>
      <c r="BT1352" s="3" t="n">
        <f aca="false">SUM(BP1352:BS1352)</f>
        <v>0</v>
      </c>
      <c r="BU1352" s="3" t="n">
        <f aca="false">+C1352+H1352+M1352+R1352+W1352+AB1352+AG1352+AL1352+CK1352</f>
        <v>2333</v>
      </c>
      <c r="BV1352" s="3" t="n">
        <f aca="false">+D1352+I1352+N1352+S1352+X1352+AC1352+AH1352+AM1352+CL1352</f>
        <v>2810</v>
      </c>
      <c r="BW1352" s="3" t="n">
        <f aca="false">+E1352+J1352+O1352+T1352+Y1352+AD1352+AI1352+AN1352+CM1352</f>
        <v>1814</v>
      </c>
      <c r="BX1352" s="3" t="n">
        <f aca="false">+F1352+K1352+P1352+U1352+Z1352+AE1352+AJ1352+AO1352+CN1352</f>
        <v>0</v>
      </c>
      <c r="BY1352" s="3" t="n">
        <f aca="false">SUM(BU1352:BX1352)</f>
        <v>6957</v>
      </c>
      <c r="BZ1352" s="3" t="n">
        <f aca="false">AQ1352+AV1352+BA1352+BF1352+BK1352+BP1352</f>
        <v>0</v>
      </c>
      <c r="CA1352" s="3" t="n">
        <f aca="false">AR1352+AW1352+BB1352+BG1352+BL1352+BQ1352</f>
        <v>0</v>
      </c>
      <c r="CB1352" s="3" t="n">
        <f aca="false">AS1352+AX1352+BC1352+BH1352+BM1352+BR1352</f>
        <v>0</v>
      </c>
      <c r="CC1352" s="3" t="n">
        <f aca="false">AT1352+AY1352+BD1352+BI1352+BN1352+BS1352</f>
        <v>0</v>
      </c>
      <c r="CD1352" s="3" t="n">
        <f aca="false">SUM(BZ1352:CC1352)</f>
        <v>0</v>
      </c>
      <c r="CE1352" s="3" t="n">
        <v>59.7</v>
      </c>
      <c r="CF1352" s="3" t="n">
        <v>1168.2</v>
      </c>
      <c r="CG1352" s="3" t="n">
        <v>134</v>
      </c>
      <c r="CH1352" s="3" t="n">
        <v>60</v>
      </c>
      <c r="CI1352" s="3" t="n">
        <v>719</v>
      </c>
      <c r="CJ1352" s="3" t="n">
        <f aca="false">SUM(CE1352:CI1352)</f>
        <v>2140.9</v>
      </c>
    </row>
    <row r="1353" customFormat="false" ht="12.75" hidden="false" customHeight="false" outlineLevel="0" collapsed="false">
      <c r="A1353" s="1" t="n">
        <v>2017</v>
      </c>
      <c r="B1353" s="2" t="s">
        <v>119</v>
      </c>
      <c r="C1353" s="3" t="n">
        <v>1267.9</v>
      </c>
      <c r="D1353" s="3" t="n">
        <v>323.9</v>
      </c>
      <c r="E1353" s="3" t="n">
        <v>54.2</v>
      </c>
      <c r="F1353" s="3" t="n">
        <v>0</v>
      </c>
      <c r="G1353" s="3" t="n">
        <f aca="false">SUM(C1353:F1353)</f>
        <v>1646</v>
      </c>
      <c r="H1353" s="3" t="n">
        <v>755.6</v>
      </c>
      <c r="I1353" s="3" t="n">
        <v>335.5</v>
      </c>
      <c r="J1353" s="3" t="n">
        <v>1781.7</v>
      </c>
      <c r="K1353" s="3" t="n">
        <v>0</v>
      </c>
      <c r="L1353" s="3" t="n">
        <f aca="false">SUM(H1353:K1353)</f>
        <v>2872.8</v>
      </c>
      <c r="M1353" s="3" t="n">
        <v>10.2</v>
      </c>
      <c r="N1353" s="3" t="n">
        <v>30.4</v>
      </c>
      <c r="O1353" s="3" t="n">
        <v>0</v>
      </c>
      <c r="P1353" s="3" t="n">
        <v>0</v>
      </c>
      <c r="Q1353" s="3" t="n">
        <f aca="false">SUM(M1353:P1353)</f>
        <v>40.6</v>
      </c>
      <c r="R1353" s="3" t="n">
        <v>8.3</v>
      </c>
      <c r="S1353" s="3" t="n">
        <v>4.2</v>
      </c>
      <c r="T1353" s="3" t="n">
        <v>0</v>
      </c>
      <c r="U1353" s="3" t="n">
        <v>0</v>
      </c>
      <c r="V1353" s="3" t="n">
        <f aca="false">SUM(R1353:U1353)</f>
        <v>12.5</v>
      </c>
      <c r="W1353" s="3" t="n">
        <v>981.5</v>
      </c>
      <c r="X1353" s="3" t="n">
        <v>1052.4</v>
      </c>
      <c r="Y1353" s="3" t="n">
        <v>37.3</v>
      </c>
      <c r="Z1353" s="3" t="n">
        <v>0</v>
      </c>
      <c r="AA1353" s="3" t="n">
        <f aca="false">SUM(W1353:Z1353)</f>
        <v>2071.2</v>
      </c>
      <c r="AB1353" s="3" t="n">
        <v>319.4</v>
      </c>
      <c r="AC1353" s="3" t="n">
        <v>1.1</v>
      </c>
      <c r="AD1353" s="3" t="n">
        <v>27.7</v>
      </c>
      <c r="AE1353" s="3" t="n">
        <v>0</v>
      </c>
      <c r="AF1353" s="3" t="n">
        <f aca="false">SUM(AB1353:AE1353)</f>
        <v>348.2</v>
      </c>
      <c r="AG1353" s="3" t="n">
        <v>0.5</v>
      </c>
      <c r="AH1353" s="3" t="n">
        <v>339.6</v>
      </c>
      <c r="AI1353" s="3" t="n">
        <v>551.2</v>
      </c>
      <c r="AJ1353" s="3" t="n">
        <v>0</v>
      </c>
      <c r="AK1353" s="3" t="n">
        <f aca="false">SUM(AG1353:AJ1353)</f>
        <v>891.3</v>
      </c>
      <c r="AL1353" s="3" t="n">
        <v>986</v>
      </c>
      <c r="AM1353" s="3" t="n">
        <v>942.5</v>
      </c>
      <c r="AN1353" s="3" t="n">
        <v>2055</v>
      </c>
      <c r="AO1353" s="3" t="n">
        <v>0</v>
      </c>
      <c r="AP1353" s="3" t="n">
        <f aca="false">SUM(AL1353:AO1353)</f>
        <v>3983.5</v>
      </c>
      <c r="AQ1353" s="3" t="n">
        <v>0</v>
      </c>
      <c r="AR1353" s="3" t="n">
        <v>321.6</v>
      </c>
      <c r="AS1353" s="3" t="n">
        <v>455.9</v>
      </c>
      <c r="AT1353" s="3" t="n">
        <v>0</v>
      </c>
      <c r="AU1353" s="3" t="n">
        <f aca="false">SUM(AQ1353:AT1353)</f>
        <v>777.5</v>
      </c>
      <c r="AV1353" s="3" t="n">
        <v>0.5</v>
      </c>
      <c r="AW1353" s="3" t="n">
        <v>0</v>
      </c>
      <c r="AX1353" s="3" t="n">
        <v>4.7</v>
      </c>
      <c r="AY1353" s="3" t="n">
        <v>0</v>
      </c>
      <c r="AZ1353" s="3" t="n">
        <f aca="false">SUM(AV1353:AY1353)</f>
        <v>5.2</v>
      </c>
      <c r="BA1353" s="3" t="n">
        <v>22.6</v>
      </c>
      <c r="BB1353" s="3" t="n">
        <v>0.5</v>
      </c>
      <c r="BC1353" s="3" t="n">
        <v>275.3</v>
      </c>
      <c r="BD1353" s="3" t="n">
        <v>0</v>
      </c>
      <c r="BE1353" s="3" t="n">
        <f aca="false">SUM(BA1353:BD1353)</f>
        <v>298.4</v>
      </c>
      <c r="BF1353" s="3" t="n">
        <v>0</v>
      </c>
      <c r="BG1353" s="3" t="n">
        <v>0</v>
      </c>
      <c r="BH1353" s="3" t="n">
        <v>0</v>
      </c>
      <c r="BI1353" s="3" t="n">
        <v>0</v>
      </c>
      <c r="BJ1353" s="3" t="n">
        <f aca="false">SUM(BF1353:BI1353)</f>
        <v>0</v>
      </c>
      <c r="BK1353" s="3" t="n">
        <v>0</v>
      </c>
      <c r="BL1353" s="3" t="n">
        <v>0</v>
      </c>
      <c r="BM1353" s="3" t="n">
        <v>0</v>
      </c>
      <c r="BN1353" s="3" t="n">
        <v>0</v>
      </c>
      <c r="BO1353" s="3" t="n">
        <f aca="false">SUM(BK1353:BN1353)</f>
        <v>0</v>
      </c>
      <c r="BP1353" s="3" t="n">
        <v>2.6</v>
      </c>
      <c r="BQ1353" s="3" t="n">
        <v>33.6</v>
      </c>
      <c r="BR1353" s="3" t="n">
        <v>53.9</v>
      </c>
      <c r="BS1353" s="0"/>
      <c r="BT1353" s="3" t="n">
        <f aca="false">SUM(BP1353:BS1353)</f>
        <v>90.1</v>
      </c>
      <c r="BU1353" s="3" t="n">
        <f aca="false">+C1353+H1353+M1353+R1353+W1353+AB1353+AG1353+AL1353+CK1353</f>
        <v>4329.4</v>
      </c>
      <c r="BV1353" s="3" t="n">
        <f aca="false">+D1353+I1353+N1353+S1353+X1353+AC1353+AH1353+AM1353+CL1353</f>
        <v>3029.6</v>
      </c>
      <c r="BW1353" s="3" t="n">
        <f aca="false">+E1353+J1353+O1353+T1353+Y1353+AD1353+AI1353+AN1353+CM1353</f>
        <v>4507.1</v>
      </c>
      <c r="BX1353" s="3" t="n">
        <f aca="false">+F1353+K1353+P1353+U1353+Z1353+AE1353+AJ1353+AO1353+CN1353</f>
        <v>0</v>
      </c>
      <c r="BY1353" s="3" t="n">
        <f aca="false">SUM(BU1353:BX1353)</f>
        <v>11866.1</v>
      </c>
      <c r="BZ1353" s="3" t="n">
        <f aca="false">AQ1353+AV1353+BA1353+BF1353+BK1353+BP1353</f>
        <v>25.7</v>
      </c>
      <c r="CA1353" s="3" t="n">
        <f aca="false">AR1353+AW1353+BB1353+BG1353+BL1353+BQ1353</f>
        <v>355.7</v>
      </c>
      <c r="CB1353" s="3" t="n">
        <f aca="false">AS1353+AX1353+BC1353+BH1353+BM1353+BR1353</f>
        <v>789.8</v>
      </c>
      <c r="CC1353" s="3" t="n">
        <f aca="false">AT1353+AY1353+BD1353+BI1353+BN1353+BS1353</f>
        <v>0</v>
      </c>
      <c r="CD1353" s="3" t="n">
        <f aca="false">SUM(BZ1353:CC1353)</f>
        <v>1171.2</v>
      </c>
      <c r="CE1353" s="3" t="n">
        <v>1548.4</v>
      </c>
      <c r="CF1353" s="3" t="n">
        <v>2224.8</v>
      </c>
      <c r="CG1353" s="3" t="n">
        <v>264.4</v>
      </c>
      <c r="CH1353" s="3" t="n">
        <v>0.5</v>
      </c>
      <c r="CI1353" s="3" t="n">
        <v>227.7</v>
      </c>
      <c r="CJ1353" s="3" t="n">
        <f aca="false">SUM(CE1353:CI1353)</f>
        <v>4265.8</v>
      </c>
    </row>
    <row r="1354" customFormat="false" ht="12.75" hidden="false" customHeight="false" outlineLevel="0" collapsed="false">
      <c r="A1354" s="1" t="n">
        <v>2017</v>
      </c>
      <c r="B1354" s="2" t="s">
        <v>120</v>
      </c>
      <c r="C1354" s="3" t="n">
        <v>1471</v>
      </c>
      <c r="D1354" s="3" t="n">
        <v>291</v>
      </c>
      <c r="E1354" s="3" t="n">
        <v>523</v>
      </c>
      <c r="F1354" s="3" t="n">
        <v>0</v>
      </c>
      <c r="G1354" s="3" t="n">
        <f aca="false">SUM(C1354:F1354)</f>
        <v>2285</v>
      </c>
      <c r="H1354" s="3" t="n">
        <v>542</v>
      </c>
      <c r="I1354" s="3" t="n">
        <v>3</v>
      </c>
      <c r="J1354" s="3" t="n">
        <v>307</v>
      </c>
      <c r="K1354" s="3" t="n">
        <v>8.12</v>
      </c>
      <c r="L1354" s="3" t="n">
        <f aca="false">SUM(H1354:K1354)</f>
        <v>860.12</v>
      </c>
      <c r="M1354" s="3" t="n">
        <v>25</v>
      </c>
      <c r="N1354" s="3" t="n">
        <v>23</v>
      </c>
      <c r="O1354" s="3" t="n">
        <v>0</v>
      </c>
      <c r="P1354" s="3" t="n">
        <v>0</v>
      </c>
      <c r="Q1354" s="3" t="n">
        <f aca="false">SUM(M1354:P1354)</f>
        <v>48</v>
      </c>
      <c r="R1354" s="3" t="n">
        <v>0</v>
      </c>
      <c r="S1354" s="3" t="n">
        <v>0</v>
      </c>
      <c r="T1354" s="3" t="n">
        <v>0</v>
      </c>
      <c r="U1354" s="3" t="n">
        <v>0</v>
      </c>
      <c r="V1354" s="3" t="n">
        <f aca="false">SUM(R1354:U1354)</f>
        <v>0</v>
      </c>
      <c r="W1354" s="3" t="n">
        <v>600</v>
      </c>
      <c r="X1354" s="3" t="n">
        <v>2805</v>
      </c>
      <c r="Y1354" s="3" t="n">
        <v>266</v>
      </c>
      <c r="Z1354" s="3" t="n">
        <v>0</v>
      </c>
      <c r="AA1354" s="3" t="n">
        <f aca="false">SUM(W1354:Z1354)</f>
        <v>3671</v>
      </c>
      <c r="AB1354" s="3" t="n">
        <v>262</v>
      </c>
      <c r="AC1354" s="3" t="n">
        <v>1.8</v>
      </c>
      <c r="AD1354" s="3" t="n">
        <v>29</v>
      </c>
      <c r="AE1354" s="3" t="n">
        <v>12.15</v>
      </c>
      <c r="AF1354" s="3" t="n">
        <f aca="false">SUM(AB1354:AE1354)</f>
        <v>304.95</v>
      </c>
      <c r="AG1354" s="3" t="n">
        <v>0</v>
      </c>
      <c r="AH1354" s="3" t="n">
        <v>368</v>
      </c>
      <c r="AI1354" s="3" t="n">
        <v>545</v>
      </c>
      <c r="AJ1354" s="3" t="n">
        <v>379</v>
      </c>
      <c r="AK1354" s="3" t="n">
        <f aca="false">SUM(AG1354:AJ1354)</f>
        <v>1292</v>
      </c>
      <c r="AL1354" s="3" t="n">
        <v>1093</v>
      </c>
      <c r="AM1354" s="3" t="n">
        <v>984</v>
      </c>
      <c r="AN1354" s="3" t="n">
        <v>3104</v>
      </c>
      <c r="AO1354" s="3" t="n">
        <v>16</v>
      </c>
      <c r="AP1354" s="3" t="n">
        <f aca="false">SUM(AL1354:AO1354)</f>
        <v>5197</v>
      </c>
      <c r="AQ1354" s="3" t="n">
        <v>0</v>
      </c>
      <c r="AR1354" s="3" t="n">
        <v>297</v>
      </c>
      <c r="AS1354" s="3" t="n">
        <v>362</v>
      </c>
      <c r="AT1354" s="3" t="n">
        <v>379</v>
      </c>
      <c r="AU1354" s="3" t="n">
        <f aca="false">SUM(AQ1354:AT1354)</f>
        <v>1038</v>
      </c>
      <c r="AV1354" s="3" t="n">
        <v>0</v>
      </c>
      <c r="AW1354" s="3" t="n">
        <v>0</v>
      </c>
      <c r="AX1354" s="3" t="n">
        <v>0</v>
      </c>
      <c r="AY1354" s="3" t="n">
        <v>12.15</v>
      </c>
      <c r="AZ1354" s="3" t="n">
        <f aca="false">SUM(AV1354:AY1354)</f>
        <v>12.15</v>
      </c>
      <c r="BA1354" s="3" t="n">
        <v>0</v>
      </c>
      <c r="BB1354" s="3" t="n">
        <v>0</v>
      </c>
      <c r="BC1354" s="3" t="n">
        <v>26.29</v>
      </c>
      <c r="BD1354" s="3" t="n">
        <v>8.12</v>
      </c>
      <c r="BE1354" s="3" t="n">
        <f aca="false">SUM(BA1354:BD1354)</f>
        <v>34.41</v>
      </c>
      <c r="BF1354" s="3" t="n">
        <v>0</v>
      </c>
      <c r="BG1354" s="3" t="n">
        <v>0</v>
      </c>
      <c r="BH1354" s="3" t="n">
        <v>0</v>
      </c>
      <c r="BI1354" s="3" t="n">
        <v>0</v>
      </c>
      <c r="BJ1354" s="3" t="n">
        <f aca="false">SUM(BF1354:BI1354)</f>
        <v>0</v>
      </c>
      <c r="BK1354" s="3" t="n">
        <v>0</v>
      </c>
      <c r="BL1354" s="3" t="n">
        <v>0</v>
      </c>
      <c r="BM1354" s="3" t="n">
        <v>0</v>
      </c>
      <c r="BN1354" s="3" t="n">
        <v>0.13</v>
      </c>
      <c r="BO1354" s="3" t="n">
        <f aca="false">SUM(BK1354:BN1354)</f>
        <v>0.13</v>
      </c>
      <c r="BP1354" s="3" t="n">
        <v>1.53</v>
      </c>
      <c r="BQ1354" s="3" t="n">
        <v>9</v>
      </c>
      <c r="BR1354" s="3" t="n">
        <v>3.63</v>
      </c>
      <c r="BS1354" s="3" t="n">
        <v>16</v>
      </c>
      <c r="BT1354" s="3" t="n">
        <f aca="false">SUM(BP1354:BS1354)</f>
        <v>30.16</v>
      </c>
      <c r="BU1354" s="3" t="n">
        <f aca="false">+C1354+H1354+M1354+R1354+W1354+AB1354+AG1354+AL1354+CK1354</f>
        <v>3993</v>
      </c>
      <c r="BV1354" s="3" t="n">
        <f aca="false">+D1354+I1354+N1354+S1354+X1354+AC1354+AH1354+AM1354+CL1354</f>
        <v>4475.8</v>
      </c>
      <c r="BW1354" s="3" t="n">
        <f aca="false">+E1354+J1354+O1354+T1354+Y1354+AD1354+AI1354+AN1354+CM1354</f>
        <v>4774</v>
      </c>
      <c r="BX1354" s="3" t="n">
        <f aca="false">+F1354+K1354+P1354+U1354+Z1354+AE1354+AJ1354+AO1354+CN1354</f>
        <v>415.27</v>
      </c>
      <c r="BY1354" s="3" t="n">
        <f aca="false">SUM(BU1354:BX1354)</f>
        <v>13658.07</v>
      </c>
      <c r="BZ1354" s="3" t="n">
        <f aca="false">AQ1354+AV1354+BA1354+BF1354+BK1354+BP1354</f>
        <v>1.53</v>
      </c>
      <c r="CA1354" s="3" t="n">
        <f aca="false">AR1354+AW1354+BB1354+BG1354+BL1354+BQ1354</f>
        <v>306</v>
      </c>
      <c r="CB1354" s="3" t="n">
        <f aca="false">AS1354+AX1354+BC1354+BH1354+BM1354+BR1354</f>
        <v>391.92</v>
      </c>
      <c r="CC1354" s="3" t="n">
        <f aca="false">AT1354+AY1354+BD1354+BI1354+BN1354+BS1354</f>
        <v>415.4</v>
      </c>
      <c r="CD1354" s="3" t="n">
        <f aca="false">SUM(BZ1354:CC1354)</f>
        <v>1114.85</v>
      </c>
      <c r="CE1354" s="3" t="n">
        <v>1129.8</v>
      </c>
      <c r="CF1354" s="3" t="n">
        <v>0</v>
      </c>
      <c r="CG1354" s="3" t="n">
        <v>0</v>
      </c>
      <c r="CH1354" s="3" t="n">
        <v>760.5</v>
      </c>
      <c r="CI1354" s="3" t="n">
        <v>2070.2</v>
      </c>
      <c r="CJ1354" s="3" t="n">
        <f aca="false">SUM(CE1354:CI1354)</f>
        <v>3960.5</v>
      </c>
    </row>
    <row r="1355" customFormat="false" ht="12.75" hidden="false" customHeight="false" outlineLevel="0" collapsed="false">
      <c r="A1355" s="1" t="n">
        <v>2017</v>
      </c>
      <c r="B1355" s="2" t="s">
        <v>121</v>
      </c>
      <c r="C1355" s="3" t="n">
        <v>0</v>
      </c>
      <c r="D1355" s="3" t="n">
        <v>190</v>
      </c>
      <c r="E1355" s="3" t="n">
        <v>967</v>
      </c>
      <c r="F1355" s="3" t="n">
        <v>12</v>
      </c>
      <c r="G1355" s="3" t="n">
        <f aca="false">SUM(C1355:F1355)</f>
        <v>1169</v>
      </c>
      <c r="H1355" s="3" t="n">
        <v>128</v>
      </c>
      <c r="I1355" s="3" t="n">
        <v>1</v>
      </c>
      <c r="J1355" s="3" t="n">
        <v>0</v>
      </c>
      <c r="K1355" s="3" t="n">
        <v>9</v>
      </c>
      <c r="L1355" s="3" t="n">
        <f aca="false">SUM(H1355:K1355)</f>
        <v>138</v>
      </c>
      <c r="M1355" s="3" t="n">
        <v>33</v>
      </c>
      <c r="N1355" s="3" t="n">
        <v>22</v>
      </c>
      <c r="O1355" s="3" t="n">
        <v>0</v>
      </c>
      <c r="P1355" s="3" t="n">
        <v>0</v>
      </c>
      <c r="Q1355" s="3" t="n">
        <f aca="false">SUM(M1355:P1355)</f>
        <v>55</v>
      </c>
      <c r="R1355" s="3" t="n">
        <v>16</v>
      </c>
      <c r="S1355" s="3" t="n">
        <v>0</v>
      </c>
      <c r="T1355" s="3" t="n">
        <v>0</v>
      </c>
      <c r="U1355" s="3" t="n">
        <v>0</v>
      </c>
      <c r="V1355" s="3" t="n">
        <f aca="false">SUM(R1355:U1355)</f>
        <v>16</v>
      </c>
      <c r="W1355" s="3" t="n">
        <v>584</v>
      </c>
      <c r="X1355" s="3" t="n">
        <v>1300</v>
      </c>
      <c r="Y1355" s="3" t="n">
        <v>241</v>
      </c>
      <c r="Z1355" s="3" t="n">
        <v>0</v>
      </c>
      <c r="AA1355" s="3" t="n">
        <f aca="false">SUM(W1355:Z1355)</f>
        <v>2125</v>
      </c>
      <c r="AB1355" s="3" t="n">
        <v>109</v>
      </c>
      <c r="AC1355" s="3" t="n">
        <v>0</v>
      </c>
      <c r="AD1355" s="3" t="n">
        <v>5</v>
      </c>
      <c r="AE1355" s="3" t="n">
        <v>28</v>
      </c>
      <c r="AF1355" s="3" t="n">
        <f aca="false">SUM(AB1355:AE1355)</f>
        <v>142</v>
      </c>
      <c r="AG1355" s="3" t="n">
        <v>1</v>
      </c>
      <c r="AH1355" s="3" t="n">
        <v>247</v>
      </c>
      <c r="AI1355" s="3" t="n">
        <v>269</v>
      </c>
      <c r="AJ1355" s="3" t="n">
        <v>14</v>
      </c>
      <c r="AK1355" s="3" t="n">
        <f aca="false">SUM(AG1355:AJ1355)</f>
        <v>531</v>
      </c>
      <c r="AL1355" s="3" t="n">
        <v>640</v>
      </c>
      <c r="AM1355" s="3" t="n">
        <v>461</v>
      </c>
      <c r="AN1355" s="3" t="n">
        <v>672</v>
      </c>
      <c r="AO1355" s="3" t="n">
        <v>44</v>
      </c>
      <c r="AP1355" s="3" t="n">
        <f aca="false">SUM(AL1355:AO1355)</f>
        <v>1817</v>
      </c>
      <c r="AQ1355" s="3" t="n">
        <v>0</v>
      </c>
      <c r="AR1355" s="3" t="n">
        <v>11</v>
      </c>
      <c r="AS1355" s="3" t="n">
        <v>247</v>
      </c>
      <c r="AT1355" s="3" t="n">
        <v>14</v>
      </c>
      <c r="AU1355" s="3" t="n">
        <f aca="false">SUM(AQ1355:AT1355)</f>
        <v>272</v>
      </c>
      <c r="AV1355" s="3" t="n">
        <v>0</v>
      </c>
      <c r="AW1355" s="3" t="n">
        <v>0</v>
      </c>
      <c r="AX1355" s="3" t="n">
        <v>0</v>
      </c>
      <c r="AY1355" s="3" t="n">
        <v>28</v>
      </c>
      <c r="AZ1355" s="3" t="n">
        <f aca="false">SUM(AV1355:AY1355)</f>
        <v>28</v>
      </c>
      <c r="BA1355" s="3" t="n">
        <v>0</v>
      </c>
      <c r="BB1355" s="3" t="n">
        <v>0</v>
      </c>
      <c r="BC1355" s="3" t="n">
        <v>0</v>
      </c>
      <c r="BD1355" s="3" t="n">
        <v>9</v>
      </c>
      <c r="BE1355" s="3" t="n">
        <f aca="false">SUM(BA1355:BD1355)</f>
        <v>9</v>
      </c>
      <c r="BF1355" s="3" t="n">
        <v>0</v>
      </c>
      <c r="BG1355" s="3" t="n">
        <v>0</v>
      </c>
      <c r="BH1355" s="3" t="n">
        <v>0</v>
      </c>
      <c r="BI1355" s="3" t="n">
        <v>0</v>
      </c>
      <c r="BJ1355" s="3" t="n">
        <f aca="false">SUM(BF1355:BI1355)</f>
        <v>0</v>
      </c>
      <c r="BK1355" s="3" t="n">
        <v>0</v>
      </c>
      <c r="BL1355" s="3" t="n">
        <v>0</v>
      </c>
      <c r="BM1355" s="3" t="n">
        <v>0</v>
      </c>
      <c r="BN1355" s="3" t="n">
        <v>6</v>
      </c>
      <c r="BO1355" s="3" t="n">
        <f aca="false">SUM(BK1355:BN1355)</f>
        <v>6</v>
      </c>
      <c r="BP1355" s="3" t="n">
        <v>0</v>
      </c>
      <c r="BQ1355" s="3" t="n">
        <v>5</v>
      </c>
      <c r="BR1355" s="3" t="n">
        <v>0</v>
      </c>
      <c r="BS1355" s="3" t="n">
        <v>50</v>
      </c>
      <c r="BT1355" s="3" t="n">
        <f aca="false">SUM(BP1355:BS1355)</f>
        <v>55</v>
      </c>
      <c r="BU1355" s="3" t="n">
        <f aca="false">+C1355+H1355+M1355+R1355+W1355+AB1355+AG1355+AL1355+CK1355</f>
        <v>1511</v>
      </c>
      <c r="BV1355" s="3" t="n">
        <f aca="false">+D1355+I1355+N1355+S1355+X1355+AC1355+AH1355+AM1355+CL1355</f>
        <v>2221</v>
      </c>
      <c r="BW1355" s="3" t="n">
        <f aca="false">+E1355+J1355+O1355+T1355+Y1355+AD1355+AI1355+AN1355+CM1355</f>
        <v>2154</v>
      </c>
      <c r="BX1355" s="3" t="n">
        <f aca="false">+F1355+K1355+P1355+U1355+Z1355+AE1355+AJ1355+AO1355+CN1355</f>
        <v>107</v>
      </c>
      <c r="BY1355" s="3" t="n">
        <f aca="false">SUM(BU1355:BX1355)</f>
        <v>5993</v>
      </c>
      <c r="BZ1355" s="3" t="n">
        <f aca="false">AQ1355+AV1355+BA1355+BF1355+BK1355+BP1355</f>
        <v>0</v>
      </c>
      <c r="CA1355" s="3" t="n">
        <f aca="false">AR1355+AW1355+BB1355+BG1355+BL1355+BQ1355</f>
        <v>16</v>
      </c>
      <c r="CB1355" s="3" t="n">
        <f aca="false">AS1355+AX1355+BC1355+BH1355+BM1355+BR1355</f>
        <v>247</v>
      </c>
      <c r="CC1355" s="3" t="n">
        <f aca="false">AT1355+AY1355+BD1355+BI1355+BN1355+BS1355</f>
        <v>107</v>
      </c>
      <c r="CD1355" s="3" t="n">
        <f aca="false">SUM(BZ1355:CC1355)</f>
        <v>370</v>
      </c>
      <c r="CE1355" s="3" t="n">
        <v>0</v>
      </c>
      <c r="CF1355" s="3" t="n">
        <v>0</v>
      </c>
      <c r="CG1355" s="3" t="n">
        <v>401</v>
      </c>
      <c r="CH1355" s="3" t="n">
        <v>0</v>
      </c>
      <c r="CI1355" s="3" t="n">
        <v>1103</v>
      </c>
      <c r="CJ1355" s="3" t="n">
        <f aca="false">SUM(CE1355:CI1355)</f>
        <v>1504</v>
      </c>
    </row>
    <row r="1356" customFormat="false" ht="12.75" hidden="false" customHeight="false" outlineLevel="0" collapsed="false">
      <c r="A1356" s="1" t="n">
        <v>2017</v>
      </c>
      <c r="B1356" s="2" t="s">
        <v>122</v>
      </c>
      <c r="C1356" s="3" t="n">
        <v>13405</v>
      </c>
      <c r="D1356" s="3" t="n">
        <v>903</v>
      </c>
      <c r="E1356" s="3" t="n">
        <v>17</v>
      </c>
      <c r="F1356" s="3" t="n">
        <v>0</v>
      </c>
      <c r="G1356" s="3" t="n">
        <f aca="false">SUM(C1356:F1356)</f>
        <v>14325</v>
      </c>
      <c r="H1356" s="3" t="n">
        <v>2551</v>
      </c>
      <c r="I1356" s="3" t="n">
        <v>18</v>
      </c>
      <c r="J1356" s="3" t="n">
        <v>2434</v>
      </c>
      <c r="K1356" s="3" t="n">
        <v>0</v>
      </c>
      <c r="L1356" s="3" t="n">
        <f aca="false">SUM(H1356:K1356)</f>
        <v>5003</v>
      </c>
      <c r="M1356" s="3" t="n">
        <v>35</v>
      </c>
      <c r="N1356" s="3" t="n">
        <v>16</v>
      </c>
      <c r="O1356" s="3" t="n">
        <v>0</v>
      </c>
      <c r="P1356" s="3" t="n">
        <v>0</v>
      </c>
      <c r="Q1356" s="3" t="n">
        <f aca="false">SUM(M1356:P1356)</f>
        <v>51</v>
      </c>
      <c r="R1356" s="3" t="n">
        <v>145</v>
      </c>
      <c r="S1356" s="3" t="n">
        <v>47</v>
      </c>
      <c r="T1356" s="3" t="n">
        <v>0</v>
      </c>
      <c r="U1356" s="3" t="n">
        <v>0</v>
      </c>
      <c r="V1356" s="3" t="n">
        <f aca="false">SUM(R1356:U1356)</f>
        <v>192</v>
      </c>
      <c r="W1356" s="3" t="n">
        <v>3918</v>
      </c>
      <c r="X1356" s="3" t="n">
        <v>9577</v>
      </c>
      <c r="Y1356" s="3" t="n">
        <v>1147</v>
      </c>
      <c r="Z1356" s="3" t="n">
        <v>0</v>
      </c>
      <c r="AA1356" s="3" t="n">
        <f aca="false">SUM(W1356:Z1356)</f>
        <v>14642</v>
      </c>
      <c r="AB1356" s="3" t="n">
        <v>1553</v>
      </c>
      <c r="AC1356" s="3" t="n">
        <v>12</v>
      </c>
      <c r="AD1356" s="3" t="n">
        <v>45</v>
      </c>
      <c r="AE1356" s="3" t="n">
        <v>0</v>
      </c>
      <c r="AF1356" s="3" t="n">
        <f aca="false">SUM(AB1356:AE1356)</f>
        <v>1610</v>
      </c>
      <c r="AG1356" s="3" t="n">
        <v>1595</v>
      </c>
      <c r="AH1356" s="3" t="n">
        <v>2021</v>
      </c>
      <c r="AI1356" s="3" t="n">
        <v>1123</v>
      </c>
      <c r="AJ1356" s="3" t="n">
        <v>2000</v>
      </c>
      <c r="AK1356" s="3" t="n">
        <f aca="false">SUM(AG1356:AJ1356)</f>
        <v>6739</v>
      </c>
      <c r="AL1356" s="3" t="n">
        <v>10904</v>
      </c>
      <c r="AM1356" s="3" t="n">
        <v>3549</v>
      </c>
      <c r="AN1356" s="3" t="n">
        <v>3429</v>
      </c>
      <c r="AO1356" s="3" t="n">
        <v>0</v>
      </c>
      <c r="AP1356" s="3" t="n">
        <f aca="false">SUM(AL1356:AO1356)</f>
        <v>17882</v>
      </c>
      <c r="AQ1356" s="3" t="n">
        <v>1297</v>
      </c>
      <c r="AR1356" s="3" t="n">
        <v>1995</v>
      </c>
      <c r="AS1356" s="3" t="n">
        <v>428</v>
      </c>
      <c r="AT1356" s="3" t="n">
        <v>2000</v>
      </c>
      <c r="AU1356" s="3" t="n">
        <f aca="false">SUM(AQ1356:AT1356)</f>
        <v>5720</v>
      </c>
      <c r="AV1356" s="3" t="n">
        <v>7</v>
      </c>
      <c r="AW1356" s="3" t="n">
        <v>0</v>
      </c>
      <c r="AX1356" s="3" t="n">
        <v>0</v>
      </c>
      <c r="AY1356" s="3" t="n">
        <v>0</v>
      </c>
      <c r="AZ1356" s="3" t="n">
        <f aca="false">SUM(AV1356:AY1356)</f>
        <v>7</v>
      </c>
      <c r="BA1356" s="3" t="n">
        <v>0</v>
      </c>
      <c r="BB1356" s="3" t="n">
        <v>0</v>
      </c>
      <c r="BC1356" s="3" t="n">
        <v>0</v>
      </c>
      <c r="BD1356" s="3" t="n">
        <v>0</v>
      </c>
      <c r="BE1356" s="3" t="n">
        <f aca="false">SUM(BA1356:BD1356)</f>
        <v>0</v>
      </c>
      <c r="BF1356" s="3" t="n">
        <v>0</v>
      </c>
      <c r="BG1356" s="3" t="n">
        <v>0</v>
      </c>
      <c r="BH1356" s="3" t="n">
        <v>0</v>
      </c>
      <c r="BI1356" s="3" t="n">
        <v>0</v>
      </c>
      <c r="BJ1356" s="3" t="n">
        <f aca="false">SUM(BF1356:BI1356)</f>
        <v>0</v>
      </c>
      <c r="BK1356" s="3" t="n">
        <v>56</v>
      </c>
      <c r="BL1356" s="3" t="n">
        <v>0</v>
      </c>
      <c r="BM1356" s="3" t="n">
        <v>1</v>
      </c>
      <c r="BN1356" s="3" t="n">
        <v>0</v>
      </c>
      <c r="BO1356" s="3" t="n">
        <f aca="false">SUM(BK1356:BN1356)</f>
        <v>57</v>
      </c>
      <c r="BP1356" s="3" t="n">
        <v>239</v>
      </c>
      <c r="BQ1356" s="3" t="n">
        <v>14</v>
      </c>
      <c r="BR1356" s="3" t="n">
        <v>1</v>
      </c>
      <c r="BS1356" s="3" t="n">
        <v>0</v>
      </c>
      <c r="BT1356" s="3" t="n">
        <f aca="false">SUM(BP1356:BS1356)</f>
        <v>254</v>
      </c>
      <c r="BU1356" s="3" t="n">
        <f aca="false">+C1356+H1356+M1356+R1356+W1356+AB1356+AG1356+AL1356+CK1356</f>
        <v>34106</v>
      </c>
      <c r="BV1356" s="3" t="n">
        <f aca="false">+D1356+I1356+N1356+S1356+X1356+AC1356+AH1356+AM1356+CL1356</f>
        <v>16143</v>
      </c>
      <c r="BW1356" s="3" t="n">
        <f aca="false">+E1356+J1356+O1356+T1356+Y1356+AD1356+AI1356+AN1356+CM1356</f>
        <v>8195</v>
      </c>
      <c r="BX1356" s="3" t="n">
        <f aca="false">+F1356+K1356+P1356+U1356+Z1356+AE1356+AJ1356+AO1356+CN1356</f>
        <v>2000</v>
      </c>
      <c r="BY1356" s="3" t="n">
        <f aca="false">SUM(BU1356:BX1356)</f>
        <v>60444</v>
      </c>
      <c r="BZ1356" s="3" t="n">
        <f aca="false">AQ1356+AV1356+BA1356+BF1356+BK1356+BP1356</f>
        <v>1599</v>
      </c>
      <c r="CA1356" s="3" t="n">
        <f aca="false">AR1356+AW1356+BB1356+BG1356+BL1356+BQ1356</f>
        <v>2009</v>
      </c>
      <c r="CB1356" s="3" t="n">
        <f aca="false">AS1356+AX1356+BC1356+BH1356+BM1356+BR1356</f>
        <v>430</v>
      </c>
      <c r="CC1356" s="3" t="n">
        <f aca="false">AT1356+AY1356+BD1356+BI1356+BN1356+BS1356</f>
        <v>2000</v>
      </c>
      <c r="CD1356" s="3" t="n">
        <f aca="false">SUM(BZ1356:CC1356)</f>
        <v>6038</v>
      </c>
      <c r="CE1356" s="3" t="n">
        <v>9449</v>
      </c>
      <c r="CF1356" s="3" t="n">
        <v>13838</v>
      </c>
      <c r="CG1356" s="3" t="n">
        <v>2205</v>
      </c>
      <c r="CH1356" s="3" t="n">
        <v>983</v>
      </c>
      <c r="CI1356" s="3" t="n">
        <v>7436</v>
      </c>
      <c r="CJ1356" s="3" t="n">
        <f aca="false">SUM(CE1356:CI1356)</f>
        <v>33911</v>
      </c>
    </row>
    <row r="1357" customFormat="false" ht="12.75" hidden="false" customHeight="false" outlineLevel="0" collapsed="false">
      <c r="A1357" s="1" t="n">
        <v>2017</v>
      </c>
      <c r="B1357" s="2" t="s">
        <v>123</v>
      </c>
      <c r="C1357" s="3" t="n">
        <v>2671</v>
      </c>
      <c r="D1357" s="3" t="n">
        <v>414</v>
      </c>
      <c r="E1357" s="3" t="n">
        <v>6</v>
      </c>
      <c r="F1357" s="3" t="n">
        <v>0</v>
      </c>
      <c r="G1357" s="3" t="n">
        <f aca="false">SUM(C1357:F1357)</f>
        <v>3091</v>
      </c>
      <c r="H1357" s="3" t="n">
        <v>828</v>
      </c>
      <c r="I1357" s="3" t="n">
        <v>667</v>
      </c>
      <c r="J1357" s="3" t="n">
        <v>1569</v>
      </c>
      <c r="K1357" s="3" t="n">
        <v>0</v>
      </c>
      <c r="L1357" s="3" t="n">
        <f aca="false">SUM(H1357:K1357)</f>
        <v>3064</v>
      </c>
      <c r="M1357" s="3" t="n">
        <v>0</v>
      </c>
      <c r="N1357" s="3" t="n">
        <v>131</v>
      </c>
      <c r="O1357" s="3" t="n">
        <v>0</v>
      </c>
      <c r="P1357" s="3" t="n">
        <v>0</v>
      </c>
      <c r="Q1357" s="3" t="n">
        <f aca="false">SUM(M1357:P1357)</f>
        <v>131</v>
      </c>
      <c r="R1357" s="3" t="n">
        <v>1</v>
      </c>
      <c r="S1357" s="3" t="n">
        <v>0</v>
      </c>
      <c r="T1357" s="3" t="n">
        <v>0</v>
      </c>
      <c r="U1357" s="3" t="n">
        <v>0</v>
      </c>
      <c r="V1357" s="3" t="n">
        <f aca="false">SUM(R1357:U1357)</f>
        <v>1</v>
      </c>
      <c r="W1357" s="3" t="n">
        <v>929</v>
      </c>
      <c r="X1357" s="3" t="n">
        <v>4373</v>
      </c>
      <c r="Y1357" s="3" t="n">
        <v>268</v>
      </c>
      <c r="Z1357" s="3" t="n">
        <v>0</v>
      </c>
      <c r="AA1357" s="3" t="n">
        <f aca="false">SUM(W1357:Z1357)</f>
        <v>5570</v>
      </c>
      <c r="AB1357" s="3" t="n">
        <v>294</v>
      </c>
      <c r="AC1357" s="3" t="n">
        <v>0</v>
      </c>
      <c r="AD1357" s="3" t="n">
        <v>30</v>
      </c>
      <c r="AE1357" s="3" t="n">
        <v>0</v>
      </c>
      <c r="AF1357" s="3" t="n">
        <f aca="false">SUM(AB1357:AE1357)</f>
        <v>324</v>
      </c>
      <c r="AG1357" s="3" t="n">
        <v>0</v>
      </c>
      <c r="AH1357" s="3" t="n">
        <v>399</v>
      </c>
      <c r="AI1357" s="3" t="n">
        <v>468</v>
      </c>
      <c r="AJ1357" s="3" t="n">
        <v>0</v>
      </c>
      <c r="AK1357" s="3" t="n">
        <f aca="false">SUM(AG1357:AJ1357)</f>
        <v>867</v>
      </c>
      <c r="AL1357" s="3" t="n">
        <v>1490</v>
      </c>
      <c r="AM1357" s="3" t="n">
        <v>1651</v>
      </c>
      <c r="AN1357" s="3" t="n">
        <v>2241</v>
      </c>
      <c r="AO1357" s="3" t="n">
        <v>0</v>
      </c>
      <c r="AP1357" s="3" t="n">
        <f aca="false">SUM(AL1357:AO1357)</f>
        <v>5382</v>
      </c>
      <c r="AQ1357" s="3" t="n">
        <v>0</v>
      </c>
      <c r="AR1357" s="3" t="n">
        <v>323</v>
      </c>
      <c r="AS1357" s="3" t="n">
        <v>3</v>
      </c>
      <c r="AT1357" s="3" t="n">
        <v>12</v>
      </c>
      <c r="AU1357" s="3" t="n">
        <f aca="false">SUM(AQ1357:AT1357)</f>
        <v>338</v>
      </c>
      <c r="AV1357" s="3" t="n">
        <v>0</v>
      </c>
      <c r="AW1357" s="3" t="n">
        <v>0</v>
      </c>
      <c r="AX1357" s="3" t="n">
        <v>2</v>
      </c>
      <c r="AY1357" s="3" t="n">
        <v>9</v>
      </c>
      <c r="AZ1357" s="3" t="n">
        <f aca="false">SUM(AV1357:AY1357)</f>
        <v>11</v>
      </c>
      <c r="BA1357" s="3" t="n">
        <v>0</v>
      </c>
      <c r="BB1357" s="3" t="n">
        <v>145</v>
      </c>
      <c r="BC1357" s="3" t="n">
        <v>34</v>
      </c>
      <c r="BD1357" s="3" t="n">
        <v>108</v>
      </c>
      <c r="BE1357" s="3" t="n">
        <f aca="false">SUM(BA1357:BD1357)</f>
        <v>287</v>
      </c>
      <c r="BF1357" s="3" t="n">
        <v>0</v>
      </c>
      <c r="BG1357" s="3" t="n">
        <v>0</v>
      </c>
      <c r="BH1357" s="3" t="n">
        <v>0</v>
      </c>
      <c r="BI1357" s="3" t="n">
        <v>0</v>
      </c>
      <c r="BJ1357" s="3" t="n">
        <f aca="false">SUM(BF1357:BI1357)</f>
        <v>0</v>
      </c>
      <c r="BK1357" s="3" t="n">
        <v>0</v>
      </c>
      <c r="BL1357" s="3" t="n">
        <v>41</v>
      </c>
      <c r="BM1357" s="3" t="n">
        <v>0</v>
      </c>
      <c r="BN1357" s="3" t="n">
        <v>31</v>
      </c>
      <c r="BO1357" s="3" t="n">
        <f aca="false">SUM(BK1357:BN1357)</f>
        <v>72</v>
      </c>
      <c r="BP1357" s="3" t="n">
        <v>0</v>
      </c>
      <c r="BQ1357" s="3" t="n">
        <v>19</v>
      </c>
      <c r="BR1357" s="3" t="n">
        <v>23</v>
      </c>
      <c r="BS1357" s="3" t="n">
        <v>503</v>
      </c>
      <c r="BT1357" s="3" t="n">
        <f aca="false">SUM(BP1357:BS1357)</f>
        <v>545</v>
      </c>
      <c r="BU1357" s="3" t="n">
        <f aca="false">+C1357+H1357+M1357+R1357+W1357+AB1357+AG1357+AL1357+CK1357</f>
        <v>6213</v>
      </c>
      <c r="BV1357" s="3" t="n">
        <f aca="false">+D1357+I1357+N1357+S1357+X1357+AC1357+AH1357+AM1357+CL1357</f>
        <v>7635</v>
      </c>
      <c r="BW1357" s="3" t="n">
        <f aca="false">+E1357+J1357+O1357+T1357+Y1357+AD1357+AI1357+AN1357+CM1357</f>
        <v>4582</v>
      </c>
      <c r="BX1357" s="3" t="n">
        <f aca="false">+F1357+K1357+P1357+U1357+Z1357+AE1357+AJ1357+AO1357+CN1357</f>
        <v>0</v>
      </c>
      <c r="BY1357" s="3" t="n">
        <f aca="false">SUM(BU1357:BX1357)</f>
        <v>18430</v>
      </c>
      <c r="BZ1357" s="3" t="n">
        <f aca="false">AQ1357+AV1357+BA1357+BF1357+BK1357+BP1357</f>
        <v>0</v>
      </c>
      <c r="CA1357" s="3" t="n">
        <f aca="false">AR1357+AW1357+BB1357+BG1357+BL1357+BQ1357</f>
        <v>528</v>
      </c>
      <c r="CB1357" s="3" t="n">
        <f aca="false">AS1357+AX1357+BC1357+BH1357+BM1357+BR1357</f>
        <v>62</v>
      </c>
      <c r="CC1357" s="3" t="n">
        <f aca="false">AT1357+AY1357+BD1357+BI1357+BN1357+BS1357</f>
        <v>663</v>
      </c>
      <c r="CD1357" s="3" t="n">
        <f aca="false">SUM(BZ1357:CC1357)</f>
        <v>1253</v>
      </c>
      <c r="CE1357" s="3" t="n">
        <v>1918.6</v>
      </c>
      <c r="CF1357" s="3" t="n">
        <v>1331</v>
      </c>
      <c r="CG1357" s="3" t="n">
        <v>70</v>
      </c>
      <c r="CH1357" s="3" t="n">
        <v>58.5</v>
      </c>
      <c r="CI1357" s="3" t="n">
        <v>2425</v>
      </c>
      <c r="CJ1357" s="3" t="n">
        <f aca="false">SUM(CE1357:CI1357)</f>
        <v>5803.1</v>
      </c>
    </row>
    <row r="1358" customFormat="false" ht="12.75" hidden="false" customHeight="false" outlineLevel="0" collapsed="false">
      <c r="A1358" s="1" t="n">
        <v>2017</v>
      </c>
      <c r="B1358" s="2" t="s">
        <v>124</v>
      </c>
      <c r="C1358" s="3" t="n">
        <v>23261</v>
      </c>
      <c r="D1358" s="3" t="n">
        <v>3763</v>
      </c>
      <c r="E1358" s="3" t="n">
        <v>3460</v>
      </c>
      <c r="F1358" s="3" t="n">
        <v>50</v>
      </c>
      <c r="G1358" s="3" t="n">
        <f aca="false">SUM(C1358:F1358)</f>
        <v>30534</v>
      </c>
      <c r="H1358" s="3" t="n">
        <v>2876</v>
      </c>
      <c r="I1358" s="3" t="n">
        <v>318</v>
      </c>
      <c r="J1358" s="3" t="n">
        <v>6745</v>
      </c>
      <c r="K1358" s="3" t="n">
        <v>632</v>
      </c>
      <c r="L1358" s="3" t="n">
        <f aca="false">SUM(H1358:K1358)</f>
        <v>10571</v>
      </c>
      <c r="M1358" s="3" t="n">
        <v>0</v>
      </c>
      <c r="N1358" s="3" t="n">
        <v>2300</v>
      </c>
      <c r="O1358" s="3" t="n">
        <v>0</v>
      </c>
      <c r="P1358" s="3" t="n">
        <v>0</v>
      </c>
      <c r="Q1358" s="3" t="n">
        <f aca="false">SUM(M1358:P1358)</f>
        <v>2300</v>
      </c>
      <c r="R1358" s="3" t="n">
        <v>1130</v>
      </c>
      <c r="S1358" s="3" t="n">
        <v>0</v>
      </c>
      <c r="T1358" s="3" t="n">
        <v>0</v>
      </c>
      <c r="U1358" s="3" t="n">
        <v>0</v>
      </c>
      <c r="V1358" s="3" t="n">
        <f aca="false">SUM(R1358:U1358)</f>
        <v>1130</v>
      </c>
      <c r="W1358" s="3" t="n">
        <v>11710</v>
      </c>
      <c r="X1358" s="3" t="n">
        <v>33672</v>
      </c>
      <c r="Y1358" s="3" t="n">
        <v>5796</v>
      </c>
      <c r="Z1358" s="3" t="n">
        <v>0</v>
      </c>
      <c r="AA1358" s="3" t="n">
        <f aca="false">SUM(W1358:Z1358)</f>
        <v>51178</v>
      </c>
      <c r="AB1358" s="3" t="n">
        <v>2809</v>
      </c>
      <c r="AC1358" s="3" t="n">
        <v>47</v>
      </c>
      <c r="AD1358" s="3" t="n">
        <v>61</v>
      </c>
      <c r="AE1358" s="3" t="n">
        <v>271</v>
      </c>
      <c r="AF1358" s="3" t="n">
        <f aca="false">SUM(AB1358:AE1358)</f>
        <v>3188</v>
      </c>
      <c r="AG1358" s="3" t="n">
        <v>107</v>
      </c>
      <c r="AH1358" s="3" t="n">
        <v>2095</v>
      </c>
      <c r="AI1358" s="3" t="n">
        <v>6748</v>
      </c>
      <c r="AJ1358" s="3" t="n">
        <v>1559</v>
      </c>
      <c r="AK1358" s="3" t="n">
        <f aca="false">SUM(AG1358:AJ1358)</f>
        <v>10509</v>
      </c>
      <c r="AL1358" s="3" t="n">
        <v>26187</v>
      </c>
      <c r="AM1358" s="3" t="n">
        <v>10790</v>
      </c>
      <c r="AN1358" s="3" t="n">
        <v>8708</v>
      </c>
      <c r="AO1358" s="3" t="n">
        <v>1919</v>
      </c>
      <c r="AP1358" s="3" t="n">
        <f aca="false">SUM(AL1358:AO1358)</f>
        <v>47604</v>
      </c>
      <c r="AQ1358" s="3" t="n">
        <v>0</v>
      </c>
      <c r="AR1358" s="3" t="n">
        <v>2013</v>
      </c>
      <c r="AS1358" s="3" t="n">
        <v>1782</v>
      </c>
      <c r="AT1358" s="3" t="n">
        <v>1559</v>
      </c>
      <c r="AU1358" s="3" t="n">
        <f aca="false">SUM(AQ1358:AT1358)</f>
        <v>5354</v>
      </c>
      <c r="AV1358" s="3" t="n">
        <v>0</v>
      </c>
      <c r="AW1358" s="3" t="n">
        <v>0</v>
      </c>
      <c r="AX1358" s="3" t="n">
        <v>32</v>
      </c>
      <c r="AY1358" s="3" t="n">
        <v>271</v>
      </c>
      <c r="AZ1358" s="3" t="n">
        <f aca="false">SUM(AV1358:AY1358)</f>
        <v>303</v>
      </c>
      <c r="BA1358" s="3" t="n">
        <v>0</v>
      </c>
      <c r="BB1358" s="3" t="n">
        <v>0</v>
      </c>
      <c r="BC1358" s="3" t="n">
        <v>165</v>
      </c>
      <c r="BD1358" s="3" t="n">
        <v>632</v>
      </c>
      <c r="BE1358" s="3" t="n">
        <f aca="false">SUM(BA1358:BD1358)</f>
        <v>797</v>
      </c>
      <c r="BF1358" s="3" t="n">
        <v>0</v>
      </c>
      <c r="BG1358" s="3" t="n">
        <v>0</v>
      </c>
      <c r="BH1358" s="3" t="n">
        <v>35</v>
      </c>
      <c r="BI1358" s="3" t="n">
        <v>96</v>
      </c>
      <c r="BJ1358" s="3" t="n">
        <f aca="false">SUM(BF1358:BI1358)</f>
        <v>131</v>
      </c>
      <c r="BK1358" s="3" t="n">
        <v>0</v>
      </c>
      <c r="BL1358" s="3" t="n">
        <v>218</v>
      </c>
      <c r="BM1358" s="3" t="n">
        <v>328</v>
      </c>
      <c r="BN1358" s="3" t="n">
        <v>298</v>
      </c>
      <c r="BO1358" s="3" t="n">
        <f aca="false">SUM(BK1358:BN1358)</f>
        <v>844</v>
      </c>
      <c r="BP1358" s="3" t="n">
        <v>0</v>
      </c>
      <c r="BQ1358" s="3" t="n">
        <v>95</v>
      </c>
      <c r="BR1358" s="3" t="n">
        <v>1057</v>
      </c>
      <c r="BS1358" s="3" t="n">
        <v>1575</v>
      </c>
      <c r="BT1358" s="3" t="n">
        <f aca="false">SUM(BP1358:BS1358)</f>
        <v>2727</v>
      </c>
      <c r="BU1358" s="3" t="n">
        <f aca="false">+C1358+H1358+M1358+R1358+W1358+AB1358+AG1358+AL1358+CK1358</f>
        <v>68080</v>
      </c>
      <c r="BV1358" s="3" t="n">
        <f aca="false">+D1358+I1358+N1358+S1358+X1358+AC1358+AH1358+AM1358+CL1358</f>
        <v>52985</v>
      </c>
      <c r="BW1358" s="3" t="n">
        <f aca="false">+E1358+J1358+O1358+T1358+Y1358+AD1358+AI1358+AN1358+CM1358</f>
        <v>31518</v>
      </c>
      <c r="BX1358" s="3" t="n">
        <f aca="false">+F1358+K1358+P1358+U1358+Z1358+AE1358+AJ1358+AO1358+CN1358</f>
        <v>4431</v>
      </c>
      <c r="BY1358" s="3" t="n">
        <f aca="false">SUM(BU1358:BX1358)</f>
        <v>157014</v>
      </c>
      <c r="BZ1358" s="3" t="n">
        <f aca="false">AQ1358+AV1358+BA1358+BF1358+BK1358+BP1358</f>
        <v>0</v>
      </c>
      <c r="CA1358" s="3" t="n">
        <f aca="false">AR1358+AW1358+BB1358+BG1358+BL1358+BQ1358</f>
        <v>2326</v>
      </c>
      <c r="CB1358" s="3" t="n">
        <f aca="false">AS1358+AX1358+BC1358+BH1358+BM1358+BR1358</f>
        <v>3399</v>
      </c>
      <c r="CC1358" s="3" t="n">
        <f aca="false">AT1358+AY1358+BD1358+BI1358+BN1358+BS1358</f>
        <v>4431</v>
      </c>
      <c r="CD1358" s="3" t="n">
        <f aca="false">SUM(BZ1358:CC1358)</f>
        <v>10156</v>
      </c>
      <c r="CE1358" s="3" t="n">
        <v>12966</v>
      </c>
      <c r="CF1358" s="3" t="n">
        <v>47565</v>
      </c>
      <c r="CG1358" s="3" t="n">
        <v>4761</v>
      </c>
      <c r="CH1358" s="3" t="n">
        <v>16</v>
      </c>
      <c r="CI1358" s="3" t="n">
        <v>2838</v>
      </c>
      <c r="CJ1358" s="3" t="n">
        <f aca="false">SUM(CE1358:CI1358)</f>
        <v>68146</v>
      </c>
    </row>
    <row r="1359" customFormat="false" ht="12.75" hidden="false" customHeight="false" outlineLevel="0" collapsed="false">
      <c r="A1359" s="1" t="n">
        <v>2017</v>
      </c>
      <c r="B1359" s="2" t="s">
        <v>125</v>
      </c>
      <c r="C1359" s="3" t="n">
        <v>8623</v>
      </c>
      <c r="D1359" s="3" t="n">
        <v>1507</v>
      </c>
      <c r="E1359" s="3" t="n">
        <v>758</v>
      </c>
      <c r="F1359" s="3" t="n">
        <v>0</v>
      </c>
      <c r="G1359" s="3" t="n">
        <f aca="false">SUM(C1359:F1359)</f>
        <v>10888</v>
      </c>
      <c r="H1359" s="3" t="n">
        <v>3957</v>
      </c>
      <c r="I1359" s="3" t="n">
        <v>51.2</v>
      </c>
      <c r="J1359" s="3" t="n">
        <v>2292.8</v>
      </c>
      <c r="K1359" s="3" t="n">
        <v>40.865</v>
      </c>
      <c r="L1359" s="3" t="n">
        <f aca="false">SUM(H1359:K1359)</f>
        <v>6341.865</v>
      </c>
      <c r="M1359" s="3" t="n">
        <v>0</v>
      </c>
      <c r="N1359" s="3" t="n">
        <v>42.6</v>
      </c>
      <c r="O1359" s="3" t="n">
        <v>0</v>
      </c>
      <c r="P1359" s="3" t="n">
        <v>0</v>
      </c>
      <c r="Q1359" s="3" t="n">
        <f aca="false">SUM(M1359:P1359)</f>
        <v>42.6</v>
      </c>
      <c r="R1359" s="3" t="n">
        <v>57.9</v>
      </c>
      <c r="S1359" s="3" t="n">
        <v>1.2</v>
      </c>
      <c r="T1359" s="3" t="n">
        <v>58.1</v>
      </c>
      <c r="U1359" s="3" t="n">
        <v>0</v>
      </c>
      <c r="V1359" s="3" t="n">
        <f aca="false">SUM(R1359:U1359)</f>
        <v>117.2</v>
      </c>
      <c r="W1359" s="3" t="n">
        <v>3515</v>
      </c>
      <c r="X1359" s="3" t="n">
        <v>9022</v>
      </c>
      <c r="Y1359" s="3" t="n">
        <v>1634</v>
      </c>
      <c r="Z1359" s="3" t="n">
        <v>0</v>
      </c>
      <c r="AA1359" s="3" t="n">
        <f aca="false">SUM(W1359:Z1359)</f>
        <v>14171</v>
      </c>
      <c r="AB1359" s="3" t="n">
        <v>1965</v>
      </c>
      <c r="AC1359" s="3" t="n">
        <v>99</v>
      </c>
      <c r="AD1359" s="3" t="n">
        <v>141</v>
      </c>
      <c r="AE1359" s="3" t="n">
        <v>3.8</v>
      </c>
      <c r="AF1359" s="3" t="n">
        <f aca="false">SUM(AB1359:AE1359)</f>
        <v>2208.8</v>
      </c>
      <c r="AG1359" s="3" t="n">
        <v>0</v>
      </c>
      <c r="AH1359" s="3" t="n">
        <v>1330</v>
      </c>
      <c r="AI1359" s="3" t="n">
        <v>3574</v>
      </c>
      <c r="AJ1359" s="3" t="n">
        <v>431</v>
      </c>
      <c r="AK1359" s="3" t="n">
        <f aca="false">SUM(AG1359:AJ1359)</f>
        <v>5335</v>
      </c>
      <c r="AL1359" s="3" t="n">
        <v>4025</v>
      </c>
      <c r="AM1359" s="3" t="n">
        <v>1221</v>
      </c>
      <c r="AN1359" s="3" t="n">
        <v>2249</v>
      </c>
      <c r="AO1359" s="3" t="n">
        <v>71.399</v>
      </c>
      <c r="AP1359" s="3" t="n">
        <f aca="false">SUM(AL1359:AO1359)</f>
        <v>7566.399</v>
      </c>
      <c r="AQ1359" s="3" t="n">
        <v>0</v>
      </c>
      <c r="AR1359" s="3" t="n">
        <v>1134</v>
      </c>
      <c r="AS1359" s="3" t="n">
        <v>1898</v>
      </c>
      <c r="AT1359" s="3" t="n">
        <v>431</v>
      </c>
      <c r="AU1359" s="3" t="n">
        <f aca="false">SUM(AQ1359:AT1359)</f>
        <v>3463</v>
      </c>
      <c r="AV1359" s="3" t="n">
        <v>6.5</v>
      </c>
      <c r="AW1359" s="3" t="n">
        <v>6.1</v>
      </c>
      <c r="AX1359" s="3" t="n">
        <v>0</v>
      </c>
      <c r="AY1359" s="3" t="n">
        <v>3.8</v>
      </c>
      <c r="AZ1359" s="3" t="n">
        <f aca="false">SUM(AV1359:AY1359)</f>
        <v>16.4</v>
      </c>
      <c r="BA1359" s="3" t="n">
        <v>10</v>
      </c>
      <c r="BB1359" s="3" t="n">
        <v>0</v>
      </c>
      <c r="BC1359" s="3" t="n">
        <v>0</v>
      </c>
      <c r="BD1359" s="3" t="n">
        <v>40.865</v>
      </c>
      <c r="BE1359" s="3" t="n">
        <f aca="false">SUM(BA1359:BD1359)</f>
        <v>50.865</v>
      </c>
      <c r="BF1359" s="3" t="n">
        <v>0</v>
      </c>
      <c r="BG1359" s="3" t="n">
        <v>0</v>
      </c>
      <c r="BH1359" s="3" t="n">
        <v>0</v>
      </c>
      <c r="BI1359" s="3" t="n">
        <v>0</v>
      </c>
      <c r="BJ1359" s="3" t="n">
        <f aca="false">SUM(BF1359:BI1359)</f>
        <v>0</v>
      </c>
      <c r="BK1359" s="3" t="n">
        <v>9.5</v>
      </c>
      <c r="BL1359" s="3" t="n">
        <v>54</v>
      </c>
      <c r="BM1359" s="3" t="n">
        <v>0</v>
      </c>
      <c r="BN1359" s="3" t="n">
        <v>9.5</v>
      </c>
      <c r="BO1359" s="3" t="n">
        <f aca="false">SUM(BK1359:BN1359)</f>
        <v>73</v>
      </c>
      <c r="BP1359" s="3" t="n">
        <v>0</v>
      </c>
      <c r="BQ1359" s="3" t="n">
        <v>0</v>
      </c>
      <c r="BR1359" s="3" t="n">
        <v>0</v>
      </c>
      <c r="BS1359" s="3" t="n">
        <v>61.899</v>
      </c>
      <c r="BT1359" s="3" t="n">
        <f aca="false">SUM(BP1359:BS1359)</f>
        <v>61.899</v>
      </c>
      <c r="BU1359" s="3" t="n">
        <f aca="false">+C1359+H1359+M1359+R1359+W1359+AB1359+AG1359+AL1359+CK1359</f>
        <v>22142.9</v>
      </c>
      <c r="BV1359" s="3" t="n">
        <f aca="false">+D1359+I1359+N1359+S1359+X1359+AC1359+AH1359+AM1359+CL1359</f>
        <v>13274</v>
      </c>
      <c r="BW1359" s="3" t="n">
        <f aca="false">+E1359+J1359+O1359+T1359+Y1359+AD1359+AI1359+AN1359+CM1359</f>
        <v>10706.9</v>
      </c>
      <c r="BX1359" s="3" t="n">
        <f aca="false">+F1359+K1359+P1359+U1359+Z1359+AE1359+AJ1359+AO1359+CN1359</f>
        <v>547.064</v>
      </c>
      <c r="BY1359" s="3" t="n">
        <f aca="false">SUM(BU1359:BX1359)</f>
        <v>46670.864</v>
      </c>
      <c r="BZ1359" s="3" t="n">
        <f aca="false">AQ1359+AV1359+BA1359+BF1359+BK1359+BP1359</f>
        <v>26</v>
      </c>
      <c r="CA1359" s="3" t="n">
        <f aca="false">AR1359+AW1359+BB1359+BG1359+BL1359+BQ1359</f>
        <v>1194.1</v>
      </c>
      <c r="CB1359" s="3" t="n">
        <f aca="false">AS1359+AX1359+BC1359+BH1359+BM1359+BR1359</f>
        <v>1898</v>
      </c>
      <c r="CC1359" s="3" t="n">
        <f aca="false">AT1359+AY1359+BD1359+BI1359+BN1359+BS1359</f>
        <v>547.064</v>
      </c>
      <c r="CD1359" s="3" t="n">
        <f aca="false">SUM(BZ1359:CC1359)</f>
        <v>3665.164</v>
      </c>
      <c r="CE1359" s="3" t="n">
        <v>6998.278</v>
      </c>
      <c r="CF1359" s="3" t="n">
        <v>11969.65</v>
      </c>
      <c r="CG1359" s="3" t="n">
        <v>748.077</v>
      </c>
      <c r="CH1359" s="3" t="n">
        <v>0</v>
      </c>
      <c r="CI1359" s="3" t="n">
        <v>2898.0777742</v>
      </c>
      <c r="CJ1359" s="3" t="n">
        <f aca="false">SUM(CE1359:CI1359)</f>
        <v>22614.0827742</v>
      </c>
    </row>
    <row r="1360" customFormat="false" ht="12.75" hidden="false" customHeight="false" outlineLevel="0" collapsed="false">
      <c r="A1360" s="1" t="n">
        <v>2017</v>
      </c>
      <c r="B1360" s="2" t="s">
        <v>126</v>
      </c>
      <c r="C1360" s="3" t="n">
        <v>879</v>
      </c>
      <c r="D1360" s="3" t="n">
        <v>133</v>
      </c>
      <c r="E1360" s="3" t="n">
        <v>154</v>
      </c>
      <c r="F1360" s="3" t="n">
        <v>0</v>
      </c>
      <c r="G1360" s="3" t="n">
        <f aca="false">SUM(C1360:F1360)</f>
        <v>1166</v>
      </c>
      <c r="H1360" s="3" t="n">
        <v>501</v>
      </c>
      <c r="I1360" s="3" t="n">
        <v>193</v>
      </c>
      <c r="J1360" s="3" t="n">
        <v>870</v>
      </c>
      <c r="K1360" s="3" t="n">
        <v>24</v>
      </c>
      <c r="L1360" s="3" t="n">
        <f aca="false">SUM(H1360:K1360)</f>
        <v>1588</v>
      </c>
      <c r="M1360" s="3" t="n">
        <v>1</v>
      </c>
      <c r="N1360" s="3" t="n">
        <v>1</v>
      </c>
      <c r="O1360" s="3" t="n">
        <v>2</v>
      </c>
      <c r="P1360" s="3" t="n">
        <v>0</v>
      </c>
      <c r="Q1360" s="3" t="n">
        <f aca="false">SUM(M1360:P1360)</f>
        <v>4</v>
      </c>
      <c r="R1360" s="3" t="n">
        <v>0</v>
      </c>
      <c r="S1360" s="3" t="n">
        <v>0</v>
      </c>
      <c r="T1360" s="3" t="n">
        <v>0</v>
      </c>
      <c r="U1360" s="3" t="n">
        <v>0</v>
      </c>
      <c r="V1360" s="3" t="n">
        <f aca="false">SUM(R1360:U1360)</f>
        <v>0</v>
      </c>
      <c r="W1360" s="3" t="n">
        <v>523</v>
      </c>
      <c r="X1360" s="3" t="n">
        <v>842</v>
      </c>
      <c r="Y1360" s="3" t="n">
        <v>6</v>
      </c>
      <c r="Z1360" s="3" t="n">
        <v>0</v>
      </c>
      <c r="AA1360" s="3" t="n">
        <f aca="false">SUM(W1360:Z1360)</f>
        <v>1371</v>
      </c>
      <c r="AB1360" s="3" t="n">
        <v>100</v>
      </c>
      <c r="AC1360" s="3" t="n">
        <v>4</v>
      </c>
      <c r="AD1360" s="3" t="n">
        <v>11</v>
      </c>
      <c r="AE1360" s="3" t="n">
        <v>0</v>
      </c>
      <c r="AF1360" s="3" t="n">
        <f aca="false">SUM(AB1360:AE1360)</f>
        <v>115</v>
      </c>
      <c r="AG1360" s="3" t="n">
        <v>45</v>
      </c>
      <c r="AH1360" s="3" t="n">
        <v>285</v>
      </c>
      <c r="AI1360" s="3" t="n">
        <v>595</v>
      </c>
      <c r="AJ1360" s="3" t="n">
        <v>0</v>
      </c>
      <c r="AK1360" s="3" t="n">
        <f aca="false">SUM(AG1360:AJ1360)</f>
        <v>925</v>
      </c>
      <c r="AL1360" s="3" t="n">
        <v>450</v>
      </c>
      <c r="AM1360" s="3" t="n">
        <v>428</v>
      </c>
      <c r="AN1360" s="3" t="n">
        <v>1179</v>
      </c>
      <c r="AO1360" s="3" t="n">
        <v>0</v>
      </c>
      <c r="AP1360" s="3" t="n">
        <f aca="false">SUM(AL1360:AO1360)</f>
        <v>2057</v>
      </c>
      <c r="AQ1360" s="3" t="n">
        <v>0</v>
      </c>
      <c r="AR1360" s="3" t="n">
        <v>236</v>
      </c>
      <c r="AS1360" s="3" t="n">
        <v>336</v>
      </c>
      <c r="AT1360" s="3" t="n">
        <v>0</v>
      </c>
      <c r="AU1360" s="3" t="n">
        <f aca="false">SUM(AQ1360:AT1360)</f>
        <v>572</v>
      </c>
      <c r="AV1360" s="3" t="n">
        <v>0</v>
      </c>
      <c r="AW1360" s="3" t="n">
        <v>0</v>
      </c>
      <c r="AX1360" s="3" t="n">
        <v>3</v>
      </c>
      <c r="AY1360" s="3" t="n">
        <v>0</v>
      </c>
      <c r="AZ1360" s="3" t="n">
        <f aca="false">SUM(AV1360:AY1360)</f>
        <v>3</v>
      </c>
      <c r="BA1360" s="3" t="n">
        <v>90</v>
      </c>
      <c r="BB1360" s="3" t="n">
        <v>5</v>
      </c>
      <c r="BC1360" s="3" t="n">
        <v>71</v>
      </c>
      <c r="BD1360" s="3" t="n">
        <v>24</v>
      </c>
      <c r="BE1360" s="3" t="n">
        <f aca="false">SUM(BA1360:BD1360)</f>
        <v>190</v>
      </c>
      <c r="BF1360" s="3" t="n">
        <v>0</v>
      </c>
      <c r="BG1360" s="3" t="n">
        <v>0</v>
      </c>
      <c r="BH1360" s="3" t="n">
        <v>0</v>
      </c>
      <c r="BI1360" s="3" t="n">
        <v>0</v>
      </c>
      <c r="BJ1360" s="3" t="n">
        <f aca="false">SUM(BF1360:BI1360)</f>
        <v>0</v>
      </c>
      <c r="BK1360" s="3" t="n">
        <v>7</v>
      </c>
      <c r="BL1360" s="3" t="n">
        <v>3</v>
      </c>
      <c r="BM1360" s="3" t="n">
        <v>27</v>
      </c>
      <c r="BN1360" s="3" t="n">
        <v>0</v>
      </c>
      <c r="BO1360" s="3" t="n">
        <f aca="false">SUM(BK1360:BN1360)</f>
        <v>37</v>
      </c>
      <c r="BP1360" s="3" t="n">
        <v>41</v>
      </c>
      <c r="BQ1360" s="3" t="n">
        <v>13</v>
      </c>
      <c r="BR1360" s="3" t="n">
        <v>26</v>
      </c>
      <c r="BS1360" s="3" t="n">
        <v>0</v>
      </c>
      <c r="BT1360" s="3" t="n">
        <f aca="false">SUM(BP1360:BS1360)</f>
        <v>80</v>
      </c>
      <c r="BU1360" s="3" t="n">
        <f aca="false">+C1360+H1360+M1360+R1360+W1360+AB1360+AG1360+AL1360+CK1360</f>
        <v>2499</v>
      </c>
      <c r="BV1360" s="3" t="n">
        <f aca="false">+D1360+I1360+N1360+S1360+X1360+AC1360+AH1360+AM1360+CL1360</f>
        <v>1886</v>
      </c>
      <c r="BW1360" s="3" t="n">
        <f aca="false">+E1360+J1360+O1360+T1360+Y1360+AD1360+AI1360+AN1360+CM1360</f>
        <v>2817</v>
      </c>
      <c r="BX1360" s="3" t="n">
        <f aca="false">+F1360+K1360+P1360+U1360+Z1360+AE1360+AJ1360+AO1360+CN1360</f>
        <v>24</v>
      </c>
      <c r="BY1360" s="3" t="n">
        <f aca="false">SUM(BU1360:BX1360)</f>
        <v>7226</v>
      </c>
      <c r="BZ1360" s="3" t="n">
        <f aca="false">AQ1360+AV1360+BA1360+BF1360+BK1360+BP1360</f>
        <v>138</v>
      </c>
      <c r="CA1360" s="3" t="n">
        <f aca="false">AR1360+AW1360+BB1360+BG1360+BL1360+BQ1360</f>
        <v>257</v>
      </c>
      <c r="CB1360" s="3" t="n">
        <f aca="false">AS1360+AX1360+BC1360+BH1360+BM1360+BR1360</f>
        <v>463</v>
      </c>
      <c r="CC1360" s="3" t="n">
        <f aca="false">AT1360+AY1360+BD1360+BI1360+BN1360+BS1360</f>
        <v>24</v>
      </c>
      <c r="CD1360" s="3" t="n">
        <f aca="false">SUM(BZ1360:CC1360)</f>
        <v>882</v>
      </c>
      <c r="CE1360" s="3" t="n">
        <v>908</v>
      </c>
      <c r="CF1360" s="3" t="n">
        <v>313</v>
      </c>
      <c r="CG1360" s="3" t="n">
        <v>69</v>
      </c>
      <c r="CH1360" s="3" t="n">
        <v>3</v>
      </c>
      <c r="CI1360" s="3" t="n">
        <v>1112</v>
      </c>
      <c r="CJ1360" s="3" t="n">
        <f aca="false">SUM(CE1360:CI1360)</f>
        <v>2405</v>
      </c>
    </row>
    <row r="1361" customFormat="false" ht="12.75" hidden="false" customHeight="false" outlineLevel="0" collapsed="false">
      <c r="A1361" s="1" t="n">
        <v>2017</v>
      </c>
      <c r="B1361" s="2" t="s">
        <v>127</v>
      </c>
      <c r="C1361" s="3" t="n">
        <v>8253.2</v>
      </c>
      <c r="D1361" s="3" t="n">
        <v>1901</v>
      </c>
      <c r="E1361" s="3" t="n">
        <v>1249.6</v>
      </c>
      <c r="F1361" s="3" t="n">
        <v>239</v>
      </c>
      <c r="G1361" s="3" t="n">
        <f aca="false">SUM(C1361:F1361)</f>
        <v>11642.8</v>
      </c>
      <c r="H1361" s="3" t="n">
        <v>2540.3</v>
      </c>
      <c r="I1361" s="3" t="n">
        <v>22</v>
      </c>
      <c r="J1361" s="3" t="n">
        <v>38</v>
      </c>
      <c r="K1361" s="3" t="n">
        <v>280</v>
      </c>
      <c r="L1361" s="3" t="n">
        <f aca="false">SUM(H1361:K1361)</f>
        <v>2880.3</v>
      </c>
      <c r="M1361" s="3" t="n">
        <v>152.1</v>
      </c>
      <c r="N1361" s="3" t="n">
        <v>710</v>
      </c>
      <c r="O1361" s="3" t="n">
        <v>0</v>
      </c>
      <c r="P1361" s="3" t="n">
        <v>0</v>
      </c>
      <c r="Q1361" s="3" t="n">
        <f aca="false">SUM(M1361:P1361)</f>
        <v>862.1</v>
      </c>
      <c r="R1361" s="3" t="n">
        <v>9.6</v>
      </c>
      <c r="S1361" s="3" t="n">
        <v>0</v>
      </c>
      <c r="T1361" s="3" t="n">
        <v>0</v>
      </c>
      <c r="U1361" s="3" t="n">
        <v>0</v>
      </c>
      <c r="V1361" s="3" t="n">
        <f aca="false">SUM(R1361:U1361)</f>
        <v>9.6</v>
      </c>
      <c r="W1361" s="3" t="n">
        <v>17437.4</v>
      </c>
      <c r="X1361" s="3" t="n">
        <v>5940</v>
      </c>
      <c r="Y1361" s="3" t="n">
        <v>2284</v>
      </c>
      <c r="Z1361" s="3" t="n">
        <v>0</v>
      </c>
      <c r="AA1361" s="3" t="n">
        <f aca="false">SUM(W1361:Z1361)</f>
        <v>25661.4</v>
      </c>
      <c r="AB1361" s="3" t="n">
        <v>1880.4</v>
      </c>
      <c r="AC1361" s="3" t="n">
        <v>7</v>
      </c>
      <c r="AD1361" s="3" t="n">
        <v>61</v>
      </c>
      <c r="AE1361" s="3" t="n">
        <v>76.5</v>
      </c>
      <c r="AF1361" s="3" t="n">
        <f aca="false">SUM(AB1361:AE1361)</f>
        <v>2024.9</v>
      </c>
      <c r="AG1361" s="3" t="n">
        <v>10.9</v>
      </c>
      <c r="AH1361" s="3" t="n">
        <v>1465</v>
      </c>
      <c r="AI1361" s="3" t="n">
        <v>1534</v>
      </c>
      <c r="AJ1361" s="3" t="n">
        <v>338.2</v>
      </c>
      <c r="AK1361" s="3" t="n">
        <f aca="false">SUM(AG1361:AJ1361)</f>
        <v>3348.1</v>
      </c>
      <c r="AL1361" s="3" t="n">
        <v>4218</v>
      </c>
      <c r="AM1361" s="3" t="n">
        <v>2483</v>
      </c>
      <c r="AN1361" s="3" t="n">
        <v>13490.8</v>
      </c>
      <c r="AO1361" s="3" t="n">
        <v>1652.3</v>
      </c>
      <c r="AP1361" s="3" t="n">
        <f aca="false">SUM(AL1361:AO1361)</f>
        <v>21844.1</v>
      </c>
      <c r="AQ1361" s="3" t="n">
        <v>0</v>
      </c>
      <c r="AR1361" s="3" t="n">
        <v>1260</v>
      </c>
      <c r="AS1361" s="3" t="n">
        <v>876</v>
      </c>
      <c r="AT1361" s="3" t="n">
        <v>338.2</v>
      </c>
      <c r="AU1361" s="3" t="n">
        <f aca="false">SUM(AQ1361:AT1361)</f>
        <v>2474.2</v>
      </c>
      <c r="AV1361" s="3" t="n">
        <v>0</v>
      </c>
      <c r="AW1361" s="3" t="n">
        <v>0</v>
      </c>
      <c r="AX1361" s="3" t="n">
        <v>0</v>
      </c>
      <c r="AY1361" s="3" t="n">
        <v>76.5</v>
      </c>
      <c r="AZ1361" s="3" t="n">
        <f aca="false">SUM(AV1361:AY1361)</f>
        <v>76.5</v>
      </c>
      <c r="BA1361" s="3" t="n">
        <v>0</v>
      </c>
      <c r="BB1361" s="3" t="n">
        <v>0</v>
      </c>
      <c r="BC1361" s="3" t="n">
        <v>0</v>
      </c>
      <c r="BD1361" s="3" t="n">
        <v>280.4</v>
      </c>
      <c r="BE1361" s="3" t="n">
        <f aca="false">SUM(BA1361:BD1361)</f>
        <v>280.4</v>
      </c>
      <c r="BF1361" s="3" t="n">
        <v>0</v>
      </c>
      <c r="BG1361" s="3" t="n">
        <v>0</v>
      </c>
      <c r="BH1361" s="3" t="n">
        <v>0</v>
      </c>
      <c r="BI1361" s="3" t="n">
        <v>0</v>
      </c>
      <c r="BJ1361" s="3" t="n">
        <f aca="false">SUM(BF1361:BI1361)</f>
        <v>0</v>
      </c>
      <c r="BK1361" s="3" t="n">
        <v>0</v>
      </c>
      <c r="BL1361" s="3" t="n">
        <v>0</v>
      </c>
      <c r="BM1361" s="3" t="n">
        <v>0</v>
      </c>
      <c r="BN1361" s="3" t="n">
        <v>0</v>
      </c>
      <c r="BO1361" s="3" t="n">
        <f aca="false">SUM(BK1361:BN1361)</f>
        <v>0</v>
      </c>
      <c r="BP1361" s="3" t="n">
        <v>0</v>
      </c>
      <c r="BQ1361" s="3" t="n">
        <v>3.6</v>
      </c>
      <c r="BR1361" s="3" t="n">
        <v>117.8</v>
      </c>
      <c r="BS1361" s="3" t="n">
        <v>636.7</v>
      </c>
      <c r="BT1361" s="3" t="n">
        <f aca="false">SUM(BP1361:BS1361)</f>
        <v>758.1</v>
      </c>
      <c r="BU1361" s="3" t="n">
        <f aca="false">+C1361+H1361+M1361+R1361+W1361+AB1361+AG1361+AL1361+CK1361</f>
        <v>34501.9</v>
      </c>
      <c r="BV1361" s="3" t="n">
        <f aca="false">+D1361+I1361+N1361+S1361+X1361+AC1361+AH1361+AM1361+CL1361</f>
        <v>12528</v>
      </c>
      <c r="BW1361" s="3" t="n">
        <f aca="false">+E1361+J1361+O1361+T1361+Y1361+AD1361+AI1361+AN1361+CM1361</f>
        <v>18657.4</v>
      </c>
      <c r="BX1361" s="3" t="n">
        <f aca="false">+F1361+K1361+P1361+U1361+Z1361+AE1361+AJ1361+AO1361+CN1361</f>
        <v>2586</v>
      </c>
      <c r="BY1361" s="3" t="n">
        <f aca="false">SUM(BU1361:BX1361)</f>
        <v>68273.3</v>
      </c>
      <c r="BZ1361" s="3" t="n">
        <f aca="false">AQ1361+AV1361+BA1361+BF1361+BK1361+BP1361</f>
        <v>0</v>
      </c>
      <c r="CA1361" s="3" t="n">
        <f aca="false">AR1361+AW1361+BB1361+BG1361+BL1361+BQ1361</f>
        <v>1263.6</v>
      </c>
      <c r="CB1361" s="3" t="n">
        <f aca="false">AS1361+AX1361+BC1361+BH1361+BM1361+BR1361</f>
        <v>993.8</v>
      </c>
      <c r="CC1361" s="3" t="n">
        <f aca="false">AT1361+AY1361+BD1361+BI1361+BN1361+BS1361</f>
        <v>1331.8</v>
      </c>
      <c r="CD1361" s="3" t="n">
        <f aca="false">SUM(BZ1361:CC1361)</f>
        <v>3589.2</v>
      </c>
      <c r="CE1361" s="3" t="n">
        <v>10615</v>
      </c>
      <c r="CF1361" s="3" t="n">
        <v>7606</v>
      </c>
      <c r="CG1361" s="3" t="n">
        <v>-1</v>
      </c>
      <c r="CH1361" s="3" t="n">
        <v>0</v>
      </c>
      <c r="CI1361" s="3" t="n">
        <v>15958</v>
      </c>
      <c r="CJ1361" s="3" t="n">
        <f aca="false">SUM(CE1361:CI1361)</f>
        <v>34178</v>
      </c>
    </row>
    <row r="1362" customFormat="false" ht="12.75" hidden="false" customHeight="false" outlineLevel="0" collapsed="false">
      <c r="A1362" s="1" t="n">
        <v>2017</v>
      </c>
      <c r="B1362" s="2" t="s">
        <v>128</v>
      </c>
      <c r="C1362" s="3" t="n">
        <v>1599</v>
      </c>
      <c r="D1362" s="3" t="n">
        <v>674</v>
      </c>
      <c r="E1362" s="3" t="n">
        <v>1167</v>
      </c>
      <c r="F1362" s="3" t="n">
        <v>0</v>
      </c>
      <c r="G1362" s="3" t="n">
        <f aca="false">SUM(C1362:F1362)</f>
        <v>3440</v>
      </c>
      <c r="H1362" s="3" t="n">
        <v>810</v>
      </c>
      <c r="I1362" s="3" t="n">
        <v>780</v>
      </c>
      <c r="J1362" s="3" t="n">
        <v>3981</v>
      </c>
      <c r="K1362" s="3" t="n">
        <v>100</v>
      </c>
      <c r="L1362" s="3" t="n">
        <f aca="false">SUM(H1362:K1362)</f>
        <v>5671</v>
      </c>
      <c r="M1362" s="3" t="n">
        <v>39</v>
      </c>
      <c r="N1362" s="3" t="n">
        <v>66</v>
      </c>
      <c r="O1362" s="3" t="n">
        <v>0</v>
      </c>
      <c r="P1362" s="3" t="n">
        <v>0</v>
      </c>
      <c r="Q1362" s="3" t="n">
        <f aca="false">SUM(M1362:P1362)</f>
        <v>105</v>
      </c>
      <c r="R1362" s="3" t="n">
        <v>29</v>
      </c>
      <c r="S1362" s="3" t="n">
        <v>56</v>
      </c>
      <c r="T1362" s="3" t="n">
        <v>0</v>
      </c>
      <c r="U1362" s="3" t="n">
        <v>0</v>
      </c>
      <c r="V1362" s="3" t="n">
        <f aca="false">SUM(R1362:U1362)</f>
        <v>85</v>
      </c>
      <c r="W1362" s="3" t="n">
        <v>1491</v>
      </c>
      <c r="X1362" s="3" t="n">
        <v>3143</v>
      </c>
      <c r="Y1362" s="3" t="n">
        <v>693</v>
      </c>
      <c r="Z1362" s="3" t="n">
        <v>0</v>
      </c>
      <c r="AA1362" s="3" t="n">
        <f aca="false">SUM(W1362:Z1362)</f>
        <v>5327</v>
      </c>
      <c r="AB1362" s="3" t="n">
        <v>425</v>
      </c>
      <c r="AC1362" s="3" t="n">
        <v>1</v>
      </c>
      <c r="AD1362" s="3" t="n">
        <v>150</v>
      </c>
      <c r="AE1362" s="3" t="n">
        <v>0</v>
      </c>
      <c r="AF1362" s="3" t="n">
        <f aca="false">SUM(AB1362:AE1362)</f>
        <v>576</v>
      </c>
      <c r="AG1362" s="3" t="n">
        <v>0</v>
      </c>
      <c r="AH1362" s="3" t="n">
        <v>698</v>
      </c>
      <c r="AI1362" s="3" t="n">
        <v>740</v>
      </c>
      <c r="AJ1362" s="3" t="n">
        <v>119</v>
      </c>
      <c r="AK1362" s="3" t="n">
        <f aca="false">SUM(AG1362:AJ1362)</f>
        <v>1557</v>
      </c>
      <c r="AL1362" s="3" t="n">
        <v>1650</v>
      </c>
      <c r="AM1362" s="3" t="n">
        <v>1726</v>
      </c>
      <c r="AN1362" s="3" t="n">
        <v>2954</v>
      </c>
      <c r="AO1362" s="3" t="n">
        <v>187</v>
      </c>
      <c r="AP1362" s="3" t="n">
        <f aca="false">SUM(AL1362:AO1362)</f>
        <v>6517</v>
      </c>
      <c r="AQ1362" s="3" t="n">
        <v>0</v>
      </c>
      <c r="AR1362" s="3" t="n">
        <v>0</v>
      </c>
      <c r="AS1362" s="3" t="n">
        <v>0</v>
      </c>
      <c r="AT1362" s="3" t="n">
        <v>0</v>
      </c>
      <c r="AU1362" s="3" t="n">
        <f aca="false">SUM(AQ1362:AT1362)</f>
        <v>0</v>
      </c>
      <c r="AV1362" s="3" t="n">
        <v>0</v>
      </c>
      <c r="AW1362" s="3" t="n">
        <v>0</v>
      </c>
      <c r="AX1362" s="3" t="n">
        <v>0</v>
      </c>
      <c r="AY1362" s="3" t="n">
        <v>0</v>
      </c>
      <c r="AZ1362" s="3" t="n">
        <f aca="false">SUM(AV1362:AY1362)</f>
        <v>0</v>
      </c>
      <c r="BA1362" s="3" t="n">
        <v>0</v>
      </c>
      <c r="BB1362" s="3" t="n">
        <v>0</v>
      </c>
      <c r="BC1362" s="3" t="n">
        <v>0</v>
      </c>
      <c r="BD1362" s="3" t="n">
        <v>0</v>
      </c>
      <c r="BE1362" s="3" t="n">
        <f aca="false">SUM(BA1362:BD1362)</f>
        <v>0</v>
      </c>
      <c r="BF1362" s="3" t="n">
        <v>0</v>
      </c>
      <c r="BG1362" s="3" t="n">
        <v>0</v>
      </c>
      <c r="BH1362" s="3" t="n">
        <v>0</v>
      </c>
      <c r="BI1362" s="3" t="n">
        <v>0</v>
      </c>
      <c r="BJ1362" s="3" t="n">
        <f aca="false">SUM(BF1362:BI1362)</f>
        <v>0</v>
      </c>
      <c r="BK1362" s="3" t="n">
        <v>0</v>
      </c>
      <c r="BL1362" s="3" t="n">
        <v>0</v>
      </c>
      <c r="BM1362" s="3" t="n">
        <v>0</v>
      </c>
      <c r="BN1362" s="3" t="n">
        <v>0</v>
      </c>
      <c r="BO1362" s="3" t="n">
        <f aca="false">SUM(BK1362:BN1362)</f>
        <v>0</v>
      </c>
      <c r="BP1362" s="3" t="n">
        <v>0</v>
      </c>
      <c r="BQ1362" s="3" t="n">
        <v>0</v>
      </c>
      <c r="BR1362" s="3" t="n">
        <v>0</v>
      </c>
      <c r="BS1362" s="3" t="n">
        <v>0</v>
      </c>
      <c r="BT1362" s="3" t="n">
        <f aca="false">SUM(BP1362:BS1362)</f>
        <v>0</v>
      </c>
      <c r="BU1362" s="3" t="n">
        <f aca="false">+C1362+H1362+M1362+R1362+W1362+AB1362+AG1362+AL1362+CK1362</f>
        <v>6043</v>
      </c>
      <c r="BV1362" s="3" t="n">
        <f aca="false">+D1362+I1362+N1362+S1362+X1362+AC1362+AH1362+AM1362+CL1362</f>
        <v>7144</v>
      </c>
      <c r="BW1362" s="3" t="n">
        <f aca="false">+E1362+J1362+O1362+T1362+Y1362+AD1362+AI1362+AN1362+CM1362</f>
        <v>9685</v>
      </c>
      <c r="BX1362" s="3" t="n">
        <f aca="false">+F1362+K1362+P1362+U1362+Z1362+AE1362+AJ1362+AO1362+CN1362</f>
        <v>406</v>
      </c>
      <c r="BY1362" s="3" t="n">
        <f aca="false">SUM(BU1362:BX1362)</f>
        <v>23278</v>
      </c>
      <c r="BZ1362" s="3" t="n">
        <f aca="false">AQ1362+AV1362+BA1362+BF1362+BK1362+BP1362</f>
        <v>0</v>
      </c>
      <c r="CA1362" s="3" t="n">
        <f aca="false">AR1362+AW1362+BB1362+BG1362+BL1362+BQ1362</f>
        <v>0</v>
      </c>
      <c r="CB1362" s="3" t="n">
        <f aca="false">AS1362+AX1362+BC1362+BH1362+BM1362+BR1362</f>
        <v>0</v>
      </c>
      <c r="CC1362" s="3" t="n">
        <f aca="false">AT1362+AY1362+BD1362+BI1362+BN1362+BS1362</f>
        <v>0</v>
      </c>
      <c r="CD1362" s="3" t="n">
        <f aca="false">SUM(BZ1362:CC1362)</f>
        <v>0</v>
      </c>
      <c r="CE1362" s="3" t="n">
        <v>2038.2</v>
      </c>
      <c r="CF1362" s="3" t="n">
        <v>2017.1</v>
      </c>
      <c r="CG1362" s="3" t="n">
        <v>130.6</v>
      </c>
      <c r="CH1362" s="3" t="n">
        <v>16</v>
      </c>
      <c r="CI1362" s="3" t="n">
        <v>842.4</v>
      </c>
      <c r="CJ1362" s="3" t="n">
        <f aca="false">SUM(CE1362:CI1362)</f>
        <v>5044.3</v>
      </c>
    </row>
    <row r="1363" customFormat="false" ht="12.75" hidden="false" customHeight="false" outlineLevel="0" collapsed="false">
      <c r="A1363" s="1" t="n">
        <v>2017</v>
      </c>
      <c r="B1363" s="2" t="s">
        <v>129</v>
      </c>
      <c r="C1363" s="3" t="n">
        <v>3737.308103</v>
      </c>
      <c r="D1363" s="3" t="n">
        <v>609.844131</v>
      </c>
      <c r="E1363" s="3" t="n">
        <v>444.152181</v>
      </c>
      <c r="F1363" s="3" t="n">
        <v>0</v>
      </c>
      <c r="G1363" s="3" t="n">
        <f aca="false">SUM(C1363:F1363)</f>
        <v>4791.304415</v>
      </c>
      <c r="H1363" s="3" t="n">
        <v>855.87994</v>
      </c>
      <c r="I1363" s="3" t="n">
        <v>40.822046</v>
      </c>
      <c r="J1363" s="3" t="n">
        <v>573.984039</v>
      </c>
      <c r="K1363" s="3" t="n">
        <v>29.042553</v>
      </c>
      <c r="L1363" s="3" t="n">
        <f aca="false">SUM(H1363:K1363)</f>
        <v>1499.728578</v>
      </c>
      <c r="M1363" s="3" t="n">
        <v>57</v>
      </c>
      <c r="N1363" s="3" t="n">
        <v>58</v>
      </c>
      <c r="O1363" s="3" t="n">
        <v>2</v>
      </c>
      <c r="P1363" s="3" t="n">
        <v>0</v>
      </c>
      <c r="Q1363" s="3" t="n">
        <f aca="false">SUM(M1363:P1363)</f>
        <v>117</v>
      </c>
      <c r="R1363" s="3" t="n">
        <v>0</v>
      </c>
      <c r="S1363" s="3" t="n">
        <v>5</v>
      </c>
      <c r="T1363" s="3" t="n">
        <v>0</v>
      </c>
      <c r="U1363" s="3" t="n">
        <v>0</v>
      </c>
      <c r="V1363" s="3" t="n">
        <f aca="false">SUM(R1363:U1363)</f>
        <v>5</v>
      </c>
      <c r="W1363" s="3" t="n">
        <v>1257</v>
      </c>
      <c r="X1363" s="3" t="n">
        <v>6671</v>
      </c>
      <c r="Y1363" s="3" t="n">
        <v>1500</v>
      </c>
      <c r="Z1363" s="3" t="n">
        <v>0</v>
      </c>
      <c r="AA1363" s="3" t="n">
        <f aca="false">SUM(W1363:Z1363)</f>
        <v>9428</v>
      </c>
      <c r="AB1363" s="3" t="n">
        <v>956.198296</v>
      </c>
      <c r="AC1363" s="3" t="n">
        <v>15.3462</v>
      </c>
      <c r="AD1363" s="3" t="n">
        <v>61.3121</v>
      </c>
      <c r="AE1363" s="3" t="n">
        <v>0.828103</v>
      </c>
      <c r="AF1363" s="3" t="n">
        <f aca="false">SUM(AB1363:AE1363)</f>
        <v>1033.684699</v>
      </c>
      <c r="AG1363" s="3" t="n">
        <v>10.726228</v>
      </c>
      <c r="AH1363" s="3" t="n">
        <v>45.677227</v>
      </c>
      <c r="AI1363" s="3" t="n">
        <v>2122.594008</v>
      </c>
      <c r="AJ1363" s="3" t="n">
        <v>19.953452</v>
      </c>
      <c r="AK1363" s="3" t="n">
        <f aca="false">SUM(AG1363:AJ1363)</f>
        <v>2198.950915</v>
      </c>
      <c r="AL1363" s="3" t="n">
        <v>2080.35033</v>
      </c>
      <c r="AM1363" s="3" t="n">
        <v>2743.696638</v>
      </c>
      <c r="AN1363" s="3" t="n">
        <v>16054.628057</v>
      </c>
      <c r="AO1363" s="3" t="n">
        <v>51.38828461</v>
      </c>
      <c r="AP1363" s="3" t="n">
        <f aca="false">SUM(AL1363:AO1363)</f>
        <v>20930.06330961</v>
      </c>
      <c r="AQ1363" s="3" t="n">
        <v>0</v>
      </c>
      <c r="AR1363" s="3" t="n">
        <v>1.342449</v>
      </c>
      <c r="AS1363" s="3" t="n">
        <v>0</v>
      </c>
      <c r="AT1363" s="3" t="n">
        <v>19.953452</v>
      </c>
      <c r="AU1363" s="3" t="n">
        <f aca="false">SUM(AQ1363:AT1363)</f>
        <v>21.295901</v>
      </c>
      <c r="AV1363" s="3" t="n">
        <v>0</v>
      </c>
      <c r="AW1363" s="3" t="n">
        <v>0</v>
      </c>
      <c r="AX1363" s="3" t="n">
        <v>0</v>
      </c>
      <c r="AY1363" s="3" t="n">
        <v>0.828103</v>
      </c>
      <c r="AZ1363" s="3" t="n">
        <f aca="false">SUM(AV1363:AY1363)</f>
        <v>0.828103</v>
      </c>
      <c r="BA1363" s="3" t="n">
        <v>0</v>
      </c>
      <c r="BB1363" s="3" t="n">
        <v>0</v>
      </c>
      <c r="BC1363" s="3" t="n">
        <v>0</v>
      </c>
      <c r="BD1363" s="3" t="n">
        <v>29.042553</v>
      </c>
      <c r="BE1363" s="3" t="n">
        <f aca="false">SUM(BA1363:BD1363)</f>
        <v>29.042553</v>
      </c>
      <c r="BF1363" s="3" t="n">
        <v>0</v>
      </c>
      <c r="BG1363" s="3" t="n">
        <v>0</v>
      </c>
      <c r="BH1363" s="3" t="n">
        <v>0</v>
      </c>
      <c r="BI1363" s="3" t="n">
        <v>0</v>
      </c>
      <c r="BJ1363" s="3" t="n">
        <f aca="false">SUM(BF1363:BI1363)</f>
        <v>0</v>
      </c>
      <c r="BK1363" s="3" t="n">
        <v>0</v>
      </c>
      <c r="BL1363" s="3" t="n">
        <v>0</v>
      </c>
      <c r="BM1363" s="3" t="n">
        <v>0</v>
      </c>
      <c r="BN1363" s="3" t="n">
        <v>27.04329595</v>
      </c>
      <c r="BO1363" s="3" t="n">
        <f aca="false">SUM(BK1363:BN1363)</f>
        <v>27.04329595</v>
      </c>
      <c r="BP1363" s="3" t="n">
        <v>0</v>
      </c>
      <c r="BQ1363" s="3" t="n">
        <v>9.92826403</v>
      </c>
      <c r="BR1363" s="3" t="n">
        <v>0</v>
      </c>
      <c r="BS1363" s="3" t="n">
        <v>24.34498866</v>
      </c>
      <c r="BT1363" s="3" t="n">
        <f aca="false">SUM(BP1363:BS1363)</f>
        <v>34.27325269</v>
      </c>
      <c r="BU1363" s="3" t="n">
        <f aca="false">+C1363+H1363+M1363+R1363+W1363+AB1363+AG1363+AL1363+CK1363</f>
        <v>8954.462897</v>
      </c>
      <c r="BV1363" s="3" t="n">
        <f aca="false">+D1363+I1363+N1363+S1363+X1363+AC1363+AH1363+AM1363+CL1363</f>
        <v>10189.386242</v>
      </c>
      <c r="BW1363" s="3" t="n">
        <f aca="false">+E1363+J1363+O1363+T1363+Y1363+AD1363+AI1363+AN1363+CM1363</f>
        <v>20758.670385</v>
      </c>
      <c r="BX1363" s="3" t="n">
        <f aca="false">+F1363+K1363+P1363+U1363+Z1363+AE1363+AJ1363+AO1363+CN1363</f>
        <v>101.21239261</v>
      </c>
      <c r="BY1363" s="3" t="n">
        <f aca="false">SUM(BU1363:BX1363)</f>
        <v>40003.73191661</v>
      </c>
      <c r="BZ1363" s="3" t="n">
        <f aca="false">AQ1363+AV1363+BA1363+BF1363+BK1363+BP1363</f>
        <v>0</v>
      </c>
      <c r="CA1363" s="3" t="n">
        <f aca="false">AR1363+AW1363+BB1363+BG1363+BL1363+BQ1363</f>
        <v>11.27071303</v>
      </c>
      <c r="CB1363" s="3" t="n">
        <f aca="false">AS1363+AX1363+BC1363+BH1363+BM1363+BR1363</f>
        <v>0</v>
      </c>
      <c r="CC1363" s="3" t="n">
        <f aca="false">AT1363+AY1363+BD1363+BI1363+BN1363+BS1363</f>
        <v>101.21239261</v>
      </c>
      <c r="CD1363" s="3" t="n">
        <f aca="false">SUM(BZ1363:CC1363)</f>
        <v>112.48310564</v>
      </c>
      <c r="CE1363" s="3" t="n">
        <v>0</v>
      </c>
      <c r="CF1363" s="3" t="n">
        <v>8313.563</v>
      </c>
      <c r="CG1363" s="3" t="n">
        <v>559.888</v>
      </c>
      <c r="CH1363" s="3" t="n">
        <v>0</v>
      </c>
      <c r="CI1363" s="3" t="n">
        <v>753.246</v>
      </c>
      <c r="CJ1363" s="3" t="n">
        <f aca="false">SUM(CE1363:CI1363)</f>
        <v>9626.697</v>
      </c>
    </row>
    <row r="1364" customFormat="false" ht="12.75" hidden="false" customHeight="false" outlineLevel="0" collapsed="false">
      <c r="A1364" s="1" t="n">
        <v>2017</v>
      </c>
      <c r="B1364" s="2" t="s">
        <v>130</v>
      </c>
      <c r="C1364" s="3" t="n">
        <v>11432</v>
      </c>
      <c r="D1364" s="3" t="n">
        <v>2602</v>
      </c>
      <c r="E1364" s="3" t="n">
        <v>624</v>
      </c>
      <c r="F1364" s="3" t="n">
        <v>0</v>
      </c>
      <c r="G1364" s="3" t="n">
        <f aca="false">SUM(C1364:F1364)</f>
        <v>14658</v>
      </c>
      <c r="H1364" s="3" t="n">
        <v>1659</v>
      </c>
      <c r="I1364" s="3" t="n">
        <v>0</v>
      </c>
      <c r="J1364" s="3" t="n">
        <v>121</v>
      </c>
      <c r="K1364" s="3" t="n">
        <v>67</v>
      </c>
      <c r="L1364" s="3" t="n">
        <f aca="false">SUM(H1364:K1364)</f>
        <v>1847</v>
      </c>
      <c r="M1364" s="3" t="n">
        <v>178</v>
      </c>
      <c r="N1364" s="3" t="n">
        <v>370</v>
      </c>
      <c r="O1364" s="3" t="n">
        <v>2</v>
      </c>
      <c r="P1364" s="3" t="n">
        <v>0</v>
      </c>
      <c r="Q1364" s="3" t="n">
        <f aca="false">SUM(M1364:P1364)</f>
        <v>550</v>
      </c>
      <c r="R1364" s="3" t="n">
        <v>132</v>
      </c>
      <c r="S1364" s="3" t="n">
        <v>440</v>
      </c>
      <c r="T1364" s="3" t="n">
        <v>0</v>
      </c>
      <c r="U1364" s="3" t="n">
        <v>0</v>
      </c>
      <c r="V1364" s="3" t="n">
        <f aca="false">SUM(R1364:U1364)</f>
        <v>572</v>
      </c>
      <c r="W1364" s="3" t="n">
        <v>9257</v>
      </c>
      <c r="X1364" s="3" t="n">
        <v>18663</v>
      </c>
      <c r="Y1364" s="3" t="n">
        <v>3423</v>
      </c>
      <c r="Z1364" s="3" t="n">
        <v>0</v>
      </c>
      <c r="AA1364" s="3" t="n">
        <f aca="false">SUM(W1364:Z1364)</f>
        <v>31343</v>
      </c>
      <c r="AB1364" s="3" t="n">
        <v>2677</v>
      </c>
      <c r="AC1364" s="3" t="n">
        <v>17</v>
      </c>
      <c r="AD1364" s="3" t="n">
        <v>120</v>
      </c>
      <c r="AE1364" s="3" t="n">
        <v>0</v>
      </c>
      <c r="AF1364" s="3" t="n">
        <f aca="false">SUM(AB1364:AE1364)</f>
        <v>2814</v>
      </c>
      <c r="AG1364" s="3" t="n">
        <v>1</v>
      </c>
      <c r="AH1364" s="3" t="n">
        <v>2469</v>
      </c>
      <c r="AI1364" s="3" t="n">
        <v>5809</v>
      </c>
      <c r="AJ1364" s="3" t="n">
        <v>175</v>
      </c>
      <c r="AK1364" s="3" t="n">
        <f aca="false">SUM(AG1364:AJ1364)</f>
        <v>8454</v>
      </c>
      <c r="AL1364" s="3" t="n">
        <v>6430</v>
      </c>
      <c r="AM1364" s="3" t="n">
        <v>4845</v>
      </c>
      <c r="AN1364" s="3" t="n">
        <v>9009</v>
      </c>
      <c r="AO1364" s="3" t="n">
        <v>271</v>
      </c>
      <c r="AP1364" s="3" t="n">
        <f aca="false">SUM(AL1364:AO1364)</f>
        <v>20555</v>
      </c>
      <c r="AQ1364" s="3" t="n">
        <v>0</v>
      </c>
      <c r="AR1364" s="3" t="n">
        <v>0</v>
      </c>
      <c r="AS1364" s="3" t="n">
        <v>0</v>
      </c>
      <c r="AT1364" s="3" t="n">
        <v>175</v>
      </c>
      <c r="AU1364" s="3" t="n">
        <f aca="false">SUM(AQ1364:AT1364)</f>
        <v>175</v>
      </c>
      <c r="AV1364" s="3" t="n">
        <v>0</v>
      </c>
      <c r="AW1364" s="3" t="n">
        <v>0</v>
      </c>
      <c r="AX1364" s="3" t="n">
        <v>0</v>
      </c>
      <c r="AY1364" s="3" t="n">
        <v>0</v>
      </c>
      <c r="AZ1364" s="3" t="n">
        <f aca="false">SUM(AV1364:AY1364)</f>
        <v>0</v>
      </c>
      <c r="BA1364" s="3" t="n">
        <v>0</v>
      </c>
      <c r="BB1364" s="3" t="n">
        <v>0</v>
      </c>
      <c r="BC1364" s="3" t="n">
        <v>0</v>
      </c>
      <c r="BD1364" s="3" t="n">
        <v>67</v>
      </c>
      <c r="BE1364" s="3" t="n">
        <f aca="false">SUM(BA1364:BD1364)</f>
        <v>67</v>
      </c>
      <c r="BF1364" s="3" t="n">
        <v>0</v>
      </c>
      <c r="BG1364" s="3" t="n">
        <v>0</v>
      </c>
      <c r="BH1364" s="3" t="n">
        <v>0</v>
      </c>
      <c r="BI1364" s="3" t="n">
        <v>0</v>
      </c>
      <c r="BJ1364" s="3" t="n">
        <f aca="false">SUM(BF1364:BI1364)</f>
        <v>0</v>
      </c>
      <c r="BK1364" s="3" t="n">
        <v>0</v>
      </c>
      <c r="BL1364" s="3" t="n">
        <v>0</v>
      </c>
      <c r="BM1364" s="3" t="n">
        <v>0</v>
      </c>
      <c r="BN1364" s="3" t="n">
        <v>0</v>
      </c>
      <c r="BO1364" s="3" t="n">
        <f aca="false">SUM(BK1364:BN1364)</f>
        <v>0</v>
      </c>
      <c r="BP1364" s="3" t="n">
        <v>0</v>
      </c>
      <c r="BQ1364" s="3" t="n">
        <v>0</v>
      </c>
      <c r="BR1364" s="3" t="n">
        <v>0</v>
      </c>
      <c r="BS1364" s="3" t="n">
        <v>271</v>
      </c>
      <c r="BT1364" s="3" t="n">
        <f aca="false">SUM(BP1364:BS1364)</f>
        <v>271</v>
      </c>
      <c r="BU1364" s="3" t="n">
        <f aca="false">+C1364+H1364+M1364+R1364+W1364+AB1364+AG1364+AL1364+CK1364</f>
        <v>31766</v>
      </c>
      <c r="BV1364" s="3" t="n">
        <f aca="false">+D1364+I1364+N1364+S1364+X1364+AC1364+AH1364+AM1364+CL1364</f>
        <v>29406</v>
      </c>
      <c r="BW1364" s="3" t="n">
        <f aca="false">+E1364+J1364+O1364+T1364+Y1364+AD1364+AI1364+AN1364+CM1364</f>
        <v>19108</v>
      </c>
      <c r="BX1364" s="3" t="n">
        <f aca="false">+F1364+K1364+P1364+U1364+Z1364+AE1364+AJ1364+AO1364+CN1364</f>
        <v>513</v>
      </c>
      <c r="BY1364" s="3" t="n">
        <f aca="false">SUM(BU1364:BX1364)</f>
        <v>80793</v>
      </c>
      <c r="BZ1364" s="3" t="n">
        <f aca="false">AQ1364+AV1364+BA1364+BF1364+BK1364+BP1364</f>
        <v>0</v>
      </c>
      <c r="CA1364" s="3" t="n">
        <f aca="false">AR1364+AW1364+BB1364+BG1364+BL1364+BQ1364</f>
        <v>0</v>
      </c>
      <c r="CB1364" s="3" t="n">
        <f aca="false">AS1364+AX1364+BC1364+BH1364+BM1364+BR1364</f>
        <v>0</v>
      </c>
      <c r="CC1364" s="3" t="n">
        <f aca="false">AT1364+AY1364+BD1364+BI1364+BN1364+BS1364</f>
        <v>513</v>
      </c>
      <c r="CD1364" s="3" t="n">
        <f aca="false">SUM(BZ1364:CC1364)</f>
        <v>513</v>
      </c>
      <c r="CE1364" s="3" t="n">
        <v>9986</v>
      </c>
      <c r="CF1364" s="3" t="n">
        <v>12897</v>
      </c>
      <c r="CG1364" s="3" t="n">
        <v>2766</v>
      </c>
      <c r="CH1364" s="3" t="n">
        <v>121</v>
      </c>
      <c r="CI1364" s="3" t="n">
        <v>6632</v>
      </c>
      <c r="CJ1364" s="3" t="n">
        <f aca="false">SUM(CE1364:CI1364)</f>
        <v>32402</v>
      </c>
    </row>
    <row r="1365" customFormat="false" ht="12.75" hidden="false" customHeight="false" outlineLevel="0" collapsed="false">
      <c r="A1365" s="1" t="n">
        <v>2017</v>
      </c>
      <c r="B1365" s="2" t="s">
        <v>143</v>
      </c>
      <c r="C1365" s="0"/>
      <c r="D1365" s="0"/>
      <c r="E1365" s="0"/>
      <c r="F1365" s="0"/>
      <c r="G1365" s="3" t="n">
        <f aca="false">SUM(C1365:F1365)</f>
        <v>0</v>
      </c>
      <c r="H1365" s="0"/>
      <c r="I1365" s="0"/>
      <c r="J1365" s="0"/>
      <c r="K1365" s="0"/>
      <c r="L1365" s="3" t="n">
        <f aca="false">SUM(H1365:K1365)</f>
        <v>0</v>
      </c>
      <c r="M1365" s="0"/>
      <c r="N1365" s="0"/>
      <c r="O1365" s="0"/>
      <c r="P1365" s="0"/>
      <c r="Q1365" s="3" t="n">
        <f aca="false">SUM(M1365:P1365)</f>
        <v>0</v>
      </c>
      <c r="R1365" s="0"/>
      <c r="S1365" s="0"/>
      <c r="T1365" s="0"/>
      <c r="U1365" s="0"/>
      <c r="V1365" s="3" t="n">
        <f aca="false">SUM(R1365:U1365)</f>
        <v>0</v>
      </c>
      <c r="W1365" s="0"/>
      <c r="X1365" s="0"/>
      <c r="Y1365" s="0"/>
      <c r="Z1365" s="0"/>
      <c r="AA1365" s="3" t="n">
        <f aca="false">SUM(W1365:Z1365)</f>
        <v>0</v>
      </c>
      <c r="AB1365" s="0"/>
      <c r="AC1365" s="0"/>
      <c r="AD1365" s="0"/>
      <c r="AE1365" s="0"/>
      <c r="AF1365" s="3" t="n">
        <f aca="false">SUM(AB1365:AE1365)</f>
        <v>0</v>
      </c>
      <c r="AG1365" s="0"/>
      <c r="AH1365" s="0"/>
      <c r="AI1365" s="0"/>
      <c r="AJ1365" s="0"/>
      <c r="AK1365" s="3" t="n">
        <f aca="false">SUM(AG1365:AJ1365)</f>
        <v>0</v>
      </c>
      <c r="AL1365" s="0"/>
      <c r="AM1365" s="0"/>
      <c r="AN1365" s="0"/>
      <c r="AO1365" s="0"/>
      <c r="AP1365" s="3" t="n">
        <f aca="false">SUM(AL1365:AO1365)</f>
        <v>0</v>
      </c>
      <c r="AQ1365" s="0"/>
      <c r="AR1365" s="0"/>
      <c r="AS1365" s="0"/>
      <c r="AT1365" s="0"/>
      <c r="AU1365" s="3" t="n">
        <f aca="false">SUM(AQ1365:AT1365)</f>
        <v>0</v>
      </c>
      <c r="AV1365" s="0"/>
      <c r="AW1365" s="0"/>
      <c r="AX1365" s="0"/>
      <c r="AY1365" s="0"/>
      <c r="AZ1365" s="3" t="n">
        <f aca="false">SUM(AV1365:AY1365)</f>
        <v>0</v>
      </c>
      <c r="BA1365" s="0"/>
      <c r="BB1365" s="0"/>
      <c r="BC1365" s="0"/>
      <c r="BD1365" s="0"/>
      <c r="BE1365" s="3" t="n">
        <f aca="false">SUM(BA1365:BD1365)</f>
        <v>0</v>
      </c>
      <c r="BF1365" s="0"/>
      <c r="BG1365" s="0"/>
      <c r="BH1365" s="0"/>
      <c r="BI1365" s="0"/>
      <c r="BJ1365" s="3" t="n">
        <f aca="false">SUM(BF1365:BI1365)</f>
        <v>0</v>
      </c>
      <c r="BK1365" s="0"/>
      <c r="BL1365" s="0"/>
      <c r="BM1365" s="0"/>
      <c r="BN1365" s="0"/>
      <c r="BO1365" s="3" t="n">
        <f aca="false">SUM(BK1365:BN1365)</f>
        <v>0</v>
      </c>
      <c r="BP1365" s="0"/>
      <c r="BQ1365" s="0"/>
      <c r="BR1365" s="0"/>
      <c r="BS1365" s="0"/>
      <c r="BT1365" s="3" t="n">
        <f aca="false">SUM(BP1365:BS1365)</f>
        <v>0</v>
      </c>
      <c r="BU1365" s="3" t="n">
        <f aca="false">+C1365+H1365+M1365+R1365+W1365+AB1365+AG1365+AL1365+CK1365</f>
        <v>0</v>
      </c>
      <c r="BV1365" s="3" t="n">
        <f aca="false">+D1365+I1365+N1365+S1365+X1365+AC1365+AH1365+AM1365+CL1365</f>
        <v>0</v>
      </c>
      <c r="BW1365" s="3" t="n">
        <f aca="false">+E1365+J1365+O1365+T1365+Y1365+AD1365+AI1365+AN1365+CM1365</f>
        <v>0</v>
      </c>
      <c r="BX1365" s="3" t="n">
        <f aca="false">+F1365+K1365+P1365+U1365+Z1365+AE1365+AJ1365+AO1365+CN1365</f>
        <v>0</v>
      </c>
      <c r="BY1365" s="3" t="n">
        <f aca="false">SUM(BU1365:BX1365)</f>
        <v>0</v>
      </c>
      <c r="BZ1365" s="3" t="n">
        <f aca="false">AQ1365+AV1365+BA1365+BF1365+BK1365+BP1365</f>
        <v>0</v>
      </c>
      <c r="CA1365" s="3" t="n">
        <f aca="false">AR1365+AW1365+BB1365+BG1365+BL1365+BQ1365</f>
        <v>0</v>
      </c>
      <c r="CB1365" s="3" t="n">
        <f aca="false">AS1365+AX1365+BC1365+BH1365+BM1365+BR1365</f>
        <v>0</v>
      </c>
      <c r="CC1365" s="3" t="n">
        <f aca="false">AT1365+AY1365+BD1365+BI1365+BN1365+BS1365</f>
        <v>0</v>
      </c>
      <c r="CD1365" s="3" t="n">
        <f aca="false">SUM(BZ1365:CC1365)</f>
        <v>0</v>
      </c>
      <c r="CE1365" s="0"/>
      <c r="CF1365" s="0"/>
      <c r="CG1365" s="0"/>
      <c r="CH1365" s="0"/>
      <c r="CI1365" s="0"/>
      <c r="CJ1365" s="3" t="n">
        <f aca="false">SUM(CE1365:CI1365)</f>
        <v>0</v>
      </c>
    </row>
    <row r="1366" customFormat="false" ht="12.75" hidden="false" customHeight="false" outlineLevel="0" collapsed="false">
      <c r="A1366" s="1" t="n">
        <v>2017</v>
      </c>
      <c r="B1366" s="2" t="s">
        <v>131</v>
      </c>
      <c r="C1366" s="3" t="n">
        <v>1113</v>
      </c>
      <c r="D1366" s="3" t="n">
        <v>208</v>
      </c>
      <c r="E1366" s="3" t="n">
        <v>35</v>
      </c>
      <c r="F1366" s="3" t="n">
        <v>0</v>
      </c>
      <c r="G1366" s="3" t="n">
        <f aca="false">SUM(C1366:F1366)</f>
        <v>1356</v>
      </c>
      <c r="H1366" s="3" t="n">
        <v>199</v>
      </c>
      <c r="I1366" s="3" t="n">
        <v>15</v>
      </c>
      <c r="J1366" s="3" t="n">
        <v>922</v>
      </c>
      <c r="K1366" s="3" t="n">
        <v>37</v>
      </c>
      <c r="L1366" s="3" t="n">
        <f aca="false">SUM(H1366:K1366)</f>
        <v>1173</v>
      </c>
      <c r="M1366" s="3" t="n">
        <v>0</v>
      </c>
      <c r="N1366" s="3" t="n">
        <v>25</v>
      </c>
      <c r="O1366" s="3" t="n">
        <v>0</v>
      </c>
      <c r="P1366" s="3" t="n">
        <v>0</v>
      </c>
      <c r="Q1366" s="3" t="n">
        <f aca="false">SUM(M1366:P1366)</f>
        <v>25</v>
      </c>
      <c r="R1366" s="3" t="n">
        <v>30</v>
      </c>
      <c r="S1366" s="3" t="n">
        <v>57</v>
      </c>
      <c r="T1366" s="3" t="n">
        <v>0</v>
      </c>
      <c r="U1366" s="3" t="n">
        <v>0</v>
      </c>
      <c r="V1366" s="3" t="n">
        <f aca="false">SUM(R1366:U1366)</f>
        <v>87</v>
      </c>
      <c r="W1366" s="3" t="n">
        <v>1105</v>
      </c>
      <c r="X1366" s="3" t="n">
        <v>1613</v>
      </c>
      <c r="Y1366" s="3" t="n">
        <v>10</v>
      </c>
      <c r="Z1366" s="3" t="n">
        <v>0</v>
      </c>
      <c r="AA1366" s="3" t="n">
        <f aca="false">SUM(W1366:Z1366)</f>
        <v>2728</v>
      </c>
      <c r="AB1366" s="3" t="n">
        <v>214</v>
      </c>
      <c r="AC1366" s="3" t="n">
        <v>2</v>
      </c>
      <c r="AD1366" s="3" t="n">
        <v>20</v>
      </c>
      <c r="AE1366" s="3" t="n">
        <v>0</v>
      </c>
      <c r="AF1366" s="3" t="n">
        <f aca="false">SUM(AB1366:AE1366)</f>
        <v>236</v>
      </c>
      <c r="AG1366" s="3" t="n">
        <v>0</v>
      </c>
      <c r="AH1366" s="3" t="n">
        <v>273</v>
      </c>
      <c r="AI1366" s="3" t="n">
        <v>341</v>
      </c>
      <c r="AJ1366" s="3" t="n">
        <v>0</v>
      </c>
      <c r="AK1366" s="3" t="n">
        <f aca="false">SUM(AG1366:AJ1366)</f>
        <v>614</v>
      </c>
      <c r="AL1366" s="3" t="n">
        <v>1025</v>
      </c>
      <c r="AM1366" s="3" t="n">
        <v>992</v>
      </c>
      <c r="AN1366" s="3" t="n">
        <v>1002</v>
      </c>
      <c r="AO1366" s="3" t="n">
        <v>67</v>
      </c>
      <c r="AP1366" s="3" t="n">
        <f aca="false">SUM(AL1366:AO1366)</f>
        <v>3086</v>
      </c>
      <c r="AQ1366" s="3" t="n">
        <v>0</v>
      </c>
      <c r="AR1366" s="3" t="n">
        <v>133</v>
      </c>
      <c r="AS1366" s="3" t="n">
        <v>112</v>
      </c>
      <c r="AT1366" s="3" t="n">
        <v>0</v>
      </c>
      <c r="AU1366" s="3" t="n">
        <f aca="false">SUM(AQ1366:AT1366)</f>
        <v>245</v>
      </c>
      <c r="AV1366" s="3" t="n">
        <v>0</v>
      </c>
      <c r="AW1366" s="3" t="n">
        <v>0</v>
      </c>
      <c r="AX1366" s="3" t="n">
        <v>6</v>
      </c>
      <c r="AY1366" s="3" t="n">
        <v>0</v>
      </c>
      <c r="AZ1366" s="3" t="n">
        <f aca="false">SUM(AV1366:AY1366)</f>
        <v>6</v>
      </c>
      <c r="BA1366" s="3" t="n">
        <v>1</v>
      </c>
      <c r="BB1366" s="3" t="n">
        <v>0</v>
      </c>
      <c r="BC1366" s="3" t="n">
        <v>41</v>
      </c>
      <c r="BD1366" s="3" t="n">
        <v>37</v>
      </c>
      <c r="BE1366" s="3" t="n">
        <f aca="false">SUM(BA1366:BD1366)</f>
        <v>79</v>
      </c>
      <c r="BF1366" s="3" t="n">
        <v>0</v>
      </c>
      <c r="BG1366" s="3" t="n">
        <v>0</v>
      </c>
      <c r="BH1366" s="3" t="n">
        <v>0</v>
      </c>
      <c r="BI1366" s="3" t="n">
        <v>3</v>
      </c>
      <c r="BJ1366" s="3" t="n">
        <f aca="false">SUM(BF1366:BI1366)</f>
        <v>3</v>
      </c>
      <c r="BK1366" s="3" t="n">
        <v>0</v>
      </c>
      <c r="BL1366" s="3" t="n">
        <v>7</v>
      </c>
      <c r="BM1366" s="3" t="n">
        <v>14</v>
      </c>
      <c r="BN1366" s="3" t="n">
        <v>9</v>
      </c>
      <c r="BO1366" s="3" t="n">
        <f aca="false">SUM(BK1366:BN1366)</f>
        <v>30</v>
      </c>
      <c r="BP1366" s="3" t="n">
        <v>5</v>
      </c>
      <c r="BQ1366" s="3" t="n">
        <v>74</v>
      </c>
      <c r="BR1366" s="3" t="n">
        <v>87</v>
      </c>
      <c r="BS1366" s="3" t="n">
        <v>55</v>
      </c>
      <c r="BT1366" s="3" t="n">
        <f aca="false">SUM(BP1366:BS1366)</f>
        <v>221</v>
      </c>
      <c r="BU1366" s="3" t="n">
        <f aca="false">+C1366+H1366+M1366+R1366+W1366+AB1366+AG1366+AL1366+CK1366</f>
        <v>3686</v>
      </c>
      <c r="BV1366" s="3" t="n">
        <f aca="false">+D1366+I1366+N1366+S1366+X1366+AC1366+AH1366+AM1366+CL1366</f>
        <v>3185</v>
      </c>
      <c r="BW1366" s="3" t="n">
        <f aca="false">+E1366+J1366+O1366+T1366+Y1366+AD1366+AI1366+AN1366+CM1366</f>
        <v>2330</v>
      </c>
      <c r="BX1366" s="3" t="n">
        <f aca="false">+F1366+K1366+P1366+U1366+Z1366+AE1366+AJ1366+AO1366+CN1366</f>
        <v>104</v>
      </c>
      <c r="BY1366" s="3" t="n">
        <f aca="false">SUM(BU1366:BX1366)</f>
        <v>9305</v>
      </c>
      <c r="BZ1366" s="3" t="n">
        <f aca="false">AQ1366+AV1366+BA1366+BF1366+BK1366+BP1366</f>
        <v>6</v>
      </c>
      <c r="CA1366" s="3" t="n">
        <f aca="false">AR1366+AW1366+BB1366+BG1366+BL1366+BQ1366</f>
        <v>214</v>
      </c>
      <c r="CB1366" s="3" t="n">
        <f aca="false">AS1366+AX1366+BC1366+BH1366+BM1366+BR1366</f>
        <v>260</v>
      </c>
      <c r="CC1366" s="3" t="n">
        <f aca="false">AT1366+AY1366+BD1366+BI1366+BN1366+BS1366</f>
        <v>104</v>
      </c>
      <c r="CD1366" s="3" t="n">
        <f aca="false">SUM(BZ1366:CC1366)</f>
        <v>584</v>
      </c>
      <c r="CE1366" s="3" t="n">
        <v>1001</v>
      </c>
      <c r="CF1366" s="3" t="n">
        <v>1267</v>
      </c>
      <c r="CG1366" s="3" t="n">
        <v>125</v>
      </c>
      <c r="CH1366" s="3" t="n">
        <v>1</v>
      </c>
      <c r="CI1366" s="3" t="n">
        <v>1282</v>
      </c>
      <c r="CJ1366" s="3" t="n">
        <f aca="false">SUM(CE1366:CI1366)</f>
        <v>3676</v>
      </c>
    </row>
    <row r="1367" customFormat="false" ht="12.75" hidden="false" customHeight="false" outlineLevel="0" collapsed="false">
      <c r="A1367" s="1" t="n">
        <v>2017</v>
      </c>
      <c r="B1367" s="2" t="s">
        <v>132</v>
      </c>
      <c r="C1367" s="3" t="n">
        <v>2978</v>
      </c>
      <c r="D1367" s="3" t="n">
        <v>976</v>
      </c>
      <c r="E1367" s="3" t="n">
        <v>906</v>
      </c>
      <c r="F1367" s="3" t="n">
        <v>0</v>
      </c>
      <c r="G1367" s="3" t="n">
        <f aca="false">SUM(C1367:F1367)</f>
        <v>4860</v>
      </c>
      <c r="H1367" s="3" t="n">
        <v>690</v>
      </c>
      <c r="I1367" s="3" t="n">
        <v>120</v>
      </c>
      <c r="J1367" s="3" t="n">
        <v>4088</v>
      </c>
      <c r="K1367" s="3" t="n">
        <v>0</v>
      </c>
      <c r="L1367" s="3" t="n">
        <f aca="false">SUM(H1367:K1367)</f>
        <v>4898</v>
      </c>
      <c r="M1367" s="3" t="n">
        <v>3</v>
      </c>
      <c r="N1367" s="3" t="n">
        <v>23</v>
      </c>
      <c r="O1367" s="3" t="n">
        <v>1</v>
      </c>
      <c r="P1367" s="3" t="n">
        <v>0</v>
      </c>
      <c r="Q1367" s="3" t="n">
        <f aca="false">SUM(M1367:P1367)</f>
        <v>27</v>
      </c>
      <c r="R1367" s="3" t="n">
        <v>16</v>
      </c>
      <c r="S1367" s="3" t="n">
        <v>39</v>
      </c>
      <c r="T1367" s="3" t="n">
        <v>0</v>
      </c>
      <c r="U1367" s="3" t="n">
        <v>0</v>
      </c>
      <c r="V1367" s="3" t="n">
        <f aca="false">SUM(R1367:U1367)</f>
        <v>55</v>
      </c>
      <c r="W1367" s="3" t="n">
        <v>1103</v>
      </c>
      <c r="X1367" s="3" t="n">
        <v>4615</v>
      </c>
      <c r="Y1367" s="3" t="n">
        <v>838</v>
      </c>
      <c r="Z1367" s="3" t="n">
        <v>0</v>
      </c>
      <c r="AA1367" s="3" t="n">
        <f aca="false">SUM(W1367:Z1367)</f>
        <v>6556</v>
      </c>
      <c r="AB1367" s="3" t="n">
        <v>544</v>
      </c>
      <c r="AC1367" s="3" t="n">
        <v>6</v>
      </c>
      <c r="AD1367" s="3" t="n">
        <v>82</v>
      </c>
      <c r="AE1367" s="3" t="n">
        <v>0</v>
      </c>
      <c r="AF1367" s="3" t="n">
        <f aca="false">SUM(AB1367:AE1367)</f>
        <v>632</v>
      </c>
      <c r="AG1367" s="3" t="n">
        <v>120</v>
      </c>
      <c r="AH1367" s="3" t="n">
        <v>855</v>
      </c>
      <c r="AI1367" s="3" t="n">
        <v>1179</v>
      </c>
      <c r="AJ1367" s="3" t="n">
        <v>0</v>
      </c>
      <c r="AK1367" s="3" t="n">
        <f aca="false">SUM(AG1367:AJ1367)</f>
        <v>2154</v>
      </c>
      <c r="AL1367" s="3" t="n">
        <v>2375</v>
      </c>
      <c r="AM1367" s="3" t="n">
        <v>1550</v>
      </c>
      <c r="AN1367" s="3" t="n">
        <v>1466</v>
      </c>
      <c r="AO1367" s="3" t="n">
        <v>0</v>
      </c>
      <c r="AP1367" s="3" t="n">
        <f aca="false">SUM(AL1367:AO1367)</f>
        <v>5391</v>
      </c>
      <c r="AQ1367" s="3" t="n">
        <v>9</v>
      </c>
      <c r="AR1367" s="3" t="n">
        <v>0</v>
      </c>
      <c r="AS1367" s="3" t="n">
        <v>4</v>
      </c>
      <c r="AT1367" s="3" t="n">
        <v>9</v>
      </c>
      <c r="AU1367" s="3" t="n">
        <f aca="false">SUM(AQ1367:AT1367)</f>
        <v>22</v>
      </c>
      <c r="AV1367" s="3" t="n">
        <v>5</v>
      </c>
      <c r="AW1367" s="3" t="n">
        <v>0</v>
      </c>
      <c r="AX1367" s="3" t="n">
        <v>1</v>
      </c>
      <c r="AY1367" s="3" t="n">
        <v>0</v>
      </c>
      <c r="AZ1367" s="3" t="n">
        <f aca="false">SUM(AV1367:AY1367)</f>
        <v>6</v>
      </c>
      <c r="BA1367" s="3" t="n">
        <v>69</v>
      </c>
      <c r="BB1367" s="3" t="n">
        <v>25</v>
      </c>
      <c r="BC1367" s="3" t="n">
        <v>445</v>
      </c>
      <c r="BD1367" s="3" t="n">
        <v>594</v>
      </c>
      <c r="BE1367" s="3" t="n">
        <f aca="false">SUM(BA1367:BD1367)</f>
        <v>1133</v>
      </c>
      <c r="BF1367" s="3" t="n">
        <v>0</v>
      </c>
      <c r="BG1367" s="3" t="n">
        <v>0</v>
      </c>
      <c r="BH1367" s="3" t="n">
        <v>0</v>
      </c>
      <c r="BI1367" s="3" t="n">
        <v>0</v>
      </c>
      <c r="BJ1367" s="3" t="n">
        <f aca="false">SUM(BF1367:BI1367)</f>
        <v>0</v>
      </c>
      <c r="BK1367" s="3" t="n">
        <v>1</v>
      </c>
      <c r="BL1367" s="3" t="n">
        <v>3</v>
      </c>
      <c r="BM1367" s="3" t="n">
        <v>9</v>
      </c>
      <c r="BN1367" s="3" t="n">
        <v>0</v>
      </c>
      <c r="BO1367" s="3" t="n">
        <f aca="false">SUM(BK1367:BN1367)</f>
        <v>13</v>
      </c>
      <c r="BP1367" s="3" t="n">
        <v>40</v>
      </c>
      <c r="BQ1367" s="3" t="n">
        <v>16</v>
      </c>
      <c r="BR1367" s="3" t="n">
        <v>86</v>
      </c>
      <c r="BS1367" s="3" t="n">
        <v>13</v>
      </c>
      <c r="BT1367" s="3" t="n">
        <f aca="false">SUM(BP1367:BS1367)</f>
        <v>155</v>
      </c>
      <c r="BU1367" s="3" t="n">
        <f aca="false">+C1367+H1367+M1367+R1367+W1367+AB1367+AG1367+AL1367+CK1367</f>
        <v>7829</v>
      </c>
      <c r="BV1367" s="3" t="n">
        <f aca="false">+D1367+I1367+N1367+S1367+X1367+AC1367+AH1367+AM1367+CL1367</f>
        <v>8184</v>
      </c>
      <c r="BW1367" s="3" t="n">
        <f aca="false">+E1367+J1367+O1367+T1367+Y1367+AD1367+AI1367+AN1367+CM1367</f>
        <v>8560</v>
      </c>
      <c r="BX1367" s="3" t="n">
        <f aca="false">+F1367+K1367+P1367+U1367+Z1367+AE1367+AJ1367+AO1367+CN1367</f>
        <v>0</v>
      </c>
      <c r="BY1367" s="3" t="n">
        <f aca="false">SUM(BU1367:BX1367)</f>
        <v>24573</v>
      </c>
      <c r="BZ1367" s="3" t="n">
        <f aca="false">AQ1367+AV1367+BA1367+BF1367+BK1367+BP1367</f>
        <v>124</v>
      </c>
      <c r="CA1367" s="3" t="n">
        <f aca="false">AR1367+AW1367+BB1367+BG1367+BL1367+BQ1367</f>
        <v>44</v>
      </c>
      <c r="CB1367" s="3" t="n">
        <f aca="false">AS1367+AX1367+BC1367+BH1367+BM1367+BR1367</f>
        <v>545</v>
      </c>
      <c r="CC1367" s="3" t="n">
        <f aca="false">AT1367+AY1367+BD1367+BI1367+BN1367+BS1367</f>
        <v>616</v>
      </c>
      <c r="CD1367" s="3" t="n">
        <f aca="false">SUM(BZ1367:CC1367)</f>
        <v>1329</v>
      </c>
      <c r="CE1367" s="3" t="n">
        <v>2896</v>
      </c>
      <c r="CF1367" s="3" t="n">
        <v>4108</v>
      </c>
      <c r="CG1367" s="3" t="n">
        <v>320</v>
      </c>
      <c r="CH1367" s="3" t="n">
        <v>0</v>
      </c>
      <c r="CI1367" s="3" t="n">
        <v>835</v>
      </c>
      <c r="CJ1367" s="3" t="n">
        <f aca="false">SUM(CE1367:CI1367)</f>
        <v>8159</v>
      </c>
    </row>
    <row r="1368" customFormat="false" ht="12.75" hidden="false" customHeight="false" outlineLevel="0" collapsed="false">
      <c r="A1368" s="1" t="n">
        <v>2017</v>
      </c>
      <c r="B1368" s="2" t="s">
        <v>133</v>
      </c>
      <c r="C1368" s="3" t="n">
        <v>522</v>
      </c>
      <c r="D1368" s="3" t="n">
        <v>168</v>
      </c>
      <c r="E1368" s="3" t="n">
        <v>6</v>
      </c>
      <c r="F1368" s="3" t="n">
        <v>0</v>
      </c>
      <c r="G1368" s="3" t="n">
        <f aca="false">SUM(C1368:F1368)</f>
        <v>696</v>
      </c>
      <c r="H1368" s="3" t="n">
        <v>235</v>
      </c>
      <c r="I1368" s="3" t="n">
        <v>70</v>
      </c>
      <c r="J1368" s="3" t="n">
        <v>450</v>
      </c>
      <c r="K1368" s="3" t="n">
        <v>19</v>
      </c>
      <c r="L1368" s="3" t="n">
        <f aca="false">SUM(H1368:K1368)</f>
        <v>774</v>
      </c>
      <c r="M1368" s="3" t="n">
        <v>9</v>
      </c>
      <c r="N1368" s="3" t="n">
        <v>11</v>
      </c>
      <c r="O1368" s="3" t="n">
        <v>0</v>
      </c>
      <c r="P1368" s="3" t="n">
        <v>0</v>
      </c>
      <c r="Q1368" s="3" t="n">
        <f aca="false">SUM(M1368:P1368)</f>
        <v>20</v>
      </c>
      <c r="R1368" s="3" t="n">
        <v>0</v>
      </c>
      <c r="S1368" s="3" t="n">
        <v>0</v>
      </c>
      <c r="T1368" s="3" t="n">
        <v>0</v>
      </c>
      <c r="U1368" s="3" t="n">
        <v>0</v>
      </c>
      <c r="V1368" s="3" t="n">
        <f aca="false">SUM(R1368:U1368)</f>
        <v>0</v>
      </c>
      <c r="W1368" s="3" t="n">
        <v>363</v>
      </c>
      <c r="X1368" s="3" t="n">
        <v>527</v>
      </c>
      <c r="Y1368" s="3" t="n">
        <v>4</v>
      </c>
      <c r="Z1368" s="3" t="n">
        <v>0</v>
      </c>
      <c r="AA1368" s="3" t="n">
        <f aca="false">SUM(W1368:Z1368)</f>
        <v>894</v>
      </c>
      <c r="AB1368" s="3" t="n">
        <v>98</v>
      </c>
      <c r="AC1368" s="3" t="n">
        <v>4</v>
      </c>
      <c r="AD1368" s="3" t="n">
        <v>4</v>
      </c>
      <c r="AE1368" s="3" t="n">
        <v>0</v>
      </c>
      <c r="AF1368" s="3" t="n">
        <f aca="false">SUM(AB1368:AE1368)</f>
        <v>106</v>
      </c>
      <c r="AG1368" s="3" t="n">
        <v>1</v>
      </c>
      <c r="AH1368" s="3" t="n">
        <v>332</v>
      </c>
      <c r="AI1368" s="3" t="n">
        <v>263</v>
      </c>
      <c r="AJ1368" s="3" t="n">
        <v>0</v>
      </c>
      <c r="AK1368" s="3" t="n">
        <f aca="false">SUM(AG1368:AJ1368)</f>
        <v>596</v>
      </c>
      <c r="AL1368" s="3" t="n">
        <v>320</v>
      </c>
      <c r="AM1368" s="3" t="n">
        <v>307</v>
      </c>
      <c r="AN1368" s="3" t="n">
        <v>515</v>
      </c>
      <c r="AO1368" s="3" t="n">
        <v>1</v>
      </c>
      <c r="AP1368" s="3" t="n">
        <f aca="false">SUM(AL1368:AO1368)</f>
        <v>1143</v>
      </c>
      <c r="AQ1368" s="3" t="n">
        <v>0</v>
      </c>
      <c r="AR1368" s="3" t="n">
        <v>0</v>
      </c>
      <c r="AS1368" s="3" t="n">
        <v>23</v>
      </c>
      <c r="AT1368" s="3" t="n">
        <v>0</v>
      </c>
      <c r="AU1368" s="3" t="n">
        <f aca="false">SUM(AQ1368:AT1368)</f>
        <v>23</v>
      </c>
      <c r="AV1368" s="3" t="n">
        <v>1</v>
      </c>
      <c r="AW1368" s="3" t="n">
        <v>0</v>
      </c>
      <c r="AX1368" s="3" t="n">
        <v>0</v>
      </c>
      <c r="AY1368" s="3" t="n">
        <v>0</v>
      </c>
      <c r="AZ1368" s="3" t="n">
        <f aca="false">SUM(AV1368:AY1368)</f>
        <v>1</v>
      </c>
      <c r="BA1368" s="3" t="n">
        <v>1</v>
      </c>
      <c r="BB1368" s="3" t="n">
        <v>0</v>
      </c>
      <c r="BC1368" s="3" t="n">
        <v>34</v>
      </c>
      <c r="BD1368" s="3" t="n">
        <v>19</v>
      </c>
      <c r="BE1368" s="3" t="n">
        <f aca="false">SUM(BA1368:BD1368)</f>
        <v>54</v>
      </c>
      <c r="BF1368" s="3" t="n">
        <v>0</v>
      </c>
      <c r="BG1368" s="3" t="n">
        <v>0</v>
      </c>
      <c r="BH1368" s="3" t="n">
        <v>0</v>
      </c>
      <c r="BI1368" s="3" t="n">
        <v>0</v>
      </c>
      <c r="BJ1368" s="3" t="n">
        <f aca="false">SUM(BF1368:BI1368)</f>
        <v>0</v>
      </c>
      <c r="BK1368" s="3" t="n">
        <v>0</v>
      </c>
      <c r="BL1368" s="3" t="n">
        <v>0</v>
      </c>
      <c r="BM1368" s="3" t="n">
        <v>0</v>
      </c>
      <c r="BN1368" s="3" t="n">
        <v>0</v>
      </c>
      <c r="BO1368" s="3" t="n">
        <f aca="false">SUM(BK1368:BN1368)</f>
        <v>0</v>
      </c>
      <c r="BP1368" s="3" t="n">
        <v>6</v>
      </c>
      <c r="BQ1368" s="3" t="n">
        <v>28</v>
      </c>
      <c r="BR1368" s="3" t="n">
        <v>20</v>
      </c>
      <c r="BS1368" s="3" t="n">
        <v>1</v>
      </c>
      <c r="BT1368" s="3" t="n">
        <f aca="false">SUM(BP1368:BS1368)</f>
        <v>55</v>
      </c>
      <c r="BU1368" s="3" t="n">
        <f aca="false">+C1368+H1368+M1368+R1368+W1368+AB1368+AG1368+AL1368+CK1368</f>
        <v>1548</v>
      </c>
      <c r="BV1368" s="3" t="n">
        <f aca="false">+D1368+I1368+N1368+S1368+X1368+AC1368+AH1368+AM1368+CL1368</f>
        <v>1419</v>
      </c>
      <c r="BW1368" s="3" t="n">
        <f aca="false">+E1368+J1368+O1368+T1368+Y1368+AD1368+AI1368+AN1368+CM1368</f>
        <v>1242</v>
      </c>
      <c r="BX1368" s="3" t="n">
        <f aca="false">+F1368+K1368+P1368+U1368+Z1368+AE1368+AJ1368+AO1368+CN1368</f>
        <v>20</v>
      </c>
      <c r="BY1368" s="3" t="n">
        <f aca="false">SUM(BU1368:BX1368)</f>
        <v>4229</v>
      </c>
      <c r="BZ1368" s="3" t="n">
        <f aca="false">AQ1368+AV1368+BA1368+BF1368+BK1368+BP1368</f>
        <v>8</v>
      </c>
      <c r="CA1368" s="3" t="n">
        <f aca="false">AR1368+AW1368+BB1368+BG1368+BL1368+BQ1368</f>
        <v>28</v>
      </c>
      <c r="CB1368" s="3" t="n">
        <f aca="false">AS1368+AX1368+BC1368+BH1368+BM1368+BR1368</f>
        <v>77</v>
      </c>
      <c r="CC1368" s="3" t="n">
        <f aca="false">AT1368+AY1368+BD1368+BI1368+BN1368+BS1368</f>
        <v>20</v>
      </c>
      <c r="CD1368" s="3" t="n">
        <f aca="false">SUM(BZ1368:CC1368)</f>
        <v>133</v>
      </c>
      <c r="CE1368" s="3" t="n">
        <v>951</v>
      </c>
      <c r="CF1368" s="3" t="n">
        <v>0</v>
      </c>
      <c r="CG1368" s="3" t="n">
        <v>0</v>
      </c>
      <c r="CH1368" s="3" t="n">
        <v>1</v>
      </c>
      <c r="CI1368" s="3" t="n">
        <v>618</v>
      </c>
      <c r="CJ1368" s="3" t="n">
        <f aca="false">SUM(CE1368:CI1368)</f>
        <v>1570</v>
      </c>
    </row>
    <row r="1369" customFormat="false" ht="12.75" hidden="false" customHeight="false" outlineLevel="0" collapsed="false">
      <c r="A1369" s="1" t="n">
        <v>2017</v>
      </c>
      <c r="B1369" s="2" t="s">
        <v>134</v>
      </c>
      <c r="C1369" s="3" t="n">
        <v>4765</v>
      </c>
      <c r="D1369" s="3" t="n">
        <v>1118</v>
      </c>
      <c r="E1369" s="3" t="n">
        <v>122</v>
      </c>
      <c r="F1369" s="3" t="n">
        <v>0</v>
      </c>
      <c r="G1369" s="3" t="n">
        <f aca="false">SUM(C1369:F1369)</f>
        <v>6005</v>
      </c>
      <c r="H1369" s="3" t="n">
        <v>2018</v>
      </c>
      <c r="I1369" s="3" t="n">
        <v>221</v>
      </c>
      <c r="J1369" s="3" t="n">
        <v>2562</v>
      </c>
      <c r="K1369" s="3" t="n">
        <v>0</v>
      </c>
      <c r="L1369" s="3" t="n">
        <f aca="false">SUM(H1369:K1369)</f>
        <v>4801</v>
      </c>
      <c r="M1369" s="3" t="n">
        <v>14</v>
      </c>
      <c r="N1369" s="3" t="n">
        <v>99</v>
      </c>
      <c r="O1369" s="3" t="n">
        <v>0</v>
      </c>
      <c r="P1369" s="3" t="n">
        <v>0</v>
      </c>
      <c r="Q1369" s="3" t="n">
        <f aca="false">SUM(M1369:P1369)</f>
        <v>113</v>
      </c>
      <c r="R1369" s="3" t="n">
        <v>0</v>
      </c>
      <c r="S1369" s="3" t="n">
        <v>0</v>
      </c>
      <c r="T1369" s="3" t="n">
        <v>0</v>
      </c>
      <c r="U1369" s="3" t="n">
        <v>0</v>
      </c>
      <c r="V1369" s="3" t="n">
        <f aca="false">SUM(R1369:U1369)</f>
        <v>0</v>
      </c>
      <c r="W1369" s="3" t="n">
        <v>3581</v>
      </c>
      <c r="X1369" s="3" t="n">
        <v>6881</v>
      </c>
      <c r="Y1369" s="3" t="n">
        <v>534</v>
      </c>
      <c r="Z1369" s="3" t="n">
        <v>0</v>
      </c>
      <c r="AA1369" s="3" t="n">
        <f aca="false">SUM(W1369:Z1369)</f>
        <v>10996</v>
      </c>
      <c r="AB1369" s="3" t="n">
        <v>957</v>
      </c>
      <c r="AC1369" s="3" t="n">
        <v>0</v>
      </c>
      <c r="AD1369" s="3" t="n">
        <v>32</v>
      </c>
      <c r="AE1369" s="3" t="n">
        <v>0</v>
      </c>
      <c r="AF1369" s="3" t="n">
        <f aca="false">SUM(AB1369:AE1369)</f>
        <v>989</v>
      </c>
      <c r="AG1369" s="3" t="n">
        <v>0</v>
      </c>
      <c r="AH1369" s="3" t="n">
        <v>1000</v>
      </c>
      <c r="AI1369" s="3" t="n">
        <v>876</v>
      </c>
      <c r="AJ1369" s="3" t="n">
        <v>0</v>
      </c>
      <c r="AK1369" s="3" t="n">
        <f aca="false">SUM(AG1369:AJ1369)</f>
        <v>1876</v>
      </c>
      <c r="AL1369" s="3" t="n">
        <v>3393</v>
      </c>
      <c r="AM1369" s="3" t="n">
        <v>4101</v>
      </c>
      <c r="AN1369" s="3" t="n">
        <v>1471</v>
      </c>
      <c r="AO1369" s="3" t="n">
        <v>0</v>
      </c>
      <c r="AP1369" s="3" t="n">
        <f aca="false">SUM(AL1369:AO1369)</f>
        <v>8965</v>
      </c>
      <c r="AQ1369" s="3" t="n">
        <v>0</v>
      </c>
      <c r="AR1369" s="3" t="n">
        <v>1000</v>
      </c>
      <c r="AS1369" s="3" t="n">
        <v>399</v>
      </c>
      <c r="AT1369" s="3" t="n">
        <v>0</v>
      </c>
      <c r="AU1369" s="3" t="n">
        <f aca="false">SUM(AQ1369:AT1369)</f>
        <v>1399</v>
      </c>
      <c r="AV1369" s="3" t="n">
        <v>0</v>
      </c>
      <c r="AW1369" s="3" t="n">
        <v>0</v>
      </c>
      <c r="AX1369" s="3" t="n">
        <v>14</v>
      </c>
      <c r="AY1369" s="3" t="n">
        <v>0</v>
      </c>
      <c r="AZ1369" s="3" t="n">
        <f aca="false">SUM(AV1369:AY1369)</f>
        <v>14</v>
      </c>
      <c r="BA1369" s="3" t="n">
        <v>271</v>
      </c>
      <c r="BB1369" s="3" t="n">
        <v>4</v>
      </c>
      <c r="BC1369" s="3" t="n">
        <v>36</v>
      </c>
      <c r="BD1369" s="3" t="n">
        <v>0</v>
      </c>
      <c r="BE1369" s="3" t="n">
        <f aca="false">SUM(BA1369:BD1369)</f>
        <v>311</v>
      </c>
      <c r="BF1369" s="3" t="n">
        <v>0</v>
      </c>
      <c r="BG1369" s="3" t="n">
        <v>0</v>
      </c>
      <c r="BH1369" s="3" t="n">
        <v>0</v>
      </c>
      <c r="BI1369" s="3" t="n">
        <v>0</v>
      </c>
      <c r="BJ1369" s="3" t="n">
        <f aca="false">SUM(BF1369:BI1369)</f>
        <v>0</v>
      </c>
      <c r="BK1369" s="3" t="n">
        <v>52</v>
      </c>
      <c r="BL1369" s="3" t="n">
        <v>0</v>
      </c>
      <c r="BM1369" s="3" t="n">
        <v>0</v>
      </c>
      <c r="BN1369" s="3" t="n">
        <v>0</v>
      </c>
      <c r="BO1369" s="3" t="n">
        <f aca="false">SUM(BK1369:BN1369)</f>
        <v>52</v>
      </c>
      <c r="BP1369" s="3" t="n">
        <v>97</v>
      </c>
      <c r="BQ1369" s="3" t="n">
        <v>9</v>
      </c>
      <c r="BR1369" s="3" t="n">
        <v>15</v>
      </c>
      <c r="BS1369" s="3" t="n">
        <v>0</v>
      </c>
      <c r="BT1369" s="3" t="n">
        <f aca="false">SUM(BP1369:BS1369)</f>
        <v>121</v>
      </c>
      <c r="BU1369" s="3" t="n">
        <f aca="false">+C1369+H1369+M1369+R1369+W1369+AB1369+AG1369+AL1369+CK1369</f>
        <v>14728</v>
      </c>
      <c r="BV1369" s="3" t="n">
        <f aca="false">+D1369+I1369+N1369+S1369+X1369+AC1369+AH1369+AM1369+CL1369</f>
        <v>13420</v>
      </c>
      <c r="BW1369" s="3" t="n">
        <f aca="false">+E1369+J1369+O1369+T1369+Y1369+AD1369+AI1369+AN1369+CM1369</f>
        <v>5597</v>
      </c>
      <c r="BX1369" s="3" t="n">
        <f aca="false">+F1369+K1369+P1369+U1369+Z1369+AE1369+AJ1369+AO1369+CN1369</f>
        <v>0</v>
      </c>
      <c r="BY1369" s="3" t="n">
        <f aca="false">SUM(BU1369:BX1369)</f>
        <v>33745</v>
      </c>
      <c r="BZ1369" s="3" t="n">
        <f aca="false">AQ1369+AV1369+BA1369+BF1369+BK1369+BP1369</f>
        <v>420</v>
      </c>
      <c r="CA1369" s="3" t="n">
        <f aca="false">AR1369+AW1369+BB1369+BG1369+BL1369+BQ1369</f>
        <v>1013</v>
      </c>
      <c r="CB1369" s="3" t="n">
        <f aca="false">AS1369+AX1369+BC1369+BH1369+BM1369+BR1369</f>
        <v>464</v>
      </c>
      <c r="CC1369" s="3" t="n">
        <f aca="false">AT1369+AY1369+BD1369+BI1369+BN1369+BS1369</f>
        <v>0</v>
      </c>
      <c r="CD1369" s="3" t="n">
        <f aca="false">SUM(BZ1369:CC1369)</f>
        <v>1897</v>
      </c>
      <c r="CE1369" s="3" t="n">
        <v>8071</v>
      </c>
      <c r="CF1369" s="3" t="n">
        <v>174</v>
      </c>
      <c r="CG1369" s="3" t="n">
        <v>1305</v>
      </c>
      <c r="CH1369" s="3" t="n">
        <v>0</v>
      </c>
      <c r="CI1369" s="3" t="n">
        <v>3955</v>
      </c>
      <c r="CJ1369" s="3" t="n">
        <f aca="false">SUM(CE1369:CI1369)</f>
        <v>13505</v>
      </c>
    </row>
    <row r="1370" customFormat="false" ht="12.75" hidden="false" customHeight="false" outlineLevel="0" collapsed="false">
      <c r="A1370" s="1" t="n">
        <v>2017</v>
      </c>
      <c r="B1370" s="2" t="s">
        <v>135</v>
      </c>
      <c r="C1370" s="3" t="n">
        <v>21873</v>
      </c>
      <c r="D1370" s="3" t="n">
        <v>5197</v>
      </c>
      <c r="E1370" s="3" t="n">
        <v>3878</v>
      </c>
      <c r="F1370" s="3" t="n">
        <v>0</v>
      </c>
      <c r="G1370" s="3" t="n">
        <f aca="false">SUM(C1370:F1370)</f>
        <v>30948</v>
      </c>
      <c r="H1370" s="3" t="n">
        <v>8384</v>
      </c>
      <c r="I1370" s="3" t="n">
        <v>3759</v>
      </c>
      <c r="J1370" s="3" t="n">
        <v>6088</v>
      </c>
      <c r="K1370" s="3" t="n">
        <v>0</v>
      </c>
      <c r="L1370" s="3" t="n">
        <f aca="false">SUM(H1370:K1370)</f>
        <v>18231</v>
      </c>
      <c r="M1370" s="3" t="n">
        <v>50</v>
      </c>
      <c r="N1370" s="3" t="n">
        <v>7</v>
      </c>
      <c r="O1370" s="3" t="n">
        <v>0</v>
      </c>
      <c r="P1370" s="3" t="n">
        <v>0</v>
      </c>
      <c r="Q1370" s="3" t="n">
        <f aca="false">SUM(M1370:P1370)</f>
        <v>57</v>
      </c>
      <c r="R1370" s="3" t="n">
        <v>0</v>
      </c>
      <c r="S1370" s="3" t="n">
        <v>0</v>
      </c>
      <c r="T1370" s="3" t="n">
        <v>0</v>
      </c>
      <c r="U1370" s="3" t="n">
        <v>0</v>
      </c>
      <c r="V1370" s="3" t="n">
        <f aca="false">SUM(R1370:U1370)</f>
        <v>0</v>
      </c>
      <c r="W1370" s="3" t="n">
        <v>13845</v>
      </c>
      <c r="X1370" s="3" t="n">
        <v>22558</v>
      </c>
      <c r="Y1370" s="3" t="n">
        <v>3684</v>
      </c>
      <c r="Z1370" s="3" t="n">
        <v>0</v>
      </c>
      <c r="AA1370" s="3" t="n">
        <f aca="false">SUM(W1370:Z1370)</f>
        <v>40087</v>
      </c>
      <c r="AB1370" s="3" t="n">
        <v>3539</v>
      </c>
      <c r="AC1370" s="3" t="n">
        <v>20</v>
      </c>
      <c r="AD1370" s="3" t="n">
        <v>102</v>
      </c>
      <c r="AE1370" s="3" t="n">
        <v>10</v>
      </c>
      <c r="AF1370" s="3" t="n">
        <f aca="false">SUM(AB1370:AE1370)</f>
        <v>3671</v>
      </c>
      <c r="AG1370" s="3" t="n">
        <v>287</v>
      </c>
      <c r="AH1370" s="3" t="n">
        <v>4578</v>
      </c>
      <c r="AI1370" s="3" t="n">
        <v>6247</v>
      </c>
      <c r="AJ1370" s="3" t="n">
        <v>935</v>
      </c>
      <c r="AK1370" s="3" t="n">
        <f aca="false">SUM(AG1370:AJ1370)</f>
        <v>12047</v>
      </c>
      <c r="AL1370" s="3" t="n">
        <v>6996</v>
      </c>
      <c r="AM1370" s="3" t="n">
        <v>10751</v>
      </c>
      <c r="AN1370" s="3" t="n">
        <v>2472</v>
      </c>
      <c r="AO1370" s="3" t="n">
        <v>1132.32</v>
      </c>
      <c r="AP1370" s="3" t="n">
        <f aca="false">SUM(AL1370:AO1370)</f>
        <v>21351.32</v>
      </c>
      <c r="AQ1370" s="3" t="n">
        <v>0</v>
      </c>
      <c r="AR1370" s="3" t="n">
        <v>3999</v>
      </c>
      <c r="AS1370" s="3" t="n">
        <v>2987</v>
      </c>
      <c r="AT1370" s="3" t="n">
        <v>505</v>
      </c>
      <c r="AU1370" s="3" t="n">
        <f aca="false">SUM(AQ1370:AT1370)</f>
        <v>7491</v>
      </c>
      <c r="AV1370" s="3" t="n">
        <v>14</v>
      </c>
      <c r="AW1370" s="3" t="n">
        <v>0</v>
      </c>
      <c r="AX1370" s="3" t="n">
        <v>31</v>
      </c>
      <c r="AY1370" s="3" t="n">
        <v>5</v>
      </c>
      <c r="AZ1370" s="3" t="n">
        <f aca="false">SUM(AV1370:AY1370)</f>
        <v>50</v>
      </c>
      <c r="BA1370" s="3" t="n">
        <v>159</v>
      </c>
      <c r="BB1370" s="3" t="n">
        <v>68</v>
      </c>
      <c r="BC1370" s="3" t="n">
        <v>2421</v>
      </c>
      <c r="BD1370" s="3" t="n">
        <v>0</v>
      </c>
      <c r="BE1370" s="3" t="n">
        <f aca="false">SUM(BA1370:BD1370)</f>
        <v>2648</v>
      </c>
      <c r="BF1370" s="3" t="n">
        <v>0</v>
      </c>
      <c r="BG1370" s="3" t="n">
        <v>14</v>
      </c>
      <c r="BH1370" s="3" t="n">
        <v>4</v>
      </c>
      <c r="BI1370" s="3" t="n">
        <v>124</v>
      </c>
      <c r="BJ1370" s="3" t="n">
        <f aca="false">SUM(BF1370:BI1370)</f>
        <v>142</v>
      </c>
      <c r="BK1370" s="3" t="n">
        <v>4</v>
      </c>
      <c r="BL1370" s="3" t="n">
        <v>0</v>
      </c>
      <c r="BM1370" s="3" t="n">
        <v>13</v>
      </c>
      <c r="BN1370" s="3" t="n">
        <v>0</v>
      </c>
      <c r="BO1370" s="3" t="n">
        <f aca="false">SUM(BK1370:BN1370)</f>
        <v>17</v>
      </c>
      <c r="BP1370" s="3" t="n">
        <v>0</v>
      </c>
      <c r="BQ1370" s="3" t="n">
        <v>0</v>
      </c>
      <c r="BR1370" s="3" t="n">
        <v>1323</v>
      </c>
      <c r="BS1370" s="3" t="n">
        <v>0</v>
      </c>
      <c r="BT1370" s="3" t="n">
        <f aca="false">SUM(BP1370:BS1370)</f>
        <v>1323</v>
      </c>
      <c r="BU1370" s="3" t="n">
        <f aca="false">+C1370+H1370+M1370+R1370+W1370+AB1370+AG1370+AL1370+CK1370</f>
        <v>54974</v>
      </c>
      <c r="BV1370" s="3" t="n">
        <f aca="false">+D1370+I1370+N1370+S1370+X1370+AC1370+AH1370+AM1370+CL1370</f>
        <v>46870</v>
      </c>
      <c r="BW1370" s="3" t="n">
        <f aca="false">+E1370+J1370+O1370+T1370+Y1370+AD1370+AI1370+AN1370+CM1370</f>
        <v>22471</v>
      </c>
      <c r="BX1370" s="3" t="n">
        <f aca="false">+F1370+K1370+P1370+U1370+Z1370+AE1370+AJ1370+AO1370+CN1370</f>
        <v>2077.32</v>
      </c>
      <c r="BY1370" s="3" t="n">
        <f aca="false">SUM(BU1370:BX1370)</f>
        <v>126392.32</v>
      </c>
      <c r="BZ1370" s="3" t="n">
        <f aca="false">AQ1370+AV1370+BA1370+BF1370+BK1370+BP1370</f>
        <v>177</v>
      </c>
      <c r="CA1370" s="3" t="n">
        <f aca="false">AR1370+AW1370+BB1370+BG1370+BL1370+BQ1370</f>
        <v>4081</v>
      </c>
      <c r="CB1370" s="3" t="n">
        <f aca="false">AS1370+AX1370+BC1370+BH1370+BM1370+BR1370</f>
        <v>6779</v>
      </c>
      <c r="CC1370" s="3" t="n">
        <f aca="false">AT1370+AY1370+BD1370+BI1370+BN1370+BS1370</f>
        <v>634</v>
      </c>
      <c r="CD1370" s="3" t="n">
        <f aca="false">SUM(BZ1370:CC1370)</f>
        <v>11671</v>
      </c>
      <c r="CE1370" s="3" t="n">
        <v>28695</v>
      </c>
      <c r="CF1370" s="3" t="n">
        <v>0</v>
      </c>
      <c r="CG1370" s="3" t="n">
        <v>0</v>
      </c>
      <c r="CH1370" s="3" t="n">
        <v>0</v>
      </c>
      <c r="CI1370" s="3" t="n">
        <v>22966</v>
      </c>
      <c r="CJ1370" s="3" t="n">
        <f aca="false">SUM(CE1370:CI1370)</f>
        <v>51661</v>
      </c>
    </row>
    <row r="1371" customFormat="false" ht="12.75" hidden="false" customHeight="false" outlineLevel="0" collapsed="false">
      <c r="A1371" s="1" t="n">
        <v>2017</v>
      </c>
      <c r="B1371" s="2" t="s">
        <v>136</v>
      </c>
      <c r="C1371" s="3" t="n">
        <v>3079</v>
      </c>
      <c r="D1371" s="3" t="n">
        <v>550</v>
      </c>
      <c r="E1371" s="3" t="n">
        <v>220</v>
      </c>
      <c r="F1371" s="3" t="n">
        <v>0</v>
      </c>
      <c r="G1371" s="3" t="n">
        <f aca="false">SUM(C1371:F1371)</f>
        <v>3849</v>
      </c>
      <c r="H1371" s="3" t="n">
        <v>1110</v>
      </c>
      <c r="I1371" s="3" t="n">
        <v>8</v>
      </c>
      <c r="J1371" s="3" t="n">
        <v>805</v>
      </c>
      <c r="K1371" s="3" t="n">
        <v>0</v>
      </c>
      <c r="L1371" s="3" t="n">
        <f aca="false">SUM(H1371:K1371)</f>
        <v>1923</v>
      </c>
      <c r="M1371" s="3" t="n">
        <v>18</v>
      </c>
      <c r="N1371" s="3" t="n">
        <v>75</v>
      </c>
      <c r="O1371" s="3" t="n">
        <v>0</v>
      </c>
      <c r="P1371" s="3" t="n">
        <v>0</v>
      </c>
      <c r="Q1371" s="3" t="n">
        <f aca="false">SUM(M1371:P1371)</f>
        <v>93</v>
      </c>
      <c r="R1371" s="3" t="n">
        <v>5</v>
      </c>
      <c r="S1371" s="3" t="n">
        <v>0</v>
      </c>
      <c r="T1371" s="3" t="n">
        <v>0</v>
      </c>
      <c r="U1371" s="3" t="n">
        <v>0</v>
      </c>
      <c r="V1371" s="3" t="n">
        <f aca="false">SUM(R1371:U1371)</f>
        <v>5</v>
      </c>
      <c r="W1371" s="3" t="n">
        <v>436</v>
      </c>
      <c r="X1371" s="3" t="n">
        <v>1813</v>
      </c>
      <c r="Y1371" s="3" t="n">
        <v>538</v>
      </c>
      <c r="Z1371" s="3" t="n">
        <v>0</v>
      </c>
      <c r="AA1371" s="3" t="n">
        <f aca="false">SUM(W1371:Z1371)</f>
        <v>2787</v>
      </c>
      <c r="AB1371" s="3" t="n">
        <v>384</v>
      </c>
      <c r="AC1371" s="3" t="n">
        <v>5</v>
      </c>
      <c r="AD1371" s="3" t="n">
        <v>27</v>
      </c>
      <c r="AE1371" s="3" t="n">
        <v>0</v>
      </c>
      <c r="AF1371" s="3" t="n">
        <f aca="false">SUM(AB1371:AE1371)</f>
        <v>416</v>
      </c>
      <c r="AG1371" s="3" t="n">
        <v>2</v>
      </c>
      <c r="AH1371" s="3" t="n">
        <v>443</v>
      </c>
      <c r="AI1371" s="3" t="n">
        <v>998</v>
      </c>
      <c r="AJ1371" s="3" t="n">
        <v>0</v>
      </c>
      <c r="AK1371" s="3" t="n">
        <f aca="false">SUM(AG1371:AJ1371)</f>
        <v>1443</v>
      </c>
      <c r="AL1371" s="3" t="n">
        <v>1241</v>
      </c>
      <c r="AM1371" s="3" t="n">
        <v>1418</v>
      </c>
      <c r="AN1371" s="3" t="n">
        <v>1690</v>
      </c>
      <c r="AO1371" s="3" t="n">
        <v>0</v>
      </c>
      <c r="AP1371" s="3" t="n">
        <f aca="false">SUM(AL1371:AO1371)</f>
        <v>4349</v>
      </c>
      <c r="AQ1371" s="3" t="n">
        <v>2</v>
      </c>
      <c r="AR1371" s="3" t="n">
        <v>410</v>
      </c>
      <c r="AS1371" s="3" t="n">
        <v>712</v>
      </c>
      <c r="AT1371" s="3" t="n">
        <v>0</v>
      </c>
      <c r="AU1371" s="3" t="n">
        <f aca="false">SUM(AQ1371:AT1371)</f>
        <v>1124</v>
      </c>
      <c r="AV1371" s="3" t="n">
        <v>0</v>
      </c>
      <c r="AW1371" s="3" t="n">
        <v>0</v>
      </c>
      <c r="AX1371" s="3" t="n">
        <v>0</v>
      </c>
      <c r="AY1371" s="3" t="n">
        <v>0</v>
      </c>
      <c r="AZ1371" s="3" t="n">
        <f aca="false">SUM(AV1371:AY1371)</f>
        <v>0</v>
      </c>
      <c r="BA1371" s="3" t="n">
        <v>112</v>
      </c>
      <c r="BB1371" s="3" t="n">
        <v>0</v>
      </c>
      <c r="BC1371" s="3" t="n">
        <v>0</v>
      </c>
      <c r="BD1371" s="3" t="n">
        <v>0</v>
      </c>
      <c r="BE1371" s="3" t="n">
        <f aca="false">SUM(BA1371:BD1371)</f>
        <v>112</v>
      </c>
      <c r="BF1371" s="3" t="n">
        <v>0</v>
      </c>
      <c r="BG1371" s="3" t="n">
        <v>0</v>
      </c>
      <c r="BH1371" s="3" t="n">
        <v>0</v>
      </c>
      <c r="BI1371" s="3" t="n">
        <v>0</v>
      </c>
      <c r="BJ1371" s="3" t="n">
        <f aca="false">SUM(BF1371:BI1371)</f>
        <v>0</v>
      </c>
      <c r="BK1371" s="3" t="n">
        <v>0</v>
      </c>
      <c r="BL1371" s="3" t="n">
        <v>0</v>
      </c>
      <c r="BM1371" s="3" t="n">
        <v>0</v>
      </c>
      <c r="BN1371" s="3" t="n">
        <v>0</v>
      </c>
      <c r="BO1371" s="3" t="n">
        <f aca="false">SUM(BK1371:BN1371)</f>
        <v>0</v>
      </c>
      <c r="BP1371" s="3" t="n">
        <v>248</v>
      </c>
      <c r="BQ1371" s="3" t="n">
        <v>21</v>
      </c>
      <c r="BR1371" s="3" t="n">
        <v>488</v>
      </c>
      <c r="BS1371" s="3" t="n">
        <v>0</v>
      </c>
      <c r="BT1371" s="3" t="n">
        <f aca="false">SUM(BP1371:BS1371)</f>
        <v>757</v>
      </c>
      <c r="BU1371" s="3" t="n">
        <f aca="false">+C1371+H1371+M1371+R1371+W1371+AB1371+AG1371+AL1371+CK1371</f>
        <v>6275</v>
      </c>
      <c r="BV1371" s="3" t="n">
        <f aca="false">+D1371+I1371+N1371+S1371+X1371+AC1371+AH1371+AM1371+CL1371</f>
        <v>4312</v>
      </c>
      <c r="BW1371" s="3" t="n">
        <f aca="false">+E1371+J1371+O1371+T1371+Y1371+AD1371+AI1371+AN1371+CM1371</f>
        <v>4278</v>
      </c>
      <c r="BX1371" s="3" t="n">
        <f aca="false">+F1371+K1371+P1371+U1371+Z1371+AE1371+AJ1371+AO1371+CN1371</f>
        <v>0</v>
      </c>
      <c r="BY1371" s="3" t="n">
        <f aca="false">SUM(BU1371:BX1371)</f>
        <v>14865</v>
      </c>
      <c r="BZ1371" s="3" t="n">
        <f aca="false">AQ1371+AV1371+BA1371+BF1371+BK1371+BP1371</f>
        <v>362</v>
      </c>
      <c r="CA1371" s="3" t="n">
        <f aca="false">AR1371+AW1371+BB1371+BG1371+BL1371+BQ1371</f>
        <v>431</v>
      </c>
      <c r="CB1371" s="3" t="n">
        <f aca="false">AS1371+AX1371+BC1371+BH1371+BM1371+BR1371</f>
        <v>1200</v>
      </c>
      <c r="CC1371" s="3" t="n">
        <f aca="false">AT1371+AY1371+BD1371+BI1371+BN1371+BS1371</f>
        <v>0</v>
      </c>
      <c r="CD1371" s="3" t="n">
        <f aca="false">SUM(BZ1371:CC1371)</f>
        <v>1993</v>
      </c>
      <c r="CE1371" s="3" t="n">
        <v>1851</v>
      </c>
      <c r="CF1371" s="3" t="n">
        <v>3586</v>
      </c>
      <c r="CG1371" s="3" t="n">
        <v>321</v>
      </c>
      <c r="CH1371" s="3" t="n">
        <v>0</v>
      </c>
      <c r="CI1371" s="3" t="n">
        <v>512</v>
      </c>
      <c r="CJ1371" s="3" t="n">
        <f aca="false">SUM(CE1371:CI1371)</f>
        <v>6270</v>
      </c>
    </row>
    <row r="1372" customFormat="false" ht="12.75" hidden="false" customHeight="false" outlineLevel="0" collapsed="false">
      <c r="A1372" s="1" t="n">
        <v>2017</v>
      </c>
      <c r="B1372" s="2" t="s">
        <v>137</v>
      </c>
      <c r="C1372" s="3" t="n">
        <v>417</v>
      </c>
      <c r="D1372" s="3" t="n">
        <v>129</v>
      </c>
      <c r="E1372" s="3" t="n">
        <v>1269</v>
      </c>
      <c r="F1372" s="3" t="n">
        <v>1</v>
      </c>
      <c r="G1372" s="3" t="n">
        <f aca="false">SUM(C1372:F1372)</f>
        <v>1816</v>
      </c>
      <c r="H1372" s="3" t="n">
        <v>84</v>
      </c>
      <c r="I1372" s="3" t="n">
        <v>0</v>
      </c>
      <c r="J1372" s="3" t="n">
        <v>6</v>
      </c>
      <c r="K1372" s="3" t="n">
        <v>4</v>
      </c>
      <c r="L1372" s="3" t="n">
        <f aca="false">SUM(H1372:K1372)</f>
        <v>94</v>
      </c>
      <c r="M1372" s="3" t="n">
        <v>8</v>
      </c>
      <c r="N1372" s="3" t="n">
        <v>23</v>
      </c>
      <c r="O1372" s="3" t="n">
        <v>2</v>
      </c>
      <c r="P1372" s="3" t="n">
        <v>0</v>
      </c>
      <c r="Q1372" s="3" t="n">
        <f aca="false">SUM(M1372:P1372)</f>
        <v>33</v>
      </c>
      <c r="R1372" s="3" t="n">
        <v>18</v>
      </c>
      <c r="S1372" s="3" t="n">
        <v>46</v>
      </c>
      <c r="T1372" s="3" t="n">
        <v>0</v>
      </c>
      <c r="U1372" s="3" t="n">
        <v>0</v>
      </c>
      <c r="V1372" s="3" t="n">
        <f aca="false">SUM(R1372:U1372)</f>
        <v>64</v>
      </c>
      <c r="W1372" s="3" t="n">
        <v>317</v>
      </c>
      <c r="X1372" s="3" t="n">
        <v>919</v>
      </c>
      <c r="Y1372" s="3" t="n">
        <v>362</v>
      </c>
      <c r="Z1372" s="3" t="n">
        <v>0</v>
      </c>
      <c r="AA1372" s="3" t="n">
        <f aca="false">SUM(W1372:Z1372)</f>
        <v>1598</v>
      </c>
      <c r="AB1372" s="3" t="n">
        <v>148</v>
      </c>
      <c r="AC1372" s="3" t="n">
        <v>1</v>
      </c>
      <c r="AD1372" s="3" t="n">
        <v>7</v>
      </c>
      <c r="AE1372" s="3" t="n">
        <v>0</v>
      </c>
      <c r="AF1372" s="3" t="n">
        <f aca="false">SUM(AB1372:AE1372)</f>
        <v>156</v>
      </c>
      <c r="AG1372" s="3" t="n">
        <v>0</v>
      </c>
      <c r="AH1372" s="3" t="n">
        <v>272</v>
      </c>
      <c r="AI1372" s="3" t="n">
        <v>266</v>
      </c>
      <c r="AJ1372" s="3" t="n">
        <v>0</v>
      </c>
      <c r="AK1372" s="3" t="n">
        <f aca="false">SUM(AG1372:AJ1372)</f>
        <v>538</v>
      </c>
      <c r="AL1372" s="3" t="n">
        <v>506</v>
      </c>
      <c r="AM1372" s="3" t="n">
        <v>524</v>
      </c>
      <c r="AN1372" s="3" t="n">
        <v>184</v>
      </c>
      <c r="AO1372" s="3" t="n">
        <v>44</v>
      </c>
      <c r="AP1372" s="3" t="n">
        <f aca="false">SUM(AL1372:AO1372)</f>
        <v>1258</v>
      </c>
      <c r="AQ1372" s="3" t="n">
        <v>0</v>
      </c>
      <c r="AR1372" s="3" t="n">
        <v>221</v>
      </c>
      <c r="AS1372" s="3" t="n">
        <v>41</v>
      </c>
      <c r="AT1372" s="3" t="n">
        <v>0</v>
      </c>
      <c r="AU1372" s="3" t="n">
        <f aca="false">SUM(AQ1372:AT1372)</f>
        <v>262</v>
      </c>
      <c r="AV1372" s="3" t="n">
        <v>0</v>
      </c>
      <c r="AW1372" s="3" t="n">
        <v>0</v>
      </c>
      <c r="AX1372" s="3" t="n">
        <v>0</v>
      </c>
      <c r="AY1372" s="3" t="n">
        <v>0</v>
      </c>
      <c r="AZ1372" s="3" t="n">
        <f aca="false">SUM(AV1372:AY1372)</f>
        <v>0</v>
      </c>
      <c r="BA1372" s="3" t="n">
        <v>0</v>
      </c>
      <c r="BB1372" s="3" t="n">
        <v>0</v>
      </c>
      <c r="BC1372" s="3" t="n">
        <v>0</v>
      </c>
      <c r="BD1372" s="3" t="n">
        <v>4</v>
      </c>
      <c r="BE1372" s="3" t="n">
        <f aca="false">SUM(BA1372:BD1372)</f>
        <v>4</v>
      </c>
      <c r="BF1372" s="3" t="n">
        <v>0</v>
      </c>
      <c r="BG1372" s="3" t="n">
        <v>0</v>
      </c>
      <c r="BH1372" s="3" t="n">
        <v>0</v>
      </c>
      <c r="BI1372" s="3" t="n">
        <v>2</v>
      </c>
      <c r="BJ1372" s="3" t="n">
        <f aca="false">SUM(BF1372:BI1372)</f>
        <v>2</v>
      </c>
      <c r="BK1372" s="3" t="n">
        <v>0</v>
      </c>
      <c r="BL1372" s="3" t="n">
        <v>0</v>
      </c>
      <c r="BM1372" s="3" t="n">
        <v>0</v>
      </c>
      <c r="BN1372" s="3" t="n">
        <v>11</v>
      </c>
      <c r="BO1372" s="3" t="n">
        <f aca="false">SUM(BK1372:BN1372)</f>
        <v>11</v>
      </c>
      <c r="BP1372" s="3" t="n">
        <v>0</v>
      </c>
      <c r="BQ1372" s="3" t="n">
        <v>0</v>
      </c>
      <c r="BR1372" s="3" t="n">
        <v>0</v>
      </c>
      <c r="BS1372" s="3" t="n">
        <v>32</v>
      </c>
      <c r="BT1372" s="3" t="n">
        <f aca="false">SUM(BP1372:BS1372)</f>
        <v>32</v>
      </c>
      <c r="BU1372" s="3" t="n">
        <f aca="false">+C1372+H1372+M1372+R1372+W1372+AB1372+AG1372+AL1372+CK1372</f>
        <v>1498</v>
      </c>
      <c r="BV1372" s="3" t="n">
        <f aca="false">+D1372+I1372+N1372+S1372+X1372+AC1372+AH1372+AM1372+CL1372</f>
        <v>1914</v>
      </c>
      <c r="BW1372" s="3" t="n">
        <f aca="false">+E1372+J1372+O1372+T1372+Y1372+AD1372+AI1372+AN1372+CM1372</f>
        <v>2096</v>
      </c>
      <c r="BX1372" s="3" t="n">
        <f aca="false">+F1372+K1372+P1372+U1372+Z1372+AE1372+AJ1372+AO1372+CN1372</f>
        <v>49</v>
      </c>
      <c r="BY1372" s="3" t="n">
        <f aca="false">SUM(BU1372:BX1372)</f>
        <v>5557</v>
      </c>
      <c r="BZ1372" s="3" t="n">
        <f aca="false">AQ1372+AV1372+BA1372+BF1372+BK1372+BP1372</f>
        <v>0</v>
      </c>
      <c r="CA1372" s="3" t="n">
        <f aca="false">AR1372+AW1372+BB1372+BG1372+BL1372+BQ1372</f>
        <v>221</v>
      </c>
      <c r="CB1372" s="3" t="n">
        <f aca="false">AS1372+AX1372+BC1372+BH1372+BM1372+BR1372</f>
        <v>41</v>
      </c>
      <c r="CC1372" s="3" t="n">
        <f aca="false">AT1372+AY1372+BD1372+BI1372+BN1372+BS1372</f>
        <v>49</v>
      </c>
      <c r="CD1372" s="3" t="n">
        <f aca="false">SUM(BZ1372:CC1372)</f>
        <v>311</v>
      </c>
      <c r="CE1372" s="3" t="n">
        <v>245</v>
      </c>
      <c r="CF1372" s="3" t="n">
        <v>756</v>
      </c>
      <c r="CG1372" s="3" t="n">
        <v>96</v>
      </c>
      <c r="CH1372" s="3" t="n">
        <v>0</v>
      </c>
      <c r="CI1372" s="3" t="n">
        <v>360</v>
      </c>
      <c r="CJ1372" s="3" t="n">
        <f aca="false">SUM(CE1372:CI1372)</f>
        <v>1457</v>
      </c>
    </row>
    <row r="1373" customFormat="false" ht="12.75" hidden="false" customHeight="false" outlineLevel="0" collapsed="false">
      <c r="A1373" s="1" t="n">
        <v>2017</v>
      </c>
      <c r="B1373" s="2" t="s">
        <v>138</v>
      </c>
      <c r="C1373" s="3" t="n">
        <v>5745.34023865</v>
      </c>
      <c r="D1373" s="3" t="n">
        <v>1040.43847215</v>
      </c>
      <c r="E1373" s="3" t="n">
        <v>809.06085531</v>
      </c>
      <c r="F1373" s="3" t="n">
        <v>0</v>
      </c>
      <c r="G1373" s="3" t="n">
        <f aca="false">SUM(C1373:F1373)</f>
        <v>7594.83956611</v>
      </c>
      <c r="H1373" s="3" t="n">
        <v>1963.18968951</v>
      </c>
      <c r="I1373" s="3" t="n">
        <v>1163.55278309</v>
      </c>
      <c r="J1373" s="3" t="n">
        <v>3837.553522795</v>
      </c>
      <c r="K1373" s="3" t="n">
        <v>444.93913732</v>
      </c>
      <c r="L1373" s="3" t="n">
        <f aca="false">SUM(H1373:K1373)</f>
        <v>7409.235132715</v>
      </c>
      <c r="M1373" s="3" t="n">
        <v>39.98731155</v>
      </c>
      <c r="N1373" s="3" t="n">
        <v>28.09219521</v>
      </c>
      <c r="O1373" s="3" t="n">
        <v>0</v>
      </c>
      <c r="P1373" s="3" t="n">
        <v>0</v>
      </c>
      <c r="Q1373" s="3" t="n">
        <f aca="false">SUM(M1373:P1373)</f>
        <v>68.07950676</v>
      </c>
      <c r="R1373" s="3" t="n">
        <v>0</v>
      </c>
      <c r="S1373" s="3" t="n">
        <v>62.6</v>
      </c>
      <c r="T1373" s="3" t="n">
        <v>0</v>
      </c>
      <c r="U1373" s="3" t="n">
        <v>0</v>
      </c>
      <c r="V1373" s="3" t="n">
        <f aca="false">SUM(R1373:U1373)</f>
        <v>62.6</v>
      </c>
      <c r="W1373" s="3" t="n">
        <v>4767.91723816</v>
      </c>
      <c r="X1373" s="3" t="n">
        <v>4609.60977933</v>
      </c>
      <c r="Y1373" s="3" t="n">
        <v>3.10698549</v>
      </c>
      <c r="Z1373" s="3" t="n">
        <v>0</v>
      </c>
      <c r="AA1373" s="3" t="n">
        <f aca="false">SUM(W1373:Z1373)</f>
        <v>9380.63400298</v>
      </c>
      <c r="AB1373" s="3" t="n">
        <v>1295.14260339</v>
      </c>
      <c r="AC1373" s="3" t="n">
        <v>37.24532398</v>
      </c>
      <c r="AD1373" s="3" t="n">
        <v>71.89935993</v>
      </c>
      <c r="AE1373" s="3" t="n">
        <v>24.04699947</v>
      </c>
      <c r="AF1373" s="3" t="n">
        <f aca="false">SUM(AB1373:AE1373)</f>
        <v>1428.33428677</v>
      </c>
      <c r="AG1373" s="3" t="n">
        <v>40.03853747</v>
      </c>
      <c r="AH1373" s="3" t="n">
        <v>1252.31626306</v>
      </c>
      <c r="AI1373" s="3" t="n">
        <v>4891.857914271</v>
      </c>
      <c r="AJ1373" s="3" t="n">
        <v>123.37807772</v>
      </c>
      <c r="AK1373" s="3" t="n">
        <f aca="false">SUM(AG1373:AJ1373)</f>
        <v>6307.590792521</v>
      </c>
      <c r="AL1373" s="3" t="n">
        <v>6375.67837075</v>
      </c>
      <c r="AM1373" s="3" t="n">
        <v>2114.60506432</v>
      </c>
      <c r="AN1373" s="3" t="n">
        <v>9191.18019832401</v>
      </c>
      <c r="AO1373" s="3" t="n">
        <v>369.47076208</v>
      </c>
      <c r="AP1373" s="3" t="n">
        <f aca="false">SUM(AL1373:AO1373)</f>
        <v>18050.934395474</v>
      </c>
      <c r="AQ1373" s="3" t="n">
        <v>0</v>
      </c>
      <c r="AR1373" s="3" t="n">
        <v>0</v>
      </c>
      <c r="AS1373" s="3" t="n">
        <v>51.44703787</v>
      </c>
      <c r="AT1373" s="3" t="n">
        <v>123.37807772</v>
      </c>
      <c r="AU1373" s="3" t="n">
        <f aca="false">SUM(AQ1373:AT1373)</f>
        <v>174.82511559</v>
      </c>
      <c r="AV1373" s="3" t="n">
        <v>0.0892664</v>
      </c>
      <c r="AW1373" s="3" t="n">
        <v>0.21733507</v>
      </c>
      <c r="AX1373" s="3" t="n">
        <v>0.15077956</v>
      </c>
      <c r="AY1373" s="3" t="n">
        <v>24.04699947</v>
      </c>
      <c r="AZ1373" s="3" t="n">
        <f aca="false">SUM(AV1373:AY1373)</f>
        <v>24.5043805</v>
      </c>
      <c r="BA1373" s="3" t="n">
        <v>38.55903391</v>
      </c>
      <c r="BB1373" s="3" t="n">
        <v>0</v>
      </c>
      <c r="BC1373" s="3" t="n">
        <v>80.07401789</v>
      </c>
      <c r="BD1373" s="3" t="n">
        <v>401.16344647</v>
      </c>
      <c r="BE1373" s="3" t="n">
        <f aca="false">SUM(BA1373:BD1373)</f>
        <v>519.79649827</v>
      </c>
      <c r="BF1373" s="3" t="n">
        <v>0</v>
      </c>
      <c r="BG1373" s="3" t="n">
        <v>0</v>
      </c>
      <c r="BH1373" s="3" t="n">
        <v>0</v>
      </c>
      <c r="BI1373" s="3" t="n">
        <v>0</v>
      </c>
      <c r="BJ1373" s="3" t="n">
        <f aca="false">SUM(BF1373:BI1373)</f>
        <v>0</v>
      </c>
      <c r="BK1373" s="3" t="n">
        <v>0.83251388</v>
      </c>
      <c r="BL1373" s="3" t="n">
        <v>4.81148374</v>
      </c>
      <c r="BM1373" s="3" t="n">
        <v>1.7302089</v>
      </c>
      <c r="BN1373" s="3" t="n">
        <v>13.05995972</v>
      </c>
      <c r="BO1373" s="3" t="n">
        <f aca="false">SUM(BK1373:BN1373)</f>
        <v>20.43416624</v>
      </c>
      <c r="BP1373" s="3" t="n">
        <v>0.159400600000005</v>
      </c>
      <c r="BQ1373" s="3" t="n">
        <v>22.51903144</v>
      </c>
      <c r="BR1373" s="3" t="n">
        <v>18.2210711900001</v>
      </c>
      <c r="BS1373" s="3" t="n">
        <v>75.0623132</v>
      </c>
      <c r="BT1373" s="3" t="n">
        <f aca="false">SUM(BP1373:BS1373)</f>
        <v>115.96181643</v>
      </c>
      <c r="BU1373" s="3" t="n">
        <f aca="false">+C1373+H1373+M1373+R1373+W1373+AB1373+AG1373+AL1373+CK1373</f>
        <v>20227.29398948</v>
      </c>
      <c r="BV1373" s="3" t="n">
        <f aca="false">+D1373+I1373+N1373+S1373+X1373+AC1373+AH1373+AM1373+CL1373</f>
        <v>10308.45988114</v>
      </c>
      <c r="BW1373" s="3" t="n">
        <f aca="false">+E1373+J1373+O1373+T1373+Y1373+AD1373+AI1373+AN1373+CM1373</f>
        <v>18804.65883612</v>
      </c>
      <c r="BX1373" s="3" t="n">
        <f aca="false">+F1373+K1373+P1373+U1373+Z1373+AE1373+AJ1373+AO1373+CN1373</f>
        <v>961.83497659</v>
      </c>
      <c r="BY1373" s="3" t="n">
        <f aca="false">SUM(BU1373:BX1373)</f>
        <v>50302.24768333</v>
      </c>
      <c r="BZ1373" s="3" t="n">
        <f aca="false">AQ1373+AV1373+BA1373+BF1373+BK1373+BP1373</f>
        <v>39.64021479</v>
      </c>
      <c r="CA1373" s="3" t="n">
        <f aca="false">AR1373+AW1373+BB1373+BG1373+BL1373+BQ1373</f>
        <v>27.54785025</v>
      </c>
      <c r="CB1373" s="3" t="n">
        <f aca="false">AS1373+AX1373+BC1373+BH1373+BM1373+BR1373</f>
        <v>151.62311541</v>
      </c>
      <c r="CC1373" s="3" t="n">
        <f aca="false">AT1373+AY1373+BD1373+BI1373+BN1373+BS1373</f>
        <v>636.71079658</v>
      </c>
      <c r="CD1373" s="3" t="n">
        <f aca="false">SUM(BZ1373:CC1373)</f>
        <v>855.52197703</v>
      </c>
      <c r="CE1373" s="3" t="n">
        <v>3386.8</v>
      </c>
      <c r="CF1373" s="3" t="n">
        <v>12913.8</v>
      </c>
      <c r="CG1373" s="3" t="n">
        <v>794.2</v>
      </c>
      <c r="CH1373" s="3" t="n">
        <v>0</v>
      </c>
      <c r="CI1373" s="3" t="n">
        <v>1466</v>
      </c>
      <c r="CJ1373" s="3" t="n">
        <f aca="false">SUM(CE1373:CI1373)</f>
        <v>18560.8</v>
      </c>
    </row>
    <row r="1374" customFormat="false" ht="12.75" hidden="false" customHeight="false" outlineLevel="0" collapsed="false">
      <c r="A1374" s="1" t="n">
        <v>2017</v>
      </c>
      <c r="B1374" s="2" t="s">
        <v>139</v>
      </c>
      <c r="C1374" s="3" t="n">
        <v>9234</v>
      </c>
      <c r="D1374" s="3" t="n">
        <v>783</v>
      </c>
      <c r="E1374" s="3" t="n">
        <v>228</v>
      </c>
      <c r="F1374" s="3" t="n">
        <v>280</v>
      </c>
      <c r="G1374" s="3" t="n">
        <f aca="false">SUM(C1374:F1374)</f>
        <v>10525</v>
      </c>
      <c r="H1374" s="3" t="n">
        <v>1536</v>
      </c>
      <c r="I1374" s="3" t="n">
        <v>5</v>
      </c>
      <c r="J1374" s="3" t="n">
        <v>4595</v>
      </c>
      <c r="K1374" s="3" t="n">
        <v>302</v>
      </c>
      <c r="L1374" s="3" t="n">
        <f aca="false">SUM(H1374:K1374)</f>
        <v>6438</v>
      </c>
      <c r="M1374" s="3" t="n">
        <v>11</v>
      </c>
      <c r="N1374" s="3" t="n">
        <v>132</v>
      </c>
      <c r="O1374" s="3" t="n">
        <v>0</v>
      </c>
      <c r="P1374" s="3" t="n">
        <v>0</v>
      </c>
      <c r="Q1374" s="3" t="n">
        <f aca="false">SUM(M1374:P1374)</f>
        <v>143</v>
      </c>
      <c r="R1374" s="3" t="n">
        <v>40</v>
      </c>
      <c r="S1374" s="3" t="n">
        <v>0</v>
      </c>
      <c r="T1374" s="3" t="n">
        <v>0</v>
      </c>
      <c r="U1374" s="3" t="n">
        <v>0</v>
      </c>
      <c r="V1374" s="3" t="n">
        <f aca="false">SUM(R1374:U1374)</f>
        <v>40</v>
      </c>
      <c r="W1374" s="3" t="n">
        <v>2309</v>
      </c>
      <c r="X1374" s="3" t="n">
        <v>5569</v>
      </c>
      <c r="Y1374" s="3" t="n">
        <v>385</v>
      </c>
      <c r="Z1374" s="3" t="n">
        <v>0</v>
      </c>
      <c r="AA1374" s="3" t="n">
        <f aca="false">SUM(W1374:Z1374)</f>
        <v>8263</v>
      </c>
      <c r="AB1374" s="3" t="n">
        <v>1033</v>
      </c>
      <c r="AC1374" s="3" t="n">
        <v>3</v>
      </c>
      <c r="AD1374" s="3" t="n">
        <v>6</v>
      </c>
      <c r="AE1374" s="3" t="n">
        <v>91</v>
      </c>
      <c r="AF1374" s="3" t="n">
        <f aca="false">SUM(AB1374:AE1374)</f>
        <v>1133</v>
      </c>
      <c r="AG1374" s="3" t="n">
        <v>1</v>
      </c>
      <c r="AH1374" s="3" t="n">
        <v>577</v>
      </c>
      <c r="AI1374" s="3" t="n">
        <v>2104</v>
      </c>
      <c r="AJ1374" s="3" t="n">
        <v>398</v>
      </c>
      <c r="AK1374" s="3" t="n">
        <f aca="false">SUM(AG1374:AJ1374)</f>
        <v>3080</v>
      </c>
      <c r="AL1374" s="3" t="n">
        <v>5193</v>
      </c>
      <c r="AM1374" s="3" t="n">
        <v>4965</v>
      </c>
      <c r="AN1374" s="3" t="n">
        <v>4303</v>
      </c>
      <c r="AO1374" s="3" t="n">
        <v>245</v>
      </c>
      <c r="AP1374" s="3" t="n">
        <f aca="false">SUM(AL1374:AO1374)</f>
        <v>14706</v>
      </c>
      <c r="AQ1374" s="3" t="n">
        <v>0</v>
      </c>
      <c r="AR1374" s="3" t="n">
        <v>531</v>
      </c>
      <c r="AS1374" s="3" t="n">
        <v>711</v>
      </c>
      <c r="AT1374" s="3" t="n">
        <v>398</v>
      </c>
      <c r="AU1374" s="3" t="n">
        <f aca="false">SUM(AQ1374:AT1374)</f>
        <v>1640</v>
      </c>
      <c r="AV1374" s="3" t="n">
        <v>0</v>
      </c>
      <c r="AW1374" s="3" t="n">
        <v>0</v>
      </c>
      <c r="AX1374" s="3" t="n">
        <v>0</v>
      </c>
      <c r="AY1374" s="3" t="n">
        <v>91</v>
      </c>
      <c r="AZ1374" s="3" t="n">
        <f aca="false">SUM(AV1374:AY1374)</f>
        <v>91</v>
      </c>
      <c r="BA1374" s="3" t="n">
        <v>0</v>
      </c>
      <c r="BB1374" s="3" t="n">
        <v>0</v>
      </c>
      <c r="BC1374" s="3" t="n">
        <v>237</v>
      </c>
      <c r="BD1374" s="3" t="n">
        <v>302</v>
      </c>
      <c r="BE1374" s="3" t="n">
        <f aca="false">SUM(BA1374:BD1374)</f>
        <v>539</v>
      </c>
      <c r="BF1374" s="3" t="n">
        <v>0</v>
      </c>
      <c r="BG1374" s="3" t="n">
        <v>0</v>
      </c>
      <c r="BH1374" s="3" t="n">
        <v>1</v>
      </c>
      <c r="BI1374" s="3" t="n">
        <v>55</v>
      </c>
      <c r="BJ1374" s="3" t="n">
        <f aca="false">SUM(BF1374:BI1374)</f>
        <v>56</v>
      </c>
      <c r="BK1374" s="3" t="n">
        <v>0</v>
      </c>
      <c r="BL1374" s="3" t="n">
        <v>68</v>
      </c>
      <c r="BM1374" s="3" t="n">
        <v>251</v>
      </c>
      <c r="BN1374" s="3" t="n">
        <v>159</v>
      </c>
      <c r="BO1374" s="3" t="n">
        <f aca="false">SUM(BK1374:BN1374)</f>
        <v>478</v>
      </c>
      <c r="BP1374" s="3" t="n">
        <v>0</v>
      </c>
      <c r="BQ1374" s="3" t="n">
        <v>25</v>
      </c>
      <c r="BR1374" s="3" t="n">
        <v>223</v>
      </c>
      <c r="BS1374" s="3" t="n">
        <v>311</v>
      </c>
      <c r="BT1374" s="3" t="n">
        <f aca="false">SUM(BP1374:BS1374)</f>
        <v>559</v>
      </c>
      <c r="BU1374" s="3" t="n">
        <f aca="false">+C1374+H1374+M1374+R1374+W1374+AB1374+AG1374+AL1374+CK1374</f>
        <v>19357</v>
      </c>
      <c r="BV1374" s="3" t="n">
        <f aca="false">+D1374+I1374+N1374+S1374+X1374+AC1374+AH1374+AM1374+CL1374</f>
        <v>12034</v>
      </c>
      <c r="BW1374" s="3" t="n">
        <f aca="false">+E1374+J1374+O1374+T1374+Y1374+AD1374+AI1374+AN1374+CM1374</f>
        <v>11621</v>
      </c>
      <c r="BX1374" s="3" t="n">
        <f aca="false">+F1374+K1374+P1374+U1374+Z1374+AE1374+AJ1374+AO1374+CN1374</f>
        <v>1316</v>
      </c>
      <c r="BY1374" s="3" t="n">
        <f aca="false">SUM(BU1374:BX1374)</f>
        <v>44328</v>
      </c>
      <c r="BZ1374" s="3" t="n">
        <f aca="false">AQ1374+AV1374+BA1374+BF1374+BK1374+BP1374</f>
        <v>0</v>
      </c>
      <c r="CA1374" s="3" t="n">
        <f aca="false">AR1374+AW1374+BB1374+BG1374+BL1374+BQ1374</f>
        <v>624</v>
      </c>
      <c r="CB1374" s="3" t="n">
        <f aca="false">AS1374+AX1374+BC1374+BH1374+BM1374+BR1374</f>
        <v>1423</v>
      </c>
      <c r="CC1374" s="3" t="n">
        <f aca="false">AT1374+AY1374+BD1374+BI1374+BN1374+BS1374</f>
        <v>1316</v>
      </c>
      <c r="CD1374" s="3" t="n">
        <f aca="false">SUM(BZ1374:CC1374)</f>
        <v>3363</v>
      </c>
      <c r="CE1374" s="3" t="n">
        <v>10159</v>
      </c>
      <c r="CF1374" s="3" t="n">
        <v>0</v>
      </c>
      <c r="CG1374" s="3" t="n">
        <v>0</v>
      </c>
      <c r="CH1374" s="3" t="n">
        <v>0</v>
      </c>
      <c r="CI1374" s="3" t="n">
        <v>9571</v>
      </c>
      <c r="CJ1374" s="3" t="n">
        <f aca="false">SUM(CE1374:CI1374)</f>
        <v>19730</v>
      </c>
    </row>
    <row r="1375" customFormat="false" ht="12.75" hidden="false" customHeight="false" outlineLevel="0" collapsed="false">
      <c r="A1375" s="1" t="n">
        <v>2017</v>
      </c>
      <c r="B1375" s="2" t="s">
        <v>140</v>
      </c>
      <c r="C1375" s="3" t="n">
        <v>1907</v>
      </c>
      <c r="D1375" s="3" t="n">
        <v>347</v>
      </c>
      <c r="E1375" s="3" t="n">
        <v>91</v>
      </c>
      <c r="F1375" s="3" t="n">
        <v>23</v>
      </c>
      <c r="G1375" s="3" t="n">
        <f aca="false">SUM(C1375:F1375)</f>
        <v>2368</v>
      </c>
      <c r="H1375" s="3" t="n">
        <v>383</v>
      </c>
      <c r="I1375" s="3" t="n">
        <v>20</v>
      </c>
      <c r="J1375" s="3" t="n">
        <v>1473</v>
      </c>
      <c r="K1375" s="3" t="n">
        <v>54</v>
      </c>
      <c r="L1375" s="3" t="n">
        <f aca="false">SUM(H1375:K1375)</f>
        <v>1930</v>
      </c>
      <c r="M1375" s="3" t="n">
        <v>25</v>
      </c>
      <c r="N1375" s="3" t="n">
        <v>85</v>
      </c>
      <c r="O1375" s="3" t="n">
        <v>0</v>
      </c>
      <c r="P1375" s="3" t="n">
        <v>0</v>
      </c>
      <c r="Q1375" s="3" t="n">
        <f aca="false">SUM(M1375:P1375)</f>
        <v>110</v>
      </c>
      <c r="R1375" s="3" t="n">
        <v>5</v>
      </c>
      <c r="S1375" s="3" t="n">
        <v>0</v>
      </c>
      <c r="T1375" s="3" t="n">
        <v>0</v>
      </c>
      <c r="U1375" s="3" t="n">
        <v>0</v>
      </c>
      <c r="V1375" s="3" t="n">
        <f aca="false">SUM(R1375:U1375)</f>
        <v>5</v>
      </c>
      <c r="W1375" s="3" t="n">
        <v>525</v>
      </c>
      <c r="X1375" s="3" t="n">
        <v>2618</v>
      </c>
      <c r="Y1375" s="3" t="n">
        <v>405</v>
      </c>
      <c r="Z1375" s="3" t="n">
        <v>0</v>
      </c>
      <c r="AA1375" s="3" t="n">
        <f aca="false">SUM(W1375:Z1375)</f>
        <v>3548</v>
      </c>
      <c r="AB1375" s="3" t="n">
        <v>191</v>
      </c>
      <c r="AC1375" s="3" t="n">
        <v>0</v>
      </c>
      <c r="AD1375" s="3" t="n">
        <v>11</v>
      </c>
      <c r="AE1375" s="3" t="n">
        <v>0</v>
      </c>
      <c r="AF1375" s="3" t="n">
        <f aca="false">SUM(AB1375:AE1375)</f>
        <v>202</v>
      </c>
      <c r="AG1375" s="3" t="n">
        <v>6</v>
      </c>
      <c r="AH1375" s="3" t="n">
        <v>1151</v>
      </c>
      <c r="AI1375" s="3" t="n">
        <v>17</v>
      </c>
      <c r="AJ1375" s="3" t="n">
        <v>0</v>
      </c>
      <c r="AK1375" s="3" t="n">
        <f aca="false">SUM(AG1375:AJ1375)</f>
        <v>1174</v>
      </c>
      <c r="AL1375" s="3" t="n">
        <v>1183</v>
      </c>
      <c r="AM1375" s="3" t="n">
        <v>185</v>
      </c>
      <c r="AN1375" s="3" t="n">
        <v>5301</v>
      </c>
      <c r="AO1375" s="3" t="n">
        <v>0</v>
      </c>
      <c r="AP1375" s="3" t="n">
        <f aca="false">SUM(AL1375:AO1375)</f>
        <v>6669</v>
      </c>
      <c r="AQ1375" s="3" t="n">
        <v>2</v>
      </c>
      <c r="AR1375" s="3" t="n">
        <v>560</v>
      </c>
      <c r="AS1375" s="3" t="n">
        <v>28</v>
      </c>
      <c r="AT1375" s="3" t="n">
        <v>0</v>
      </c>
      <c r="AU1375" s="3" t="n">
        <f aca="false">SUM(AQ1375:AT1375)</f>
        <v>590</v>
      </c>
      <c r="AV1375" s="3" t="n">
        <v>5</v>
      </c>
      <c r="AW1375" s="3" t="n">
        <v>0</v>
      </c>
      <c r="AX1375" s="3" t="n">
        <v>0</v>
      </c>
      <c r="AY1375" s="3" t="n">
        <v>0</v>
      </c>
      <c r="AZ1375" s="3" t="n">
        <f aca="false">SUM(AV1375:AY1375)</f>
        <v>5</v>
      </c>
      <c r="BA1375" s="3" t="n">
        <v>1</v>
      </c>
      <c r="BB1375" s="3" t="n">
        <v>0</v>
      </c>
      <c r="BC1375" s="3" t="n">
        <v>150</v>
      </c>
      <c r="BD1375" s="3" t="n">
        <v>55</v>
      </c>
      <c r="BE1375" s="3" t="n">
        <f aca="false">SUM(BA1375:BD1375)</f>
        <v>206</v>
      </c>
      <c r="BF1375" s="3" t="n">
        <v>0</v>
      </c>
      <c r="BG1375" s="3" t="n">
        <v>0</v>
      </c>
      <c r="BH1375" s="3" t="n">
        <v>0</v>
      </c>
      <c r="BI1375" s="3" t="n">
        <v>0</v>
      </c>
      <c r="BJ1375" s="3" t="n">
        <f aca="false">SUM(BF1375:BI1375)</f>
        <v>0</v>
      </c>
      <c r="BK1375" s="3" t="n">
        <v>0</v>
      </c>
      <c r="BL1375" s="3" t="n">
        <v>0</v>
      </c>
      <c r="BM1375" s="3" t="n">
        <v>0</v>
      </c>
      <c r="BN1375" s="3" t="n">
        <v>0</v>
      </c>
      <c r="BO1375" s="3" t="n">
        <f aca="false">SUM(BK1375:BN1375)</f>
        <v>0</v>
      </c>
      <c r="BP1375" s="3" t="n">
        <v>18</v>
      </c>
      <c r="BQ1375" s="3" t="n">
        <v>13</v>
      </c>
      <c r="BR1375" s="3" t="n">
        <v>85</v>
      </c>
      <c r="BS1375" s="3" t="n">
        <v>0</v>
      </c>
      <c r="BT1375" s="3" t="n">
        <f aca="false">SUM(BP1375:BS1375)</f>
        <v>116</v>
      </c>
      <c r="BU1375" s="3" t="n">
        <f aca="false">+C1375+H1375+M1375+R1375+W1375+AB1375+AG1375+AL1375+CK1375</f>
        <v>4225</v>
      </c>
      <c r="BV1375" s="3" t="n">
        <f aca="false">+D1375+I1375+N1375+S1375+X1375+AC1375+AH1375+AM1375+CL1375</f>
        <v>4406</v>
      </c>
      <c r="BW1375" s="3" t="n">
        <f aca="false">+E1375+J1375+O1375+T1375+Y1375+AD1375+AI1375+AN1375+CM1375</f>
        <v>7298</v>
      </c>
      <c r="BX1375" s="3" t="n">
        <f aca="false">+F1375+K1375+P1375+U1375+Z1375+AE1375+AJ1375+AO1375+CN1375</f>
        <v>77</v>
      </c>
      <c r="BY1375" s="3" t="n">
        <f aca="false">SUM(BU1375:BX1375)</f>
        <v>16006</v>
      </c>
      <c r="BZ1375" s="3" t="n">
        <f aca="false">AQ1375+AV1375+BA1375+BF1375+BK1375+BP1375</f>
        <v>26</v>
      </c>
      <c r="CA1375" s="3" t="n">
        <f aca="false">AR1375+AW1375+BB1375+BG1375+BL1375+BQ1375</f>
        <v>573</v>
      </c>
      <c r="CB1375" s="3" t="n">
        <f aca="false">AS1375+AX1375+BC1375+BH1375+BM1375+BR1375</f>
        <v>263</v>
      </c>
      <c r="CC1375" s="3" t="n">
        <f aca="false">AT1375+AY1375+BD1375+BI1375+BN1375+BS1375</f>
        <v>55</v>
      </c>
      <c r="CD1375" s="3" t="n">
        <f aca="false">SUM(BZ1375:CC1375)</f>
        <v>917</v>
      </c>
      <c r="CE1375" s="3" t="n">
        <v>1285</v>
      </c>
      <c r="CF1375" s="3" t="n">
        <v>1914</v>
      </c>
      <c r="CG1375" s="3" t="n">
        <v>137</v>
      </c>
      <c r="CH1375" s="3" t="n">
        <v>0</v>
      </c>
      <c r="CI1375" s="3" t="n">
        <v>851</v>
      </c>
      <c r="CJ1375" s="3" t="n">
        <f aca="false">SUM(CE1375:CI1375)</f>
        <v>4187</v>
      </c>
    </row>
    <row r="1376" customFormat="false" ht="12.75" hidden="false" customHeight="false" outlineLevel="0" collapsed="false">
      <c r="A1376" s="1" t="n">
        <v>2017</v>
      </c>
      <c r="B1376" s="2" t="s">
        <v>141</v>
      </c>
      <c r="C1376" s="3" t="n">
        <v>6743.63</v>
      </c>
      <c r="D1376" s="3" t="n">
        <v>808.73</v>
      </c>
      <c r="E1376" s="3" t="n">
        <v>276.24</v>
      </c>
      <c r="F1376" s="3" t="n">
        <v>0</v>
      </c>
      <c r="G1376" s="3" t="n">
        <f aca="false">SUM(C1376:F1376)</f>
        <v>7828.6</v>
      </c>
      <c r="H1376" s="3" t="n">
        <v>1700.476</v>
      </c>
      <c r="I1376" s="3" t="n">
        <v>1651.52</v>
      </c>
      <c r="J1376" s="3" t="n">
        <v>3411.09</v>
      </c>
      <c r="K1376" s="3" t="n">
        <v>0</v>
      </c>
      <c r="L1376" s="3" t="n">
        <f aca="false">SUM(H1376:K1376)</f>
        <v>6763.086</v>
      </c>
      <c r="M1376" s="3" t="n">
        <v>34.5</v>
      </c>
      <c r="N1376" s="3" t="n">
        <v>0</v>
      </c>
      <c r="O1376" s="3" t="n">
        <v>0</v>
      </c>
      <c r="P1376" s="3" t="n">
        <v>0</v>
      </c>
      <c r="Q1376" s="3" t="n">
        <f aca="false">SUM(M1376:P1376)</f>
        <v>34.5</v>
      </c>
      <c r="R1376" s="3" t="n">
        <v>47.97</v>
      </c>
      <c r="S1376" s="3" t="n">
        <v>0.8</v>
      </c>
      <c r="T1376" s="3" t="n">
        <v>9.14</v>
      </c>
      <c r="U1376" s="3" t="n">
        <v>0</v>
      </c>
      <c r="V1376" s="3" t="n">
        <f aca="false">SUM(R1376:U1376)</f>
        <v>57.91</v>
      </c>
      <c r="W1376" s="3" t="n">
        <v>2772.69</v>
      </c>
      <c r="X1376" s="3" t="n">
        <v>5164.77</v>
      </c>
      <c r="Y1376" s="3" t="n">
        <v>1573.24</v>
      </c>
      <c r="Z1376" s="3" t="n">
        <v>0</v>
      </c>
      <c r="AA1376" s="3" t="n">
        <f aca="false">SUM(W1376:Z1376)</f>
        <v>9510.7</v>
      </c>
      <c r="AB1376" s="3" t="n">
        <v>1086.38</v>
      </c>
      <c r="AC1376" s="3" t="n">
        <v>1.44</v>
      </c>
      <c r="AD1376" s="3" t="n">
        <v>108.77</v>
      </c>
      <c r="AE1376" s="3" t="n">
        <v>0</v>
      </c>
      <c r="AF1376" s="3" t="n">
        <f aca="false">SUM(AB1376:AE1376)</f>
        <v>1196.59</v>
      </c>
      <c r="AG1376" s="3" t="n">
        <v>107.25</v>
      </c>
      <c r="AH1376" s="3" t="n">
        <v>752.17</v>
      </c>
      <c r="AI1376" s="3" t="n">
        <v>1909.455</v>
      </c>
      <c r="AJ1376" s="3" t="n">
        <v>0</v>
      </c>
      <c r="AK1376" s="3" t="n">
        <f aca="false">SUM(AG1376:AJ1376)</f>
        <v>2768.875</v>
      </c>
      <c r="AL1376" s="3" t="n">
        <v>3364.604</v>
      </c>
      <c r="AM1376" s="3" t="n">
        <v>2613.37</v>
      </c>
      <c r="AN1376" s="3" t="n">
        <v>12853.365</v>
      </c>
      <c r="AO1376" s="3" t="n">
        <v>0</v>
      </c>
      <c r="AP1376" s="3" t="n">
        <f aca="false">SUM(AL1376:AO1376)</f>
        <v>18831.339</v>
      </c>
      <c r="AQ1376" s="3" t="n">
        <v>0</v>
      </c>
      <c r="AR1376" s="3" t="n">
        <v>0</v>
      </c>
      <c r="AS1376" s="3" t="n">
        <v>0</v>
      </c>
      <c r="AT1376" s="3" t="n">
        <v>0</v>
      </c>
      <c r="AU1376" s="3" t="n">
        <f aca="false">SUM(AQ1376:AT1376)</f>
        <v>0</v>
      </c>
      <c r="AV1376" s="3" t="n">
        <v>0</v>
      </c>
      <c r="AW1376" s="3" t="n">
        <v>0</v>
      </c>
      <c r="AX1376" s="3" t="n">
        <v>0</v>
      </c>
      <c r="AY1376" s="3" t="n">
        <v>0</v>
      </c>
      <c r="AZ1376" s="3" t="n">
        <f aca="false">SUM(AV1376:AY1376)</f>
        <v>0</v>
      </c>
      <c r="BA1376" s="3" t="n">
        <v>0</v>
      </c>
      <c r="BB1376" s="3" t="n">
        <v>0</v>
      </c>
      <c r="BC1376" s="3" t="n">
        <v>0</v>
      </c>
      <c r="BD1376" s="3" t="n">
        <v>0</v>
      </c>
      <c r="BE1376" s="3" t="n">
        <f aca="false">SUM(BA1376:BD1376)</f>
        <v>0</v>
      </c>
      <c r="BF1376" s="3" t="n">
        <v>0</v>
      </c>
      <c r="BG1376" s="3" t="n">
        <v>0</v>
      </c>
      <c r="BH1376" s="3" t="n">
        <v>0</v>
      </c>
      <c r="BI1376" s="3" t="n">
        <v>0</v>
      </c>
      <c r="BJ1376" s="3" t="n">
        <f aca="false">SUM(BF1376:BI1376)</f>
        <v>0</v>
      </c>
      <c r="BK1376" s="3" t="n">
        <v>0</v>
      </c>
      <c r="BL1376" s="3" t="n">
        <v>0</v>
      </c>
      <c r="BM1376" s="3" t="n">
        <v>0</v>
      </c>
      <c r="BN1376" s="3" t="n">
        <v>0</v>
      </c>
      <c r="BO1376" s="3" t="n">
        <f aca="false">SUM(BK1376:BN1376)</f>
        <v>0</v>
      </c>
      <c r="BP1376" s="3" t="n">
        <v>0</v>
      </c>
      <c r="BQ1376" s="3" t="n">
        <v>0</v>
      </c>
      <c r="BR1376" s="3" t="n">
        <v>0</v>
      </c>
      <c r="BS1376" s="3" t="n">
        <v>0</v>
      </c>
      <c r="BT1376" s="3" t="n">
        <f aca="false">SUM(BP1376:BS1376)</f>
        <v>0</v>
      </c>
      <c r="BU1376" s="3" t="n">
        <f aca="false">+C1376+H1376+M1376+R1376+W1376+AB1376+AG1376+AL1376+CK1376</f>
        <v>15857.5</v>
      </c>
      <c r="BV1376" s="3" t="n">
        <f aca="false">+D1376+I1376+N1376+S1376+X1376+AC1376+AH1376+AM1376+CL1376</f>
        <v>10992.8</v>
      </c>
      <c r="BW1376" s="3" t="n">
        <f aca="false">+E1376+J1376+O1376+T1376+Y1376+AD1376+AI1376+AN1376+CM1376</f>
        <v>20141.3</v>
      </c>
      <c r="BX1376" s="3" t="n">
        <f aca="false">+F1376+K1376+P1376+U1376+Z1376+AE1376+AJ1376+AO1376+CN1376</f>
        <v>0</v>
      </c>
      <c r="BY1376" s="3" t="n">
        <f aca="false">SUM(BU1376:BX1376)</f>
        <v>46991.6</v>
      </c>
      <c r="BZ1376" s="3" t="n">
        <f aca="false">AQ1376+AV1376+BA1376+BF1376+BK1376+BP1376</f>
        <v>0</v>
      </c>
      <c r="CA1376" s="3" t="n">
        <f aca="false">AR1376+AW1376+BB1376+BG1376+BL1376+BQ1376</f>
        <v>0</v>
      </c>
      <c r="CB1376" s="3" t="n">
        <f aca="false">AS1376+AX1376+BC1376+BH1376+BM1376+BR1376</f>
        <v>0</v>
      </c>
      <c r="CC1376" s="3" t="n">
        <f aca="false">AT1376+AY1376+BD1376+BI1376+BN1376+BS1376</f>
        <v>0</v>
      </c>
      <c r="CD1376" s="3" t="n">
        <f aca="false">SUM(BZ1376:CC1376)</f>
        <v>0</v>
      </c>
      <c r="CE1376" s="3" t="n">
        <v>5223.9</v>
      </c>
      <c r="CF1376" s="3" t="n">
        <v>8039.5</v>
      </c>
      <c r="CG1376" s="3" t="n">
        <v>921</v>
      </c>
      <c r="CH1376" s="3" t="n">
        <v>0</v>
      </c>
      <c r="CI1376" s="3" t="n">
        <v>1334</v>
      </c>
      <c r="CJ1376" s="3" t="n">
        <f aca="false">SUM(CE1376:CI1376)</f>
        <v>15518.4</v>
      </c>
    </row>
    <row r="1377" customFormat="false" ht="12.75" hidden="false" customHeight="false" outlineLevel="0" collapsed="false">
      <c r="A1377" s="1" t="n">
        <v>2017</v>
      </c>
      <c r="B1377" s="2" t="s">
        <v>142</v>
      </c>
      <c r="C1377" s="3" t="n">
        <v>0</v>
      </c>
      <c r="D1377" s="3" t="n">
        <v>0</v>
      </c>
      <c r="E1377" s="3" t="n">
        <v>1059</v>
      </c>
      <c r="F1377" s="3" t="n">
        <v>0</v>
      </c>
      <c r="G1377" s="3" t="n">
        <f aca="false">SUM(C1377:F1377)</f>
        <v>1059</v>
      </c>
      <c r="H1377" s="3" t="n">
        <v>203</v>
      </c>
      <c r="I1377" s="3" t="n">
        <v>1</v>
      </c>
      <c r="J1377" s="3" t="n">
        <v>15</v>
      </c>
      <c r="K1377" s="3" t="n">
        <v>0</v>
      </c>
      <c r="L1377" s="3" t="n">
        <f aca="false">SUM(H1377:K1377)</f>
        <v>219</v>
      </c>
      <c r="M1377" s="3" t="n">
        <v>0</v>
      </c>
      <c r="N1377" s="3" t="n">
        <v>0</v>
      </c>
      <c r="O1377" s="3" t="n">
        <v>0</v>
      </c>
      <c r="P1377" s="3" t="n">
        <v>0</v>
      </c>
      <c r="Q1377" s="3" t="n">
        <f aca="false">SUM(M1377:P1377)</f>
        <v>0</v>
      </c>
      <c r="R1377" s="3" t="n">
        <v>0</v>
      </c>
      <c r="S1377" s="3" t="n">
        <v>0</v>
      </c>
      <c r="T1377" s="3" t="n">
        <v>0</v>
      </c>
      <c r="U1377" s="3" t="n">
        <v>0</v>
      </c>
      <c r="V1377" s="3" t="n">
        <f aca="false">SUM(R1377:U1377)</f>
        <v>0</v>
      </c>
      <c r="W1377" s="3" t="n">
        <v>268</v>
      </c>
      <c r="X1377" s="3" t="n">
        <v>303</v>
      </c>
      <c r="Y1377" s="3" t="n">
        <v>30</v>
      </c>
      <c r="Z1377" s="3" t="n">
        <v>0</v>
      </c>
      <c r="AA1377" s="3" t="n">
        <f aca="false">SUM(W1377:Z1377)</f>
        <v>601</v>
      </c>
      <c r="AB1377" s="3" t="n">
        <v>70</v>
      </c>
      <c r="AC1377" s="3" t="n">
        <v>0</v>
      </c>
      <c r="AD1377" s="3" t="n">
        <v>4</v>
      </c>
      <c r="AE1377" s="3" t="n">
        <v>0</v>
      </c>
      <c r="AF1377" s="3" t="n">
        <f aca="false">SUM(AB1377:AE1377)</f>
        <v>74</v>
      </c>
      <c r="AG1377" s="3" t="n">
        <v>22</v>
      </c>
      <c r="AH1377" s="3" t="n">
        <v>64</v>
      </c>
      <c r="AI1377" s="3" t="n">
        <v>181</v>
      </c>
      <c r="AJ1377" s="3" t="n">
        <v>0</v>
      </c>
      <c r="AK1377" s="3" t="n">
        <f aca="false">SUM(AG1377:AJ1377)</f>
        <v>267</v>
      </c>
      <c r="AL1377" s="3" t="n">
        <v>882</v>
      </c>
      <c r="AM1377" s="3" t="n">
        <v>640</v>
      </c>
      <c r="AN1377" s="3" t="n">
        <v>1300</v>
      </c>
      <c r="AO1377" s="3" t="n">
        <v>0</v>
      </c>
      <c r="AP1377" s="3" t="n">
        <f aca="false">SUM(AL1377:AO1377)</f>
        <v>2822</v>
      </c>
      <c r="AQ1377" s="3" t="n">
        <v>9</v>
      </c>
      <c r="AR1377" s="3" t="n">
        <v>54</v>
      </c>
      <c r="AS1377" s="3" t="n">
        <v>154</v>
      </c>
      <c r="AT1377" s="3" t="n">
        <v>0</v>
      </c>
      <c r="AU1377" s="3" t="n">
        <f aca="false">SUM(AQ1377:AT1377)</f>
        <v>217</v>
      </c>
      <c r="AV1377" s="3" t="n">
        <v>0</v>
      </c>
      <c r="AW1377" s="3" t="n">
        <v>0</v>
      </c>
      <c r="AX1377" s="3" t="n">
        <v>0</v>
      </c>
      <c r="AY1377" s="3" t="n">
        <v>0</v>
      </c>
      <c r="AZ1377" s="3" t="n">
        <f aca="false">SUM(AV1377:AY1377)</f>
        <v>0</v>
      </c>
      <c r="BA1377" s="3" t="n">
        <v>5</v>
      </c>
      <c r="BB1377" s="3" t="n">
        <v>0</v>
      </c>
      <c r="BC1377" s="3" t="n">
        <v>0</v>
      </c>
      <c r="BD1377" s="3" t="n">
        <v>0</v>
      </c>
      <c r="BE1377" s="3" t="n">
        <f aca="false">SUM(BA1377:BD1377)</f>
        <v>5</v>
      </c>
      <c r="BF1377" s="3" t="n">
        <v>0</v>
      </c>
      <c r="BG1377" s="3" t="n">
        <v>0</v>
      </c>
      <c r="BH1377" s="3" t="n">
        <v>0</v>
      </c>
      <c r="BI1377" s="3" t="n">
        <v>0</v>
      </c>
      <c r="BJ1377" s="3" t="n">
        <f aca="false">SUM(BF1377:BI1377)</f>
        <v>0</v>
      </c>
      <c r="BK1377" s="3" t="n">
        <v>0</v>
      </c>
      <c r="BL1377" s="3" t="n">
        <v>0</v>
      </c>
      <c r="BM1377" s="3" t="n">
        <v>0</v>
      </c>
      <c r="BN1377" s="3" t="n">
        <v>0</v>
      </c>
      <c r="BO1377" s="3" t="n">
        <f aca="false">SUM(BK1377:BN1377)</f>
        <v>0</v>
      </c>
      <c r="BP1377" s="3" t="n">
        <v>4</v>
      </c>
      <c r="BQ1377" s="3" t="n">
        <v>3</v>
      </c>
      <c r="BR1377" s="3" t="n">
        <v>6</v>
      </c>
      <c r="BS1377" s="3" t="n">
        <v>0</v>
      </c>
      <c r="BT1377" s="3" t="n">
        <f aca="false">SUM(BP1377:BS1377)</f>
        <v>13</v>
      </c>
      <c r="BU1377" s="3" t="n">
        <f aca="false">+C1377+H1377+M1377+R1377+W1377+AB1377+AG1377+AL1377+CK1377</f>
        <v>1445</v>
      </c>
      <c r="BV1377" s="3" t="n">
        <f aca="false">+D1377+I1377+N1377+S1377+X1377+AC1377+AH1377+AM1377+CL1377</f>
        <v>1008</v>
      </c>
      <c r="BW1377" s="3" t="n">
        <f aca="false">+E1377+J1377+O1377+T1377+Y1377+AD1377+AI1377+AN1377+CM1377</f>
        <v>2589</v>
      </c>
      <c r="BX1377" s="3" t="n">
        <f aca="false">+F1377+K1377+P1377+U1377+Z1377+AE1377+AJ1377+AO1377+CN1377</f>
        <v>0</v>
      </c>
      <c r="BY1377" s="3" t="n">
        <f aca="false">SUM(BU1377:BX1377)</f>
        <v>5042</v>
      </c>
      <c r="BZ1377" s="3" t="n">
        <f aca="false">AQ1377+AV1377+BA1377+BF1377+BK1377+BP1377</f>
        <v>18</v>
      </c>
      <c r="CA1377" s="3" t="n">
        <f aca="false">AR1377+AW1377+BB1377+BG1377+BL1377+BQ1377</f>
        <v>57</v>
      </c>
      <c r="CB1377" s="3" t="n">
        <f aca="false">AS1377+AX1377+BC1377+BH1377+BM1377+BR1377</f>
        <v>160</v>
      </c>
      <c r="CC1377" s="3" t="n">
        <f aca="false">AT1377+AY1377+BD1377+BI1377+BN1377+BS1377</f>
        <v>0</v>
      </c>
      <c r="CD1377" s="3" t="n">
        <f aca="false">SUM(BZ1377:CC1377)</f>
        <v>235</v>
      </c>
      <c r="CE1377" s="3" t="n">
        <v>405</v>
      </c>
      <c r="CF1377" s="3" t="n">
        <v>0</v>
      </c>
      <c r="CG1377" s="3" t="n">
        <v>0</v>
      </c>
      <c r="CH1377" s="3" t="n">
        <v>0</v>
      </c>
      <c r="CI1377" s="3" t="n">
        <v>608</v>
      </c>
      <c r="CJ1377" s="3" t="n">
        <f aca="false">SUM(CE1377:CI1377)</f>
        <v>1013</v>
      </c>
    </row>
  </sheetData>
  <printOptions headings="false" gridLines="true" gridLinesSet="true" horizontalCentered="false" verticalCentered="false"/>
  <pageMargins left="0.75" right="0.75" top="1" bottom="1" header="0.5" footer="0.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B8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2" activeCellId="0" sqref="A22"/>
    </sheetView>
  </sheetViews>
  <sheetFormatPr defaultRowHeight="12.75"/>
  <cols>
    <col collapsed="false" hidden="false" max="1" min="1" style="0" width="18.2244897959184"/>
    <col collapsed="false" hidden="false" max="2" min="2" style="0" width="54.6734693877551"/>
    <col collapsed="false" hidden="false" max="1025" min="3" style="0" width="8.50510204081633"/>
  </cols>
  <sheetData>
    <row r="1" customFormat="false" ht="12.75" hidden="false" customHeight="false" outlineLevel="0" collapsed="false">
      <c r="A1" s="36" t="s">
        <v>153</v>
      </c>
    </row>
    <row r="2" customFormat="false" ht="12.75" hidden="false" customHeight="false" outlineLevel="0" collapsed="false">
      <c r="A2" s="3" t="s">
        <v>2</v>
      </c>
      <c r="B2" s="12" t="s">
        <v>154</v>
      </c>
    </row>
    <row r="3" customFormat="false" ht="12.75" hidden="false" customHeight="false" outlineLevel="0" collapsed="false">
      <c r="A3" s="3" t="s">
        <v>3</v>
      </c>
      <c r="B3" s="12" t="s">
        <v>155</v>
      </c>
    </row>
    <row r="4" customFormat="false" ht="12.75" hidden="false" customHeight="false" outlineLevel="0" collapsed="false">
      <c r="A4" s="3" t="s">
        <v>4</v>
      </c>
      <c r="B4" s="12" t="s">
        <v>156</v>
      </c>
    </row>
    <row r="5" customFormat="false" ht="12.75" hidden="false" customHeight="false" outlineLevel="0" collapsed="false">
      <c r="A5" s="3" t="s">
        <v>5</v>
      </c>
      <c r="B5" s="12" t="s">
        <v>157</v>
      </c>
    </row>
    <row r="6" customFormat="false" ht="12.75" hidden="false" customHeight="false" outlineLevel="0" collapsed="false">
      <c r="A6" s="5" t="s">
        <v>6</v>
      </c>
      <c r="B6" s="12" t="s">
        <v>158</v>
      </c>
    </row>
    <row r="7" customFormat="false" ht="12.75" hidden="false" customHeight="false" outlineLevel="0" collapsed="false">
      <c r="A7" s="3" t="s">
        <v>7</v>
      </c>
      <c r="B7" s="12" t="s">
        <v>159</v>
      </c>
    </row>
    <row r="8" customFormat="false" ht="12.75" hidden="false" customHeight="false" outlineLevel="0" collapsed="false">
      <c r="A8" s="3" t="s">
        <v>8</v>
      </c>
      <c r="B8" s="12" t="s">
        <v>160</v>
      </c>
    </row>
    <row r="9" customFormat="false" ht="12.75" hidden="false" customHeight="false" outlineLevel="0" collapsed="false">
      <c r="A9" s="3" t="s">
        <v>9</v>
      </c>
      <c r="B9" s="12" t="s">
        <v>161</v>
      </c>
    </row>
    <row r="10" customFormat="false" ht="12.75" hidden="false" customHeight="false" outlineLevel="0" collapsed="false">
      <c r="A10" s="3" t="s">
        <v>10</v>
      </c>
      <c r="B10" s="12" t="s">
        <v>162</v>
      </c>
    </row>
    <row r="11" customFormat="false" ht="12.75" hidden="false" customHeight="false" outlineLevel="0" collapsed="false">
      <c r="A11" s="5" t="s">
        <v>11</v>
      </c>
      <c r="B11" s="12" t="s">
        <v>163</v>
      </c>
    </row>
    <row r="12" customFormat="false" ht="12.75" hidden="false" customHeight="false" outlineLevel="0" collapsed="false">
      <c r="A12" s="3" t="s">
        <v>12</v>
      </c>
      <c r="B12" s="12" t="s">
        <v>164</v>
      </c>
    </row>
    <row r="13" customFormat="false" ht="12.75" hidden="false" customHeight="false" outlineLevel="0" collapsed="false">
      <c r="A13" s="3" t="s">
        <v>13</v>
      </c>
      <c r="B13" s="12" t="s">
        <v>165</v>
      </c>
    </row>
    <row r="14" customFormat="false" ht="12.75" hidden="false" customHeight="false" outlineLevel="0" collapsed="false">
      <c r="A14" s="3" t="s">
        <v>14</v>
      </c>
      <c r="B14" s="12" t="s">
        <v>166</v>
      </c>
    </row>
    <row r="15" customFormat="false" ht="12.75" hidden="false" customHeight="false" outlineLevel="0" collapsed="false">
      <c r="A15" s="3" t="s">
        <v>15</v>
      </c>
      <c r="B15" s="12" t="s">
        <v>167</v>
      </c>
    </row>
    <row r="16" customFormat="false" ht="12.75" hidden="false" customHeight="false" outlineLevel="0" collapsed="false">
      <c r="A16" s="5" t="s">
        <v>16</v>
      </c>
      <c r="B16" s="12" t="s">
        <v>168</v>
      </c>
    </row>
    <row r="17" customFormat="false" ht="12.75" hidden="false" customHeight="false" outlineLevel="0" collapsed="false">
      <c r="A17" s="3" t="s">
        <v>17</v>
      </c>
      <c r="B17" s="12" t="s">
        <v>169</v>
      </c>
    </row>
    <row r="18" customFormat="false" ht="12.75" hidden="false" customHeight="false" outlineLevel="0" collapsed="false">
      <c r="A18" s="3" t="s">
        <v>18</v>
      </c>
      <c r="B18" s="12" t="s">
        <v>170</v>
      </c>
    </row>
    <row r="19" customFormat="false" ht="12.75" hidden="false" customHeight="false" outlineLevel="0" collapsed="false">
      <c r="A19" s="3" t="s">
        <v>19</v>
      </c>
      <c r="B19" s="12" t="s">
        <v>171</v>
      </c>
    </row>
    <row r="20" customFormat="false" ht="12.75" hidden="false" customHeight="false" outlineLevel="0" collapsed="false">
      <c r="A20" s="3" t="s">
        <v>20</v>
      </c>
      <c r="B20" s="12" t="s">
        <v>172</v>
      </c>
    </row>
    <row r="21" customFormat="false" ht="12.75" hidden="false" customHeight="false" outlineLevel="0" collapsed="false">
      <c r="A21" s="5" t="s">
        <v>21</v>
      </c>
      <c r="B21" s="12" t="s">
        <v>173</v>
      </c>
    </row>
    <row r="22" customFormat="false" ht="12.75" hidden="false" customHeight="false" outlineLevel="0" collapsed="false">
      <c r="A22" s="3" t="s">
        <v>22</v>
      </c>
      <c r="B22" s="12" t="s">
        <v>174</v>
      </c>
    </row>
    <row r="23" customFormat="false" ht="12.75" hidden="false" customHeight="false" outlineLevel="0" collapsed="false">
      <c r="A23" s="3" t="s">
        <v>23</v>
      </c>
      <c r="B23" s="12" t="s">
        <v>175</v>
      </c>
    </row>
    <row r="24" customFormat="false" ht="12.75" hidden="false" customHeight="false" outlineLevel="0" collapsed="false">
      <c r="A24" s="3" t="s">
        <v>24</v>
      </c>
      <c r="B24" s="12" t="s">
        <v>176</v>
      </c>
    </row>
    <row r="25" customFormat="false" ht="12.75" hidden="false" customHeight="false" outlineLevel="0" collapsed="false">
      <c r="A25" s="3" t="s">
        <v>25</v>
      </c>
      <c r="B25" s="12" t="s">
        <v>177</v>
      </c>
    </row>
    <row r="26" customFormat="false" ht="12.75" hidden="false" customHeight="false" outlineLevel="0" collapsed="false">
      <c r="A26" s="5" t="s">
        <v>26</v>
      </c>
      <c r="B26" s="12" t="s">
        <v>178</v>
      </c>
    </row>
    <row r="27" customFormat="false" ht="12.75" hidden="false" customHeight="false" outlineLevel="0" collapsed="false">
      <c r="A27" s="3" t="s">
        <v>27</v>
      </c>
      <c r="B27" s="12" t="s">
        <v>179</v>
      </c>
    </row>
    <row r="28" customFormat="false" ht="12.75" hidden="false" customHeight="false" outlineLevel="0" collapsed="false">
      <c r="A28" s="3" t="s">
        <v>28</v>
      </c>
      <c r="B28" s="12" t="s">
        <v>180</v>
      </c>
    </row>
    <row r="29" customFormat="false" ht="12.75" hidden="false" customHeight="false" outlineLevel="0" collapsed="false">
      <c r="A29" s="3" t="s">
        <v>29</v>
      </c>
      <c r="B29" s="12" t="s">
        <v>181</v>
      </c>
    </row>
    <row r="30" customFormat="false" ht="12.75" hidden="false" customHeight="false" outlineLevel="0" collapsed="false">
      <c r="A30" s="3" t="s">
        <v>30</v>
      </c>
      <c r="B30" s="12" t="s">
        <v>182</v>
      </c>
    </row>
    <row r="31" customFormat="false" ht="12.75" hidden="false" customHeight="false" outlineLevel="0" collapsed="false">
      <c r="A31" s="5" t="s">
        <v>31</v>
      </c>
      <c r="B31" s="12" t="s">
        <v>183</v>
      </c>
    </row>
    <row r="32" customFormat="false" ht="12.75" hidden="false" customHeight="false" outlineLevel="0" collapsed="false">
      <c r="A32" s="3" t="s">
        <v>32</v>
      </c>
      <c r="B32" s="12" t="s">
        <v>184</v>
      </c>
    </row>
    <row r="33" customFormat="false" ht="12.75" hidden="false" customHeight="false" outlineLevel="0" collapsed="false">
      <c r="A33" s="3" t="s">
        <v>33</v>
      </c>
      <c r="B33" s="12" t="s">
        <v>185</v>
      </c>
    </row>
    <row r="34" customFormat="false" ht="12.75" hidden="false" customHeight="false" outlineLevel="0" collapsed="false">
      <c r="A34" s="3" t="s">
        <v>34</v>
      </c>
      <c r="B34" s="12" t="s">
        <v>186</v>
      </c>
    </row>
    <row r="35" customFormat="false" ht="12.75" hidden="false" customHeight="false" outlineLevel="0" collapsed="false">
      <c r="A35" s="3" t="s">
        <v>35</v>
      </c>
      <c r="B35" s="12" t="s">
        <v>187</v>
      </c>
    </row>
    <row r="36" customFormat="false" ht="12.75" hidden="false" customHeight="false" outlineLevel="0" collapsed="false">
      <c r="A36" s="5" t="s">
        <v>36</v>
      </c>
      <c r="B36" s="12" t="s">
        <v>188</v>
      </c>
    </row>
    <row r="37" customFormat="false" ht="12.75" hidden="false" customHeight="false" outlineLevel="0" collapsed="false">
      <c r="A37" s="3" t="s">
        <v>37</v>
      </c>
      <c r="B37" s="12" t="s">
        <v>189</v>
      </c>
    </row>
    <row r="38" customFormat="false" ht="12.75" hidden="false" customHeight="false" outlineLevel="0" collapsed="false">
      <c r="A38" s="3" t="s">
        <v>38</v>
      </c>
      <c r="B38" s="12" t="s">
        <v>190</v>
      </c>
    </row>
    <row r="39" customFormat="false" ht="12.75" hidden="false" customHeight="false" outlineLevel="0" collapsed="false">
      <c r="A39" s="3" t="s">
        <v>39</v>
      </c>
      <c r="B39" s="12" t="s">
        <v>191</v>
      </c>
    </row>
    <row r="40" customFormat="false" ht="12.75" hidden="false" customHeight="false" outlineLevel="0" collapsed="false">
      <c r="A40" s="3" t="s">
        <v>40</v>
      </c>
      <c r="B40" s="12" t="s">
        <v>192</v>
      </c>
    </row>
    <row r="41" customFormat="false" ht="12.75" hidden="false" customHeight="false" outlineLevel="0" collapsed="false">
      <c r="A41" s="5" t="s">
        <v>41</v>
      </c>
      <c r="B41" s="12" t="s">
        <v>193</v>
      </c>
    </row>
    <row r="42" customFormat="false" ht="12.75" hidden="false" customHeight="false" outlineLevel="0" collapsed="false">
      <c r="A42" s="3" t="s">
        <v>42</v>
      </c>
      <c r="B42" s="12" t="s">
        <v>194</v>
      </c>
    </row>
    <row r="43" customFormat="false" ht="12.75" hidden="false" customHeight="false" outlineLevel="0" collapsed="false">
      <c r="A43" s="3" t="s">
        <v>43</v>
      </c>
      <c r="B43" s="12" t="s">
        <v>195</v>
      </c>
    </row>
    <row r="44" customFormat="false" ht="12.75" hidden="false" customHeight="false" outlineLevel="0" collapsed="false">
      <c r="A44" s="3" t="s">
        <v>44</v>
      </c>
      <c r="B44" s="12" t="s">
        <v>196</v>
      </c>
    </row>
    <row r="45" customFormat="false" ht="12.75" hidden="false" customHeight="false" outlineLevel="0" collapsed="false">
      <c r="A45" s="3" t="s">
        <v>45</v>
      </c>
      <c r="B45" s="12" t="s">
        <v>197</v>
      </c>
    </row>
    <row r="46" customFormat="false" ht="12.75" hidden="false" customHeight="false" outlineLevel="0" collapsed="false">
      <c r="A46" s="5" t="s">
        <v>46</v>
      </c>
      <c r="B46" s="12" t="s">
        <v>198</v>
      </c>
    </row>
    <row r="47" customFormat="false" ht="12.75" hidden="false" customHeight="false" outlineLevel="0" collapsed="false">
      <c r="A47" s="3" t="s">
        <v>47</v>
      </c>
      <c r="B47" s="12" t="s">
        <v>199</v>
      </c>
    </row>
    <row r="48" customFormat="false" ht="12.75" hidden="false" customHeight="false" outlineLevel="0" collapsed="false">
      <c r="A48" s="3" t="s">
        <v>48</v>
      </c>
      <c r="B48" s="12" t="s">
        <v>200</v>
      </c>
    </row>
    <row r="49" customFormat="false" ht="12.75" hidden="false" customHeight="false" outlineLevel="0" collapsed="false">
      <c r="A49" s="3" t="s">
        <v>49</v>
      </c>
      <c r="B49" s="12" t="s">
        <v>201</v>
      </c>
    </row>
    <row r="50" customFormat="false" ht="12.75" hidden="false" customHeight="false" outlineLevel="0" collapsed="false">
      <c r="A50" s="3" t="s">
        <v>50</v>
      </c>
      <c r="B50" s="12" t="s">
        <v>202</v>
      </c>
    </row>
    <row r="51" customFormat="false" ht="12.75" hidden="false" customHeight="false" outlineLevel="0" collapsed="false">
      <c r="A51" s="5" t="s">
        <v>51</v>
      </c>
      <c r="B51" s="12" t="s">
        <v>203</v>
      </c>
    </row>
    <row r="52" customFormat="false" ht="12.75" hidden="false" customHeight="false" outlineLevel="0" collapsed="false">
      <c r="A52" s="3" t="s">
        <v>52</v>
      </c>
      <c r="B52" s="12" t="s">
        <v>204</v>
      </c>
    </row>
    <row r="53" customFormat="false" ht="12.75" hidden="false" customHeight="false" outlineLevel="0" collapsed="false">
      <c r="A53" s="3" t="s">
        <v>53</v>
      </c>
      <c r="B53" s="12" t="s">
        <v>205</v>
      </c>
    </row>
    <row r="54" customFormat="false" ht="12.75" hidden="false" customHeight="false" outlineLevel="0" collapsed="false">
      <c r="A54" s="3" t="s">
        <v>54</v>
      </c>
      <c r="B54" s="12" t="s">
        <v>206</v>
      </c>
    </row>
    <row r="55" customFormat="false" ht="12.75" hidden="false" customHeight="false" outlineLevel="0" collapsed="false">
      <c r="A55" s="3" t="s">
        <v>55</v>
      </c>
      <c r="B55" s="12" t="s">
        <v>207</v>
      </c>
    </row>
    <row r="56" customFormat="false" ht="12.75" hidden="false" customHeight="false" outlineLevel="0" collapsed="false">
      <c r="A56" s="5" t="s">
        <v>56</v>
      </c>
      <c r="B56" s="12" t="s">
        <v>208</v>
      </c>
    </row>
    <row r="57" customFormat="false" ht="12.75" hidden="false" customHeight="false" outlineLevel="0" collapsed="false">
      <c r="A57" s="3" t="s">
        <v>57</v>
      </c>
      <c r="B57" s="12" t="s">
        <v>209</v>
      </c>
    </row>
    <row r="58" customFormat="false" ht="12.75" hidden="false" customHeight="false" outlineLevel="0" collapsed="false">
      <c r="A58" s="3" t="s">
        <v>58</v>
      </c>
      <c r="B58" s="12" t="s">
        <v>210</v>
      </c>
    </row>
    <row r="59" customFormat="false" ht="12.75" hidden="false" customHeight="false" outlineLevel="0" collapsed="false">
      <c r="A59" s="3" t="s">
        <v>59</v>
      </c>
      <c r="B59" s="12" t="s">
        <v>211</v>
      </c>
    </row>
    <row r="60" customFormat="false" ht="12.75" hidden="false" customHeight="false" outlineLevel="0" collapsed="false">
      <c r="A60" s="3" t="s">
        <v>60</v>
      </c>
      <c r="B60" s="12" t="s">
        <v>212</v>
      </c>
    </row>
    <row r="61" customFormat="false" ht="12.75" hidden="false" customHeight="false" outlineLevel="0" collapsed="false">
      <c r="A61" s="5" t="s">
        <v>61</v>
      </c>
      <c r="B61" s="12" t="s">
        <v>213</v>
      </c>
    </row>
    <row r="62" customFormat="false" ht="12.75" hidden="false" customHeight="false" outlineLevel="0" collapsed="false">
      <c r="A62" s="3" t="s">
        <v>62</v>
      </c>
      <c r="B62" s="12" t="s">
        <v>214</v>
      </c>
    </row>
    <row r="63" customFormat="false" ht="12.75" hidden="false" customHeight="false" outlineLevel="0" collapsed="false">
      <c r="A63" s="3" t="s">
        <v>63</v>
      </c>
      <c r="B63" s="12" t="s">
        <v>215</v>
      </c>
    </row>
    <row r="64" customFormat="false" ht="12.75" hidden="false" customHeight="false" outlineLevel="0" collapsed="false">
      <c r="A64" s="3" t="s">
        <v>64</v>
      </c>
      <c r="B64" s="12" t="s">
        <v>216</v>
      </c>
    </row>
    <row r="65" customFormat="false" ht="12.75" hidden="false" customHeight="false" outlineLevel="0" collapsed="false">
      <c r="A65" s="3" t="s">
        <v>65</v>
      </c>
      <c r="B65" s="12" t="s">
        <v>217</v>
      </c>
    </row>
    <row r="66" customFormat="false" ht="12.75" hidden="false" customHeight="false" outlineLevel="0" collapsed="false">
      <c r="A66" s="5" t="s">
        <v>66</v>
      </c>
      <c r="B66" s="12" t="s">
        <v>218</v>
      </c>
    </row>
    <row r="67" customFormat="false" ht="12.75" hidden="false" customHeight="false" outlineLevel="0" collapsed="false">
      <c r="A67" s="3" t="s">
        <v>67</v>
      </c>
      <c r="B67" s="12" t="s">
        <v>219</v>
      </c>
    </row>
    <row r="68" customFormat="false" ht="12.75" hidden="false" customHeight="false" outlineLevel="0" collapsed="false">
      <c r="A68" s="3" t="s">
        <v>68</v>
      </c>
      <c r="B68" s="12" t="s">
        <v>220</v>
      </c>
    </row>
    <row r="69" customFormat="false" ht="12.75" hidden="false" customHeight="false" outlineLevel="0" collapsed="false">
      <c r="A69" s="3" t="s">
        <v>69</v>
      </c>
      <c r="B69" s="12" t="s">
        <v>221</v>
      </c>
    </row>
    <row r="70" customFormat="false" ht="12.75" hidden="false" customHeight="false" outlineLevel="0" collapsed="false">
      <c r="A70" s="3" t="s">
        <v>70</v>
      </c>
      <c r="B70" s="12" t="s">
        <v>222</v>
      </c>
    </row>
    <row r="71" customFormat="false" ht="12.75" hidden="false" customHeight="false" outlineLevel="0" collapsed="false">
      <c r="A71" s="3" t="s">
        <v>71</v>
      </c>
      <c r="B71" s="12" t="s">
        <v>223</v>
      </c>
    </row>
    <row r="72" customFormat="false" ht="12.75" hidden="false" customHeight="false" outlineLevel="0" collapsed="false">
      <c r="A72" s="6" t="s">
        <v>72</v>
      </c>
      <c r="B72" s="12" t="s">
        <v>224</v>
      </c>
    </row>
    <row r="73" customFormat="false" ht="12.75" hidden="false" customHeight="false" outlineLevel="0" collapsed="false">
      <c r="A73" s="6" t="s">
        <v>73</v>
      </c>
      <c r="B73" s="12" t="s">
        <v>225</v>
      </c>
    </row>
    <row r="74" customFormat="false" ht="12.75" hidden="false" customHeight="false" outlineLevel="0" collapsed="false">
      <c r="A74" s="6" t="s">
        <v>74</v>
      </c>
      <c r="B74" s="12" t="s">
        <v>226</v>
      </c>
    </row>
    <row r="75" customFormat="false" ht="12.75" hidden="false" customHeight="false" outlineLevel="0" collapsed="false">
      <c r="A75" s="6" t="s">
        <v>75</v>
      </c>
      <c r="B75" s="12" t="s">
        <v>227</v>
      </c>
    </row>
    <row r="76" customFormat="false" ht="12.75" hidden="false" customHeight="false" outlineLevel="0" collapsed="false">
      <c r="A76" s="6" t="s">
        <v>76</v>
      </c>
      <c r="B76" s="12" t="s">
        <v>228</v>
      </c>
    </row>
    <row r="77" customFormat="false" ht="12.75" hidden="false" customHeight="false" outlineLevel="0" collapsed="false">
      <c r="A77" s="7" t="s">
        <v>77</v>
      </c>
      <c r="B77" s="12" t="s">
        <v>229</v>
      </c>
    </row>
    <row r="78" customFormat="false" ht="12.75" hidden="false" customHeight="false" outlineLevel="0" collapsed="false">
      <c r="A78" s="7" t="s">
        <v>78</v>
      </c>
      <c r="B78" s="12" t="s">
        <v>230</v>
      </c>
    </row>
    <row r="79" customFormat="false" ht="12.75" hidden="false" customHeight="false" outlineLevel="0" collapsed="false">
      <c r="A79" s="7" t="s">
        <v>79</v>
      </c>
      <c r="B79" s="12" t="s">
        <v>231</v>
      </c>
    </row>
    <row r="80" customFormat="false" ht="12.75" hidden="false" customHeight="false" outlineLevel="0" collapsed="false">
      <c r="A80" s="7" t="s">
        <v>80</v>
      </c>
      <c r="B80" s="12" t="s">
        <v>232</v>
      </c>
    </row>
    <row r="81" customFormat="false" ht="12.75" hidden="false" customHeight="false" outlineLevel="0" collapsed="false">
      <c r="A81" s="7" t="s">
        <v>81</v>
      </c>
      <c r="B81" s="12" t="s">
        <v>233</v>
      </c>
    </row>
    <row r="82" customFormat="false" ht="12.75" hidden="false" customHeight="false" outlineLevel="0" collapsed="false">
      <c r="A82" s="3" t="s">
        <v>82</v>
      </c>
      <c r="B82" s="12" t="s">
        <v>234</v>
      </c>
    </row>
    <row r="83" customFormat="false" ht="12.75" hidden="false" customHeight="false" outlineLevel="0" collapsed="false">
      <c r="A83" s="3" t="s">
        <v>83</v>
      </c>
      <c r="B83" s="12" t="s">
        <v>235</v>
      </c>
    </row>
    <row r="84" customFormat="false" ht="12.75" hidden="false" customHeight="false" outlineLevel="0" collapsed="false">
      <c r="A84" s="3" t="s">
        <v>84</v>
      </c>
      <c r="B84" s="12" t="s">
        <v>236</v>
      </c>
    </row>
    <row r="85" customFormat="false" ht="12.75" hidden="false" customHeight="false" outlineLevel="0" collapsed="false">
      <c r="A85" s="3" t="s">
        <v>85</v>
      </c>
      <c r="B85" s="12" t="s">
        <v>237</v>
      </c>
    </row>
    <row r="86" customFormat="false" ht="12.75" hidden="false" customHeight="false" outlineLevel="0" collapsed="false">
      <c r="A86" s="3" t="s">
        <v>86</v>
      </c>
      <c r="B86" s="12" t="s">
        <v>238</v>
      </c>
    </row>
    <row r="87" customFormat="false" ht="12.75" hidden="false" customHeight="false" outlineLevel="0" collapsed="false">
      <c r="A87" s="5" t="s">
        <v>87</v>
      </c>
      <c r="B87" s="12" t="s">
        <v>239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3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6" activeCellId="0" sqref="A26"/>
    </sheetView>
  </sheetViews>
  <sheetFormatPr defaultRowHeight="12.75"/>
  <cols>
    <col collapsed="false" hidden="false" max="1" min="1" style="37" width="126.755102040816"/>
    <col collapsed="false" hidden="false" max="1025" min="2" style="37" width="9.04591836734694"/>
  </cols>
  <sheetData>
    <row r="1" customFormat="false" ht="14.25" hidden="false" customHeight="false" outlineLevel="0" collapsed="false">
      <c r="A1" s="38" t="s">
        <v>240</v>
      </c>
    </row>
    <row r="2" customFormat="false" ht="15" hidden="false" customHeight="false" outlineLevel="0" collapsed="false">
      <c r="A2" s="39"/>
    </row>
    <row r="3" customFormat="false" ht="75" hidden="false" customHeight="false" outlineLevel="0" collapsed="false">
      <c r="A3" s="39" t="s">
        <v>241</v>
      </c>
    </row>
    <row r="4" customFormat="false" ht="15" hidden="false" customHeight="false" outlineLevel="0" collapsed="false">
      <c r="A4" s="39"/>
    </row>
    <row r="5" customFormat="false" ht="105" hidden="false" customHeight="false" outlineLevel="0" collapsed="false">
      <c r="A5" s="39" t="s">
        <v>242</v>
      </c>
    </row>
    <row r="6" customFormat="false" ht="15" hidden="false" customHeight="false" outlineLevel="0" collapsed="false">
      <c r="A6" s="39"/>
    </row>
    <row r="7" customFormat="false" ht="75" hidden="false" customHeight="false" outlineLevel="0" collapsed="false">
      <c r="A7" s="39" t="s">
        <v>243</v>
      </c>
    </row>
    <row r="8" customFormat="false" ht="15" hidden="false" customHeight="false" outlineLevel="0" collapsed="false">
      <c r="A8" s="39"/>
    </row>
    <row r="9" customFormat="false" ht="45" hidden="false" customHeight="false" outlineLevel="0" collapsed="false">
      <c r="A9" s="39" t="s">
        <v>244</v>
      </c>
    </row>
    <row r="10" customFormat="false" ht="15" hidden="false" customHeight="false" outlineLevel="0" collapsed="false">
      <c r="A10" s="39"/>
    </row>
    <row r="11" customFormat="false" ht="45" hidden="false" customHeight="false" outlineLevel="0" collapsed="false">
      <c r="A11" s="39" t="s">
        <v>245</v>
      </c>
    </row>
    <row r="12" customFormat="false" ht="15" hidden="false" customHeight="false" outlineLevel="0" collapsed="false">
      <c r="A12" s="39"/>
    </row>
    <row r="13" customFormat="false" ht="45" hidden="false" customHeight="false" outlineLevel="0" collapsed="false">
      <c r="A13" s="39" t="s">
        <v>246</v>
      </c>
    </row>
    <row r="14" customFormat="false" ht="15" hidden="false" customHeight="false" outlineLevel="0" collapsed="false">
      <c r="A14" s="39"/>
    </row>
    <row r="15" customFormat="false" ht="45" hidden="false" customHeight="false" outlineLevel="0" collapsed="false">
      <c r="A15" s="39" t="s">
        <v>247</v>
      </c>
    </row>
    <row r="16" customFormat="false" ht="15" hidden="false" customHeight="false" outlineLevel="0" collapsed="false">
      <c r="A16" s="39"/>
    </row>
    <row r="17" customFormat="false" ht="45" hidden="false" customHeight="false" outlineLevel="0" collapsed="false">
      <c r="A17" s="39" t="s">
        <v>248</v>
      </c>
    </row>
    <row r="18" customFormat="false" ht="15" hidden="false" customHeight="false" outlineLevel="0" collapsed="false">
      <c r="A18" s="39"/>
    </row>
    <row r="19" customFormat="false" ht="45" hidden="false" customHeight="false" outlineLevel="0" collapsed="false">
      <c r="A19" s="39" t="s">
        <v>249</v>
      </c>
    </row>
    <row r="20" customFormat="false" ht="15" hidden="false" customHeight="false" outlineLevel="0" collapsed="false">
      <c r="A20" s="39"/>
    </row>
    <row r="21" customFormat="false" ht="45" hidden="false" customHeight="false" outlineLevel="0" collapsed="false">
      <c r="A21" s="39" t="s">
        <v>250</v>
      </c>
    </row>
    <row r="22" customFormat="false" ht="15" hidden="false" customHeight="false" outlineLevel="0" collapsed="false">
      <c r="A22" s="39"/>
    </row>
    <row r="23" customFormat="false" ht="30" hidden="false" customHeight="false" outlineLevel="0" collapsed="false">
      <c r="A23" s="39" t="s">
        <v>251</v>
      </c>
    </row>
    <row r="24" customFormat="false" ht="15" hidden="false" customHeight="false" outlineLevel="0" collapsed="false">
      <c r="A24" s="39"/>
    </row>
    <row r="25" customFormat="false" ht="15" hidden="false" customHeight="false" outlineLevel="0" collapsed="false">
      <c r="A25" s="39"/>
    </row>
    <row r="26" customFormat="false" ht="60" hidden="false" customHeight="false" outlineLevel="0" collapsed="false">
      <c r="A26" s="39" t="s">
        <v>252</v>
      </c>
    </row>
    <row r="27" customFormat="false" ht="15" hidden="false" customHeight="false" outlineLevel="0" collapsed="false">
      <c r="A27" s="39"/>
    </row>
    <row r="28" customFormat="false" ht="14.25" hidden="false" customHeight="false" outlineLevel="0" collapsed="false">
      <c r="A28" s="40" t="s">
        <v>253</v>
      </c>
    </row>
    <row r="29" customFormat="false" ht="15" hidden="false" customHeight="false" outlineLevel="0" collapsed="false">
      <c r="A29" s="39"/>
    </row>
    <row r="30" customFormat="false" ht="30" hidden="false" customHeight="false" outlineLevel="0" collapsed="false">
      <c r="A30" s="40" t="s">
        <v>254</v>
      </c>
    </row>
    <row r="31" customFormat="false" ht="15" hidden="false" customHeight="false" outlineLevel="0" collapsed="false">
      <c r="A31" s="39"/>
    </row>
    <row r="32" customFormat="false" ht="15" hidden="false" customHeight="false" outlineLevel="0" collapsed="false">
      <c r="A32" s="40" t="s">
        <v>255</v>
      </c>
    </row>
    <row r="33" customFormat="false" ht="15" hidden="false" customHeight="false" outlineLevel="0" collapsed="false">
      <c r="A33" s="39"/>
    </row>
    <row r="34" customFormat="false" ht="45" hidden="false" customHeight="false" outlineLevel="0" collapsed="false">
      <c r="A34" s="40" t="s">
        <v>256</v>
      </c>
    </row>
    <row r="35" customFormat="false" ht="15" hidden="false" customHeight="false" outlineLevel="0" collapsed="false">
      <c r="A35" s="39"/>
    </row>
    <row r="36" customFormat="false" ht="15" hidden="false" customHeight="false" outlineLevel="0" collapsed="false">
      <c r="A36" s="40" t="s">
        <v>257</v>
      </c>
    </row>
    <row r="37" customFormat="false" ht="15" hidden="false" customHeight="false" outlineLevel="0" collapsed="false">
      <c r="A37" s="39"/>
    </row>
    <row r="38" customFormat="false" ht="15" hidden="false" customHeight="false" outlineLevel="0" collapsed="false">
      <c r="A38" s="40" t="s">
        <v>258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12.8"/>
  <cols>
    <col collapsed="false" hidden="false" max="1025" min="1" style="0" width="11.5204081632653"/>
  </cols>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2002-01-17T20:27:24Z</dcterms:created>
  <dc:creator>Machine 18</dc:creator>
  <dc:description/>
  <dc:language>en-US</dc:language>
  <cp:lastModifiedBy/>
  <cp:lastPrinted>2018-03-14T17:24:45Z</cp:lastPrinted>
  <dcterms:modified xsi:type="dcterms:W3CDTF">2018-06-01T09:28:32Z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