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310" yWindow="660" windowWidth="19440" windowHeight="11700" tabRatio="684" firstSheet="5" activeTab="9"/>
  </bookViews>
  <sheets>
    <sheet name="PPTypesPoids" sheetId="2" r:id="rId1"/>
    <sheet name="PPTypesLivraison" sheetId="3" r:id="rId2"/>
    <sheet name="PPPoidsLivraisons" sheetId="4" r:id="rId3"/>
    <sheet name="PPTaxeProvinciale" sheetId="5" r:id="rId4"/>
    <sheet name="PPTaxeFederale" sheetId="6" r:id="rId5"/>
    <sheet name="PPCategories" sheetId="9" r:id="rId6"/>
    <sheet name="PPClients" sheetId="8" r:id="rId7"/>
    <sheet name="PPVendeurs" sheetId="1" r:id="rId8"/>
    <sheet name="PPVendeursClients" sheetId="10" r:id="rId9"/>
    <sheet name="PPProduits" sheetId="11" r:id="rId10"/>
    <sheet name="PPArticlesEnPanier" sheetId="13" r:id="rId11"/>
    <sheet name="PPCommandes" sheetId="12" r:id="rId12"/>
    <sheet name="PPDetailsCommandes" sheetId="14" r:id="rId13"/>
    <sheet name="PPGestionnaires" sheetId="7" r:id="rId14"/>
    <sheet name="PPHistoriquePaiements" sheetId="15" r:id="rId15"/>
  </sheets>
  <calcPr calcId="145621"/>
</workbook>
</file>

<file path=xl/calcChain.xml><?xml version="1.0" encoding="utf-8"?>
<calcChain xmlns="http://schemas.openxmlformats.org/spreadsheetml/2006/main">
  <c r="J105" i="11" l="1"/>
  <c r="J104" i="11"/>
  <c r="J103" i="11"/>
  <c r="J102" i="11"/>
  <c r="J101" i="11"/>
  <c r="J100" i="11"/>
  <c r="J99" i="11"/>
  <c r="J98" i="11"/>
  <c r="J97" i="11"/>
  <c r="J96" i="11"/>
  <c r="J95" i="11"/>
  <c r="J94" i="11"/>
  <c r="J93" i="11"/>
  <c r="J92" i="11"/>
  <c r="J91" i="11"/>
  <c r="J90" i="11"/>
  <c r="J89" i="11"/>
  <c r="J88" i="11"/>
  <c r="J87" i="11"/>
  <c r="J86" i="11"/>
  <c r="J85" i="11"/>
  <c r="J84" i="11"/>
  <c r="J83" i="11"/>
  <c r="J82" i="11"/>
  <c r="J81" i="11"/>
  <c r="J80" i="11"/>
  <c r="J79" i="11"/>
  <c r="J78" i="11"/>
  <c r="J77" i="11"/>
  <c r="J76" i="11"/>
  <c r="A76" i="1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J75" i="11" l="1"/>
  <c r="J74" i="11"/>
  <c r="J73" i="11"/>
  <c r="J72" i="11"/>
  <c r="J71" i="11"/>
  <c r="J70" i="11"/>
  <c r="J69" i="11"/>
  <c r="J68" i="11"/>
  <c r="J67" i="11"/>
  <c r="A67" i="11"/>
  <c r="A68" i="11" s="1"/>
  <c r="A69" i="11" s="1"/>
  <c r="A70" i="11" s="1"/>
  <c r="A71" i="11" s="1"/>
  <c r="A72" i="11" s="1"/>
  <c r="A73" i="11" s="1"/>
  <c r="A74" i="11" s="1"/>
  <c r="A75" i="11" s="1"/>
  <c r="J66" i="11"/>
  <c r="J65" i="11"/>
  <c r="J64" i="11"/>
  <c r="J63" i="11"/>
  <c r="J62" i="11"/>
  <c r="J61" i="11"/>
  <c r="J60" i="11"/>
  <c r="J59" i="11"/>
  <c r="J58" i="11"/>
  <c r="J57" i="11"/>
  <c r="J56" i="11"/>
  <c r="J55" i="11"/>
  <c r="J54" i="11"/>
  <c r="J53" i="11"/>
  <c r="J52" i="11"/>
  <c r="J51" i="11"/>
  <c r="J50" i="11"/>
  <c r="J49" i="11"/>
  <c r="J48" i="11"/>
  <c r="A48" i="11"/>
  <c r="A49" i="11" s="1"/>
  <c r="A50" i="11" s="1"/>
  <c r="A51" i="11" s="1"/>
  <c r="A52" i="11" s="1"/>
  <c r="A53" i="11" s="1"/>
  <c r="A54" i="11" s="1"/>
  <c r="A55" i="11" s="1"/>
  <c r="A56" i="11" s="1"/>
  <c r="A57" i="11" s="1"/>
  <c r="A58" i="11" s="1"/>
  <c r="A59" i="11" s="1"/>
  <c r="A60" i="11" s="1"/>
  <c r="A61" i="11" s="1"/>
  <c r="A62" i="11" s="1"/>
  <c r="A63" i="11" s="1"/>
  <c r="A64" i="11" s="1"/>
  <c r="A65" i="11" s="1"/>
  <c r="J47" i="11"/>
  <c r="J46" i="11"/>
  <c r="J45" i="11"/>
  <c r="J44" i="11"/>
  <c r="J43" i="11"/>
  <c r="J42" i="11"/>
  <c r="J41" i="11"/>
  <c r="J40" i="11"/>
  <c r="J39" i="11"/>
  <c r="J38" i="11"/>
  <c r="J37" i="11"/>
  <c r="J36" i="11"/>
  <c r="F5" i="11" l="1"/>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4" i="11"/>
  <c r="F3" i="11"/>
  <c r="F2" i="11"/>
  <c r="J2" i="11" l="1"/>
  <c r="I7" i="15" l="1"/>
  <c r="L10" i="15"/>
  <c r="K10" i="15"/>
  <c r="K2" i="15"/>
  <c r="L2" i="15"/>
  <c r="K3" i="15"/>
  <c r="L3" i="15"/>
  <c r="K4" i="15"/>
  <c r="L4" i="15"/>
  <c r="K5" i="15"/>
  <c r="L5" i="15"/>
  <c r="K6" i="15"/>
  <c r="L6" i="15"/>
  <c r="K7" i="15"/>
  <c r="K8" i="15"/>
  <c r="K9" i="15"/>
  <c r="L9" i="15"/>
  <c r="K11" i="15"/>
  <c r="L11" i="15"/>
  <c r="K12" i="15"/>
  <c r="L12" i="15"/>
  <c r="K13" i="15"/>
  <c r="L13" i="15"/>
  <c r="K14" i="15"/>
  <c r="L14" i="15"/>
  <c r="K15" i="15"/>
  <c r="L15" i="15"/>
  <c r="K16" i="15"/>
  <c r="L16" i="15"/>
  <c r="K17" i="15"/>
  <c r="L17" i="15"/>
  <c r="K18" i="15"/>
  <c r="L18" i="15"/>
  <c r="I17" i="15" l="1"/>
  <c r="I18" i="15"/>
  <c r="I16" i="15"/>
  <c r="I14" i="15"/>
  <c r="I13" i="15"/>
  <c r="I15" i="15"/>
  <c r="I11" i="15"/>
  <c r="I12" i="15"/>
  <c r="I10" i="15"/>
  <c r="I8" i="15"/>
  <c r="I9" i="15"/>
  <c r="I6" i="15"/>
  <c r="I5" i="15"/>
  <c r="I3" i="15"/>
  <c r="I4" i="15"/>
  <c r="I2" i="15"/>
  <c r="I3" i="12" l="1"/>
  <c r="I4" i="12"/>
  <c r="I5" i="12"/>
  <c r="I6" i="12"/>
  <c r="I9" i="12"/>
  <c r="I10" i="12"/>
  <c r="I11" i="12"/>
  <c r="I12" i="12"/>
  <c r="I13" i="12"/>
  <c r="I14" i="12"/>
  <c r="I15" i="12"/>
  <c r="I16" i="12"/>
  <c r="I17" i="12"/>
  <c r="I18" i="12"/>
  <c r="I2" i="12"/>
  <c r="H18" i="12"/>
  <c r="H17" i="12"/>
  <c r="H16" i="12"/>
  <c r="H15" i="12"/>
  <c r="H14" i="12"/>
  <c r="H13" i="12"/>
  <c r="H12" i="12"/>
  <c r="H11" i="12"/>
  <c r="H10" i="12"/>
  <c r="H9" i="12"/>
  <c r="H8" i="12"/>
  <c r="H7" i="12"/>
  <c r="H6" i="12"/>
  <c r="H5" i="12"/>
  <c r="H4" i="12"/>
  <c r="H3" i="12"/>
  <c r="H2" i="12"/>
  <c r="A20" i="14" l="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C4" i="14"/>
  <c r="C5" i="14" s="1"/>
  <c r="C6" i="14" s="1"/>
  <c r="C7" i="14" s="1"/>
  <c r="C8" i="14" s="1"/>
  <c r="A3" i="13" l="1"/>
  <c r="A9" i="13"/>
  <c r="A10" i="13"/>
  <c r="A11" i="13"/>
  <c r="A12" i="13"/>
  <c r="A13" i="13"/>
  <c r="A14" i="13"/>
  <c r="A15" i="13"/>
  <c r="A16" i="13"/>
  <c r="A17" i="13"/>
  <c r="A18" i="13"/>
  <c r="A19" i="13"/>
  <c r="A20" i="13"/>
  <c r="A21" i="13"/>
  <c r="A22" i="13"/>
  <c r="A23" i="13"/>
  <c r="A24" i="13"/>
  <c r="A25" i="13"/>
  <c r="A26" i="13"/>
  <c r="A27" i="13"/>
  <c r="A28" i="13"/>
  <c r="A29" i="13"/>
  <c r="A30" i="13"/>
  <c r="A2" i="13"/>
  <c r="D3" i="13"/>
  <c r="A3" i="11"/>
  <c r="D4" i="13"/>
  <c r="D5" i="13" s="1"/>
  <c r="A5" i="13" s="1"/>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D6" i="13" l="1"/>
  <c r="A4" i="13"/>
  <c r="A15" i="11"/>
  <c r="A16" i="11" s="1"/>
  <c r="A17" i="11" s="1"/>
  <c r="A18" i="11" s="1"/>
  <c r="A19" i="11" s="1"/>
  <c r="A20" i="11" s="1"/>
  <c r="A21" i="11" s="1"/>
  <c r="A22" i="11" s="1"/>
  <c r="A23" i="11" s="1"/>
  <c r="A24" i="11" s="1"/>
  <c r="A25" i="11" s="1"/>
  <c r="A26" i="11" s="1"/>
  <c r="A27" i="11" s="1"/>
  <c r="A28" i="11" s="1"/>
  <c r="A29" i="11" s="1"/>
  <c r="A30" i="11" s="1"/>
  <c r="A31" i="11" s="1"/>
  <c r="A32" i="11" s="1"/>
  <c r="A4" i="11"/>
  <c r="A5" i="11" s="1"/>
  <c r="A6" i="11" s="1"/>
  <c r="A7" i="11" s="1"/>
  <c r="A8" i="11" s="1"/>
  <c r="A9" i="11" s="1"/>
  <c r="A10" i="11" s="1"/>
  <c r="A11" i="11" s="1"/>
  <c r="A12" i="11" s="1"/>
  <c r="A13" i="11" s="1"/>
  <c r="A14" i="11" s="1"/>
  <c r="A6" i="13" l="1"/>
  <c r="D7" i="13"/>
  <c r="D8" i="13" l="1"/>
  <c r="A8" i="13" s="1"/>
  <c r="A7" i="13"/>
</calcChain>
</file>

<file path=xl/sharedStrings.xml><?xml version="1.0" encoding="utf-8"?>
<sst xmlns="http://schemas.openxmlformats.org/spreadsheetml/2006/main" count="1423" uniqueCount="790">
  <si>
    <t>NoVendeur</t>
  </si>
  <si>
    <t>NomAffaires</t>
  </si>
  <si>
    <t>Nom</t>
  </si>
  <si>
    <t>Prenom</t>
  </si>
  <si>
    <t>Rue</t>
  </si>
  <si>
    <t>Ville</t>
  </si>
  <si>
    <t>Province</t>
  </si>
  <si>
    <t>CodePostal</t>
  </si>
  <si>
    <t>Pays</t>
  </si>
  <si>
    <t>Tel1</t>
  </si>
  <si>
    <t>Tel2</t>
  </si>
  <si>
    <t>AdresseEmail</t>
  </si>
  <si>
    <t>MotDePasse</t>
  </si>
  <si>
    <t>MaxLivraison</t>
  </si>
  <si>
    <t>LivraisonGratuite</t>
  </si>
  <si>
    <t>Taxes</t>
  </si>
  <si>
    <t>Pourcentage</t>
  </si>
  <si>
    <t>Configuration</t>
  </si>
  <si>
    <t>DateCreation</t>
  </si>
  <si>
    <t>DateMAJ</t>
  </si>
  <si>
    <t>Statut</t>
  </si>
  <si>
    <t>Chapleau</t>
  </si>
  <si>
    <t>Chaume</t>
  </si>
  <si>
    <t>Brousseau</t>
  </si>
  <si>
    <t>Ethier</t>
  </si>
  <si>
    <t>Lewis</t>
  </si>
  <si>
    <t>Bouchard</t>
  </si>
  <si>
    <t>Loyer</t>
  </si>
  <si>
    <t>Alain</t>
  </si>
  <si>
    <t>Robin</t>
  </si>
  <si>
    <t>Hélène</t>
  </si>
  <si>
    <t>Simon</t>
  </si>
  <si>
    <t>Louis-Marie</t>
  </si>
  <si>
    <t>Cécille</t>
  </si>
  <si>
    <t>Luc</t>
  </si>
  <si>
    <t>10 champlain</t>
  </si>
  <si>
    <t>23 De Tonty</t>
  </si>
  <si>
    <t>45 Buckinham</t>
  </si>
  <si>
    <t>98 Daoust</t>
  </si>
  <si>
    <t>76 Demaut</t>
  </si>
  <si>
    <t>999A St-Anne</t>
  </si>
  <si>
    <t>123 Renets</t>
  </si>
  <si>
    <t>QC</t>
  </si>
  <si>
    <t>ON</t>
  </si>
  <si>
    <t>NB</t>
  </si>
  <si>
    <t>Montréal</t>
  </si>
  <si>
    <t>Québec</t>
  </si>
  <si>
    <t>London</t>
  </si>
  <si>
    <t>Les Cèdres</t>
  </si>
  <si>
    <t>Roxboro</t>
  </si>
  <si>
    <t>St-Lazare</t>
  </si>
  <si>
    <t>Frédéricton</t>
  </si>
  <si>
    <t>Canada</t>
  </si>
  <si>
    <t>J6T 1H3</t>
  </si>
  <si>
    <t>K9K 8Y7</t>
  </si>
  <si>
    <t>J7T 1R1</t>
  </si>
  <si>
    <t>G4P 7H8</t>
  </si>
  <si>
    <t>J7T 3R4</t>
  </si>
  <si>
    <t>K0X 9N1</t>
  </si>
  <si>
    <t>S5R 4V7</t>
  </si>
  <si>
    <t>True</t>
  </si>
  <si>
    <t>False</t>
  </si>
  <si>
    <t>NULL</t>
  </si>
  <si>
    <t>vendeur1@compagnie1.qc.ca</t>
  </si>
  <si>
    <t>vendeur2@compagnie2.qc.ca</t>
  </si>
  <si>
    <t>vendeur3@compagnie3.qc.ca</t>
  </si>
  <si>
    <t>vendeur4@compagnie4.ca</t>
  </si>
  <si>
    <t>vendeur5@compagnie5.qc.ca</t>
  </si>
  <si>
    <t>vendeur6@compagnie6.qc.ca</t>
  </si>
  <si>
    <t>vendeur7@compagnie7.qc.ca</t>
  </si>
  <si>
    <t>CodePoids</t>
  </si>
  <si>
    <t>PoidsMin</t>
  </si>
  <si>
    <t>PoidsMax</t>
  </si>
  <si>
    <t>CodeLivraison</t>
  </si>
  <si>
    <t>Description</t>
  </si>
  <si>
    <t>Poste régulière</t>
  </si>
  <si>
    <t>Poste prioritaire</t>
  </si>
  <si>
    <t>Transport privé</t>
  </si>
  <si>
    <t>Tarif</t>
  </si>
  <si>
    <t>NoTVQ</t>
  </si>
  <si>
    <t>TauxTVQ</t>
  </si>
  <si>
    <t>DateEffectiveTVQ</t>
  </si>
  <si>
    <t>NoTPS</t>
  </si>
  <si>
    <t>TauxTPS</t>
  </si>
  <si>
    <t>DateEffectiveTPS</t>
  </si>
  <si>
    <t>NoGestionnaire</t>
  </si>
  <si>
    <t>NbConnexions</t>
  </si>
  <si>
    <t>DateDerniereConnexion</t>
  </si>
  <si>
    <t>y.coutu@cgodin.qc.ca</t>
  </si>
  <si>
    <t>Password1</t>
  </si>
  <si>
    <t>Coutu</t>
  </si>
  <si>
    <t>Yan</t>
  </si>
  <si>
    <t>J6T 1R3</t>
  </si>
  <si>
    <t>Jaquemin</t>
  </si>
  <si>
    <t>Client10000@cgodin.qc.ca</t>
  </si>
  <si>
    <t>Lebeau</t>
  </si>
  <si>
    <t>Léon</t>
  </si>
  <si>
    <t>10 St-Charles</t>
  </si>
  <si>
    <t>Pierrefonds</t>
  </si>
  <si>
    <t>H8L 6J5</t>
  </si>
  <si>
    <t>Canada    </t>
  </si>
  <si>
    <t>Client10100@cgodin.qc.ca</t>
  </si>
  <si>
    <t>Lajoie</t>
  </si>
  <si>
    <t>20 St-Jean</t>
  </si>
  <si>
    <t>H7M 4R1</t>
  </si>
  <si>
    <t>(450)234-4567</t>
  </si>
  <si>
    <t>Client10200@cgodin.qc.ca</t>
  </si>
  <si>
    <t>Riel</t>
  </si>
  <si>
    <t>Nicole</t>
  </si>
  <si>
    <t>30 Des Sources</t>
  </si>
  <si>
    <t>H8L 6J0</t>
  </si>
  <si>
    <t>(514)234-2345</t>
  </si>
  <si>
    <t>Client10300@cgodin.qc.ca</t>
  </si>
  <si>
    <t>Machin</t>
  </si>
  <si>
    <t>Francine</t>
  </si>
  <si>
    <t>42 Pascal</t>
  </si>
  <si>
    <t>H8L 6J2</t>
  </si>
  <si>
    <t>(514)234-8765</t>
  </si>
  <si>
    <t>Client10400@cgodin.qc.ca</t>
  </si>
  <si>
    <t>Lebel</t>
  </si>
  <si>
    <t>Louise</t>
  </si>
  <si>
    <t>10230 Gouin</t>
  </si>
  <si>
    <t>H8L 6J3</t>
  </si>
  <si>
    <t>(450)234-9876</t>
  </si>
  <si>
    <t>Client10500@cgodin.qc.ca</t>
  </si>
  <si>
    <t>Paulin</t>
  </si>
  <si>
    <t>Jérémie</t>
  </si>
  <si>
    <t>2000 St-Denis</t>
  </si>
  <si>
    <t>H7M 4J1</t>
  </si>
  <si>
    <t>(514)234-6543</t>
  </si>
  <si>
    <t>Client10600@cgodin.qc.ca</t>
  </si>
  <si>
    <t>Petit</t>
  </si>
  <si>
    <t>Célia</t>
  </si>
  <si>
    <t>6798 Drolet</t>
  </si>
  <si>
    <t>H7M 4R2</t>
  </si>
  <si>
    <t>(450)234-4321</t>
  </si>
  <si>
    <t>enteifire@hotmail.com</t>
  </si>
  <si>
    <t>pomme</t>
  </si>
  <si>
    <t>moins_1_mois_panier@a.aa</t>
  </si>
  <si>
    <t>1_mois_panier@a.aa</t>
  </si>
  <si>
    <t>plus_1_mois_panier@a.aa</t>
  </si>
  <si>
    <t>moins_3_mois_panier@a.aa</t>
  </si>
  <si>
    <t>3_mois_panier@a.aa</t>
  </si>
  <si>
    <t>plus_3_mois_panier@a.aa</t>
  </si>
  <si>
    <t>moins_6_mois_panier@a.aa</t>
  </si>
  <si>
    <t>6_mois_panier@a.aa</t>
  </si>
  <si>
    <t>plus_6_mois_panier@a.aa</t>
  </si>
  <si>
    <t>moins_12_mois_panier@a.aa</t>
  </si>
  <si>
    <t>12_mois_panier@a.aa</t>
  </si>
  <si>
    <t>plus_12_mois_panier@a.aa</t>
  </si>
  <si>
    <t>NoClient</t>
  </si>
  <si>
    <t>Articles de maison</t>
  </si>
  <si>
    <t>Électroménagers, accessoires de cuisines, de salle de bains, de chambres</t>
  </si>
  <si>
    <t>Mobiliers</t>
  </si>
  <si>
    <t>Mobilier d'intérieur et d'extérieur</t>
  </si>
  <si>
    <t>Articles électroniques</t>
  </si>
  <si>
    <t>Caméras, DVD, consoles de jeux, ordinateurs, portables, sans fil</t>
  </si>
  <si>
    <t>Articles de bébé et enfants</t>
  </si>
  <si>
    <t>Vétements, mobilier, jouets, articles de sports et loisirs</t>
  </si>
  <si>
    <t>Rénovation, bricolage, loisirs</t>
  </si>
  <si>
    <t>Outils, quincaillerie, articles variés</t>
  </si>
  <si>
    <t>Vêtements et articles de sports</t>
  </si>
  <si>
    <t>Chaussures, vêtements, patins, eaquettes, ski, equipement de hockey</t>
  </si>
  <si>
    <t>Articles de musique</t>
  </si>
  <si>
    <t>Instruments, amplification, pièces et accessoires</t>
  </si>
  <si>
    <t>Varia</t>
  </si>
  <si>
    <t>Un peu de tout ce qui n'appartient à aucune autre catégorie</t>
  </si>
  <si>
    <t>NoCategorie</t>
  </si>
  <si>
    <t>Details</t>
  </si>
  <si>
    <t>DateVisite</t>
  </si>
  <si>
    <t>Photo</t>
  </si>
  <si>
    <t>PrixDemande</t>
  </si>
  <si>
    <t>NombreItems</t>
  </si>
  <si>
    <t>Disponibilité</t>
  </si>
  <si>
    <t>DateVente</t>
  </si>
  <si>
    <t>PrixVente</t>
  </si>
  <si>
    <t>Poids</t>
  </si>
  <si>
    <t>NoProduit</t>
  </si>
  <si>
    <t>Lebelle</t>
  </si>
  <si>
    <t>Anne</t>
  </si>
  <si>
    <t>Jean</t>
  </si>
  <si>
    <t>Pierrot</t>
  </si>
  <si>
    <t>Jacques</t>
  </si>
  <si>
    <t>Tania</t>
  </si>
  <si>
    <t>Assam</t>
  </si>
  <si>
    <t>Lucien</t>
  </si>
  <si>
    <t>Ethan</t>
  </si>
  <si>
    <t>May</t>
  </si>
  <si>
    <t>Gregory</t>
  </si>
  <si>
    <t>Irvin</t>
  </si>
  <si>
    <t>Chuck</t>
  </si>
  <si>
    <t>abcd</t>
  </si>
  <si>
    <t>asdf</t>
  </si>
  <si>
    <t>qwerty</t>
  </si>
  <si>
    <t>Parizeau</t>
  </si>
  <si>
    <t>Tremblay</t>
  </si>
  <si>
    <t>Bériault</t>
  </si>
  <si>
    <t>De Chambly</t>
  </si>
  <si>
    <t>Vaudreuil</t>
  </si>
  <si>
    <t>De Vaudreuil</t>
  </si>
  <si>
    <t>Rose</t>
  </si>
  <si>
    <t>Fleury</t>
  </si>
  <si>
    <t>Charles</t>
  </si>
  <si>
    <t>Lachance</t>
  </si>
  <si>
    <t>Ottawa</t>
  </si>
  <si>
    <t>10 Burlington</t>
  </si>
  <si>
    <t>H7F 4E6</t>
  </si>
  <si>
    <t>(450)256-9989</t>
  </si>
  <si>
    <t>78 Champlain</t>
  </si>
  <si>
    <t>H75 8MP</t>
  </si>
  <si>
    <t>(514)458-2665</t>
  </si>
  <si>
    <t>95 St-Angélique</t>
  </si>
  <si>
    <t>J7Y 3Q2</t>
  </si>
  <si>
    <t>(450)566-4443</t>
  </si>
  <si>
    <t>bcde</t>
  </si>
  <si>
    <t>a123</t>
  </si>
  <si>
    <t>123s</t>
  </si>
  <si>
    <t>Password2</t>
  </si>
  <si>
    <t>Password3</t>
  </si>
  <si>
    <t>Password4</t>
  </si>
  <si>
    <t>344 St-Fréol</t>
  </si>
  <si>
    <t>Les cèdres</t>
  </si>
  <si>
    <t>(514)888-9652</t>
  </si>
  <si>
    <t>455 St-Charles</t>
  </si>
  <si>
    <t>Vaudreuil-Dorion</t>
  </si>
  <si>
    <t>F9R 6J5</t>
  </si>
  <si>
    <t>(515)424-8524</t>
  </si>
  <si>
    <t>87 Desrault</t>
  </si>
  <si>
    <t>St-Hyancinthe</t>
  </si>
  <si>
    <t>S3E 3H5</t>
  </si>
  <si>
    <t>(450)456-7788</t>
  </si>
  <si>
    <t>34 Frazer</t>
  </si>
  <si>
    <t>U5U 5S6</t>
  </si>
  <si>
    <t>(432)888-9012</t>
  </si>
  <si>
    <t>456A Vincent</t>
  </si>
  <si>
    <t>D6Y 5H3</t>
  </si>
  <si>
    <t>(514)777-8904</t>
  </si>
  <si>
    <t>Charest</t>
  </si>
  <si>
    <t>345 Veilleux</t>
  </si>
  <si>
    <t>A6A 9G6</t>
  </si>
  <si>
    <t>(450)777-1234</t>
  </si>
  <si>
    <t>12B Carter</t>
  </si>
  <si>
    <t>Jonshon</t>
  </si>
  <si>
    <t>J9T 8C7</t>
  </si>
  <si>
    <t>(450)456-1245</t>
  </si>
  <si>
    <t>Les récupérations de Lachenaie</t>
  </si>
  <si>
    <t>Le grenier d'Alice</t>
  </si>
  <si>
    <t>Les vieilleries de Georges</t>
  </si>
  <si>
    <t>La boîte à surprises</t>
  </si>
  <si>
    <t>Chez Nanny</t>
  </si>
  <si>
    <t>Le jardin d'annie</t>
  </si>
  <si>
    <t>Saint-Bazard</t>
  </si>
  <si>
    <t>606000037.jpg</t>
  </si>
  <si>
    <t>2013-05-08'</t>
  </si>
  <si>
    <t>NoCommande</t>
  </si>
  <si>
    <t>DateCommande</t>
  </si>
  <si>
    <t>Livraison</t>
  </si>
  <si>
    <t>TypeLivraison</t>
  </si>
  <si>
    <t>MontantTotal</t>
  </si>
  <si>
    <t>TPS</t>
  </si>
  <si>
    <t>TVQ</t>
  </si>
  <si>
    <t>PoidsTotal</t>
  </si>
  <si>
    <t>NoAutorisation</t>
  </si>
  <si>
    <t>p</t>
  </si>
  <si>
    <t>l</t>
  </si>
  <si>
    <t>NoPanier</t>
  </si>
  <si>
    <t>NbItems</t>
  </si>
  <si>
    <t>NoDetailsCommandes</t>
  </si>
  <si>
    <t>Quantité</t>
  </si>
  <si>
    <t>2013-09-26</t>
  </si>
  <si>
    <t>2013-10-11</t>
  </si>
  <si>
    <t>2013-09-19</t>
  </si>
  <si>
    <t>2013-12-20</t>
  </si>
  <si>
    <t>2014-02-13</t>
  </si>
  <si>
    <t>2013-10-04</t>
  </si>
  <si>
    <t>2014-01-20</t>
  </si>
  <si>
    <t>2013-01-20</t>
  </si>
  <si>
    <t>2013-06-28</t>
  </si>
  <si>
    <t>2013-04-14</t>
  </si>
  <si>
    <t>2013-10-20</t>
  </si>
  <si>
    <t>2013-11-29</t>
  </si>
  <si>
    <t>2013-05-04</t>
  </si>
  <si>
    <t>2013-04-09</t>
  </si>
  <si>
    <t>NoHistorique</t>
  </si>
  <si>
    <t>MontantVente</t>
  </si>
  <si>
    <t>FraisLesi</t>
  </si>
  <si>
    <t>Redevance</t>
  </si>
  <si>
    <t>FraisLivraison</t>
  </si>
  <si>
    <t>FraisTPS</t>
  </si>
  <si>
    <t>FraisTVQ</t>
  </si>
  <si>
    <t>2013-02-05</t>
  </si>
  <si>
    <t>2014-02-08</t>
  </si>
  <si>
    <t>2014-01-15</t>
  </si>
  <si>
    <t>2014-02-02</t>
  </si>
  <si>
    <t>2012-04-25</t>
  </si>
  <si>
    <t>2013-02-26</t>
  </si>
  <si>
    <t>2013-05-01</t>
  </si>
  <si>
    <t>2013-02-05  00:00:00</t>
  </si>
  <si>
    <t>2012-02-14  00:00:00</t>
  </si>
  <si>
    <t>2013-02-31</t>
  </si>
  <si>
    <t>2014-01-25</t>
  </si>
  <si>
    <t>2009-01-25</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</si>
  <si>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</si>
  <si>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</si>
  <si>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</si>
  <si>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</si>
  <si>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</si>
  <si>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</si>
  <si>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</si>
  <si>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</si>
  <si>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</si>
  <si>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</si>
  <si>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</si>
  <si>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</si>
  <si>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</si>
  <si>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</si>
  <si>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</si>
  <si>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</si>
  <si>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</si>
  <si>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</si>
  <si>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</si>
  <si>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</si>
  <si>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</si>
  <si>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</si>
  <si>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</si>
  <si>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</si>
  <si>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</si>
  <si>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</si>
  <si>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</si>
  <si>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</si>
  <si>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2013-04-21</t>
  </si>
  <si>
    <t>2014-01-04</t>
  </si>
  <si>
    <t>2010-01-04</t>
  </si>
  <si>
    <t>2013-01-04</t>
  </si>
  <si>
    <t>2012-01-04</t>
  </si>
  <si>
    <t>2011-01-05</t>
  </si>
  <si>
    <t>2012-12-23</t>
  </si>
  <si>
    <t>2014-02-23</t>
  </si>
  <si>
    <t>2012-02-05  00:00:00</t>
  </si>
  <si>
    <t>2012-03-08  00:00:00</t>
  </si>
  <si>
    <t>2013-01-02  00:00:00</t>
  </si>
  <si>
    <t>2012-02-08</t>
  </si>
  <si>
    <t>2012-01-15</t>
  </si>
  <si>
    <t>2012-04-14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</si>
  <si>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</si>
  <si>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</si>
  <si>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</si>
  <si>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</si>
  <si>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</si>
  <si>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</si>
  <si>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</si>
  <si>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</si>
  <si>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</si>
  <si>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</si>
  <si>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</si>
  <si>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</si>
  <si>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</si>
  <si>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</si>
  <si>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</si>
  <si>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</si>
  <si>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</si>
  <si>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</si>
  <si>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</si>
  <si>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</si>
  <si>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</si>
  <si>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</si>
  <si>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</si>
  <si>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</si>
  <si>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</si>
  <si>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</si>
  <si>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</si>
  <si>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</si>
  <si>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</si>
  <si>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</si>
  <si>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</si>
  <si>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</si>
  <si>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</si>
  <si>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</si>
  <si>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</si>
  <si>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</si>
  <si>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</si>
  <si>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</si>
  <si>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</si>
  <si>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</si>
  <si>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</si>
  <si>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</si>
  <si>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</si>
  <si>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</si>
  <si>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2013-12-21</t>
  </si>
  <si>
    <t>2013-12-22</t>
  </si>
  <si>
    <t>2013-12-23</t>
  </si>
  <si>
    <t>2013-12-24</t>
  </si>
  <si>
    <t>2013-12-25</t>
  </si>
  <si>
    <t>2013-12-26</t>
  </si>
  <si>
    <t>2013-12-27</t>
  </si>
  <si>
    <t>2013-12-28</t>
  </si>
  <si>
    <t>2013-12-29</t>
  </si>
  <si>
    <t>2013-12-30</t>
  </si>
  <si>
    <t>2013-12-31</t>
  </si>
  <si>
    <t>2014-01-01</t>
  </si>
  <si>
    <t>2014-01-02</t>
  </si>
  <si>
    <t>2014-01-03</t>
  </si>
  <si>
    <t>2014-01-05</t>
  </si>
  <si>
    <t>2014-01-06</t>
  </si>
  <si>
    <t>2014-01-07</t>
  </si>
  <si>
    <t>2014-01-08</t>
  </si>
  <si>
    <t>2014-01-09</t>
  </si>
  <si>
    <t>2014-01-10</t>
  </si>
  <si>
    <t>2014-01-11</t>
  </si>
  <si>
    <t>2014-01-12</t>
  </si>
  <si>
    <t>2014-01-13</t>
  </si>
  <si>
    <t>2014-01-14</t>
  </si>
  <si>
    <t>2014-01-16</t>
  </si>
  <si>
    <t>2014-01-17</t>
  </si>
  <si>
    <t>2014-01-18</t>
  </si>
  <si>
    <t>2014-01-19</t>
  </si>
  <si>
    <t>2014-01-21</t>
  </si>
  <si>
    <t>2014-01-22</t>
  </si>
  <si>
    <t>2014-01-23</t>
  </si>
  <si>
    <t>2014-01-24</t>
  </si>
  <si>
    <t>2014-01-26</t>
  </si>
  <si>
    <t>2014-01-27</t>
  </si>
  <si>
    <t>2014-01-28</t>
  </si>
  <si>
    <t>2014-01-29</t>
  </si>
  <si>
    <t>2014-01-30</t>
  </si>
  <si>
    <t>2014-01-31</t>
  </si>
  <si>
    <t>2014-02-01</t>
  </si>
  <si>
    <t>2014-02-03</t>
  </si>
  <si>
    <t>2014-02-04</t>
  </si>
  <si>
    <t>2014-02-05</t>
  </si>
  <si>
    <t>2014-02-06</t>
  </si>
  <si>
    <t>2014-02-07</t>
  </si>
  <si>
    <t>2014-02-09</t>
  </si>
  <si>
    <t>2014-02-10</t>
  </si>
  <si>
    <t>2014-02-11</t>
  </si>
  <si>
    <t>2014-02-12</t>
  </si>
  <si>
    <t>2014-02-14</t>
  </si>
  <si>
    <t>2014-02-15</t>
  </si>
  <si>
    <t>2014-02-16</t>
  </si>
  <si>
    <t>2014-02-17</t>
  </si>
  <si>
    <t>2014-02-18</t>
  </si>
  <si>
    <t>2014-02-19</t>
  </si>
  <si>
    <t>2014-02-20</t>
  </si>
  <si>
    <t>2014-02-21</t>
  </si>
  <si>
    <t>2014-02-22</t>
  </si>
  <si>
    <t>2014-02-24</t>
  </si>
  <si>
    <t>2014-02-25</t>
  </si>
  <si>
    <t>2014-02-26</t>
  </si>
  <si>
    <t>2014-02-27</t>
  </si>
  <si>
    <t>2014-02-28</t>
  </si>
  <si>
    <t>2013-02-01</t>
  </si>
  <si>
    <t>2011-03-02</t>
  </si>
  <si>
    <t>2010-03-03</t>
  </si>
  <si>
    <t>2008-09-26</t>
  </si>
  <si>
    <t>2014-03-05</t>
  </si>
  <si>
    <t>2014-03-06</t>
  </si>
  <si>
    <t>2014-03-07</t>
  </si>
  <si>
    <t>2014-03-08</t>
  </si>
  <si>
    <t>2014-03-09</t>
  </si>
  <si>
    <t>2014-03-10</t>
  </si>
  <si>
    <t>2012-09-10</t>
  </si>
  <si>
    <t>2005-01-01  00:00:00</t>
  </si>
  <si>
    <t>2011-01-01  00:00:00</t>
  </si>
  <si>
    <t>2012-01-01  00:00:00</t>
  </si>
  <si>
    <t>2001-01-01  00:00:00</t>
  </si>
  <si>
    <t>2008-01-01  00:00:00</t>
  </si>
  <si>
    <t>2013-02-06</t>
  </si>
  <si>
    <t>2012-01-16</t>
  </si>
  <si>
    <t>2013-02-02</t>
  </si>
  <si>
    <t>2013-02-03</t>
  </si>
  <si>
    <t>2012-05-02</t>
  </si>
  <si>
    <t>2011-05-02</t>
  </si>
  <si>
    <t>2013-05-02</t>
  </si>
  <si>
    <t>2011-06-07</t>
  </si>
  <si>
    <t>2013-01-30</t>
  </si>
  <si>
    <t>2013-01-29</t>
  </si>
  <si>
    <t>2013-01-28</t>
  </si>
  <si>
    <t>2011-06-08</t>
  </si>
  <si>
    <t>2011-06-09</t>
  </si>
  <si>
    <t>2011-06-10</t>
  </si>
  <si>
    <t>2011-06-11</t>
  </si>
  <si>
    <t>2011-06-12</t>
  </si>
  <si>
    <t>2011-06-13</t>
  </si>
  <si>
    <t>2012-06-14</t>
  </si>
  <si>
    <t>2013-01-31</t>
  </si>
  <si>
    <t>2013-02-04</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</si>
  <si>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</si>
  <si>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</si>
  <si>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</si>
  <si>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</si>
  <si>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</si>
  <si>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</si>
  <si>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</si>
  <si>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</si>
  <si>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</si>
  <si>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</si>
  <si>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</si>
  <si>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</si>
  <si>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</si>
  <si>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</si>
  <si>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</si>
  <si>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</si>
  <si>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</si>
  <si>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</si>
  <si>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</si>
  <si>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2013-02-27</t>
  </si>
  <si>
    <t>2013-02-28</t>
  </si>
  <si>
    <t>(450)452-1148</t>
  </si>
  <si>
    <t>'2014-02-17</t>
  </si>
  <si>
    <t>'2014-02-16</t>
  </si>
  <si>
    <t>'2014-02-15</t>
  </si>
  <si>
    <t>Schecter diamond series customisé micro EMG</t>
  </si>
  <si>
    <t>Excellente guitare comme neuve passé chez le luthier il y'a moins de 2 semaines pour ajustage du manche et changement de micro. Équipée de micro EMG série HZ super puissants. Les cordes sont neuves et ont étés ajustés au plus bas par un professionnel. Manche palissandre, micro deux double bobinage EMG neufs. Toute l'électronique est neuve. Couleur Bleue nuit. Excellente occasion à ne pas rater. Je m'en sépare parce qu'on m'a offert une nouvelle guitare.</t>
  </si>
  <si>
    <t>Compresseur à l'air</t>
  </si>
  <si>
    <t>Compresseur à l'air de marque CRAFTSMAN, 5HP, 30 galons et san huilles, d'onque pas d'entretien, Na presque jamais servie. En très bonne condition. À qui la chance?</t>
  </si>
  <si>
    <t>Amplificateur de Guitare Peavy Basic 60</t>
  </si>
  <si>
    <t>Amplificateur de guitare Peavy. Modèle Basic 60. Venez entendre son superbe son en magasin pour de plus amples informations.</t>
  </si>
  <si>
    <t>Laveuse, Sécheuse Samsung</t>
  </si>
  <si>
    <t xml:space="preserve">Laveuse sécheuse Samsung acheter neuf en novembre 2010(facture à l'appui). Il on été entreposer 6 mois. Fonctionne très bien. Disponible immédiatement . </t>
  </si>
  <si>
    <t>SAC À MAIN-MICHAEL KORS</t>
  </si>
  <si>
    <t>SAC À MAIN-MICHAEL KORS-NOUVEAUTÉ 2014-2 COULEUR COGNAC OU NOIR. PEUT ÊTRE PORTE SAC À MAIN OU SUR L'ÉPAULE.</t>
  </si>
  <si>
    <t>CADRES a vendre</t>
  </si>
  <si>
    <t>Plusieurs choix de CADRES a vendre. Neufs et importé d'Italie.</t>
  </si>
  <si>
    <t>Thermopompe murale et climatiseur TOSHIBA</t>
  </si>
  <si>
    <t>Thermopompe de grande qualité. Garantie mur à mur, sur tout les pièces et sur le compresseur. Marque Toshiba (compresseur) 9000BTU, 12000BTU, 18000BTU, 24000BTU. Modèle standard ou INVERTER disponible.</t>
  </si>
  <si>
    <t>Carte de son fastrack pro + pro tools</t>
  </si>
  <si>
    <t>Elle vient avec pro Tools et son i lok. Elle marche comme un charme .Livrée avec deux micro un condensateur at 2020 et un shure dynamique. Les deux parfait pour rec des ampli de guit</t>
  </si>
  <si>
    <t>Ingersoll Rand impact gun</t>
  </si>
  <si>
    <t>IR impact gun a percussion pneumatique en bon état. 1/2 drive pneumatic forward limited torque</t>
  </si>
  <si>
    <t>Makita **Grinder** 18 volt</t>
  </si>
  <si>
    <t>Un indispensable dans votre kit  vendu sans chargeur et batteries.</t>
  </si>
  <si>
    <t>Snowboard</t>
  </si>
  <si>
    <t>Nitro snow board with bindings and boots. Size 157cm . Burton Boots Size 10</t>
  </si>
  <si>
    <t>5 figurines de Passe Partout</t>
  </si>
  <si>
    <t>Magnifiques   5 figurines de Passe Partout   grand Papa Bi  etc...   sont très propres.</t>
  </si>
  <si>
    <t>Photocopieuse Kyocera</t>
  </si>
  <si>
    <t>Appareil de Photocopie Kyocera Mita 2001; en très bonne état, compteur de photocopies: 488701.</t>
  </si>
  <si>
    <t>BILLETS STROMAE</t>
  </si>
  <si>
    <t>BILLETS STROMAE CENTRE BELL MONTRÉAL 17 JUIN 2014. BILLETS CARTONS AVEC PREUVE D'ACHAT À L'APPUI, MERCI ET BON SPECTACLE À TOUS.</t>
  </si>
  <si>
    <t>SOFA ET CAUSEUSE</t>
  </si>
  <si>
    <t>Je vous offre un sofa et causeuse en cuir reconstitué de couleur blanc ivoire neuf, jamais utilisé.  Ils sont trop gros pour la propriété. Valeur de plus de 1000.00 plus taxes</t>
  </si>
  <si>
    <t>Cuisinière Viking gaz-gaz</t>
  </si>
  <si>
    <t xml:space="preserve">Cuisinière Viking gaz-gaz 30p stainless VGCC5304. Série professionnelle Fini stainless, boutons de commande à l’avant faciles à nettoyer. 4 bruleurs scellés 15 000 BTU. Four à convection 4 pi.cu avec 6 fonctions de cuisson, 3 grilles de four (6 positions), 2 lumières halogènes, gril à infra-rouge. </t>
  </si>
  <si>
    <t>Skis pour hommes</t>
  </si>
  <si>
    <t>Skis rossignols 110cm usagée avec fixation pour adultes hommes.</t>
  </si>
  <si>
    <t>Bancs pour musique ou autre</t>
  </si>
  <si>
    <t>Banc sans dossier,15 po. de diametre,29 po.de haut. pivotant,tres solide,banc avec dossier,pivotant,haut.29,po.jusqu a 34 po.,se leve hydrolique,série hot rod</t>
  </si>
  <si>
    <t>Amplificateur de son</t>
  </si>
  <si>
    <t>Instruments de Musique-Amplificateur de Guitare Roland, modele Cube 20X</t>
  </si>
  <si>
    <t>Divan</t>
  </si>
  <si>
    <t>Je vend un divan 3 places en simili cuir bleue . A été traiter contre les taches</t>
  </si>
  <si>
    <t>Scrabble en or 24 carat</t>
  </si>
  <si>
    <t>Jeu de Scrabble du collectionneur en or 24carat.</t>
  </si>
  <si>
    <t xml:space="preserve">IPAD </t>
  </si>
  <si>
    <t>IPAD 1 - 32G - avec case en cuir d'une valeur de 30 $ - en excellentes conditions</t>
  </si>
  <si>
    <t>Speakers accusound</t>
  </si>
  <si>
    <t>GROSSE PAIRE DE SPEAKERS DE MARQUE: ACCUSOUND MODELE: AS-6120   FAIT AU CANADA. 6 SPEAKERS.      BON ETAT</t>
  </si>
  <si>
    <t>Chaise bercante</t>
  </si>
  <si>
    <t>Magnifique chaise bercante a vendre</t>
  </si>
  <si>
    <t>Aspirateur commercial</t>
  </si>
  <si>
    <t xml:space="preserve">Aspirateur commercial nss marshall 18 double moteur. nss marshall 18, 1000 watts 120v, inclus des sacs de rechange </t>
  </si>
  <si>
    <t>Tour ordinateur</t>
  </si>
  <si>
    <t>Super deal IBM ThinkCenter Pentium HT 4 3.2 Ghz 1go RAM 80go. Ordinateur business: Processeur INTEL Pentium 4 3.2 Ghz, 1Go de mémoire vive DDR2, Disque dur SATA 80 Go, Carte vidéo INTEL Q45, Sortie VGA   MONITEUR, GRAVEUR DE DVD, 6 prises USB 2.0 .</t>
  </si>
  <si>
    <t>Jeans bourgogne Dynamite</t>
  </si>
  <si>
    <t>Je vends une paire de jeans de marque Dynamite, grandeur 30 et couleur Bordeaux (rouge vin); ils ont l'air rose sur la photo mais ils sont bel et bien rouge vin.</t>
  </si>
  <si>
    <t>BANDES DESSINES MARVEL</t>
  </si>
  <si>
    <t>BANDES DESSINES MARVEL, BON ETAT! ILY A 11 COMICS</t>
  </si>
  <si>
    <t>Sac de Golf Gaucher</t>
  </si>
  <si>
    <t>Sac de Golf Gaucher, pour jeune débutant sac complet Fer 3-5-6-7-8-9- Jazz oversize Fat cat HGT 1Sand Wedge Slazenger,1 Putter Nortwestern Bois 1-3-5 Dual métal 1200 Bois 1 king Cobra ,Bois 1-2-3- Reaction Dunlop .Avec Sac dunlop bonne condition a qui la chance?</t>
  </si>
  <si>
    <t>CUISINIÈRE VITROCÉRAMIQUE</t>
  </si>
  <si>
    <t>Poele noir 2009 de marque Frigidaire, Vitrocéramique, autonettoyante. Tout fonctionne parfaitement bien.</t>
  </si>
  <si>
    <t>PIANO ESTONIA</t>
  </si>
  <si>
    <t xml:space="preserve">ESTONIA piano est devenu un des pianos qui fait jaser le plus, due à sa qualité, 100% assemblé en Europe et à la main, un secret bien gardé selon magasine FORBES. Et au même prix que les pianos japonais fabriqué en production de masse. </t>
  </si>
  <si>
    <t>SOFA TISSUS SABLE</t>
  </si>
  <si>
    <t>SOFA TISSUS SABLE, grande liquidation des meubles, Set de salon, Neuf dans la boite.</t>
  </si>
  <si>
    <t>Console en chene tigré</t>
  </si>
  <si>
    <t>Superbe petite console en shene tigré, a été utilisé par la le président Obama pendant sa jeunesse!</t>
  </si>
  <si>
    <t>Fauteuil 'Senator II' pivotant et inclinable</t>
  </si>
  <si>
    <t>Installez-vous confortablement, le film va commencer! Ce fauteuil pivotant et inclinable est accompagné d'un tabouret doté d'un espace de rangement pour magazines et livres. C'est le temps de se relaxer</t>
  </si>
  <si>
    <t>202000012.jpg</t>
  </si>
  <si>
    <t>Armoire à bijoux</t>
  </si>
  <si>
    <t>Élégamment confectionnée en bois massif et en placage de bois, cette armoire comporte de multiples tiroirs et portes pour tous les types de bijoux. Vous aimerez les crochets des portes latérales, offrant un rangement facile des colliers sans le risque d'enchevêtrement.</t>
  </si>
  <si>
    <t>202000013.jpg</t>
  </si>
  <si>
    <t>Ensemble 7 pièces Collection Napa</t>
  </si>
  <si>
    <t>Votre jardin se transformera en oasis de détente grâce à ce mobilier en acier de style mission, à assisetrès large. Recouvrement en oléfine durable</t>
  </si>
  <si>
    <t>202000014.jpg</t>
  </si>
  <si>
    <t>Chiffonnier à 4 tiroirs</t>
  </si>
  <si>
    <t>Ce chiffonnier à 4 tiroirs comprend des tiroirs coulissant en douceur et des tiroirs inférieurs très profonds pour plus de capacité de rangement.</t>
  </si>
  <si>
    <t>202000015.jpg</t>
  </si>
  <si>
    <t>Chariot de cuisine</t>
  </si>
  <si>
    <t>Chariot sur roulettes facilitant la mobilité et support pour verres à vin intégré le rendant encore plus fonctionnel, idéal pour les petites cuisines ou pour combler un espace dans une grande cuisine.</t>
  </si>
  <si>
    <t>202000016.jpg</t>
  </si>
  <si>
    <t>Meuble de cuisine pour micro-ondes</t>
  </si>
  <si>
    <t>Idéal pour les espaces restreints, le meuble de cuisine Gourmet « Select » de SauderMD est la solution de rangement parfaite.</t>
  </si>
  <si>
    <t>202000017.jpg</t>
  </si>
  <si>
    <t>Colonne double style bibliothèque</t>
  </si>
  <si>
    <t>Pour 480 disques Blu-ray, 270 DVD, 640 CD ou 160 vidéocassettes.</t>
  </si>
  <si>
    <t>202000018.jpg</t>
  </si>
  <si>
    <t>Meuble de téléviseur Washington</t>
  </si>
  <si>
    <t>Doté de généreux espaces de rangements ouverts et fermés, de tablettes réglables et d'un tiroir de rangement à glissières Euro silencieuses, ce meuble offre de l'espace pour toutes vos composantes électroniques et vos accessoires.</t>
  </si>
  <si>
    <t>202000019.jpg</t>
  </si>
  <si>
    <t>Fauteuil président de luxe</t>
  </si>
  <si>
    <t>Travaillez confortablement avec le fauteuil président de luxe « Gruga » en cuir de Sauder®. Son allure actuelle et son soutien exceptionnel sont tout indiqués pour les longues journées au bureau.</t>
  </si>
  <si>
    <t>202000020.jpg</t>
  </si>
  <si>
    <t>Bureau d'ordinateur avec étagère Graham Hill</t>
  </si>
  <si>
    <t>Fini érable automne. L’espace de rangement derrière la porte offre une tablette réglable et peut contenir une unité centrale verticale. 59 po x 24,6 po x 55 po haut.</t>
  </si>
  <si>
    <t>202000021.jpg</t>
  </si>
  <si>
    <t>Scie circulaire qualité pro 15 A à laser</t>
  </si>
  <si>
    <t>Des caractéristiques comme un moteur puissant de 15 ampères, une ligne au laser et une lame comprise de 7½ po et 24 dents vous assurent que cette scie sera une aide indispensable à tous vos projets de bricolage!</t>
  </si>
  <si>
    <t>202000022.jpg</t>
  </si>
  <si>
    <t>Réveil-matin "Sonic Bomb"</t>
  </si>
  <si>
    <t>Alarme la plus forte disponible sur le marché. Pour ceux qui dorment dur ou ont un problème d'audition.</t>
  </si>
  <si>
    <t>404000010.jpg</t>
  </si>
  <si>
    <t>Gaufrier Proctor Silex à 4 sections</t>
  </si>
  <si>
    <t>Ce gaufrier à 4 sections est doté d'une surface de cuisson antiadhésive pour vous permettre de préparer des gaufres parfaites.</t>
  </si>
  <si>
    <t>404000011.jpg</t>
  </si>
  <si>
    <t>Ensemble de lit grand 2 places</t>
  </si>
  <si>
    <t>Ce lit plateforme élégant, simple aux lignes épurées et au magnifique fini chêne clair, possède une allure fraîche et contemporaine qui s'agence facilement à tous les espaces.</t>
  </si>
  <si>
    <t>404000012.jpg</t>
  </si>
  <si>
    <t>Porte-bébé souple ventral et dorsal</t>
  </si>
  <si>
    <t>Le porte-bébé ventral et dorsal de Snugli(MD) offre trois positions de transport permettant de s'adapter à la croissance de l'enfant.</t>
  </si>
  <si>
    <t>404000013.jpg</t>
  </si>
  <si>
    <t>Playmobil(MD) Ensemble Brachiosaure et son petit</t>
  </si>
  <si>
    <t>Les enfants s'initient à la préhistoire en s'amusant. Pendant que la maman Brachiosaure mange, ils peuvent aider le petit à attraper les insectes et lézards volants ou se promener dans la forêt avec la mère et son petit.</t>
  </si>
  <si>
    <t>404000014.jpg</t>
  </si>
  <si>
    <t>Votre enfant peut appuyer quand il lui plaît sur le bouton marche/arrêt pour laisser Thomas suivre le parcours ou l'arrêter à une station. Les yeux et la bouche de Thomas s'animent lorsqu'il « parle » à ses amis aux différents arrêts.</t>
  </si>
  <si>
    <t>404000015.jpg</t>
  </si>
  <si>
    <t>Jeu de hockey sur table</t>
  </si>
  <si>
    <t xml:space="preserve">Le jeu classique conçu pour aller sur votre table et procurer des heures de plaisir à toute la famille. Comprend 4 rondelles. 13 1/2 po large x 20 1/2 po long x 5 3/4 po haut.
</t>
  </si>
  <si>
    <t>404000016.jpg</t>
  </si>
  <si>
    <t>Jeux d'outils de 97 pièces</t>
  </si>
  <si>
    <t>30 douilles à prise 1/4 po et accessoires. 48 douilles à prise 3/8 po et accessoires. 4 douilles à prise 1/2 po et accessoires Clés. 5 pièces combinaison de clés standard. Mallette soufflée-moulée</t>
  </si>
  <si>
    <t>404000017.jpg</t>
  </si>
  <si>
    <t>Compresseur 3 gallons avec jeu de 17 accessoires</t>
  </si>
  <si>
    <t>Voici un produit CRAFTSMAN de qualité répondant à tous vos besoins pour les travaux avec un compresseur d'air. Cet article comprend également un nécessaire d'accessoires de 17 pièces pour bien débuter tout projet.</t>
  </si>
  <si>
    <t>404000018.jpg</t>
  </si>
  <si>
    <t>Ensemble de planche à neige Firefly</t>
  </si>
  <si>
    <t>Ensemble de planche à neige comprenant : Planche Delimit Jr, Fixations C2 Cruising Jr, Bottes C32 Jr
Si vendus séparément : 305,97 $</t>
  </si>
  <si>
    <t>404000019.jpg</t>
  </si>
  <si>
    <t>Raquette de badminton</t>
  </si>
  <si>
    <t xml:space="preserve">Cadre en tungstène au graphite H.M. et tige en graphite H.M. Cadre de forme isométrique.Poids : 89 g </t>
  </si>
  <si>
    <t>404000020.jpg</t>
  </si>
  <si>
    <t>Casque et grille de hockey</t>
  </si>
  <si>
    <t>Coquille aérodynamique ventilée. Doublure en EPP moulé. Ajustement sans outils.</t>
  </si>
  <si>
    <t>404000021.jpg</t>
  </si>
  <si>
    <t>Masque, tuba et palmes</t>
  </si>
  <si>
    <t xml:space="preserve">Masque en verre trempé antibuée avec jupe en silicone. Tuba à l'épreuve des éclaboussures. Palmes compactes pour le voyage avec courroies faciles à ajuster.
</t>
  </si>
  <si>
    <t>404000022.jpg</t>
  </si>
  <si>
    <t>Bague de famille en or 10K</t>
  </si>
  <si>
    <t>Symbole traditionnel de fierté familiale, cette magnifique bague est sertie de pierres précieuses véritables. Chaque pierre représente le mois de naissance d'un membre de la famille.</t>
  </si>
  <si>
    <t>404000023.jpg</t>
  </si>
  <si>
    <t>Tondeuse à pousser 21 po 3 en 1</t>
  </si>
  <si>
    <t>Que vous vouliez déchiqueter, ensacher ou éjecter sur le côté vos déchets de coupe, cette tondeuse est la tondeuse de choix pour vous. Vous pouvez changer d'un mode à l'autre sans besoin d'outil, ils sont intégrés dans la tondeuse.</t>
  </si>
  <si>
    <t>404000024.jpg</t>
  </si>
  <si>
    <t xml:space="preserve">Souffleuse à neige 24 po </t>
  </si>
  <si>
    <t>Démarreur électrique pour démarrage rapide; rien à tirer. 6 vitesses avant/2 marche arrière pour affronter toutes les conditions, robustes pneus à neige 15 x 4 4/5 po pour traction maximale.</t>
  </si>
  <si>
    <t>404000025.jpg</t>
  </si>
  <si>
    <t>Estée Lauder Coffret Youth Dew Rich Luxuries</t>
  </si>
  <si>
    <t>Ce coffret d'une durée limitée comprend deux produits parfumés de luxe présentés dans une boîte­cadeau exclusive: Eau de parfum en atomiseur, 2,25 oz; Lotion satinée pour le corps, 3,12 oz</t>
  </si>
  <si>
    <t>404000026.jpg</t>
  </si>
  <si>
    <t>Tondeuse pour barbe et moustache courtes</t>
  </si>
  <si>
    <t>La roue Zoom vous permet de choisir et de maintenir la longueur désirée avec facilité. Réglage intégré de 20 longueurs (0,5-10 mm). La fonction de blocage empêche le mouvement du peigne.</t>
  </si>
  <si>
    <t>404000027.jpg</t>
  </si>
  <si>
    <t>Scooter à 4 roues 'Sprint'</t>
  </si>
  <si>
    <t>Pour les personnes ayant de la difficulté à marcher sur de longues distances et à transporter leurs achats, le scooter motorsié 'Sprint' vous permet de garder une plus grande autonomie.</t>
  </si>
  <si>
    <t>404000028.jpg</t>
  </si>
  <si>
    <t>Horloge à pendule murale de style traditionnelle</t>
  </si>
  <si>
    <t>12 1/5 x 4 1/3 x 19 1/2 po h. Pendule détaillé en métal. Fini bois noyer
Arrêt nocturne automatique. Analog
À 4 piles 'AA', non incluses.</t>
  </si>
  <si>
    <t>606000010.jpg</t>
  </si>
  <si>
    <t xml:space="preserve">Grille-pain Deluxe à 2 tranches </t>
  </si>
  <si>
    <t>Ce grille-pain puissant et élégant s'appuie sur des années de fiabilité garantie par Oster. Sa couleur éclatante ne passera pas inaperçue et égayera votre comptoir.</t>
  </si>
  <si>
    <t>606000011.jpg</t>
  </si>
  <si>
    <t xml:space="preserve">Friteuse d'une capacité de 12 tasses d'huile </t>
  </si>
  <si>
    <t>Cette friteuse en acier inoxydable recouvre complètement le grand panier rectangulaire de style professionnel d'une capacité de 8 tasses.</t>
  </si>
  <si>
    <t>606000012.jpg</t>
  </si>
  <si>
    <t>Lustre 'La Boheme' chromé à 10 lumières halogènes</t>
  </si>
  <si>
    <t xml:space="preserve">Les lustres de la collection 'La Boheme' sont ornés de cristaux transparents, de perles et de fausses bougies en verre et ajoutent une touche de luxe, d'élégance et de richesse à tout décor. Métal. Fini chromé poli. Diamètre : 31 po. Requiert dix ampoules GU10 de 35 W (max.).
</t>
  </si>
  <si>
    <t>606000013.jpg</t>
  </si>
  <si>
    <t>Service de vaisselle 16 pièces «Chilli Pepper»</t>
  </si>
  <si>
    <t>Comprend 4 exemplaires par pièce: assiette 27,7 cm, assiette à pain 21,7 cm, bol à soupe 20 cm, tasse 10 cm. En céramique.</t>
  </si>
  <si>
    <t>606000014.jpg</t>
  </si>
  <si>
    <t>Tapis décoratif « Waverly »</t>
  </si>
  <si>
    <t>Le motif ondulé de ce tapis ultra-moderne transformera radicalement votre décor. Le motif multicolore original s'harmonisera parfaitement à tout intérieur contemporain. Polypropylène thermofixé et oléfine.</t>
  </si>
  <si>
    <t>606000015.jpg</t>
  </si>
  <si>
    <t>Distributeur programmable de nourriture</t>
  </si>
  <si>
    <t>Permet de régler l'heure des repas et les portions pour un animal domestique. Panneau de commande électronique intégré ACL permettant de programmer jusqu’à 3 repas par jour. Requiert 3 piles ‘D’, non incluses.</t>
  </si>
  <si>
    <t>606000016.jpg</t>
  </si>
  <si>
    <t>Chaise longue Collection Catalina</t>
  </si>
  <si>
    <t>Pour répondre à la demande, un ensemble pour repas et une chaise longue se sont ajoutés à la collection existante. Leur monture robuste en aluminium à fini multicouche arbore un ton brun moyen de bel aspect, imitation bois.</t>
  </si>
  <si>
    <t>606000017.jpg</t>
  </si>
  <si>
    <t>Fauteuil-sac intérieur/extérieur pour adolescent</t>
  </si>
  <si>
    <t>Détendez-vous, à l'intérieur comme à l'extérieure. Ce fauteuil-sac est parfait pour se détendre, lire, regarder la télé ou jouez des jeux vidéos. La bourre de billes offre un confort et un support qui épouse les formes de votre corps.</t>
  </si>
  <si>
    <t>606000018.jpg</t>
  </si>
  <si>
    <t>Unité de divertissement d'aspect étain</t>
  </si>
  <si>
    <t>Comprend les éléments d'aspect étain suivants : trois panneaux verticaux 16 x 32 po (56166), quatre tablettes 15 x 23 po (56168), quatre tablettes d'angle (56169), deux surfaces de travail 31 x 16 po (56194).</t>
  </si>
  <si>
    <t>606000019.jpg</t>
  </si>
  <si>
    <t>Table de bout</t>
  </si>
  <si>
    <t>Table de bout de style moderne et de couleur anthracite</t>
  </si>
  <si>
    <t>606000020.png</t>
  </si>
  <si>
    <t>2012-12-29</t>
  </si>
  <si>
    <t>Tabouret</t>
  </si>
  <si>
    <t>Tabouret rouge à hauteur ajustable.</t>
  </si>
  <si>
    <t>606000021.png</t>
  </si>
  <si>
    <t>Desserte</t>
  </si>
  <si>
    <t>Desserte sur roulettes avec deux tablettes en verre noir. Fini chromé</t>
  </si>
  <si>
    <t>606000022.png</t>
  </si>
  <si>
    <t>Écouteurs</t>
  </si>
  <si>
    <t>Écouteurs pour enfants Hello Kitty léger et pliable</t>
  </si>
  <si>
    <t>606000023.jpg</t>
  </si>
  <si>
    <t>2012-12-26</t>
  </si>
  <si>
    <t>Écouteurs antibruit supra-auriculaire de Sony. Nécessite des piles AAA et possède une autonomie de 80 heures</t>
  </si>
  <si>
    <t>606000024.jpg</t>
  </si>
  <si>
    <t>Animal Crossing : New Leaf</t>
  </si>
  <si>
    <t>Animal Crossing pour 3DS. Déménagez dans un nouveau village dont vous devenez le maire et faites-vous des amis avec les animaux colorés.</t>
  </si>
  <si>
    <t>606000025.jpg</t>
  </si>
  <si>
    <t>2012-01-31</t>
  </si>
  <si>
    <t>Lunettes 3D</t>
  </si>
  <si>
    <t>Lunettes pour télévision 3D de marque Samsung. Possède une autonomie de 150 heures. Fonctionne sur tous les téléviseurs 3D à DEL et plasma des séries D, E et F de marque Samsung</t>
  </si>
  <si>
    <t>606000026.jpg</t>
  </si>
  <si>
    <t>Furby</t>
  </si>
  <si>
    <t>Furby pouvant être contrôlé à l'aide d'une application mobile gratuite pour Ipod et Android. Requiert 4 piles AA.</t>
  </si>
  <si>
    <t>606000027.jpg</t>
  </si>
  <si>
    <t>Sabre laser</t>
  </si>
  <si>
    <t>Sabre laser de Star Wars qui peut changer de couleur. Nécessite 3 pile AA.</t>
  </si>
  <si>
    <t>606000028.jpg</t>
  </si>
  <si>
    <t>Flipper</t>
  </si>
  <si>
    <t>Jeu de flipper sur le thème des Tortues Ninja.</t>
  </si>
  <si>
    <t>606000029.jpg</t>
  </si>
  <si>
    <t>2013-01-15</t>
  </si>
  <si>
    <t>Voiture Yoshi téléguidée</t>
  </si>
  <si>
    <t>Voiture Yoshi téléguidée d'une longueur de 50 cm ayant ue autonomie de 40 minutes. Nécessite 3 piles AA.</t>
  </si>
  <si>
    <t>606000030.jpg</t>
  </si>
  <si>
    <t>Tapis de jeu</t>
  </si>
  <si>
    <t>Tapis de jeu en forme de pieuvre. Inclue un sac pour faciliter le rangement et le transport</t>
  </si>
  <si>
    <t>606000031.jpg</t>
  </si>
  <si>
    <t>Portique d'activité</t>
  </si>
  <si>
    <t>Comprend un mobile qui tourne et 3 mélodies. Il a aussi 4 animaux qu'on peut suspendre ou attacher au tapis.</t>
  </si>
  <si>
    <t>606000032.jpg</t>
  </si>
  <si>
    <t>Masque de Iron Man</t>
  </si>
  <si>
    <t>Le masque fait de la lumière et lance des missiles. Le masque parle (en français). Nécessite 3 piles AAA incluses.</t>
  </si>
  <si>
    <t>606000033.jpg</t>
  </si>
  <si>
    <t>Lit en forme de bateau</t>
  </si>
  <si>
    <t>Lit en forme de bateau avec compatiment pour le rangement et barrières décorative pour la sécurité de l'enfant</t>
  </si>
  <si>
    <t>606000034.jpg</t>
  </si>
  <si>
    <t>Fausse poignée</t>
  </si>
  <si>
    <t>Poignée en nickel satiné.</t>
  </si>
  <si>
    <t>606000035.jpg</t>
  </si>
  <si>
    <t>Pistolet graisseur</t>
  </si>
  <si>
    <t>Pistolet graisseur en métal pour usage domestique. Nécessite des cartouches de 14 oz. Founi 1oz par 40 coups.</t>
  </si>
  <si>
    <t>606000036.jpg</t>
  </si>
  <si>
    <t>Poulie</t>
  </si>
  <si>
    <t>Poulie standard de 6 pieds et demi. Traitée avec de l'antirouille</t>
  </si>
  <si>
    <t>Corde à linge</t>
  </si>
  <si>
    <t>Code à linge en popypropylène blanche. Mesure 200b pied et a un diamètre de 1/4 po</t>
  </si>
  <si>
    <t>606000038.jpg</t>
  </si>
  <si>
    <t>Niveau</t>
  </si>
  <si>
    <t>Niveau au laser Bosch avec projection à deux points pour reporter les points du sol au plafond</t>
  </si>
  <si>
    <t>606000039.jpg</t>
  </si>
  <si>
    <t>Échelle</t>
  </si>
  <si>
    <t>Échelle de 11 pi pouvant se tranformer en escabeau de 7 pi et pouvant supporter jusqu'à 225 lbs</t>
  </si>
  <si>
    <t>606000040.jpg</t>
  </si>
  <si>
    <t>Fendeuse</t>
  </si>
  <si>
    <t>Fendeuse de marque Garant mesurant 36 po et pesant 6 lbs</t>
  </si>
  <si>
    <t>606000041.jpg</t>
  </si>
  <si>
    <t>Sac de hockey</t>
  </si>
  <si>
    <t>Sac de 18po par 26 po par 17 po Reebok fait en polyester avec pochettes pour les patins.</t>
  </si>
  <si>
    <t>606000042.jpg</t>
  </si>
  <si>
    <t>Casque de hockey</t>
  </si>
  <si>
    <t>Casque de hockey pour enfant de la marque Reebok.</t>
  </si>
  <si>
    <t>606000043.jpg</t>
  </si>
  <si>
    <t>Bâton de hockey</t>
  </si>
  <si>
    <t>Bâton de hockey en fibre de carbone. Marque Bauer, modèle Supreme One.5</t>
  </si>
  <si>
    <t>606000044.jpg</t>
  </si>
  <si>
    <t>Gants pour le sport d'hiver</t>
  </si>
  <si>
    <t>Gants pour homme "Brook" de la marque Louis-Garneau. Doublure en Drytex, poignet avec attaches en velcro pour ajustement</t>
  </si>
  <si>
    <t>606000045.jpg</t>
  </si>
  <si>
    <t>Ligature de clarinette</t>
  </si>
  <si>
    <t>Ligature de cuir pour clarinette en Sib de marque Vandoren</t>
  </si>
  <si>
    <t>Bec de clarinette</t>
  </si>
  <si>
    <t>Bec usagé pour clarinette Sib de marque Vandoren</t>
  </si>
  <si>
    <t>606000047.jpg</t>
  </si>
  <si>
    <t>Anches de clarinette</t>
  </si>
  <si>
    <t>Paquet de dix anches de clarinettes en Sib, de force 3</t>
  </si>
  <si>
    <t>606000048.jpg</t>
  </si>
  <si>
    <t>Arbre de Noël</t>
  </si>
  <si>
    <t>Arbre de Noël "Glacier Pine" de 7 pieds et demi.</t>
  </si>
  <si>
    <t>606000049.jpg</t>
  </si>
  <si>
    <t>Le D7000 est équipé d’un nouveau capteur CMOS 16 millions de pixels, extrêmement performant par faible luminosité et encore jamais intégré à un reflex numérique de format DX (APS-C). EXPEED 2, le nouveau processeur de traitement d’image, alimente les performances poussées du D7000. L’AF 39 zones et le système avant-gardiste de mesure matricielle RVB 3D 2016 pixels produisent une qualité d’image stupéfiante dans des situations de prise de vue très variées. Le D7000 bénéficie de la fonction vidéo full HD 1080p avec autofocus (AF) permanent et permet ainsi aux photographes d’immortaliser leur univers en photo comme en vidéo.</t>
  </si>
  <si>
    <t>Nikon D7000</t>
  </si>
  <si>
    <t>Jeu  Talking Thomas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</si>
</sst>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u/>
      <sz val="11"/>
      <color theme="10"/>
      <name val="Calibri"/>
      <family val="2"/>
      <scheme val="minor"/>
    </font>
    <font>
      <sz val="11"/>
      <color theme="1"/>
      <name val="Inheri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2" borderId="0" xfId="0" applyFill="1"/>
    <xf numFmtId="0" fontId="1" fillId="0" borderId="0" xfId="1"/>
    <xf numFmtId="0" fontId="0" fillId="0" borderId="0" xfId="0" applyAlignment="1">
      <alignment vertical="center" wrapText="1"/>
    </xf>
    <xf numFmtId="22" fontId="0" fillId="0" borderId="0" xfId="0" applyNumberFormat="1" applyAlignment="1">
      <alignment vertical="center" wrapText="1"/>
    </xf>
    <xf numFmtId="0" fontId="0" fillId="0" borderId="0" xfId="0" applyAlignment="1">
      <alignment wrapText="1"/>
    </xf>
    <xf numFmtId="22" fontId="0" fillId="0" borderId="0" xfId="0" applyNumberFormat="1" applyAlignment="1">
      <alignment wrapText="1"/>
    </xf>
    <xf numFmtId="0" fontId="0" fillId="2" borderId="0" xfId="0" applyFill="1" applyAlignment="1">
      <alignment vertical="center" wrapText="1"/>
    </xf>
    <xf numFmtId="0" fontId="0" fillId="2" borderId="0" xfId="0" applyFill="1" applyAlignment="1">
      <alignment wrapText="1"/>
    </xf>
    <xf numFmtId="22" fontId="0" fillId="0" borderId="0" xfId="0" applyNumberFormat="1"/>
    <xf numFmtId="22" fontId="0" fillId="0" borderId="0" xfId="0" quotePrefix="1" applyNumberFormat="1"/>
    <xf numFmtId="0" fontId="0" fillId="0" borderId="0" xfId="0" quotePrefix="1"/>
    <xf numFmtId="22" fontId="0" fillId="0" borderId="0" xfId="0" quotePrefix="1" applyNumberFormat="1" applyAlignment="1">
      <alignment horizontal="left" vertical="center" wrapText="1"/>
    </xf>
    <xf numFmtId="0" fontId="0" fillId="0" borderId="0" xfId="0" quotePrefix="1" applyAlignment="1">
      <alignment vertical="center" wrapText="1"/>
    </xf>
    <xf numFmtId="0" fontId="0" fillId="0" borderId="0" xfId="0" quotePrefix="1" applyAlignment="1">
      <alignment wrapText="1"/>
    </xf>
    <xf numFmtId="0" fontId="0" fillId="0" borderId="0" xfId="0" applyFill="1" applyAlignment="1">
      <alignment wrapText="1"/>
    </xf>
    <xf numFmtId="22" fontId="0" fillId="0" borderId="0" xfId="0" quotePrefix="1" applyNumberFormat="1" applyAlignment="1">
      <alignment vertical="center" wrapText="1"/>
    </xf>
    <xf numFmtId="14" fontId="0" fillId="0" borderId="0" xfId="0" quotePrefix="1" applyNumberFormat="1" applyAlignment="1">
      <alignment vertical="center" wrapText="1"/>
    </xf>
    <xf numFmtId="14" fontId="0" fillId="0" borderId="0" xfId="0" quotePrefix="1" applyNumberFormat="1"/>
    <xf numFmtId="14" fontId="0" fillId="0" borderId="0" xfId="0" applyNumberFormat="1" applyAlignment="1">
      <alignment vertical="center" wrapText="1"/>
    </xf>
    <xf numFmtId="0" fontId="2" fillId="0" borderId="0" xfId="0" applyFont="1" applyAlignment="1">
      <alignment horizontal="lef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8" Type="http://schemas.openxmlformats.org/officeDocument/2006/relationships/hyperlink" Target="mailto:vendeur7@compagnie7.qc.ca" TargetMode="External"/><Relationship Id="rId3" Type="http://schemas.openxmlformats.org/officeDocument/2006/relationships/hyperlink" Target="mailto:vendeur2@compagnie2.qc.ca" TargetMode="External"/><Relationship Id="rId7" Type="http://schemas.openxmlformats.org/officeDocument/2006/relationships/hyperlink" Target="mailto:vendeur6@compagnie6.qc.ca" TargetMode="External"/><Relationship Id="rId2" Type="http://schemas.openxmlformats.org/officeDocument/2006/relationships/hyperlink" Target="mailto:vendeur1@compagnie1.qc.ca" TargetMode="External"/><Relationship Id="rId1" Type="http://schemas.openxmlformats.org/officeDocument/2006/relationships/hyperlink" Target="mailto:vendeur1@compagnie1.qc.ca" TargetMode="External"/><Relationship Id="rId6" Type="http://schemas.openxmlformats.org/officeDocument/2006/relationships/hyperlink" Target="mailto:vendeur5@compagnie5.qc.ca" TargetMode="External"/><Relationship Id="rId5" Type="http://schemas.openxmlformats.org/officeDocument/2006/relationships/hyperlink" Target="mailto:vendeur4@compagnie4.ca" TargetMode="External"/><Relationship Id="rId4" Type="http://schemas.openxmlformats.org/officeDocument/2006/relationships/hyperlink" Target="mailto:vendeur3@compagnie3.qc.ca"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C5"/>
    </sheetView>
  </sheetViews>
  <sheetFormatPr baseColWidth="10" defaultRowHeight="15"/>
  <sheetData>
    <row r="1" spans="1:3">
      <c r="A1" s="1" t="s">
        <v>70</v>
      </c>
      <c r="B1" s="1" t="s">
        <v>71</v>
      </c>
      <c r="C1" s="1" t="s">
        <v>72</v>
      </c>
    </row>
    <row r="2" spans="1:3">
      <c r="A2">
        <v>10</v>
      </c>
      <c r="B2">
        <v>0.1</v>
      </c>
      <c r="C2">
        <v>4.9000000000000004</v>
      </c>
    </row>
    <row r="3" spans="1:3">
      <c r="A3">
        <v>20</v>
      </c>
      <c r="B3">
        <v>5</v>
      </c>
      <c r="C3">
        <v>19.899999999999999</v>
      </c>
    </row>
    <row r="4" spans="1:3">
      <c r="A4">
        <v>30</v>
      </c>
      <c r="B4">
        <v>20</v>
      </c>
      <c r="C4">
        <v>99.9</v>
      </c>
    </row>
    <row r="5" spans="1:3">
      <c r="A5">
        <v>40</v>
      </c>
      <c r="B5">
        <v>100</v>
      </c>
      <c r="C5">
        <v>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B4"/>
    </sheetView>
  </sheetViews>
  <sheetFormatPr baseColWidth="10" defaultRowHeight="15"/>
  <cols>
    <col min="1" max="1" width="16.85546875" customWidth="1"/>
    <col min="2" max="2" width="26.140625" customWidth="1"/>
  </cols>
  <sheetData>
    <row r="1" spans="1:2">
      <c r="A1" s="1" t="s">
        <v>73</v>
      </c>
      <c r="B1" s="1" t="s">
        <v>74</v>
      </c>
    </row>
    <row r="2" spans="1:2">
      <c r="A2">
        <v>1</v>
      </c>
      <c r="B2" t="s">
        <v>75</v>
      </c>
    </row>
    <row r="3" spans="1:2">
      <c r="A3">
        <v>2</v>
      </c>
      <c r="B3" t="s">
        <v>76</v>
      </c>
    </row>
    <row r="4" spans="1:2">
      <c r="A4">
        <v>3</v>
      </c>
      <c r="B4"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2" sqref="A2:C13"/>
    </sheetView>
  </sheetViews>
  <sheetFormatPr baseColWidth="10" defaultRowHeight="15"/>
  <cols>
    <col min="1" max="1" width="14.28515625" customWidth="1"/>
    <col min="2" max="2" width="14.140625" customWidth="1"/>
  </cols>
  <sheetData>
    <row r="1" spans="1:3">
      <c r="A1" s="1" t="s">
        <v>73</v>
      </c>
      <c r="B1" s="1" t="s">
        <v>70</v>
      </c>
      <c r="C1" s="1" t="s">
        <v>78</v>
      </c>
    </row>
    <row r="2" spans="1:3">
      <c r="A2" s="3">
        <v>1</v>
      </c>
      <c r="B2" s="3">
        <v>10</v>
      </c>
      <c r="C2" s="3">
        <v>4.5</v>
      </c>
    </row>
    <row r="3" spans="1:3">
      <c r="A3" s="3">
        <v>1</v>
      </c>
      <c r="B3" s="3">
        <v>20</v>
      </c>
      <c r="C3" s="3">
        <v>12.5</v>
      </c>
    </row>
    <row r="4" spans="1:3">
      <c r="A4" s="3">
        <v>1</v>
      </c>
      <c r="B4" s="3">
        <v>30</v>
      </c>
      <c r="C4" s="3">
        <v>25</v>
      </c>
    </row>
    <row r="5" spans="1:3">
      <c r="A5" s="3">
        <v>1</v>
      </c>
      <c r="B5" s="3">
        <v>40</v>
      </c>
      <c r="C5" s="3">
        <v>35</v>
      </c>
    </row>
    <row r="6" spans="1:3">
      <c r="A6" s="3">
        <v>2</v>
      </c>
      <c r="B6" s="3">
        <v>10</v>
      </c>
      <c r="C6" s="3">
        <v>6.75</v>
      </c>
    </row>
    <row r="7" spans="1:3">
      <c r="A7" s="3">
        <v>2</v>
      </c>
      <c r="B7" s="3">
        <v>20</v>
      </c>
      <c r="C7" s="3">
        <v>15.75</v>
      </c>
    </row>
    <row r="8" spans="1:3">
      <c r="A8" s="3">
        <v>2</v>
      </c>
      <c r="B8" s="3">
        <v>30</v>
      </c>
      <c r="C8" s="3">
        <v>29</v>
      </c>
    </row>
    <row r="9" spans="1:3">
      <c r="A9" s="3">
        <v>2</v>
      </c>
      <c r="B9" s="3">
        <v>40</v>
      </c>
      <c r="C9" s="3">
        <v>45</v>
      </c>
    </row>
    <row r="10" spans="1:3">
      <c r="A10" s="3">
        <v>3</v>
      </c>
      <c r="B10" s="3">
        <v>10</v>
      </c>
      <c r="C10" s="3">
        <v>15</v>
      </c>
    </row>
    <row r="11" spans="1:3">
      <c r="A11" s="3">
        <v>3</v>
      </c>
      <c r="B11" s="3">
        <v>20</v>
      </c>
      <c r="C11" s="3">
        <v>20</v>
      </c>
    </row>
    <row r="12" spans="1:3">
      <c r="A12" s="3">
        <v>3</v>
      </c>
      <c r="B12" s="3">
        <v>30</v>
      </c>
      <c r="C12" s="3">
        <v>35</v>
      </c>
    </row>
    <row r="13" spans="1:3">
      <c r="A13" s="3">
        <v>3</v>
      </c>
      <c r="B13" s="3">
        <v>40</v>
      </c>
      <c r="C13" s="3">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2" sqref="A2:C4"/>
    </sheetView>
  </sheetViews>
  <sheetFormatPr baseColWidth="10" defaultRowHeight="15"/>
  <cols>
    <col min="2" max="2" width="20.85546875" customWidth="1"/>
  </cols>
  <sheetData>
    <row r="1" spans="1:3">
      <c r="A1" s="1" t="s">
        <v>79</v>
      </c>
      <c r="B1" s="1" t="s">
        <v>81</v>
      </c>
      <c r="C1" s="1" t="s">
        <v>80</v>
      </c>
    </row>
    <row r="2" spans="1:3">
      <c r="A2" s="3">
        <v>10</v>
      </c>
      <c r="B2" s="16" t="s">
        <v>461</v>
      </c>
      <c r="C2" s="3">
        <v>7.5</v>
      </c>
    </row>
    <row r="3" spans="1:3">
      <c r="A3" s="3">
        <v>20</v>
      </c>
      <c r="B3" s="16" t="s">
        <v>462</v>
      </c>
      <c r="C3" s="3">
        <v>8.5</v>
      </c>
    </row>
    <row r="4" spans="1:3">
      <c r="A4" s="3">
        <v>30</v>
      </c>
      <c r="B4" s="16" t="s">
        <v>463</v>
      </c>
      <c r="C4" s="3">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2" sqref="A2:C4"/>
    </sheetView>
  </sheetViews>
  <sheetFormatPr baseColWidth="10" defaultRowHeight="15"/>
  <cols>
    <col min="2" max="2" width="18.28515625" customWidth="1"/>
    <col min="3" max="3" width="11.28515625" customWidth="1"/>
  </cols>
  <sheetData>
    <row r="1" spans="1:3">
      <c r="A1" s="1" t="s">
        <v>82</v>
      </c>
      <c r="B1" s="1" t="s">
        <v>84</v>
      </c>
      <c r="C1" s="1" t="s">
        <v>83</v>
      </c>
    </row>
    <row r="2" spans="1:3" ht="30">
      <c r="A2" s="3">
        <v>10</v>
      </c>
      <c r="B2" s="16" t="s">
        <v>464</v>
      </c>
      <c r="C2" s="3">
        <v>7</v>
      </c>
    </row>
    <row r="3" spans="1:3" ht="30">
      <c r="A3" s="3">
        <v>20</v>
      </c>
      <c r="B3" s="16" t="s">
        <v>461</v>
      </c>
      <c r="C3" s="3">
        <v>6</v>
      </c>
    </row>
    <row r="4" spans="1:3" ht="30">
      <c r="A4" s="3">
        <v>30</v>
      </c>
      <c r="B4" s="16" t="s">
        <v>465</v>
      </c>
      <c r="C4" s="3">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2" sqref="A2:C9"/>
    </sheetView>
  </sheetViews>
  <sheetFormatPr baseColWidth="10" defaultRowHeight="15"/>
  <cols>
    <col min="2" max="2" width="35.28515625" customWidth="1"/>
    <col min="3" max="3" width="124.140625" customWidth="1"/>
  </cols>
  <sheetData>
    <row r="1" spans="1:3">
      <c r="A1" s="1" t="s">
        <v>167</v>
      </c>
      <c r="B1" s="1" t="s">
        <v>74</v>
      </c>
      <c r="C1" s="1" t="s">
        <v>168</v>
      </c>
    </row>
    <row r="2" spans="1:3" ht="18.75" customHeight="1">
      <c r="A2" s="3">
        <v>10</v>
      </c>
      <c r="B2" s="3" t="s">
        <v>151</v>
      </c>
      <c r="C2" s="3" t="s">
        <v>152</v>
      </c>
    </row>
    <row r="3" spans="1:3" ht="19.5" customHeight="1">
      <c r="A3" s="3">
        <v>20</v>
      </c>
      <c r="B3" s="3" t="s">
        <v>153</v>
      </c>
      <c r="C3" s="3" t="s">
        <v>154</v>
      </c>
    </row>
    <row r="4" spans="1:3" ht="22.5" customHeight="1">
      <c r="A4" s="3">
        <v>30</v>
      </c>
      <c r="B4" s="3" t="s">
        <v>155</v>
      </c>
      <c r="C4" s="3" t="s">
        <v>156</v>
      </c>
    </row>
    <row r="5" spans="1:3" ht="23.25" customHeight="1">
      <c r="A5" s="3">
        <v>40</v>
      </c>
      <c r="B5" s="3" t="s">
        <v>157</v>
      </c>
      <c r="C5" s="3" t="s">
        <v>158</v>
      </c>
    </row>
    <row r="6" spans="1:3" ht="21" customHeight="1">
      <c r="A6" s="3">
        <v>50</v>
      </c>
      <c r="B6" s="3" t="s">
        <v>159</v>
      </c>
      <c r="C6" s="3" t="s">
        <v>160</v>
      </c>
    </row>
    <row r="7" spans="1:3" ht="18" customHeight="1">
      <c r="A7" s="3">
        <v>60</v>
      </c>
      <c r="B7" s="3" t="s">
        <v>161</v>
      </c>
      <c r="C7" s="3" t="s">
        <v>162</v>
      </c>
    </row>
    <row r="8" spans="1:3" ht="18.75" customHeight="1">
      <c r="A8" s="3">
        <v>70</v>
      </c>
      <c r="B8" s="3" t="s">
        <v>163</v>
      </c>
      <c r="C8" s="3" t="s">
        <v>164</v>
      </c>
    </row>
    <row r="9" spans="1:3" ht="16.5" customHeight="1">
      <c r="A9" s="3">
        <v>80</v>
      </c>
      <c r="B9" s="3" t="s">
        <v>165</v>
      </c>
      <c r="C9" s="3" t="s">
        <v>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Q21" sqref="A2:Q21"/>
    </sheetView>
  </sheetViews>
  <sheetFormatPr baseColWidth="10" defaultRowHeight="15"/>
  <cols>
    <col min="1" max="1" width="15.85546875" customWidth="1"/>
    <col min="2" max="2" width="27.5703125" customWidth="1"/>
    <col min="3" max="3" width="17.85546875" customWidth="1"/>
    <col min="4" max="4" width="13.140625" customWidth="1"/>
    <col min="5" max="5" width="15" customWidth="1"/>
    <col min="6" max="6" width="17.85546875" customWidth="1"/>
    <col min="7" max="7" width="13.42578125" customWidth="1"/>
    <col min="11" max="11" width="19.28515625" customWidth="1"/>
    <col min="12" max="12" width="16" customWidth="1"/>
    <col min="13" max="13" width="21.85546875" customWidth="1"/>
    <col min="14" max="14" width="14.5703125" customWidth="1"/>
    <col min="15" max="15" width="15.42578125" customWidth="1"/>
    <col min="16" max="16" width="25" customWidth="1"/>
  </cols>
  <sheetData>
    <row r="1" spans="1:17">
      <c r="A1" s="1" t="s">
        <v>150</v>
      </c>
      <c r="B1" s="1" t="s">
        <v>11</v>
      </c>
      <c r="C1" s="1" t="s">
        <v>12</v>
      </c>
      <c r="D1" s="1" t="s">
        <v>2</v>
      </c>
      <c r="E1" s="1" t="s">
        <v>3</v>
      </c>
      <c r="F1" s="1" t="s">
        <v>4</v>
      </c>
      <c r="G1" s="1" t="s">
        <v>5</v>
      </c>
      <c r="H1" s="1" t="s">
        <v>6</v>
      </c>
      <c r="I1" s="1" t="s">
        <v>7</v>
      </c>
      <c r="J1" s="1" t="s">
        <v>8</v>
      </c>
      <c r="K1" s="1" t="s">
        <v>9</v>
      </c>
      <c r="L1" s="1" t="s">
        <v>10</v>
      </c>
      <c r="M1" s="1" t="s">
        <v>18</v>
      </c>
      <c r="N1" s="1" t="s">
        <v>19</v>
      </c>
      <c r="O1" s="1" t="s">
        <v>86</v>
      </c>
      <c r="P1" s="1" t="s">
        <v>87</v>
      </c>
      <c r="Q1" s="1" t="s">
        <v>20</v>
      </c>
    </row>
    <row r="2" spans="1:17" ht="24" customHeight="1">
      <c r="A2" s="3">
        <v>10000</v>
      </c>
      <c r="B2" s="3" t="s">
        <v>94</v>
      </c>
      <c r="C2" s="3">
        <v>1234</v>
      </c>
      <c r="D2" s="3" t="s">
        <v>95</v>
      </c>
      <c r="E2" s="3" t="s">
        <v>96</v>
      </c>
      <c r="F2" s="3" t="s">
        <v>97</v>
      </c>
      <c r="G2" s="3" t="s">
        <v>98</v>
      </c>
      <c r="H2" s="3" t="s">
        <v>42</v>
      </c>
      <c r="I2" s="3" t="s">
        <v>99</v>
      </c>
      <c r="J2" s="3" t="s">
        <v>100</v>
      </c>
      <c r="K2" s="3" t="s">
        <v>507</v>
      </c>
      <c r="L2" s="3" t="s">
        <v>62</v>
      </c>
      <c r="M2" s="16" t="s">
        <v>338</v>
      </c>
      <c r="N2" s="3" t="s">
        <v>62</v>
      </c>
      <c r="O2" s="3">
        <v>3</v>
      </c>
      <c r="P2" s="17" t="s">
        <v>427</v>
      </c>
      <c r="Q2" s="3">
        <v>0</v>
      </c>
    </row>
    <row r="3" spans="1:17" ht="24" customHeight="1">
      <c r="A3" s="3">
        <v>10001</v>
      </c>
      <c r="B3" s="3" t="s">
        <v>101</v>
      </c>
      <c r="C3" s="3">
        <v>1234</v>
      </c>
      <c r="D3" s="3" t="s">
        <v>102</v>
      </c>
      <c r="E3" s="3" t="s">
        <v>34</v>
      </c>
      <c r="F3" s="3" t="s">
        <v>103</v>
      </c>
      <c r="G3" s="3" t="s">
        <v>45</v>
      </c>
      <c r="H3" s="3" t="s">
        <v>42</v>
      </c>
      <c r="I3" s="3" t="s">
        <v>104</v>
      </c>
      <c r="J3" s="3" t="s">
        <v>100</v>
      </c>
      <c r="K3" s="3" t="s">
        <v>105</v>
      </c>
      <c r="L3" s="3" t="s">
        <v>62</v>
      </c>
      <c r="M3" s="16" t="s">
        <v>338</v>
      </c>
      <c r="N3" s="3" t="s">
        <v>62</v>
      </c>
      <c r="O3" s="3">
        <v>3</v>
      </c>
      <c r="P3" s="17" t="s">
        <v>428</v>
      </c>
      <c r="Q3" s="3">
        <v>0</v>
      </c>
    </row>
    <row r="4" spans="1:17" ht="24" customHeight="1">
      <c r="A4" s="3">
        <v>10002</v>
      </c>
      <c r="B4" s="3" t="s">
        <v>106</v>
      </c>
      <c r="C4" s="3">
        <v>1234</v>
      </c>
      <c r="D4" s="3" t="s">
        <v>107</v>
      </c>
      <c r="E4" s="3" t="s">
        <v>108</v>
      </c>
      <c r="F4" s="3" t="s">
        <v>109</v>
      </c>
      <c r="G4" s="3" t="s">
        <v>45</v>
      </c>
      <c r="H4" s="3" t="s">
        <v>42</v>
      </c>
      <c r="I4" s="3" t="s">
        <v>110</v>
      </c>
      <c r="J4" s="3" t="s">
        <v>100</v>
      </c>
      <c r="K4" s="3" t="s">
        <v>111</v>
      </c>
      <c r="L4" s="3" t="s">
        <v>62</v>
      </c>
      <c r="M4" s="16" t="s">
        <v>338</v>
      </c>
      <c r="N4" s="3" t="s">
        <v>62</v>
      </c>
      <c r="O4" s="3" t="s">
        <v>62</v>
      </c>
      <c r="P4" s="19" t="s">
        <v>62</v>
      </c>
      <c r="Q4" s="3">
        <v>0</v>
      </c>
    </row>
    <row r="5" spans="1:17" ht="24" customHeight="1">
      <c r="A5" s="3">
        <v>10003</v>
      </c>
      <c r="B5" s="3" t="s">
        <v>112</v>
      </c>
      <c r="C5" s="3">
        <v>1234</v>
      </c>
      <c r="D5" s="3" t="s">
        <v>113</v>
      </c>
      <c r="E5" s="3" t="s">
        <v>114</v>
      </c>
      <c r="F5" s="3" t="s">
        <v>115</v>
      </c>
      <c r="G5" s="3" t="s">
        <v>98</v>
      </c>
      <c r="H5" s="3" t="s">
        <v>42</v>
      </c>
      <c r="I5" s="3" t="s">
        <v>116</v>
      </c>
      <c r="J5" s="3" t="s">
        <v>100</v>
      </c>
      <c r="K5" s="3" t="s">
        <v>117</v>
      </c>
      <c r="L5" s="3" t="s">
        <v>111</v>
      </c>
      <c r="M5" s="16" t="s">
        <v>298</v>
      </c>
      <c r="N5" s="3" t="s">
        <v>62</v>
      </c>
      <c r="O5" s="3">
        <v>3</v>
      </c>
      <c r="P5" s="17" t="s">
        <v>430</v>
      </c>
      <c r="Q5" s="3">
        <v>0</v>
      </c>
    </row>
    <row r="6" spans="1:17" ht="24" customHeight="1">
      <c r="A6" s="3">
        <v>10004</v>
      </c>
      <c r="B6" s="3" t="s">
        <v>118</v>
      </c>
      <c r="C6" s="3">
        <v>1234</v>
      </c>
      <c r="D6" s="3" t="s">
        <v>119</v>
      </c>
      <c r="E6" s="3" t="s">
        <v>120</v>
      </c>
      <c r="F6" s="3" t="s">
        <v>121</v>
      </c>
      <c r="G6" s="3" t="s">
        <v>45</v>
      </c>
      <c r="H6" s="3" t="s">
        <v>43</v>
      </c>
      <c r="I6" s="3" t="s">
        <v>122</v>
      </c>
      <c r="J6" s="3" t="s">
        <v>100</v>
      </c>
      <c r="K6" s="3" t="s">
        <v>123</v>
      </c>
      <c r="L6" s="3" t="s">
        <v>62</v>
      </c>
      <c r="M6" s="16" t="s">
        <v>339</v>
      </c>
      <c r="N6" s="3" t="s">
        <v>62</v>
      </c>
      <c r="O6" s="3" t="s">
        <v>62</v>
      </c>
      <c r="P6" s="19" t="s">
        <v>62</v>
      </c>
      <c r="Q6" s="3">
        <v>0</v>
      </c>
    </row>
    <row r="7" spans="1:17" ht="24" customHeight="1">
      <c r="A7" s="3">
        <v>10005</v>
      </c>
      <c r="B7" s="3" t="s">
        <v>124</v>
      </c>
      <c r="C7" s="3">
        <v>1234</v>
      </c>
      <c r="D7" s="3" t="s">
        <v>125</v>
      </c>
      <c r="E7" s="3" t="s">
        <v>126</v>
      </c>
      <c r="F7" s="3" t="s">
        <v>127</v>
      </c>
      <c r="G7" s="3" t="s">
        <v>45</v>
      </c>
      <c r="H7" s="3" t="s">
        <v>42</v>
      </c>
      <c r="I7" s="3" t="s">
        <v>128</v>
      </c>
      <c r="J7" s="3" t="s">
        <v>100</v>
      </c>
      <c r="K7" s="3" t="s">
        <v>129</v>
      </c>
      <c r="L7" s="3" t="s">
        <v>62</v>
      </c>
      <c r="M7" s="16" t="s">
        <v>340</v>
      </c>
      <c r="N7" s="3" t="s">
        <v>62</v>
      </c>
      <c r="O7" s="3">
        <v>3</v>
      </c>
      <c r="P7" s="17" t="s">
        <v>291</v>
      </c>
      <c r="Q7" s="3">
        <v>0</v>
      </c>
    </row>
    <row r="8" spans="1:17" ht="24" customHeight="1">
      <c r="A8" s="3">
        <v>10006</v>
      </c>
      <c r="B8" s="3" t="s">
        <v>130</v>
      </c>
      <c r="C8" s="3">
        <v>1234</v>
      </c>
      <c r="D8" s="3" t="s">
        <v>131</v>
      </c>
      <c r="E8" s="3" t="s">
        <v>132</v>
      </c>
      <c r="F8" s="3" t="s">
        <v>133</v>
      </c>
      <c r="G8" s="3" t="s">
        <v>98</v>
      </c>
      <c r="H8" s="3" t="s">
        <v>42</v>
      </c>
      <c r="I8" s="3" t="s">
        <v>134</v>
      </c>
      <c r="J8" s="3" t="s">
        <v>100</v>
      </c>
      <c r="K8" s="3" t="s">
        <v>135</v>
      </c>
      <c r="L8" s="3" t="s">
        <v>62</v>
      </c>
      <c r="M8" s="16" t="s">
        <v>297</v>
      </c>
      <c r="N8" s="3" t="s">
        <v>62</v>
      </c>
      <c r="O8" s="3" t="s">
        <v>62</v>
      </c>
      <c r="P8" s="3" t="s">
        <v>62</v>
      </c>
      <c r="Q8" s="3">
        <v>0</v>
      </c>
    </row>
    <row r="9" spans="1:17" ht="24" customHeight="1">
      <c r="A9" s="3">
        <v>10007</v>
      </c>
      <c r="B9" s="3" t="s">
        <v>136</v>
      </c>
      <c r="C9" s="3" t="s">
        <v>137</v>
      </c>
      <c r="D9" s="3" t="s">
        <v>178</v>
      </c>
      <c r="E9" s="3" t="s">
        <v>179</v>
      </c>
      <c r="F9" s="3" t="s">
        <v>205</v>
      </c>
      <c r="G9" s="3" t="s">
        <v>204</v>
      </c>
      <c r="H9" s="3" t="s">
        <v>43</v>
      </c>
      <c r="I9" s="3" t="s">
        <v>206</v>
      </c>
      <c r="J9" s="3" t="s">
        <v>100</v>
      </c>
      <c r="K9" s="3" t="s">
        <v>207</v>
      </c>
      <c r="L9" s="3" t="s">
        <v>62</v>
      </c>
      <c r="M9" s="17" t="s">
        <v>290</v>
      </c>
      <c r="N9" s="3" t="s">
        <v>62</v>
      </c>
      <c r="O9" s="3">
        <v>3</v>
      </c>
      <c r="P9" s="13" t="s">
        <v>430</v>
      </c>
      <c r="Q9" s="3">
        <v>0</v>
      </c>
    </row>
    <row r="10" spans="1:17" ht="24" customHeight="1">
      <c r="A10" s="3">
        <v>10008</v>
      </c>
      <c r="B10" s="3" t="s">
        <v>138</v>
      </c>
      <c r="C10" s="3" t="s">
        <v>191</v>
      </c>
      <c r="D10" s="3" t="s">
        <v>194</v>
      </c>
      <c r="E10" s="3" t="s">
        <v>180</v>
      </c>
      <c r="F10" s="3" t="s">
        <v>62</v>
      </c>
      <c r="G10" s="3" t="s">
        <v>62</v>
      </c>
      <c r="H10" s="3" t="s">
        <v>62</v>
      </c>
      <c r="I10" s="3" t="s">
        <v>62</v>
      </c>
      <c r="J10" s="3" t="s">
        <v>62</v>
      </c>
      <c r="K10" s="3" t="s">
        <v>62</v>
      </c>
      <c r="L10" s="3" t="s">
        <v>62</v>
      </c>
      <c r="M10" s="17" t="s">
        <v>466</v>
      </c>
      <c r="N10" s="3" t="s">
        <v>62</v>
      </c>
      <c r="O10" s="3" t="s">
        <v>62</v>
      </c>
      <c r="P10" s="3" t="s">
        <v>62</v>
      </c>
      <c r="Q10" s="3">
        <v>0</v>
      </c>
    </row>
    <row r="11" spans="1:17" ht="24" customHeight="1">
      <c r="A11" s="3">
        <v>10009</v>
      </c>
      <c r="B11" s="3" t="s">
        <v>139</v>
      </c>
      <c r="C11" s="3">
        <v>9999</v>
      </c>
      <c r="D11" s="3" t="s">
        <v>24</v>
      </c>
      <c r="E11" s="3" t="s">
        <v>181</v>
      </c>
      <c r="F11" s="3" t="s">
        <v>208</v>
      </c>
      <c r="G11" s="3" t="s">
        <v>45</v>
      </c>
      <c r="H11" s="3" t="s">
        <v>42</v>
      </c>
      <c r="I11" s="3" t="s">
        <v>209</v>
      </c>
      <c r="J11" s="3" t="s">
        <v>100</v>
      </c>
      <c r="K11" s="3" t="s">
        <v>210</v>
      </c>
      <c r="L11" s="3" t="s">
        <v>62</v>
      </c>
      <c r="M11" s="17" t="s">
        <v>341</v>
      </c>
      <c r="N11" s="3" t="s">
        <v>62</v>
      </c>
      <c r="O11" s="3">
        <v>3</v>
      </c>
      <c r="P11" s="17" t="s">
        <v>273</v>
      </c>
      <c r="Q11" s="3">
        <v>0</v>
      </c>
    </row>
    <row r="12" spans="1:17" ht="24" customHeight="1">
      <c r="A12" s="3">
        <v>10010</v>
      </c>
      <c r="B12" s="3" t="s">
        <v>140</v>
      </c>
      <c r="C12" s="3">
        <v>4554</v>
      </c>
      <c r="D12" s="3" t="s">
        <v>195</v>
      </c>
      <c r="E12" s="3" t="s">
        <v>182</v>
      </c>
      <c r="F12" s="3" t="s">
        <v>211</v>
      </c>
      <c r="G12" s="3" t="s">
        <v>50</v>
      </c>
      <c r="H12" s="3" t="s">
        <v>42</v>
      </c>
      <c r="I12" s="3" t="s">
        <v>212</v>
      </c>
      <c r="J12" s="3" t="s">
        <v>100</v>
      </c>
      <c r="K12" s="3" t="s">
        <v>213</v>
      </c>
      <c r="L12" s="3" t="s">
        <v>62</v>
      </c>
      <c r="M12" s="17" t="s">
        <v>342</v>
      </c>
      <c r="N12" s="3" t="s">
        <v>62</v>
      </c>
      <c r="O12" s="3" t="s">
        <v>62</v>
      </c>
      <c r="P12" s="3" t="s">
        <v>62</v>
      </c>
      <c r="Q12" s="3">
        <v>0</v>
      </c>
    </row>
    <row r="13" spans="1:17" ht="24" customHeight="1">
      <c r="A13" s="3">
        <v>10011</v>
      </c>
      <c r="B13" s="3" t="s">
        <v>141</v>
      </c>
      <c r="C13" s="3" t="s">
        <v>192</v>
      </c>
      <c r="D13" s="3" t="s">
        <v>196</v>
      </c>
      <c r="E13" s="3" t="s">
        <v>183</v>
      </c>
      <c r="F13" s="3" t="s">
        <v>62</v>
      </c>
      <c r="G13" s="3" t="s">
        <v>62</v>
      </c>
      <c r="H13" s="3" t="s">
        <v>62</v>
      </c>
      <c r="I13" s="3" t="s">
        <v>62</v>
      </c>
      <c r="J13" s="3" t="s">
        <v>62</v>
      </c>
      <c r="K13" s="3" t="s">
        <v>62</v>
      </c>
      <c r="L13" s="3" t="s">
        <v>62</v>
      </c>
      <c r="M13" s="17" t="s">
        <v>467</v>
      </c>
      <c r="N13" s="3" t="s">
        <v>62</v>
      </c>
      <c r="O13" s="3">
        <v>3</v>
      </c>
      <c r="P13" s="13" t="s">
        <v>273</v>
      </c>
      <c r="Q13" s="3">
        <v>0</v>
      </c>
    </row>
    <row r="14" spans="1:17" ht="24" customHeight="1">
      <c r="A14" s="3">
        <v>10012</v>
      </c>
      <c r="B14" s="3" t="s">
        <v>142</v>
      </c>
      <c r="C14" s="3" t="s">
        <v>193</v>
      </c>
      <c r="D14" s="3" t="s">
        <v>197</v>
      </c>
      <c r="E14" s="3" t="s">
        <v>184</v>
      </c>
      <c r="F14" s="3" t="s">
        <v>62</v>
      </c>
      <c r="G14" s="3" t="s">
        <v>62</v>
      </c>
      <c r="H14" s="3" t="s">
        <v>62</v>
      </c>
      <c r="I14" s="3" t="s">
        <v>62</v>
      </c>
      <c r="J14" s="3" t="s">
        <v>62</v>
      </c>
      <c r="K14" s="3" t="s">
        <v>62</v>
      </c>
      <c r="L14" s="3" t="s">
        <v>62</v>
      </c>
      <c r="M14" s="17" t="s">
        <v>62</v>
      </c>
      <c r="N14" s="3" t="s">
        <v>62</v>
      </c>
      <c r="O14" s="3" t="s">
        <v>62</v>
      </c>
      <c r="P14" s="3" t="s">
        <v>62</v>
      </c>
      <c r="Q14" s="3">
        <v>0</v>
      </c>
    </row>
    <row r="15" spans="1:17" ht="24" customHeight="1">
      <c r="A15" s="3">
        <v>10013</v>
      </c>
      <c r="B15" s="3" t="s">
        <v>143</v>
      </c>
      <c r="C15" s="3" t="s">
        <v>214</v>
      </c>
      <c r="D15" s="3" t="s">
        <v>198</v>
      </c>
      <c r="E15" s="3" t="s">
        <v>185</v>
      </c>
      <c r="F15" s="3" t="s">
        <v>220</v>
      </c>
      <c r="G15" s="3" t="s">
        <v>221</v>
      </c>
      <c r="H15" s="3" t="s">
        <v>42</v>
      </c>
      <c r="I15" s="3" t="s">
        <v>55</v>
      </c>
      <c r="J15" s="3" t="s">
        <v>100</v>
      </c>
      <c r="K15" s="3" t="s">
        <v>222</v>
      </c>
      <c r="L15" s="3" t="s">
        <v>62</v>
      </c>
      <c r="M15" s="17" t="s">
        <v>62</v>
      </c>
      <c r="N15" s="3" t="s">
        <v>62</v>
      </c>
      <c r="O15" s="3" t="s">
        <v>62</v>
      </c>
      <c r="P15" s="3" t="s">
        <v>62</v>
      </c>
      <c r="Q15" s="3">
        <v>0</v>
      </c>
    </row>
    <row r="16" spans="1:17" ht="24" customHeight="1">
      <c r="A16" s="3">
        <v>10014</v>
      </c>
      <c r="B16" s="3" t="s">
        <v>144</v>
      </c>
      <c r="C16" s="3" t="s">
        <v>215</v>
      </c>
      <c r="D16" s="3" t="s">
        <v>199</v>
      </c>
      <c r="E16" s="3" t="s">
        <v>31</v>
      </c>
      <c r="F16" s="3" t="s">
        <v>223</v>
      </c>
      <c r="G16" s="3" t="s">
        <v>224</v>
      </c>
      <c r="H16" s="3" t="s">
        <v>42</v>
      </c>
      <c r="I16" s="3" t="s">
        <v>225</v>
      </c>
      <c r="J16" s="3" t="s">
        <v>100</v>
      </c>
      <c r="K16" s="3" t="s">
        <v>226</v>
      </c>
      <c r="L16" s="3" t="s">
        <v>62</v>
      </c>
      <c r="M16" s="17" t="s">
        <v>62</v>
      </c>
      <c r="N16" s="3" t="s">
        <v>62</v>
      </c>
      <c r="O16" s="3" t="s">
        <v>62</v>
      </c>
      <c r="P16" s="3" t="s">
        <v>62</v>
      </c>
      <c r="Q16" s="3">
        <v>0</v>
      </c>
    </row>
    <row r="17" spans="1:17" ht="24" customHeight="1">
      <c r="A17" s="3">
        <v>10015</v>
      </c>
      <c r="B17" s="3" t="s">
        <v>145</v>
      </c>
      <c r="C17" s="3" t="s">
        <v>216</v>
      </c>
      <c r="D17" s="3" t="s">
        <v>200</v>
      </c>
      <c r="E17" s="3" t="s">
        <v>186</v>
      </c>
      <c r="F17" s="3" t="s">
        <v>227</v>
      </c>
      <c r="G17" s="3" t="s">
        <v>228</v>
      </c>
      <c r="H17" s="3" t="s">
        <v>42</v>
      </c>
      <c r="I17" s="3" t="s">
        <v>229</v>
      </c>
      <c r="J17" s="3" t="s">
        <v>100</v>
      </c>
      <c r="K17" s="3" t="s">
        <v>230</v>
      </c>
      <c r="L17" s="3" t="s">
        <v>62</v>
      </c>
      <c r="M17" s="17" t="s">
        <v>294</v>
      </c>
      <c r="N17" s="3" t="s">
        <v>62</v>
      </c>
      <c r="O17" s="3">
        <v>3</v>
      </c>
      <c r="P17" s="13" t="s">
        <v>436</v>
      </c>
      <c r="Q17" s="3">
        <v>0</v>
      </c>
    </row>
    <row r="18" spans="1:17" ht="24" customHeight="1">
      <c r="A18" s="3">
        <v>10016</v>
      </c>
      <c r="B18" s="3" t="s">
        <v>146</v>
      </c>
      <c r="C18" s="3" t="s">
        <v>89</v>
      </c>
      <c r="D18" s="3" t="s">
        <v>201</v>
      </c>
      <c r="E18" s="3" t="s">
        <v>187</v>
      </c>
      <c r="F18" s="3" t="s">
        <v>231</v>
      </c>
      <c r="G18" s="3" t="s">
        <v>47</v>
      </c>
      <c r="H18" s="3" t="s">
        <v>43</v>
      </c>
      <c r="I18" s="3" t="s">
        <v>232</v>
      </c>
      <c r="J18" s="3" t="s">
        <v>100</v>
      </c>
      <c r="K18" s="3" t="s">
        <v>233</v>
      </c>
      <c r="L18" s="3" t="s">
        <v>62</v>
      </c>
      <c r="M18" s="17" t="s">
        <v>295</v>
      </c>
      <c r="N18" s="3" t="s">
        <v>62</v>
      </c>
      <c r="O18" s="3">
        <v>3</v>
      </c>
      <c r="P18" s="3" t="s">
        <v>510</v>
      </c>
      <c r="Q18" s="3">
        <v>0</v>
      </c>
    </row>
    <row r="19" spans="1:17" ht="24" customHeight="1">
      <c r="A19" s="3">
        <v>10017</v>
      </c>
      <c r="B19" s="3" t="s">
        <v>147</v>
      </c>
      <c r="C19" s="3" t="s">
        <v>217</v>
      </c>
      <c r="D19" s="3" t="s">
        <v>202</v>
      </c>
      <c r="E19" s="3" t="s">
        <v>188</v>
      </c>
      <c r="F19" s="3" t="s">
        <v>234</v>
      </c>
      <c r="G19" s="3" t="s">
        <v>51</v>
      </c>
      <c r="H19" s="3" t="s">
        <v>44</v>
      </c>
      <c r="I19" s="3" t="s">
        <v>235</v>
      </c>
      <c r="J19" s="3" t="s">
        <v>100</v>
      </c>
      <c r="K19" s="3" t="s">
        <v>236</v>
      </c>
      <c r="L19" s="3" t="s">
        <v>62</v>
      </c>
      <c r="M19" s="17" t="s">
        <v>343</v>
      </c>
      <c r="N19" s="3" t="s">
        <v>62</v>
      </c>
      <c r="O19" s="3">
        <v>3</v>
      </c>
      <c r="P19" s="3" t="s">
        <v>509</v>
      </c>
      <c r="Q19" s="3">
        <v>0</v>
      </c>
    </row>
    <row r="20" spans="1:17" ht="24" customHeight="1">
      <c r="A20" s="3">
        <v>10018</v>
      </c>
      <c r="B20" s="3" t="s">
        <v>148</v>
      </c>
      <c r="C20" s="3" t="s">
        <v>218</v>
      </c>
      <c r="D20" s="3" t="s">
        <v>237</v>
      </c>
      <c r="E20" s="3" t="s">
        <v>189</v>
      </c>
      <c r="F20" s="3" t="s">
        <v>238</v>
      </c>
      <c r="G20" s="3" t="s">
        <v>46</v>
      </c>
      <c r="H20" s="3" t="s">
        <v>42</v>
      </c>
      <c r="I20" s="3" t="s">
        <v>239</v>
      </c>
      <c r="J20" s="3" t="s">
        <v>100</v>
      </c>
      <c r="K20" s="3" t="s">
        <v>240</v>
      </c>
      <c r="L20" s="3" t="s">
        <v>62</v>
      </c>
      <c r="M20" s="17" t="s">
        <v>296</v>
      </c>
      <c r="N20" s="3" t="s">
        <v>62</v>
      </c>
      <c r="O20" s="3">
        <v>3</v>
      </c>
      <c r="P20" s="3" t="s">
        <v>508</v>
      </c>
      <c r="Q20" s="3">
        <v>0</v>
      </c>
    </row>
    <row r="21" spans="1:17" ht="24" customHeight="1">
      <c r="A21" s="3">
        <v>10019</v>
      </c>
      <c r="B21" s="3" t="s">
        <v>149</v>
      </c>
      <c r="C21" s="3" t="s">
        <v>219</v>
      </c>
      <c r="D21" s="3" t="s">
        <v>203</v>
      </c>
      <c r="E21" s="3" t="s">
        <v>190</v>
      </c>
      <c r="F21" s="3" t="s">
        <v>241</v>
      </c>
      <c r="G21" s="3" t="s">
        <v>242</v>
      </c>
      <c r="H21" s="3" t="s">
        <v>44</v>
      </c>
      <c r="I21" s="3" t="s">
        <v>243</v>
      </c>
      <c r="J21" s="3" t="s">
        <v>100</v>
      </c>
      <c r="K21" s="3" t="s">
        <v>244</v>
      </c>
      <c r="L21" s="3" t="s">
        <v>62</v>
      </c>
      <c r="M21" s="17" t="s">
        <v>296</v>
      </c>
      <c r="N21" s="3" t="s">
        <v>62</v>
      </c>
      <c r="O21" s="3">
        <v>3</v>
      </c>
      <c r="P21" s="13" t="s">
        <v>459</v>
      </c>
      <c r="Q21" s="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election activeCell="A2" sqref="A2:U8"/>
    </sheetView>
  </sheetViews>
  <sheetFormatPr baseColWidth="10" defaultRowHeight="15"/>
  <cols>
    <col min="2" max="2" width="25.42578125" customWidth="1"/>
    <col min="5" max="5" width="13.5703125" customWidth="1"/>
    <col min="12" max="12" width="28.28515625" customWidth="1"/>
    <col min="13" max="13" width="13.42578125" customWidth="1"/>
    <col min="14" max="14" width="15.5703125" customWidth="1"/>
    <col min="15" max="15" width="16.140625" customWidth="1"/>
    <col min="17" max="17" width="12.7109375" customWidth="1"/>
    <col min="18" max="18" width="13.42578125" customWidth="1"/>
    <col min="19" max="19" width="15.2851562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v>
      </c>
      <c r="B2" t="s">
        <v>245</v>
      </c>
      <c r="C2" t="s">
        <v>21</v>
      </c>
      <c r="D2" t="s">
        <v>34</v>
      </c>
      <c r="E2" t="s">
        <v>35</v>
      </c>
      <c r="F2" t="s">
        <v>48</v>
      </c>
      <c r="G2" t="s">
        <v>42</v>
      </c>
      <c r="H2" t="s">
        <v>53</v>
      </c>
      <c r="I2" t="s">
        <v>52</v>
      </c>
      <c r="J2">
        <v>5144555678</v>
      </c>
      <c r="K2" t="s">
        <v>62</v>
      </c>
      <c r="L2" s="2" t="s">
        <v>63</v>
      </c>
      <c r="M2">
        <v>1234</v>
      </c>
      <c r="N2">
        <v>500</v>
      </c>
      <c r="O2">
        <v>200</v>
      </c>
      <c r="P2" t="s">
        <v>60</v>
      </c>
      <c r="Q2">
        <v>0.04</v>
      </c>
      <c r="R2" t="s">
        <v>62</v>
      </c>
      <c r="S2" s="18" t="s">
        <v>334</v>
      </c>
      <c r="T2" t="s">
        <v>62</v>
      </c>
      <c r="U2">
        <v>0</v>
      </c>
    </row>
    <row r="3" spans="1:21">
      <c r="A3">
        <v>20</v>
      </c>
      <c r="B3" t="s">
        <v>246</v>
      </c>
      <c r="C3" t="s">
        <v>22</v>
      </c>
      <c r="D3" t="s">
        <v>33</v>
      </c>
      <c r="E3" t="s">
        <v>36</v>
      </c>
      <c r="F3" t="s">
        <v>49</v>
      </c>
      <c r="G3" t="s">
        <v>42</v>
      </c>
      <c r="H3" t="s">
        <v>54</v>
      </c>
      <c r="I3" t="s">
        <v>52</v>
      </c>
      <c r="J3">
        <v>4504885555</v>
      </c>
      <c r="K3" t="s">
        <v>62</v>
      </c>
      <c r="L3" s="2" t="s">
        <v>64</v>
      </c>
      <c r="M3">
        <v>1244</v>
      </c>
      <c r="N3">
        <v>500</v>
      </c>
      <c r="O3">
        <v>150</v>
      </c>
      <c r="P3" t="s">
        <v>60</v>
      </c>
      <c r="Q3">
        <v>0.05</v>
      </c>
      <c r="R3" t="s">
        <v>62</v>
      </c>
      <c r="S3" s="18" t="s">
        <v>332</v>
      </c>
      <c r="T3" t="s">
        <v>62</v>
      </c>
      <c r="U3">
        <v>0</v>
      </c>
    </row>
    <row r="4" spans="1:21">
      <c r="A4">
        <v>30</v>
      </c>
      <c r="B4" t="s">
        <v>247</v>
      </c>
      <c r="C4" t="s">
        <v>23</v>
      </c>
      <c r="D4" t="s">
        <v>32</v>
      </c>
      <c r="E4" t="s">
        <v>37</v>
      </c>
      <c r="F4" t="s">
        <v>50</v>
      </c>
      <c r="G4" t="s">
        <v>42</v>
      </c>
      <c r="H4" t="s">
        <v>56</v>
      </c>
      <c r="I4" t="s">
        <v>52</v>
      </c>
      <c r="J4">
        <v>4504532345</v>
      </c>
      <c r="K4" t="s">
        <v>62</v>
      </c>
      <c r="L4" s="2" t="s">
        <v>65</v>
      </c>
      <c r="M4">
        <v>4444</v>
      </c>
      <c r="N4">
        <v>500</v>
      </c>
      <c r="O4">
        <v>200</v>
      </c>
      <c r="P4" t="s">
        <v>60</v>
      </c>
      <c r="Q4">
        <v>0.06</v>
      </c>
      <c r="R4" t="s">
        <v>62</v>
      </c>
      <c r="S4" s="18" t="s">
        <v>333</v>
      </c>
      <c r="T4" t="s">
        <v>62</v>
      </c>
      <c r="U4">
        <v>2</v>
      </c>
    </row>
    <row r="5" spans="1:21">
      <c r="A5">
        <v>40</v>
      </c>
      <c r="B5" t="s">
        <v>248</v>
      </c>
      <c r="C5" t="s">
        <v>24</v>
      </c>
      <c r="D5" t="s">
        <v>31</v>
      </c>
      <c r="E5" t="s">
        <v>38</v>
      </c>
      <c r="F5" t="s">
        <v>47</v>
      </c>
      <c r="G5" t="s">
        <v>43</v>
      </c>
      <c r="H5" t="s">
        <v>55</v>
      </c>
      <c r="I5" t="s">
        <v>52</v>
      </c>
      <c r="J5">
        <v>4504524013</v>
      </c>
      <c r="K5" t="s">
        <v>62</v>
      </c>
      <c r="L5" s="2" t="s">
        <v>66</v>
      </c>
      <c r="M5">
        <v>5678</v>
      </c>
      <c r="N5">
        <v>500</v>
      </c>
      <c r="O5">
        <v>100</v>
      </c>
      <c r="P5" t="s">
        <v>61</v>
      </c>
      <c r="Q5">
        <v>0.05</v>
      </c>
      <c r="R5" t="s">
        <v>62</v>
      </c>
      <c r="S5" s="18" t="s">
        <v>334</v>
      </c>
      <c r="T5" t="s">
        <v>62</v>
      </c>
      <c r="U5">
        <v>0</v>
      </c>
    </row>
    <row r="6" spans="1:21">
      <c r="A6">
        <v>50</v>
      </c>
      <c r="B6" t="s">
        <v>249</v>
      </c>
      <c r="C6" t="s">
        <v>25</v>
      </c>
      <c r="D6" t="s">
        <v>30</v>
      </c>
      <c r="E6" t="s">
        <v>39</v>
      </c>
      <c r="F6" t="s">
        <v>46</v>
      </c>
      <c r="G6" t="s">
        <v>42</v>
      </c>
      <c r="H6" t="s">
        <v>57</v>
      </c>
      <c r="I6" t="s">
        <v>52</v>
      </c>
      <c r="J6">
        <v>7778959663</v>
      </c>
      <c r="K6" t="s">
        <v>62</v>
      </c>
      <c r="L6" s="2" t="s">
        <v>67</v>
      </c>
      <c r="M6">
        <v>4567</v>
      </c>
      <c r="N6">
        <v>500</v>
      </c>
      <c r="O6">
        <v>200</v>
      </c>
      <c r="P6" t="s">
        <v>60</v>
      </c>
      <c r="Q6">
        <v>0.08</v>
      </c>
      <c r="R6" t="s">
        <v>62</v>
      </c>
      <c r="S6" s="18" t="s">
        <v>335</v>
      </c>
      <c r="T6" t="s">
        <v>62</v>
      </c>
      <c r="U6">
        <v>2</v>
      </c>
    </row>
    <row r="7" spans="1:21">
      <c r="A7">
        <v>60</v>
      </c>
      <c r="B7" t="s">
        <v>250</v>
      </c>
      <c r="C7" t="s">
        <v>26</v>
      </c>
      <c r="D7" t="s">
        <v>29</v>
      </c>
      <c r="E7" t="s">
        <v>40</v>
      </c>
      <c r="F7" t="s">
        <v>45</v>
      </c>
      <c r="G7" t="s">
        <v>42</v>
      </c>
      <c r="H7" t="s">
        <v>58</v>
      </c>
      <c r="I7" t="s">
        <v>52</v>
      </c>
      <c r="J7">
        <v>4509637777</v>
      </c>
      <c r="K7" t="s">
        <v>62</v>
      </c>
      <c r="L7" s="2" t="s">
        <v>68</v>
      </c>
      <c r="M7">
        <v>9999</v>
      </c>
      <c r="N7">
        <v>500</v>
      </c>
      <c r="O7">
        <v>150</v>
      </c>
      <c r="P7" t="s">
        <v>60</v>
      </c>
      <c r="Q7">
        <v>0.04</v>
      </c>
      <c r="R7" t="s">
        <v>62</v>
      </c>
      <c r="S7" s="18" t="s">
        <v>336</v>
      </c>
      <c r="T7" t="s">
        <v>62</v>
      </c>
      <c r="U7">
        <v>0</v>
      </c>
    </row>
    <row r="8" spans="1:21">
      <c r="A8">
        <v>70</v>
      </c>
      <c r="B8" t="s">
        <v>251</v>
      </c>
      <c r="C8" t="s">
        <v>27</v>
      </c>
      <c r="D8" t="s">
        <v>28</v>
      </c>
      <c r="E8" t="s">
        <v>41</v>
      </c>
      <c r="F8" t="s">
        <v>51</v>
      </c>
      <c r="G8" t="s">
        <v>44</v>
      </c>
      <c r="H8" t="s">
        <v>59</v>
      </c>
      <c r="I8" t="s">
        <v>52</v>
      </c>
      <c r="J8">
        <v>4528889999</v>
      </c>
      <c r="K8" t="s">
        <v>62</v>
      </c>
      <c r="L8" s="2" t="s">
        <v>69</v>
      </c>
      <c r="M8">
        <v>2234</v>
      </c>
      <c r="N8">
        <v>500</v>
      </c>
      <c r="O8">
        <v>200</v>
      </c>
      <c r="P8" t="s">
        <v>61</v>
      </c>
      <c r="Q8">
        <v>0.05</v>
      </c>
      <c r="R8" t="s">
        <v>62</v>
      </c>
      <c r="S8" s="18" t="s">
        <v>337</v>
      </c>
      <c r="T8" t="s">
        <v>62</v>
      </c>
      <c r="U8">
        <v>0</v>
      </c>
    </row>
  </sheetData>
  <hyperlinks>
    <hyperlink ref="L2" r:id="rId1"/>
    <hyperlink ref="L3:L8" r:id="rId2" display="vendeur1@compagnie1.qc.ca"/>
    <hyperlink ref="L3" r:id="rId3"/>
    <hyperlink ref="L4" r:id="rId4"/>
    <hyperlink ref="L5" r:id="rId5"/>
    <hyperlink ref="L6" r:id="rId6"/>
    <hyperlink ref="L7" r:id="rId7"/>
    <hyperlink ref="L8" r:id="rId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topLeftCell="A120" workbookViewId="0">
      <selection activeCell="A2" sqref="A2:C127"/>
    </sheetView>
  </sheetViews>
  <sheetFormatPr baseColWidth="10" defaultRowHeight="15"/>
  <cols>
    <col min="3" max="3" width="21.42578125" customWidth="1"/>
  </cols>
  <sheetData>
    <row r="1" spans="1:3">
      <c r="A1" s="1" t="s">
        <v>0</v>
      </c>
      <c r="B1" s="1" t="s">
        <v>150</v>
      </c>
      <c r="C1" s="1" t="s">
        <v>169</v>
      </c>
    </row>
    <row r="2" spans="1:3">
      <c r="A2">
        <v>10</v>
      </c>
      <c r="B2">
        <v>10000</v>
      </c>
      <c r="C2" s="18" t="s">
        <v>344</v>
      </c>
    </row>
    <row r="3" spans="1:3">
      <c r="A3">
        <v>10</v>
      </c>
      <c r="B3">
        <v>10000</v>
      </c>
      <c r="C3" s="18" t="s">
        <v>345</v>
      </c>
    </row>
    <row r="4" spans="1:3">
      <c r="A4">
        <v>10</v>
      </c>
      <c r="B4">
        <v>10000</v>
      </c>
      <c r="C4" s="18" t="s">
        <v>346</v>
      </c>
    </row>
    <row r="5" spans="1:3">
      <c r="A5">
        <v>10</v>
      </c>
      <c r="B5">
        <v>10000</v>
      </c>
      <c r="C5" s="18" t="s">
        <v>347</v>
      </c>
    </row>
    <row r="6" spans="1:3">
      <c r="A6">
        <v>10</v>
      </c>
      <c r="B6">
        <v>10000</v>
      </c>
      <c r="C6" s="18" t="s">
        <v>348</v>
      </c>
    </row>
    <row r="7" spans="1:3">
      <c r="A7">
        <v>10</v>
      </c>
      <c r="B7">
        <v>10005</v>
      </c>
      <c r="C7" s="18" t="s">
        <v>349</v>
      </c>
    </row>
    <row r="8" spans="1:3">
      <c r="A8">
        <v>10</v>
      </c>
      <c r="B8">
        <v>10005</v>
      </c>
      <c r="C8" s="18" t="s">
        <v>350</v>
      </c>
    </row>
    <row r="9" spans="1:3">
      <c r="A9">
        <v>10</v>
      </c>
      <c r="B9">
        <v>10009</v>
      </c>
      <c r="C9" s="18" t="s">
        <v>351</v>
      </c>
    </row>
    <row r="10" spans="1:3">
      <c r="A10">
        <v>10</v>
      </c>
      <c r="B10">
        <v>10009</v>
      </c>
      <c r="C10" s="18" t="s">
        <v>352</v>
      </c>
    </row>
    <row r="11" spans="1:3">
      <c r="A11">
        <v>10</v>
      </c>
      <c r="B11">
        <v>10009</v>
      </c>
      <c r="C11" s="18" t="s">
        <v>353</v>
      </c>
    </row>
    <row r="12" spans="1:3">
      <c r="A12">
        <v>10</v>
      </c>
      <c r="B12">
        <v>10009</v>
      </c>
      <c r="C12" s="18" t="s">
        <v>354</v>
      </c>
    </row>
    <row r="13" spans="1:3">
      <c r="A13">
        <v>10</v>
      </c>
      <c r="B13">
        <v>10009</v>
      </c>
      <c r="C13" s="18" t="s">
        <v>355</v>
      </c>
    </row>
    <row r="14" spans="1:3">
      <c r="A14">
        <v>10</v>
      </c>
      <c r="B14">
        <v>10009</v>
      </c>
      <c r="C14" s="18" t="s">
        <v>356</v>
      </c>
    </row>
    <row r="15" spans="1:3">
      <c r="A15">
        <v>10</v>
      </c>
      <c r="B15">
        <v>10009</v>
      </c>
      <c r="C15" s="18" t="s">
        <v>357</v>
      </c>
    </row>
    <row r="16" spans="1:3">
      <c r="A16">
        <v>10</v>
      </c>
      <c r="B16">
        <v>10010</v>
      </c>
      <c r="C16" s="18" t="s">
        <v>358</v>
      </c>
    </row>
    <row r="17" spans="1:3">
      <c r="A17">
        <v>10</v>
      </c>
      <c r="B17">
        <v>10010</v>
      </c>
      <c r="C17" s="18" t="s">
        <v>359</v>
      </c>
    </row>
    <row r="18" spans="1:3">
      <c r="A18">
        <v>10</v>
      </c>
      <c r="B18">
        <v>10014</v>
      </c>
      <c r="C18" s="18" t="s">
        <v>360</v>
      </c>
    </row>
    <row r="19" spans="1:3">
      <c r="A19">
        <v>10</v>
      </c>
      <c r="B19">
        <v>10014</v>
      </c>
      <c r="C19" s="18" t="s">
        <v>361</v>
      </c>
    </row>
    <row r="20" spans="1:3">
      <c r="A20">
        <v>10</v>
      </c>
      <c r="B20">
        <v>10014</v>
      </c>
      <c r="C20" s="18" t="s">
        <v>362</v>
      </c>
    </row>
    <row r="21" spans="1:3">
      <c r="A21">
        <v>10</v>
      </c>
      <c r="B21">
        <v>10014</v>
      </c>
      <c r="C21" s="18" t="s">
        <v>363</v>
      </c>
    </row>
    <row r="22" spans="1:3">
      <c r="A22">
        <v>10</v>
      </c>
      <c r="B22">
        <v>10016</v>
      </c>
      <c r="C22" s="18" t="s">
        <v>364</v>
      </c>
    </row>
    <row r="23" spans="1:3">
      <c r="A23">
        <v>10</v>
      </c>
      <c r="B23">
        <v>10016</v>
      </c>
      <c r="C23" s="18" t="s">
        <v>365</v>
      </c>
    </row>
    <row r="24" spans="1:3">
      <c r="A24">
        <v>20</v>
      </c>
      <c r="B24">
        <v>10000</v>
      </c>
      <c r="C24" s="18" t="s">
        <v>366</v>
      </c>
    </row>
    <row r="25" spans="1:3">
      <c r="A25">
        <v>20</v>
      </c>
      <c r="B25">
        <v>10000</v>
      </c>
      <c r="C25" s="18" t="s">
        <v>367</v>
      </c>
    </row>
    <row r="26" spans="1:3">
      <c r="A26">
        <v>20</v>
      </c>
      <c r="B26">
        <v>10000</v>
      </c>
      <c r="C26" s="18" t="s">
        <v>280</v>
      </c>
    </row>
    <row r="27" spans="1:3">
      <c r="A27">
        <v>20</v>
      </c>
      <c r="B27">
        <v>10000</v>
      </c>
      <c r="C27" s="18" t="s">
        <v>368</v>
      </c>
    </row>
    <row r="28" spans="1:3">
      <c r="A28">
        <v>20</v>
      </c>
      <c r="B28">
        <v>10000</v>
      </c>
      <c r="C28" s="18" t="s">
        <v>369</v>
      </c>
    </row>
    <row r="29" spans="1:3">
      <c r="A29">
        <v>20</v>
      </c>
      <c r="B29">
        <v>10000</v>
      </c>
      <c r="C29" s="18" t="s">
        <v>370</v>
      </c>
    </row>
    <row r="30" spans="1:3">
      <c r="A30">
        <v>20</v>
      </c>
      <c r="B30">
        <v>10000</v>
      </c>
      <c r="C30" s="18" t="s">
        <v>371</v>
      </c>
    </row>
    <row r="31" spans="1:3">
      <c r="A31">
        <v>20</v>
      </c>
      <c r="B31">
        <v>10001</v>
      </c>
      <c r="C31" s="18" t="s">
        <v>372</v>
      </c>
    </row>
    <row r="32" spans="1:3">
      <c r="A32">
        <v>20</v>
      </c>
      <c r="B32">
        <v>10001</v>
      </c>
      <c r="C32" s="18" t="s">
        <v>373</v>
      </c>
    </row>
    <row r="33" spans="1:3">
      <c r="A33">
        <v>20</v>
      </c>
      <c r="B33">
        <v>10001</v>
      </c>
      <c r="C33" s="18" t="s">
        <v>374</v>
      </c>
    </row>
    <row r="34" spans="1:3">
      <c r="A34">
        <v>20</v>
      </c>
      <c r="B34">
        <v>10001</v>
      </c>
      <c r="C34" s="18" t="s">
        <v>375</v>
      </c>
    </row>
    <row r="35" spans="1:3">
      <c r="A35">
        <v>20</v>
      </c>
      <c r="B35">
        <v>10003</v>
      </c>
      <c r="C35" s="18" t="s">
        <v>376</v>
      </c>
    </row>
    <row r="36" spans="1:3">
      <c r="A36">
        <v>20</v>
      </c>
      <c r="B36">
        <v>10003</v>
      </c>
      <c r="C36" s="18" t="s">
        <v>377</v>
      </c>
    </row>
    <row r="37" spans="1:3">
      <c r="A37">
        <v>20</v>
      </c>
      <c r="B37">
        <v>10003</v>
      </c>
      <c r="C37" s="18" t="s">
        <v>378</v>
      </c>
    </row>
    <row r="38" spans="1:3">
      <c r="A38">
        <v>20</v>
      </c>
      <c r="B38">
        <v>10003</v>
      </c>
      <c r="C38" s="18" t="s">
        <v>379</v>
      </c>
    </row>
    <row r="39" spans="1:3">
      <c r="A39">
        <v>20</v>
      </c>
      <c r="B39">
        <v>10003</v>
      </c>
      <c r="C39" s="18" t="s">
        <v>380</v>
      </c>
    </row>
    <row r="40" spans="1:3">
      <c r="A40">
        <v>20</v>
      </c>
      <c r="B40">
        <v>10003</v>
      </c>
      <c r="C40" s="18" t="s">
        <v>381</v>
      </c>
    </row>
    <row r="41" spans="1:3">
      <c r="A41">
        <v>20</v>
      </c>
      <c r="B41">
        <v>10005</v>
      </c>
      <c r="C41" s="18" t="s">
        <v>382</v>
      </c>
    </row>
    <row r="42" spans="1:3">
      <c r="A42">
        <v>20</v>
      </c>
      <c r="B42">
        <v>10005</v>
      </c>
      <c r="C42" s="18" t="s">
        <v>383</v>
      </c>
    </row>
    <row r="43" spans="1:3">
      <c r="A43">
        <v>20</v>
      </c>
      <c r="B43">
        <v>10007</v>
      </c>
      <c r="C43" s="18" t="s">
        <v>384</v>
      </c>
    </row>
    <row r="44" spans="1:3">
      <c r="A44">
        <v>20</v>
      </c>
      <c r="B44">
        <v>10007</v>
      </c>
      <c r="C44" s="18" t="s">
        <v>385</v>
      </c>
    </row>
    <row r="45" spans="1:3">
      <c r="A45">
        <v>20</v>
      </c>
      <c r="B45">
        <v>10007</v>
      </c>
      <c r="C45" s="18" t="s">
        <v>386</v>
      </c>
    </row>
    <row r="46" spans="1:3">
      <c r="A46">
        <v>20</v>
      </c>
      <c r="B46">
        <v>10007</v>
      </c>
      <c r="C46" s="18" t="s">
        <v>387</v>
      </c>
    </row>
    <row r="47" spans="1:3">
      <c r="A47">
        <v>20</v>
      </c>
      <c r="B47">
        <v>10009</v>
      </c>
      <c r="C47" s="18" t="s">
        <v>272</v>
      </c>
    </row>
    <row r="48" spans="1:3">
      <c r="A48">
        <v>20</v>
      </c>
      <c r="B48">
        <v>10009</v>
      </c>
      <c r="C48" s="18" t="s">
        <v>388</v>
      </c>
    </row>
    <row r="49" spans="1:3">
      <c r="A49">
        <v>20</v>
      </c>
      <c r="B49">
        <v>10009</v>
      </c>
      <c r="C49" s="18" t="s">
        <v>389</v>
      </c>
    </row>
    <row r="50" spans="1:3">
      <c r="A50">
        <v>20</v>
      </c>
      <c r="B50">
        <v>10009</v>
      </c>
      <c r="C50" s="18" t="s">
        <v>390</v>
      </c>
    </row>
    <row r="51" spans="1:3">
      <c r="A51">
        <v>20</v>
      </c>
      <c r="B51">
        <v>10013</v>
      </c>
      <c r="C51" s="18" t="s">
        <v>391</v>
      </c>
    </row>
    <row r="52" spans="1:3">
      <c r="A52">
        <v>20</v>
      </c>
      <c r="B52">
        <v>10013</v>
      </c>
      <c r="C52" s="18" t="s">
        <v>392</v>
      </c>
    </row>
    <row r="53" spans="1:3">
      <c r="A53">
        <v>20</v>
      </c>
      <c r="B53">
        <v>10013</v>
      </c>
      <c r="C53" s="18" t="s">
        <v>393</v>
      </c>
    </row>
    <row r="54" spans="1:3">
      <c r="A54">
        <v>20</v>
      </c>
      <c r="B54">
        <v>10013</v>
      </c>
      <c r="C54" s="18" t="s">
        <v>394</v>
      </c>
    </row>
    <row r="55" spans="1:3">
      <c r="A55">
        <v>20</v>
      </c>
      <c r="B55">
        <v>10014</v>
      </c>
      <c r="C55" s="18" t="s">
        <v>395</v>
      </c>
    </row>
    <row r="56" spans="1:3">
      <c r="A56">
        <v>20</v>
      </c>
      <c r="B56">
        <v>10015</v>
      </c>
      <c r="C56" s="18" t="s">
        <v>396</v>
      </c>
    </row>
    <row r="57" spans="1:3">
      <c r="A57">
        <v>20</v>
      </c>
      <c r="B57">
        <v>10015</v>
      </c>
      <c r="C57" s="18" t="s">
        <v>397</v>
      </c>
    </row>
    <row r="58" spans="1:3">
      <c r="A58">
        <v>20</v>
      </c>
      <c r="B58">
        <v>10015</v>
      </c>
      <c r="C58" s="18" t="s">
        <v>398</v>
      </c>
    </row>
    <row r="59" spans="1:3">
      <c r="A59">
        <v>20</v>
      </c>
      <c r="B59">
        <v>10017</v>
      </c>
      <c r="C59" s="18" t="s">
        <v>399</v>
      </c>
    </row>
    <row r="60" spans="1:3">
      <c r="A60">
        <v>20</v>
      </c>
      <c r="B60">
        <v>10017</v>
      </c>
      <c r="C60" s="18" t="s">
        <v>400</v>
      </c>
    </row>
    <row r="61" spans="1:3">
      <c r="A61">
        <v>20</v>
      </c>
      <c r="B61">
        <v>10017</v>
      </c>
      <c r="C61" s="18" t="s">
        <v>401</v>
      </c>
    </row>
    <row r="62" spans="1:3">
      <c r="A62">
        <v>20</v>
      </c>
      <c r="B62">
        <v>10017</v>
      </c>
      <c r="C62" s="18" t="s">
        <v>331</v>
      </c>
    </row>
    <row r="63" spans="1:3">
      <c r="A63">
        <v>20</v>
      </c>
      <c r="B63">
        <v>10017</v>
      </c>
      <c r="C63" s="18" t="s">
        <v>402</v>
      </c>
    </row>
    <row r="64" spans="1:3">
      <c r="A64">
        <v>20</v>
      </c>
      <c r="B64">
        <v>10018</v>
      </c>
      <c r="C64" s="18" t="s">
        <v>403</v>
      </c>
    </row>
    <row r="65" spans="1:3">
      <c r="A65">
        <v>20</v>
      </c>
      <c r="B65">
        <v>10018</v>
      </c>
      <c r="C65" s="18" t="s">
        <v>404</v>
      </c>
    </row>
    <row r="66" spans="1:3">
      <c r="A66">
        <v>20</v>
      </c>
      <c r="B66">
        <v>10018</v>
      </c>
      <c r="C66" s="18" t="s">
        <v>405</v>
      </c>
    </row>
    <row r="67" spans="1:3">
      <c r="A67">
        <v>20</v>
      </c>
      <c r="B67">
        <v>10018</v>
      </c>
      <c r="C67" s="18" t="s">
        <v>406</v>
      </c>
    </row>
    <row r="68" spans="1:3">
      <c r="A68">
        <v>20</v>
      </c>
      <c r="B68">
        <v>10018</v>
      </c>
      <c r="C68" s="18" t="s">
        <v>407</v>
      </c>
    </row>
    <row r="69" spans="1:3">
      <c r="A69">
        <v>20</v>
      </c>
      <c r="B69">
        <v>10018</v>
      </c>
      <c r="C69" s="18" t="s">
        <v>408</v>
      </c>
    </row>
    <row r="70" spans="1:3">
      <c r="A70">
        <v>20</v>
      </c>
      <c r="B70">
        <v>10018</v>
      </c>
      <c r="C70" s="18" t="s">
        <v>409</v>
      </c>
    </row>
    <row r="71" spans="1:3">
      <c r="A71">
        <v>20</v>
      </c>
      <c r="B71">
        <v>10018</v>
      </c>
      <c r="C71" s="18" t="s">
        <v>410</v>
      </c>
    </row>
    <row r="72" spans="1:3">
      <c r="A72">
        <v>20</v>
      </c>
      <c r="B72">
        <v>10018</v>
      </c>
      <c r="C72" s="18" t="s">
        <v>411</v>
      </c>
    </row>
    <row r="73" spans="1:3">
      <c r="A73">
        <v>20</v>
      </c>
      <c r="B73">
        <v>10019</v>
      </c>
      <c r="C73" s="18" t="s">
        <v>292</v>
      </c>
    </row>
    <row r="74" spans="1:3">
      <c r="A74">
        <v>20</v>
      </c>
      <c r="B74">
        <v>10019</v>
      </c>
      <c r="C74" s="18" t="s">
        <v>412</v>
      </c>
    </row>
    <row r="75" spans="1:3">
      <c r="A75">
        <v>20</v>
      </c>
      <c r="B75">
        <v>10019</v>
      </c>
      <c r="C75" s="18" t="s">
        <v>413</v>
      </c>
    </row>
    <row r="76" spans="1:3">
      <c r="A76">
        <v>20</v>
      </c>
      <c r="B76">
        <v>10019</v>
      </c>
      <c r="C76" s="18" t="s">
        <v>414</v>
      </c>
    </row>
    <row r="77" spans="1:3">
      <c r="A77">
        <v>20</v>
      </c>
      <c r="B77">
        <v>10019</v>
      </c>
      <c r="C77" s="18" t="s">
        <v>415</v>
      </c>
    </row>
    <row r="78" spans="1:3">
      <c r="A78">
        <v>20</v>
      </c>
      <c r="B78">
        <v>10019</v>
      </c>
      <c r="C78" s="18" t="s">
        <v>275</v>
      </c>
    </row>
    <row r="79" spans="1:3">
      <c r="A79">
        <v>20</v>
      </c>
      <c r="B79">
        <v>10019</v>
      </c>
      <c r="C79" s="18" t="s">
        <v>416</v>
      </c>
    </row>
    <row r="80" spans="1:3">
      <c r="A80">
        <v>40</v>
      </c>
      <c r="B80">
        <v>10003</v>
      </c>
      <c r="C80" s="18" t="s">
        <v>417</v>
      </c>
    </row>
    <row r="81" spans="1:3">
      <c r="A81">
        <v>40</v>
      </c>
      <c r="B81">
        <v>10003</v>
      </c>
      <c r="C81" s="18" t="s">
        <v>418</v>
      </c>
    </row>
    <row r="82" spans="1:3">
      <c r="A82">
        <v>40</v>
      </c>
      <c r="B82">
        <v>10003</v>
      </c>
      <c r="C82" s="18" t="s">
        <v>419</v>
      </c>
    </row>
    <row r="83" spans="1:3">
      <c r="A83">
        <v>40</v>
      </c>
      <c r="B83">
        <v>10003</v>
      </c>
      <c r="C83" s="18" t="s">
        <v>300</v>
      </c>
    </row>
    <row r="84" spans="1:3">
      <c r="A84">
        <v>40</v>
      </c>
      <c r="B84">
        <v>10003</v>
      </c>
      <c r="C84" s="18" t="s">
        <v>420</v>
      </c>
    </row>
    <row r="85" spans="1:3">
      <c r="A85">
        <v>40</v>
      </c>
      <c r="B85">
        <v>10003</v>
      </c>
      <c r="C85" s="18" t="s">
        <v>421</v>
      </c>
    </row>
    <row r="86" spans="1:3">
      <c r="A86">
        <v>40</v>
      </c>
      <c r="B86">
        <v>10003</v>
      </c>
      <c r="C86" s="18" t="s">
        <v>422</v>
      </c>
    </row>
    <row r="87" spans="1:3">
      <c r="A87">
        <v>40</v>
      </c>
      <c r="B87">
        <v>10003</v>
      </c>
      <c r="C87" s="18" t="s">
        <v>423</v>
      </c>
    </row>
    <row r="88" spans="1:3">
      <c r="A88">
        <v>40</v>
      </c>
      <c r="B88">
        <v>10003</v>
      </c>
      <c r="C88" s="18" t="s">
        <v>424</v>
      </c>
    </row>
    <row r="89" spans="1:3">
      <c r="A89">
        <v>40</v>
      </c>
      <c r="B89">
        <v>10010</v>
      </c>
      <c r="C89" s="18" t="s">
        <v>425</v>
      </c>
    </row>
    <row r="90" spans="1:3">
      <c r="A90">
        <v>40</v>
      </c>
      <c r="B90">
        <v>10010</v>
      </c>
      <c r="C90" s="18" t="s">
        <v>426</v>
      </c>
    </row>
    <row r="91" spans="1:3">
      <c r="A91">
        <v>40</v>
      </c>
      <c r="B91">
        <v>10013</v>
      </c>
      <c r="C91" s="18" t="s">
        <v>293</v>
      </c>
    </row>
    <row r="92" spans="1:3">
      <c r="A92">
        <v>40</v>
      </c>
      <c r="B92">
        <v>10013</v>
      </c>
      <c r="C92" s="18" t="s">
        <v>427</v>
      </c>
    </row>
    <row r="93" spans="1:3">
      <c r="A93">
        <v>40</v>
      </c>
      <c r="B93">
        <v>10013</v>
      </c>
      <c r="C93" s="18" t="s">
        <v>428</v>
      </c>
    </row>
    <row r="94" spans="1:3">
      <c r="A94">
        <v>40</v>
      </c>
      <c r="B94">
        <v>10013</v>
      </c>
      <c r="C94" s="18" t="s">
        <v>429</v>
      </c>
    </row>
    <row r="95" spans="1:3">
      <c r="A95">
        <v>40</v>
      </c>
      <c r="B95">
        <v>10013</v>
      </c>
      <c r="C95" s="18" t="s">
        <v>430</v>
      </c>
    </row>
    <row r="96" spans="1:3">
      <c r="A96">
        <v>40</v>
      </c>
      <c r="B96">
        <v>10013</v>
      </c>
      <c r="C96" s="18" t="s">
        <v>431</v>
      </c>
    </row>
    <row r="97" spans="1:3">
      <c r="A97">
        <v>40</v>
      </c>
      <c r="B97">
        <v>10014</v>
      </c>
      <c r="C97" s="18" t="s">
        <v>291</v>
      </c>
    </row>
    <row r="98" spans="1:3">
      <c r="A98">
        <v>40</v>
      </c>
      <c r="B98">
        <v>10014</v>
      </c>
      <c r="C98" s="18" t="s">
        <v>432</v>
      </c>
    </row>
    <row r="99" spans="1:3">
      <c r="A99">
        <v>40</v>
      </c>
      <c r="B99">
        <v>10014</v>
      </c>
      <c r="C99" s="18" t="s">
        <v>433</v>
      </c>
    </row>
    <row r="100" spans="1:3">
      <c r="A100">
        <v>40</v>
      </c>
      <c r="B100">
        <v>10016</v>
      </c>
      <c r="C100" s="18" t="s">
        <v>434</v>
      </c>
    </row>
    <row r="101" spans="1:3">
      <c r="A101">
        <v>40</v>
      </c>
      <c r="B101">
        <v>10016</v>
      </c>
      <c r="C101" s="18" t="s">
        <v>435</v>
      </c>
    </row>
    <row r="102" spans="1:3">
      <c r="A102">
        <v>40</v>
      </c>
      <c r="B102">
        <v>10016</v>
      </c>
      <c r="C102" s="18" t="s">
        <v>273</v>
      </c>
    </row>
    <row r="103" spans="1:3">
      <c r="A103">
        <v>40</v>
      </c>
      <c r="B103">
        <v>10018</v>
      </c>
      <c r="C103" s="18" t="s">
        <v>436</v>
      </c>
    </row>
    <row r="104" spans="1:3">
      <c r="A104">
        <v>40</v>
      </c>
      <c r="B104">
        <v>10018</v>
      </c>
      <c r="C104" s="18" t="s">
        <v>437</v>
      </c>
    </row>
    <row r="105" spans="1:3">
      <c r="A105">
        <v>40</v>
      </c>
      <c r="B105">
        <v>10018</v>
      </c>
      <c r="C105" s="18" t="s">
        <v>438</v>
      </c>
    </row>
    <row r="106" spans="1:3">
      <c r="A106">
        <v>40</v>
      </c>
      <c r="B106">
        <v>10018</v>
      </c>
      <c r="C106" s="18" t="s">
        <v>439</v>
      </c>
    </row>
    <row r="107" spans="1:3">
      <c r="A107">
        <v>60</v>
      </c>
      <c r="B107">
        <v>10000</v>
      </c>
      <c r="C107" s="18" t="s">
        <v>440</v>
      </c>
    </row>
    <row r="108" spans="1:3">
      <c r="A108">
        <v>60</v>
      </c>
      <c r="B108">
        <v>10000</v>
      </c>
      <c r="C108" s="18" t="s">
        <v>441</v>
      </c>
    </row>
    <row r="109" spans="1:3">
      <c r="A109">
        <v>60</v>
      </c>
      <c r="B109">
        <v>10003</v>
      </c>
      <c r="C109" s="18" t="s">
        <v>442</v>
      </c>
    </row>
    <row r="110" spans="1:3">
      <c r="A110">
        <v>60</v>
      </c>
      <c r="B110">
        <v>10003</v>
      </c>
      <c r="C110" s="18" t="s">
        <v>443</v>
      </c>
    </row>
    <row r="111" spans="1:3">
      <c r="A111">
        <v>60</v>
      </c>
      <c r="B111">
        <v>10003</v>
      </c>
      <c r="C111" s="18" t="s">
        <v>444</v>
      </c>
    </row>
    <row r="112" spans="1:3">
      <c r="A112">
        <v>60</v>
      </c>
      <c r="B112">
        <v>10005</v>
      </c>
      <c r="C112" s="18" t="s">
        <v>337</v>
      </c>
    </row>
    <row r="113" spans="1:3">
      <c r="A113">
        <v>60</v>
      </c>
      <c r="B113">
        <v>10013</v>
      </c>
      <c r="C113" s="18" t="s">
        <v>445</v>
      </c>
    </row>
    <row r="114" spans="1:3">
      <c r="A114">
        <v>60</v>
      </c>
      <c r="B114">
        <v>10013</v>
      </c>
      <c r="C114" s="18" t="s">
        <v>446</v>
      </c>
    </row>
    <row r="115" spans="1:3">
      <c r="A115">
        <v>60</v>
      </c>
      <c r="B115">
        <v>10013</v>
      </c>
      <c r="C115" s="18" t="s">
        <v>447</v>
      </c>
    </row>
    <row r="116" spans="1:3">
      <c r="A116">
        <v>60</v>
      </c>
      <c r="B116">
        <v>10013</v>
      </c>
      <c r="C116" s="18" t="s">
        <v>448</v>
      </c>
    </row>
    <row r="117" spans="1:3">
      <c r="A117">
        <v>60</v>
      </c>
      <c r="B117">
        <v>10013</v>
      </c>
      <c r="C117" s="18" t="s">
        <v>449</v>
      </c>
    </row>
    <row r="118" spans="1:3">
      <c r="A118">
        <v>60</v>
      </c>
      <c r="B118">
        <v>10013</v>
      </c>
      <c r="C118" s="18" t="s">
        <v>450</v>
      </c>
    </row>
    <row r="119" spans="1:3">
      <c r="A119">
        <v>60</v>
      </c>
      <c r="B119">
        <v>10013</v>
      </c>
      <c r="C119" s="18" t="s">
        <v>451</v>
      </c>
    </row>
    <row r="120" spans="1:3">
      <c r="A120">
        <v>60</v>
      </c>
      <c r="B120">
        <v>10014</v>
      </c>
      <c r="C120" s="18" t="s">
        <v>452</v>
      </c>
    </row>
    <row r="121" spans="1:3">
      <c r="A121">
        <v>60</v>
      </c>
      <c r="B121">
        <v>10014</v>
      </c>
      <c r="C121" s="18" t="s">
        <v>453</v>
      </c>
    </row>
    <row r="122" spans="1:3">
      <c r="A122">
        <v>60</v>
      </c>
      <c r="B122">
        <v>10019</v>
      </c>
      <c r="C122" s="18" t="s">
        <v>454</v>
      </c>
    </row>
    <row r="123" spans="1:3">
      <c r="A123">
        <v>60</v>
      </c>
      <c r="B123">
        <v>10019</v>
      </c>
      <c r="C123" s="18" t="s">
        <v>455</v>
      </c>
    </row>
    <row r="124" spans="1:3">
      <c r="A124">
        <v>60</v>
      </c>
      <c r="B124">
        <v>10019</v>
      </c>
      <c r="C124" s="18" t="s">
        <v>456</v>
      </c>
    </row>
    <row r="125" spans="1:3">
      <c r="A125">
        <v>60</v>
      </c>
      <c r="B125">
        <v>10019</v>
      </c>
      <c r="C125" s="18" t="s">
        <v>457</v>
      </c>
    </row>
    <row r="126" spans="1:3">
      <c r="A126">
        <v>60</v>
      </c>
      <c r="B126">
        <v>10019</v>
      </c>
      <c r="C126" s="18" t="s">
        <v>458</v>
      </c>
    </row>
    <row r="127" spans="1:3">
      <c r="A127">
        <v>60</v>
      </c>
      <c r="B127">
        <v>10019</v>
      </c>
      <c r="C127" s="18"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2"/>
  <sheetViews>
    <sheetView tabSelected="1" topLeftCell="A28" zoomScaleNormal="100" workbookViewId="0">
      <selection activeCell="D34" sqref="D34"/>
    </sheetView>
  </sheetViews>
  <sheetFormatPr baseColWidth="10" defaultRowHeight="15"/>
  <cols>
    <col min="4" max="4" width="23.42578125" customWidth="1"/>
    <col min="5" max="5" width="72.42578125" customWidth="1"/>
    <col min="6" max="6" width="22" customWidth="1"/>
    <col min="7" max="7" width="13.7109375" customWidth="1"/>
    <col min="8" max="8" width="13.5703125" customWidth="1"/>
    <col min="9" max="9" width="12.42578125" bestFit="1" customWidth="1"/>
    <col min="10" max="10" width="17" customWidth="1"/>
    <col min="12" max="12" width="13.5703125" customWidth="1"/>
    <col min="13" max="13" width="21.42578125" customWidth="1"/>
    <col min="15" max="15" width="30.28515625" customWidth="1"/>
  </cols>
  <sheetData>
    <row r="1" spans="1:15">
      <c r="A1" s="1" t="s">
        <v>177</v>
      </c>
      <c r="B1" s="1" t="s">
        <v>0</v>
      </c>
      <c r="C1" s="1" t="s">
        <v>167</v>
      </c>
      <c r="D1" s="1" t="s">
        <v>2</v>
      </c>
      <c r="E1" s="1" t="s">
        <v>74</v>
      </c>
      <c r="F1" s="1" t="s">
        <v>170</v>
      </c>
      <c r="G1" s="1" t="s">
        <v>171</v>
      </c>
      <c r="H1" s="1" t="s">
        <v>172</v>
      </c>
      <c r="I1" s="1" t="s">
        <v>173</v>
      </c>
      <c r="J1" s="1" t="s">
        <v>174</v>
      </c>
      <c r="K1" s="1" t="s">
        <v>175</v>
      </c>
      <c r="L1" s="1" t="s">
        <v>176</v>
      </c>
      <c r="M1" s="1" t="s">
        <v>18</v>
      </c>
      <c r="N1" s="1" t="s">
        <v>19</v>
      </c>
    </row>
    <row r="2" spans="1:15" ht="46.5" customHeight="1">
      <c r="A2" s="3">
        <v>1000010</v>
      </c>
      <c r="B2" s="3">
        <v>10</v>
      </c>
      <c r="C2" s="3">
        <v>30</v>
      </c>
      <c r="D2" s="3" t="s">
        <v>511</v>
      </c>
      <c r="E2" s="3" t="s">
        <v>512</v>
      </c>
      <c r="F2" s="3" t="str">
        <f>B2 &amp; A2 &amp; ".jpg"</f>
        <v>101000010.jpg</v>
      </c>
      <c r="G2" s="3">
        <v>150</v>
      </c>
      <c r="H2" s="3">
        <v>1</v>
      </c>
      <c r="I2" s="3" t="s">
        <v>60</v>
      </c>
      <c r="J2" s="4" t="str">
        <f>M2</f>
        <v>2013-02-02</v>
      </c>
      <c r="K2" s="3">
        <v>150</v>
      </c>
      <c r="L2" s="3">
        <v>35</v>
      </c>
      <c r="M2" s="12" t="s">
        <v>468</v>
      </c>
      <c r="N2" s="3" t="s">
        <v>62</v>
      </c>
    </row>
    <row r="3" spans="1:15" ht="171.75" customHeight="1">
      <c r="A3" s="3">
        <f>A2+1</f>
        <v>1000011</v>
      </c>
      <c r="B3" s="3">
        <v>10</v>
      </c>
      <c r="C3" s="3">
        <v>30</v>
      </c>
      <c r="D3" s="3" t="s">
        <v>788</v>
      </c>
      <c r="E3" s="3" t="s">
        <v>787</v>
      </c>
      <c r="F3" s="3" t="str">
        <f>B3 &amp; A3 &amp; ".jpg"</f>
        <v>101000011.jpg</v>
      </c>
      <c r="G3" s="3">
        <v>45</v>
      </c>
      <c r="H3" s="3">
        <v>2</v>
      </c>
      <c r="I3" s="3" t="s">
        <v>60</v>
      </c>
      <c r="J3" s="4" t="str">
        <f t="shared" ref="J3:J66" si="0">M3</f>
        <v>2012-05-02</v>
      </c>
      <c r="K3" s="3">
        <v>45</v>
      </c>
      <c r="L3" s="3">
        <v>150</v>
      </c>
      <c r="M3" s="10" t="s">
        <v>470</v>
      </c>
      <c r="N3" s="3" t="s">
        <v>62</v>
      </c>
      <c r="O3" s="9"/>
    </row>
    <row r="4" spans="1:15" ht="83.25" customHeight="1">
      <c r="A4" s="3">
        <f t="shared" ref="A4:A32" si="1">A3+1</f>
        <v>1000012</v>
      </c>
      <c r="B4" s="3">
        <v>10</v>
      </c>
      <c r="C4" s="3">
        <v>30</v>
      </c>
      <c r="D4" s="3" t="s">
        <v>513</v>
      </c>
      <c r="E4" s="3" t="s">
        <v>514</v>
      </c>
      <c r="F4" s="3" t="str">
        <f>B4 &amp; A4 &amp; ".jpg"</f>
        <v>101000012.jpg</v>
      </c>
      <c r="G4" s="3">
        <v>100</v>
      </c>
      <c r="H4" s="3">
        <v>13</v>
      </c>
      <c r="I4" s="3" t="s">
        <v>60</v>
      </c>
      <c r="J4" s="4" t="str">
        <f t="shared" si="0"/>
        <v>2011-05-02</v>
      </c>
      <c r="K4" s="3">
        <v>100</v>
      </c>
      <c r="L4" s="3">
        <v>30</v>
      </c>
      <c r="M4" s="11" t="s">
        <v>471</v>
      </c>
      <c r="N4" s="13" t="s">
        <v>460</v>
      </c>
      <c r="O4" s="9"/>
    </row>
    <row r="5" spans="1:15" ht="75.75" customHeight="1">
      <c r="A5" s="3">
        <f t="shared" si="1"/>
        <v>1000013</v>
      </c>
      <c r="B5" s="3">
        <v>10</v>
      </c>
      <c r="C5" s="3">
        <v>30</v>
      </c>
      <c r="D5" s="3" t="s">
        <v>515</v>
      </c>
      <c r="E5" s="3" t="s">
        <v>516</v>
      </c>
      <c r="F5" s="3" t="str">
        <f t="shared" ref="F5:F38" si="2">B5 &amp; A5 &amp; ".jpg"</f>
        <v>101000013.jpg</v>
      </c>
      <c r="G5" s="3">
        <v>10</v>
      </c>
      <c r="H5" s="3">
        <v>3</v>
      </c>
      <c r="I5" s="3" t="s">
        <v>60</v>
      </c>
      <c r="J5" s="4" t="str">
        <f t="shared" si="0"/>
        <v>2013-05-02</v>
      </c>
      <c r="K5" s="3">
        <v>10</v>
      </c>
      <c r="L5" s="3">
        <v>7.5</v>
      </c>
      <c r="M5" s="11" t="s">
        <v>472</v>
      </c>
      <c r="N5" s="3" t="s">
        <v>62</v>
      </c>
      <c r="O5" s="9"/>
    </row>
    <row r="6" spans="1:15" ht="85.5" customHeight="1">
      <c r="A6" s="3">
        <f t="shared" si="1"/>
        <v>1000014</v>
      </c>
      <c r="B6" s="3">
        <v>10</v>
      </c>
      <c r="C6" s="3">
        <v>30</v>
      </c>
      <c r="D6" s="3" t="s">
        <v>517</v>
      </c>
      <c r="E6" s="3" t="s">
        <v>518</v>
      </c>
      <c r="F6" s="3" t="str">
        <f t="shared" si="2"/>
        <v>101000014.jpg</v>
      </c>
      <c r="G6" s="3">
        <v>125</v>
      </c>
      <c r="H6" s="3">
        <v>200</v>
      </c>
      <c r="I6" s="3" t="s">
        <v>60</v>
      </c>
      <c r="J6" s="4" t="str">
        <f t="shared" si="0"/>
        <v>2011-06-07</v>
      </c>
      <c r="K6" s="3">
        <v>125</v>
      </c>
      <c r="L6" s="3">
        <v>22</v>
      </c>
      <c r="M6" s="11" t="s">
        <v>473</v>
      </c>
      <c r="N6" s="3" t="s">
        <v>62</v>
      </c>
      <c r="O6" s="9"/>
    </row>
    <row r="7" spans="1:15" ht="85.5" customHeight="1">
      <c r="A7" s="3">
        <f t="shared" si="1"/>
        <v>1000015</v>
      </c>
      <c r="B7" s="3">
        <v>10</v>
      </c>
      <c r="C7" s="5">
        <v>60</v>
      </c>
      <c r="D7" s="3" t="s">
        <v>519</v>
      </c>
      <c r="E7" s="3" t="s">
        <v>520</v>
      </c>
      <c r="F7" s="3" t="str">
        <f t="shared" si="2"/>
        <v>101000015.jpg</v>
      </c>
      <c r="G7" s="5">
        <v>30</v>
      </c>
      <c r="H7" s="5">
        <v>9</v>
      </c>
      <c r="I7" s="3" t="s">
        <v>60</v>
      </c>
      <c r="J7" s="4" t="str">
        <f t="shared" si="0"/>
        <v>2011-06-08</v>
      </c>
      <c r="K7" s="5" t="s">
        <v>62</v>
      </c>
      <c r="L7" s="5">
        <v>22.2</v>
      </c>
      <c r="M7" s="11" t="s">
        <v>477</v>
      </c>
      <c r="N7" s="5" t="s">
        <v>62</v>
      </c>
      <c r="O7" s="9"/>
    </row>
    <row r="8" spans="1:15" ht="85.5" customHeight="1">
      <c r="A8" s="3">
        <f t="shared" si="1"/>
        <v>1000016</v>
      </c>
      <c r="B8" s="3">
        <v>10</v>
      </c>
      <c r="C8" s="5">
        <v>10</v>
      </c>
      <c r="D8" s="3" t="s">
        <v>521</v>
      </c>
      <c r="E8" s="3" t="s">
        <v>522</v>
      </c>
      <c r="F8" s="3" t="str">
        <f t="shared" si="2"/>
        <v>101000016.jpg</v>
      </c>
      <c r="G8" s="8">
        <v>60</v>
      </c>
      <c r="H8" s="8">
        <v>5</v>
      </c>
      <c r="I8" s="7" t="s">
        <v>60</v>
      </c>
      <c r="J8" s="4" t="str">
        <f t="shared" si="0"/>
        <v>2011-06-09</v>
      </c>
      <c r="K8" s="8">
        <v>45</v>
      </c>
      <c r="L8" s="5">
        <v>25</v>
      </c>
      <c r="M8" s="11" t="s">
        <v>478</v>
      </c>
      <c r="N8" s="5" t="s">
        <v>62</v>
      </c>
      <c r="O8" s="9"/>
    </row>
    <row r="9" spans="1:15" ht="85.5" customHeight="1">
      <c r="A9" s="3">
        <f t="shared" si="1"/>
        <v>1000017</v>
      </c>
      <c r="B9" s="3">
        <v>10</v>
      </c>
      <c r="C9" s="5">
        <v>80</v>
      </c>
      <c r="D9" s="3" t="s">
        <v>523</v>
      </c>
      <c r="E9" s="3" t="s">
        <v>524</v>
      </c>
      <c r="F9" s="3" t="str">
        <f t="shared" si="2"/>
        <v>101000017.jpg</v>
      </c>
      <c r="G9" s="8">
        <v>70.8</v>
      </c>
      <c r="H9" s="8">
        <v>6</v>
      </c>
      <c r="I9" s="7" t="s">
        <v>60</v>
      </c>
      <c r="J9" s="4" t="str">
        <f t="shared" si="0"/>
        <v>2011-06-10</v>
      </c>
      <c r="K9" s="8">
        <v>45</v>
      </c>
      <c r="L9" s="5">
        <v>17.600000000000001</v>
      </c>
      <c r="M9" s="11" t="s">
        <v>479</v>
      </c>
      <c r="N9" s="5" t="s">
        <v>62</v>
      </c>
      <c r="O9" s="9"/>
    </row>
    <row r="10" spans="1:15" ht="85.5" customHeight="1">
      <c r="A10" s="3">
        <f t="shared" si="1"/>
        <v>1000018</v>
      </c>
      <c r="B10" s="3">
        <v>10</v>
      </c>
      <c r="C10" s="5">
        <v>30</v>
      </c>
      <c r="D10" s="3" t="s">
        <v>525</v>
      </c>
      <c r="E10" s="3" t="s">
        <v>526</v>
      </c>
      <c r="F10" s="3" t="str">
        <f t="shared" si="2"/>
        <v>101000018.jpg</v>
      </c>
      <c r="G10" s="8">
        <v>100</v>
      </c>
      <c r="H10" s="8">
        <v>7</v>
      </c>
      <c r="I10" s="7" t="s">
        <v>60</v>
      </c>
      <c r="J10" s="4" t="str">
        <f t="shared" si="0"/>
        <v>2011-06-11</v>
      </c>
      <c r="K10" s="8">
        <v>80</v>
      </c>
      <c r="L10" s="5">
        <v>95.4</v>
      </c>
      <c r="M10" s="11" t="s">
        <v>480</v>
      </c>
      <c r="N10" s="5" t="s">
        <v>62</v>
      </c>
      <c r="O10" s="9"/>
    </row>
    <row r="11" spans="1:15" ht="85.5" customHeight="1">
      <c r="A11" s="3">
        <f t="shared" si="1"/>
        <v>1000019</v>
      </c>
      <c r="B11" s="3">
        <v>10</v>
      </c>
      <c r="C11" s="5">
        <v>80</v>
      </c>
      <c r="D11" s="3" t="s">
        <v>527</v>
      </c>
      <c r="E11" s="3" t="s">
        <v>528</v>
      </c>
      <c r="F11" s="3" t="str">
        <f t="shared" si="2"/>
        <v>101000019.jpg</v>
      </c>
      <c r="G11" s="5">
        <v>40</v>
      </c>
      <c r="H11" s="5">
        <v>8</v>
      </c>
      <c r="I11" s="3" t="s">
        <v>60</v>
      </c>
      <c r="J11" s="4" t="str">
        <f t="shared" si="0"/>
        <v>2011-06-12</v>
      </c>
      <c r="K11" s="5" t="s">
        <v>62</v>
      </c>
      <c r="L11" s="5">
        <v>88.12</v>
      </c>
      <c r="M11" s="11" t="s">
        <v>481</v>
      </c>
      <c r="N11" s="5" t="s">
        <v>62</v>
      </c>
      <c r="O11" s="9"/>
    </row>
    <row r="12" spans="1:15" ht="85.5" customHeight="1">
      <c r="A12" s="3">
        <f t="shared" si="1"/>
        <v>1000020</v>
      </c>
      <c r="B12" s="3">
        <v>10</v>
      </c>
      <c r="C12" s="5">
        <v>80</v>
      </c>
      <c r="D12" s="3" t="s">
        <v>529</v>
      </c>
      <c r="E12" s="3" t="s">
        <v>530</v>
      </c>
      <c r="F12" s="3" t="str">
        <f t="shared" si="2"/>
        <v>101000020.jpg</v>
      </c>
      <c r="G12" s="5">
        <v>50</v>
      </c>
      <c r="H12" s="5">
        <v>9</v>
      </c>
      <c r="I12" s="3" t="s">
        <v>60</v>
      </c>
      <c r="J12" s="4" t="str">
        <f t="shared" si="0"/>
        <v>2011-06-13</v>
      </c>
      <c r="K12" s="5" t="s">
        <v>62</v>
      </c>
      <c r="L12" s="5">
        <v>120.5</v>
      </c>
      <c r="M12" s="11" t="s">
        <v>482</v>
      </c>
      <c r="N12" s="5" t="s">
        <v>62</v>
      </c>
      <c r="O12" s="9"/>
    </row>
    <row r="13" spans="1:15" ht="85.5" customHeight="1">
      <c r="A13" s="3">
        <f t="shared" si="1"/>
        <v>1000021</v>
      </c>
      <c r="B13" s="3">
        <v>10</v>
      </c>
      <c r="C13" s="5">
        <v>60</v>
      </c>
      <c r="D13" s="3" t="s">
        <v>531</v>
      </c>
      <c r="E13" s="3" t="s">
        <v>532</v>
      </c>
      <c r="F13" s="3" t="str">
        <f t="shared" si="2"/>
        <v>101000021.jpg</v>
      </c>
      <c r="G13" s="5">
        <v>10</v>
      </c>
      <c r="H13" s="5">
        <v>10</v>
      </c>
      <c r="I13" s="3" t="s">
        <v>60</v>
      </c>
      <c r="J13" s="4" t="str">
        <f t="shared" si="0"/>
        <v>2012-06-14</v>
      </c>
      <c r="K13" s="5" t="s">
        <v>62</v>
      </c>
      <c r="L13" s="5">
        <v>200.5</v>
      </c>
      <c r="M13" s="11" t="s">
        <v>483</v>
      </c>
      <c r="N13" s="5" t="s">
        <v>62</v>
      </c>
      <c r="O13" s="9"/>
    </row>
    <row r="14" spans="1:15" ht="85.5" customHeight="1">
      <c r="A14" s="3">
        <f t="shared" si="1"/>
        <v>1000022</v>
      </c>
      <c r="B14" s="3">
        <v>10</v>
      </c>
      <c r="C14" s="5">
        <v>80</v>
      </c>
      <c r="D14" s="3" t="s">
        <v>533</v>
      </c>
      <c r="E14" s="3" t="s">
        <v>534</v>
      </c>
      <c r="F14" s="3" t="str">
        <f t="shared" si="2"/>
        <v>101000022.jpg</v>
      </c>
      <c r="G14" s="5">
        <v>20</v>
      </c>
      <c r="H14" s="5">
        <v>2</v>
      </c>
      <c r="I14" s="3" t="s">
        <v>60</v>
      </c>
      <c r="J14" s="4" t="str">
        <f t="shared" si="0"/>
        <v>2013-01-29</v>
      </c>
      <c r="K14" s="5" t="s">
        <v>62</v>
      </c>
      <c r="L14" s="5">
        <v>40.5</v>
      </c>
      <c r="M14" s="11" t="s">
        <v>475</v>
      </c>
      <c r="N14" s="5" t="s">
        <v>62</v>
      </c>
      <c r="O14" s="9"/>
    </row>
    <row r="15" spans="1:15" ht="85.5" customHeight="1">
      <c r="A15" s="3">
        <f t="shared" si="1"/>
        <v>1000023</v>
      </c>
      <c r="B15" s="3">
        <v>10</v>
      </c>
      <c r="C15" s="5">
        <v>30</v>
      </c>
      <c r="D15" s="3" t="s">
        <v>535</v>
      </c>
      <c r="E15" s="3" t="s">
        <v>536</v>
      </c>
      <c r="F15" s="3" t="str">
        <f t="shared" si="2"/>
        <v>101000023.jpg</v>
      </c>
      <c r="G15" s="5">
        <v>15</v>
      </c>
      <c r="H15" s="5">
        <v>4</v>
      </c>
      <c r="I15" s="7" t="s">
        <v>61</v>
      </c>
      <c r="J15" s="4" t="str">
        <f t="shared" si="0"/>
        <v>2013-01-30</v>
      </c>
      <c r="K15" s="5" t="s">
        <v>62</v>
      </c>
      <c r="L15" s="5">
        <v>55.5</v>
      </c>
      <c r="M15" s="11" t="s">
        <v>474</v>
      </c>
      <c r="N15" s="5" t="s">
        <v>62</v>
      </c>
      <c r="O15" s="9"/>
    </row>
    <row r="16" spans="1:15" ht="85.5" customHeight="1">
      <c r="A16" s="3">
        <f t="shared" si="1"/>
        <v>1000024</v>
      </c>
      <c r="B16" s="3">
        <v>10</v>
      </c>
      <c r="C16" s="5">
        <v>70</v>
      </c>
      <c r="D16" s="3" t="s">
        <v>537</v>
      </c>
      <c r="E16" s="3" t="s">
        <v>538</v>
      </c>
      <c r="F16" s="3" t="str">
        <f t="shared" si="2"/>
        <v>101000024.jpg</v>
      </c>
      <c r="G16" s="5">
        <v>20</v>
      </c>
      <c r="H16" s="5">
        <v>6</v>
      </c>
      <c r="I16" s="3" t="s">
        <v>60</v>
      </c>
      <c r="J16" s="4" t="str">
        <f t="shared" si="0"/>
        <v>2013-01-28</v>
      </c>
      <c r="K16" s="5" t="s">
        <v>62</v>
      </c>
      <c r="L16" s="5">
        <v>90.55</v>
      </c>
      <c r="M16" s="11" t="s">
        <v>476</v>
      </c>
      <c r="N16" s="5" t="s">
        <v>62</v>
      </c>
      <c r="O16" s="9"/>
    </row>
    <row r="17" spans="1:15" ht="85.5" customHeight="1">
      <c r="A17" s="3">
        <f t="shared" si="1"/>
        <v>1000025</v>
      </c>
      <c r="B17" s="3">
        <v>10</v>
      </c>
      <c r="C17" s="5">
        <v>20</v>
      </c>
      <c r="D17" s="3" t="s">
        <v>539</v>
      </c>
      <c r="E17" s="3" t="s">
        <v>540</v>
      </c>
      <c r="F17" s="3" t="str">
        <f t="shared" si="2"/>
        <v>101000025.jpg</v>
      </c>
      <c r="G17" s="5">
        <v>30</v>
      </c>
      <c r="H17" s="5">
        <v>5</v>
      </c>
      <c r="I17" s="7" t="s">
        <v>61</v>
      </c>
      <c r="J17" s="4" t="str">
        <f t="shared" si="0"/>
        <v>2013-01-29</v>
      </c>
      <c r="K17" s="5" t="s">
        <v>62</v>
      </c>
      <c r="L17" s="5">
        <v>55</v>
      </c>
      <c r="M17" s="11" t="s">
        <v>475</v>
      </c>
      <c r="N17" s="5" t="s">
        <v>62</v>
      </c>
      <c r="O17" s="9"/>
    </row>
    <row r="18" spans="1:15" ht="85.5" customHeight="1">
      <c r="A18" s="3">
        <f t="shared" si="1"/>
        <v>1000026</v>
      </c>
      <c r="B18" s="3">
        <v>10</v>
      </c>
      <c r="C18" s="5">
        <v>10</v>
      </c>
      <c r="D18" s="3" t="s">
        <v>541</v>
      </c>
      <c r="E18" s="3" t="s">
        <v>542</v>
      </c>
      <c r="F18" s="3" t="str">
        <f t="shared" si="2"/>
        <v>101000026.jpg</v>
      </c>
      <c r="G18" s="5">
        <v>25</v>
      </c>
      <c r="H18" s="5">
        <v>4</v>
      </c>
      <c r="I18" s="3" t="s">
        <v>60</v>
      </c>
      <c r="J18" s="4" t="str">
        <f t="shared" si="0"/>
        <v>2013-01-30</v>
      </c>
      <c r="K18" s="5" t="s">
        <v>62</v>
      </c>
      <c r="L18" s="5">
        <v>780</v>
      </c>
      <c r="M18" s="11" t="s">
        <v>474</v>
      </c>
      <c r="N18" s="5" t="s">
        <v>62</v>
      </c>
      <c r="O18" s="9"/>
    </row>
    <row r="19" spans="1:15" ht="85.5" customHeight="1">
      <c r="A19" s="3">
        <f t="shared" si="1"/>
        <v>1000027</v>
      </c>
      <c r="B19" s="3">
        <v>10</v>
      </c>
      <c r="C19" s="5">
        <v>60</v>
      </c>
      <c r="D19" s="3" t="s">
        <v>543</v>
      </c>
      <c r="E19" s="3" t="s">
        <v>544</v>
      </c>
      <c r="F19" s="3" t="str">
        <f t="shared" si="2"/>
        <v>101000027.jpg</v>
      </c>
      <c r="G19" s="5">
        <v>25</v>
      </c>
      <c r="H19" s="5">
        <v>4</v>
      </c>
      <c r="I19" s="3" t="s">
        <v>60</v>
      </c>
      <c r="J19" s="4" t="str">
        <f t="shared" si="0"/>
        <v>2013-01-31</v>
      </c>
      <c r="K19" s="5" t="s">
        <v>62</v>
      </c>
      <c r="L19" s="5">
        <v>250</v>
      </c>
      <c r="M19" s="11" t="s">
        <v>484</v>
      </c>
      <c r="N19" s="5" t="s">
        <v>62</v>
      </c>
      <c r="O19" s="9"/>
    </row>
    <row r="20" spans="1:15" ht="85.5" customHeight="1">
      <c r="A20" s="3">
        <f t="shared" si="1"/>
        <v>1000028</v>
      </c>
      <c r="B20" s="3">
        <v>10</v>
      </c>
      <c r="C20" s="5">
        <v>10</v>
      </c>
      <c r="D20" s="3" t="s">
        <v>545</v>
      </c>
      <c r="E20" s="3" t="s">
        <v>546</v>
      </c>
      <c r="F20" s="3" t="str">
        <f t="shared" si="2"/>
        <v>101000028.jpg</v>
      </c>
      <c r="G20" s="5">
        <v>10</v>
      </c>
      <c r="H20" s="5">
        <v>3</v>
      </c>
      <c r="I20" s="3" t="s">
        <v>60</v>
      </c>
      <c r="J20" s="4" t="str">
        <f t="shared" si="0"/>
        <v>2013-02-01</v>
      </c>
      <c r="K20" s="5" t="s">
        <v>62</v>
      </c>
      <c r="L20" s="5">
        <v>300</v>
      </c>
      <c r="M20" s="11" t="s">
        <v>450</v>
      </c>
      <c r="N20" s="5" t="s">
        <v>62</v>
      </c>
      <c r="O20" s="9"/>
    </row>
    <row r="21" spans="1:15" ht="85.5" customHeight="1">
      <c r="A21" s="3">
        <f t="shared" si="1"/>
        <v>1000029</v>
      </c>
      <c r="B21" s="3">
        <v>10</v>
      </c>
      <c r="C21" s="5">
        <v>30</v>
      </c>
      <c r="D21" s="3" t="s">
        <v>547</v>
      </c>
      <c r="E21" s="3" t="s">
        <v>548</v>
      </c>
      <c r="F21" s="3" t="str">
        <f t="shared" si="2"/>
        <v>101000029.jpg</v>
      </c>
      <c r="G21" s="5">
        <v>14</v>
      </c>
      <c r="H21" s="5">
        <v>32</v>
      </c>
      <c r="I21" s="3" t="s">
        <v>60</v>
      </c>
      <c r="J21" s="4" t="str">
        <f t="shared" si="0"/>
        <v>2013-02-02</v>
      </c>
      <c r="K21" s="5" t="s">
        <v>62</v>
      </c>
      <c r="L21" s="5">
        <v>250</v>
      </c>
      <c r="M21" s="11" t="s">
        <v>468</v>
      </c>
      <c r="N21" s="5" t="s">
        <v>62</v>
      </c>
      <c r="O21" s="9"/>
    </row>
    <row r="22" spans="1:15" ht="85.5" customHeight="1">
      <c r="A22" s="3">
        <f t="shared" si="1"/>
        <v>1000030</v>
      </c>
      <c r="B22" s="3">
        <v>10</v>
      </c>
      <c r="C22" s="5">
        <v>20</v>
      </c>
      <c r="D22" s="3" t="s">
        <v>549</v>
      </c>
      <c r="E22" s="3" t="s">
        <v>550</v>
      </c>
      <c r="F22" s="3" t="str">
        <f t="shared" si="2"/>
        <v>101000030.jpg</v>
      </c>
      <c r="G22" s="5">
        <v>25</v>
      </c>
      <c r="H22" s="5">
        <v>74</v>
      </c>
      <c r="I22" s="3" t="s">
        <v>60</v>
      </c>
      <c r="J22" s="4" t="str">
        <f t="shared" si="0"/>
        <v>2013-02-03</v>
      </c>
      <c r="K22" s="5" t="s">
        <v>62</v>
      </c>
      <c r="L22" s="5">
        <v>100</v>
      </c>
      <c r="M22" s="11" t="s">
        <v>469</v>
      </c>
      <c r="N22" s="5" t="s">
        <v>62</v>
      </c>
      <c r="O22" s="9"/>
    </row>
    <row r="23" spans="1:15" ht="85.5" customHeight="1">
      <c r="A23" s="3">
        <f t="shared" si="1"/>
        <v>1000031</v>
      </c>
      <c r="B23" s="3">
        <v>10</v>
      </c>
      <c r="C23" s="5">
        <v>50</v>
      </c>
      <c r="D23" s="3" t="s">
        <v>551</v>
      </c>
      <c r="E23" s="3" t="s">
        <v>552</v>
      </c>
      <c r="F23" s="3" t="str">
        <f t="shared" si="2"/>
        <v>101000031.jpg</v>
      </c>
      <c r="G23" s="5">
        <v>78</v>
      </c>
      <c r="H23" s="5">
        <v>12</v>
      </c>
      <c r="I23" s="3" t="s">
        <v>60</v>
      </c>
      <c r="J23" s="4" t="str">
        <f t="shared" si="0"/>
        <v>2013-02-04</v>
      </c>
      <c r="K23" s="5" t="s">
        <v>62</v>
      </c>
      <c r="L23" s="5">
        <v>66</v>
      </c>
      <c r="M23" s="11" t="s">
        <v>485</v>
      </c>
      <c r="N23" s="5" t="s">
        <v>62</v>
      </c>
      <c r="O23" s="9"/>
    </row>
    <row r="24" spans="1:15" ht="85.5" customHeight="1">
      <c r="A24" s="3">
        <f t="shared" si="1"/>
        <v>1000032</v>
      </c>
      <c r="B24" s="3">
        <v>10</v>
      </c>
      <c r="C24" s="5">
        <v>30</v>
      </c>
      <c r="D24" s="3" t="s">
        <v>553</v>
      </c>
      <c r="E24" s="3" t="s">
        <v>554</v>
      </c>
      <c r="F24" s="3" t="str">
        <f t="shared" si="2"/>
        <v>101000032.jpg</v>
      </c>
      <c r="G24" s="5">
        <v>23</v>
      </c>
      <c r="H24" s="5">
        <v>22</v>
      </c>
      <c r="I24" s="3" t="s">
        <v>60</v>
      </c>
      <c r="J24" s="4" t="str">
        <f t="shared" si="0"/>
        <v>2013-02-05</v>
      </c>
      <c r="K24" s="5" t="s">
        <v>62</v>
      </c>
      <c r="L24" s="5">
        <v>50</v>
      </c>
      <c r="M24" s="11" t="s">
        <v>290</v>
      </c>
      <c r="N24" s="5" t="s">
        <v>62</v>
      </c>
      <c r="O24" s="9"/>
    </row>
    <row r="25" spans="1:15" ht="85.5" customHeight="1">
      <c r="A25" s="3">
        <f t="shared" si="1"/>
        <v>1000033</v>
      </c>
      <c r="B25" s="3">
        <v>10</v>
      </c>
      <c r="C25" s="5">
        <v>30</v>
      </c>
      <c r="D25" s="3" t="s">
        <v>555</v>
      </c>
      <c r="E25" s="3" t="s">
        <v>556</v>
      </c>
      <c r="F25" s="3" t="str">
        <f t="shared" si="2"/>
        <v>101000033.jpg</v>
      </c>
      <c r="G25" s="5">
        <v>58</v>
      </c>
      <c r="H25" s="5">
        <v>78</v>
      </c>
      <c r="I25" s="3" t="s">
        <v>60</v>
      </c>
      <c r="J25" s="4" t="str">
        <f t="shared" si="0"/>
        <v>2013-02-06</v>
      </c>
      <c r="K25" s="5" t="s">
        <v>62</v>
      </c>
      <c r="L25" s="5">
        <v>40</v>
      </c>
      <c r="M25" s="11" t="s">
        <v>466</v>
      </c>
      <c r="N25" s="5" t="s">
        <v>62</v>
      </c>
      <c r="O25" s="9"/>
    </row>
    <row r="26" spans="1:15" ht="85.5" customHeight="1">
      <c r="A26" s="3">
        <f t="shared" si="1"/>
        <v>1000034</v>
      </c>
      <c r="B26" s="3">
        <v>10</v>
      </c>
      <c r="C26" s="5">
        <v>20</v>
      </c>
      <c r="D26" s="3" t="s">
        <v>557</v>
      </c>
      <c r="E26" s="3" t="s">
        <v>558</v>
      </c>
      <c r="F26" s="3" t="str">
        <f t="shared" si="2"/>
        <v>101000034.jpg</v>
      </c>
      <c r="G26" s="5">
        <v>95</v>
      </c>
      <c r="H26" s="5">
        <v>21</v>
      </c>
      <c r="I26" s="3" t="s">
        <v>60</v>
      </c>
      <c r="J26" s="4" t="str">
        <f t="shared" si="0"/>
        <v>2013-02-07</v>
      </c>
      <c r="K26" s="5" t="s">
        <v>62</v>
      </c>
      <c r="L26" s="5">
        <v>100</v>
      </c>
      <c r="M26" s="11" t="s">
        <v>486</v>
      </c>
      <c r="N26" s="5" t="s">
        <v>62</v>
      </c>
      <c r="O26" s="9"/>
    </row>
    <row r="27" spans="1:15" ht="85.5" customHeight="1">
      <c r="A27" s="3">
        <f t="shared" si="1"/>
        <v>1000035</v>
      </c>
      <c r="B27" s="3">
        <v>10</v>
      </c>
      <c r="C27" s="5">
        <v>80</v>
      </c>
      <c r="D27" s="3" t="s">
        <v>559</v>
      </c>
      <c r="E27" s="3" t="s">
        <v>560</v>
      </c>
      <c r="F27" s="3" t="str">
        <f t="shared" si="2"/>
        <v>101000035.jpg</v>
      </c>
      <c r="G27" s="5">
        <v>600</v>
      </c>
      <c r="H27" s="5">
        <v>3</v>
      </c>
      <c r="I27" s="3" t="s">
        <v>60</v>
      </c>
      <c r="J27" s="4" t="str">
        <f t="shared" si="0"/>
        <v>2013-02-08</v>
      </c>
      <c r="K27" s="5" t="s">
        <v>62</v>
      </c>
      <c r="L27" s="5">
        <v>900</v>
      </c>
      <c r="M27" s="11" t="s">
        <v>487</v>
      </c>
      <c r="N27" s="5" t="s">
        <v>62</v>
      </c>
      <c r="O27" s="9"/>
    </row>
    <row r="28" spans="1:15" ht="85.5" customHeight="1">
      <c r="A28" s="3">
        <f t="shared" si="1"/>
        <v>1000036</v>
      </c>
      <c r="B28" s="3">
        <v>10</v>
      </c>
      <c r="C28" s="5">
        <v>30</v>
      </c>
      <c r="D28" s="3" t="s">
        <v>561</v>
      </c>
      <c r="E28" s="3" t="s">
        <v>562</v>
      </c>
      <c r="F28" s="3" t="str">
        <f t="shared" si="2"/>
        <v>101000036.jpg</v>
      </c>
      <c r="G28" s="5">
        <v>150</v>
      </c>
      <c r="H28" s="5">
        <v>4</v>
      </c>
      <c r="I28" s="3" t="s">
        <v>60</v>
      </c>
      <c r="J28" s="4" t="str">
        <f t="shared" si="0"/>
        <v>2013-02-09</v>
      </c>
      <c r="K28" s="5" t="s">
        <v>62</v>
      </c>
      <c r="L28" s="5">
        <v>20</v>
      </c>
      <c r="M28" s="11" t="s">
        <v>488</v>
      </c>
      <c r="N28" s="5" t="s">
        <v>62</v>
      </c>
      <c r="O28" s="9"/>
    </row>
    <row r="29" spans="1:15" ht="85.5" customHeight="1">
      <c r="A29" s="3">
        <f t="shared" si="1"/>
        <v>1000037</v>
      </c>
      <c r="B29" s="3">
        <v>10</v>
      </c>
      <c r="C29" s="5">
        <v>60</v>
      </c>
      <c r="D29" s="3" t="s">
        <v>563</v>
      </c>
      <c r="E29" s="3" t="s">
        <v>564</v>
      </c>
      <c r="F29" s="3" t="str">
        <f t="shared" si="2"/>
        <v>101000037.jpg</v>
      </c>
      <c r="G29" s="5">
        <v>25</v>
      </c>
      <c r="H29" s="5">
        <v>3</v>
      </c>
      <c r="I29" s="3" t="s">
        <v>60</v>
      </c>
      <c r="J29" s="4" t="str">
        <f t="shared" si="0"/>
        <v>2013-02-10</v>
      </c>
      <c r="K29" s="5" t="s">
        <v>62</v>
      </c>
      <c r="L29" s="5">
        <v>40</v>
      </c>
      <c r="M29" s="11" t="s">
        <v>489</v>
      </c>
      <c r="N29" s="5" t="s">
        <v>62</v>
      </c>
      <c r="O29" s="9"/>
    </row>
    <row r="30" spans="1:15" ht="85.5" customHeight="1">
      <c r="A30" s="3">
        <f t="shared" si="1"/>
        <v>1000038</v>
      </c>
      <c r="B30" s="3">
        <v>10</v>
      </c>
      <c r="C30" s="5">
        <v>80</v>
      </c>
      <c r="D30" s="3" t="s">
        <v>565</v>
      </c>
      <c r="E30" s="3" t="s">
        <v>566</v>
      </c>
      <c r="F30" s="3" t="str">
        <f t="shared" si="2"/>
        <v>101000038.jpg</v>
      </c>
      <c r="G30" s="5">
        <v>99</v>
      </c>
      <c r="H30" s="5">
        <v>6</v>
      </c>
      <c r="I30" s="3" t="s">
        <v>60</v>
      </c>
      <c r="J30" s="4" t="str">
        <f t="shared" si="0"/>
        <v>2013-02-11</v>
      </c>
      <c r="K30" s="5" t="s">
        <v>62</v>
      </c>
      <c r="L30" s="5">
        <v>80</v>
      </c>
      <c r="M30" s="11" t="s">
        <v>490</v>
      </c>
      <c r="N30" s="5" t="s">
        <v>62</v>
      </c>
      <c r="O30" s="9"/>
    </row>
    <row r="31" spans="1:15" ht="85.5" customHeight="1">
      <c r="A31" s="3">
        <f t="shared" si="1"/>
        <v>1000039</v>
      </c>
      <c r="B31" s="3">
        <v>10</v>
      </c>
      <c r="C31" s="5">
        <v>60</v>
      </c>
      <c r="D31" s="3" t="s">
        <v>567</v>
      </c>
      <c r="E31" s="3" t="s">
        <v>568</v>
      </c>
      <c r="F31" s="3" t="str">
        <f t="shared" si="2"/>
        <v>101000039.jpg</v>
      </c>
      <c r="G31" s="5">
        <v>78</v>
      </c>
      <c r="H31" s="5">
        <v>10</v>
      </c>
      <c r="I31" s="3" t="s">
        <v>60</v>
      </c>
      <c r="J31" s="4" t="str">
        <f t="shared" si="0"/>
        <v>2013-02-12</v>
      </c>
      <c r="K31" s="5" t="s">
        <v>62</v>
      </c>
      <c r="L31" s="5">
        <v>25</v>
      </c>
      <c r="M31" s="11" t="s">
        <v>491</v>
      </c>
      <c r="N31" s="5" t="s">
        <v>62</v>
      </c>
      <c r="O31" s="9"/>
    </row>
    <row r="32" spans="1:15" ht="85.5" customHeight="1">
      <c r="A32" s="3">
        <f t="shared" si="1"/>
        <v>1000040</v>
      </c>
      <c r="B32" s="5">
        <v>10</v>
      </c>
      <c r="C32" s="5">
        <v>10</v>
      </c>
      <c r="D32" s="3" t="s">
        <v>569</v>
      </c>
      <c r="E32" s="3" t="s">
        <v>570</v>
      </c>
      <c r="F32" s="3" t="str">
        <f t="shared" si="2"/>
        <v>101000040.jpg</v>
      </c>
      <c r="G32" s="5">
        <v>15</v>
      </c>
      <c r="H32" s="5">
        <v>36</v>
      </c>
      <c r="I32" s="3" t="s">
        <v>60</v>
      </c>
      <c r="J32" s="4" t="str">
        <f t="shared" si="0"/>
        <v>2013-02-13</v>
      </c>
      <c r="K32" s="5" t="s">
        <v>62</v>
      </c>
      <c r="L32" s="5">
        <v>45</v>
      </c>
      <c r="M32" s="11" t="s">
        <v>492</v>
      </c>
      <c r="N32" s="14" t="s">
        <v>253</v>
      </c>
      <c r="O32" s="9"/>
    </row>
    <row r="33" spans="1:15" ht="87.75" customHeight="1">
      <c r="A33" s="3">
        <v>1000051</v>
      </c>
      <c r="B33" s="3">
        <v>10</v>
      </c>
      <c r="C33" s="3">
        <v>70</v>
      </c>
      <c r="D33" s="3" t="s">
        <v>571</v>
      </c>
      <c r="E33" s="3" t="s">
        <v>572</v>
      </c>
      <c r="F33" s="3" t="str">
        <f t="shared" si="2"/>
        <v>101000051.jpg</v>
      </c>
      <c r="G33" s="3">
        <v>500</v>
      </c>
      <c r="H33" s="3">
        <v>45</v>
      </c>
      <c r="I33" s="3" t="s">
        <v>60</v>
      </c>
      <c r="J33" s="4" t="str">
        <f t="shared" si="0"/>
        <v>2013-02-14</v>
      </c>
      <c r="K33" s="3">
        <v>500</v>
      </c>
      <c r="L33" s="3">
        <v>456</v>
      </c>
      <c r="M33" s="11" t="s">
        <v>493</v>
      </c>
      <c r="N33" s="3" t="s">
        <v>62</v>
      </c>
      <c r="O33" s="9"/>
    </row>
    <row r="34" spans="1:15" ht="80.25" customHeight="1">
      <c r="A34" s="3">
        <v>2000010</v>
      </c>
      <c r="B34" s="3">
        <v>20</v>
      </c>
      <c r="C34" s="3">
        <v>20</v>
      </c>
      <c r="D34" s="3" t="s">
        <v>573</v>
      </c>
      <c r="E34" s="3" t="s">
        <v>574</v>
      </c>
      <c r="F34" s="3" t="str">
        <f t="shared" si="2"/>
        <v>202000010.jpg</v>
      </c>
      <c r="G34" s="3">
        <v>600</v>
      </c>
      <c r="H34" s="3">
        <v>1</v>
      </c>
      <c r="I34" s="3" t="s">
        <v>60</v>
      </c>
      <c r="J34" s="4" t="str">
        <f t="shared" si="0"/>
        <v>2013-02-15</v>
      </c>
      <c r="K34" s="3">
        <v>600</v>
      </c>
      <c r="L34" s="3">
        <v>450</v>
      </c>
      <c r="M34" s="11" t="s">
        <v>494</v>
      </c>
      <c r="N34" s="3" t="s">
        <v>62</v>
      </c>
      <c r="O34" s="9"/>
    </row>
    <row r="35" spans="1:15" ht="93" customHeight="1">
      <c r="A35" s="3">
        <v>2000011</v>
      </c>
      <c r="B35" s="3">
        <v>20</v>
      </c>
      <c r="C35" s="3">
        <v>20</v>
      </c>
      <c r="D35" s="3" t="s">
        <v>575</v>
      </c>
      <c r="E35" s="3" t="s">
        <v>576</v>
      </c>
      <c r="F35" s="3" t="str">
        <f t="shared" si="2"/>
        <v>202000011.jpg</v>
      </c>
      <c r="G35" s="3">
        <v>20</v>
      </c>
      <c r="H35" s="3">
        <v>1</v>
      </c>
      <c r="I35" s="3" t="s">
        <v>60</v>
      </c>
      <c r="J35" s="4" t="str">
        <f t="shared" si="0"/>
        <v>2013-02-16</v>
      </c>
      <c r="K35" s="3">
        <v>20</v>
      </c>
      <c r="L35" s="3">
        <v>10</v>
      </c>
      <c r="M35" s="11" t="s">
        <v>495</v>
      </c>
      <c r="N35" s="3" t="s">
        <v>62</v>
      </c>
      <c r="O35" s="9"/>
    </row>
    <row r="36" spans="1:15" ht="77.25" customHeight="1">
      <c r="A36" s="3">
        <v>2000012</v>
      </c>
      <c r="B36" s="5">
        <v>20</v>
      </c>
      <c r="C36" s="5">
        <v>20</v>
      </c>
      <c r="D36" s="3" t="s">
        <v>577</v>
      </c>
      <c r="E36" s="3" t="s">
        <v>578</v>
      </c>
      <c r="F36" s="5" t="s">
        <v>579</v>
      </c>
      <c r="G36" s="5">
        <v>494.97</v>
      </c>
      <c r="H36" s="5">
        <v>32</v>
      </c>
      <c r="I36" s="7" t="s">
        <v>61</v>
      </c>
      <c r="J36" s="4" t="str">
        <f t="shared" si="0"/>
        <v>2013-02-17</v>
      </c>
      <c r="K36" s="5" t="s">
        <v>62</v>
      </c>
      <c r="L36" s="5">
        <v>80</v>
      </c>
      <c r="M36" s="11" t="s">
        <v>496</v>
      </c>
      <c r="N36" s="5" t="s">
        <v>62</v>
      </c>
      <c r="O36" s="9"/>
    </row>
    <row r="37" spans="1:15" ht="63" customHeight="1">
      <c r="A37" s="3">
        <v>2000013</v>
      </c>
      <c r="B37" s="5">
        <v>20</v>
      </c>
      <c r="C37" s="5">
        <v>20</v>
      </c>
      <c r="D37" s="3" t="s">
        <v>580</v>
      </c>
      <c r="E37" s="3" t="s">
        <v>581</v>
      </c>
      <c r="F37" s="5" t="s">
        <v>582</v>
      </c>
      <c r="G37" s="5">
        <v>50</v>
      </c>
      <c r="H37" s="5">
        <v>7</v>
      </c>
      <c r="I37" s="3" t="s">
        <v>60</v>
      </c>
      <c r="J37" s="4" t="str">
        <f t="shared" si="0"/>
        <v>2013-02-18</v>
      </c>
      <c r="K37" s="5" t="s">
        <v>62</v>
      </c>
      <c r="L37" s="5">
        <v>40</v>
      </c>
      <c r="M37" s="11" t="s">
        <v>497</v>
      </c>
      <c r="N37" s="5" t="s">
        <v>62</v>
      </c>
      <c r="O37" s="9"/>
    </row>
    <row r="38" spans="1:15" ht="97.5" customHeight="1">
      <c r="A38" s="3">
        <v>2000014</v>
      </c>
      <c r="B38" s="5">
        <v>20</v>
      </c>
      <c r="C38" s="5">
        <v>20</v>
      </c>
      <c r="D38" s="3" t="s">
        <v>583</v>
      </c>
      <c r="E38" s="3" t="s">
        <v>584</v>
      </c>
      <c r="F38" s="5" t="s">
        <v>585</v>
      </c>
      <c r="G38" s="5">
        <v>200</v>
      </c>
      <c r="H38" s="5">
        <v>14</v>
      </c>
      <c r="I38" s="3" t="s">
        <v>60</v>
      </c>
      <c r="J38" s="4" t="str">
        <f t="shared" si="0"/>
        <v>2013-02-19</v>
      </c>
      <c r="K38" s="5" t="s">
        <v>62</v>
      </c>
      <c r="L38" s="5">
        <v>20</v>
      </c>
      <c r="M38" s="11" t="s">
        <v>498</v>
      </c>
      <c r="N38" s="5" t="s">
        <v>62</v>
      </c>
      <c r="O38" s="9"/>
    </row>
    <row r="39" spans="1:15" ht="93.75" customHeight="1">
      <c r="A39" s="3">
        <v>2000015</v>
      </c>
      <c r="B39" s="5">
        <v>20</v>
      </c>
      <c r="C39" s="5">
        <v>20</v>
      </c>
      <c r="D39" s="3" t="s">
        <v>586</v>
      </c>
      <c r="E39" s="3" t="s">
        <v>587</v>
      </c>
      <c r="F39" s="5" t="s">
        <v>588</v>
      </c>
      <c r="G39" s="5">
        <v>150</v>
      </c>
      <c r="H39" s="5">
        <v>5</v>
      </c>
      <c r="I39" s="3" t="s">
        <v>60</v>
      </c>
      <c r="J39" s="4" t="str">
        <f t="shared" si="0"/>
        <v>2013-02-20</v>
      </c>
      <c r="K39" s="5" t="s">
        <v>62</v>
      </c>
      <c r="L39" s="5">
        <v>100</v>
      </c>
      <c r="M39" s="11" t="s">
        <v>499</v>
      </c>
      <c r="N39" s="5" t="s">
        <v>62</v>
      </c>
      <c r="O39" s="9"/>
    </row>
    <row r="40" spans="1:15" ht="54" customHeight="1">
      <c r="A40" s="3">
        <v>2000016</v>
      </c>
      <c r="B40" s="5">
        <v>20</v>
      </c>
      <c r="C40" s="5">
        <v>20</v>
      </c>
      <c r="D40" s="3" t="s">
        <v>589</v>
      </c>
      <c r="E40" s="3" t="s">
        <v>590</v>
      </c>
      <c r="F40" s="5" t="s">
        <v>591</v>
      </c>
      <c r="G40" s="5">
        <v>500</v>
      </c>
      <c r="H40" s="5">
        <v>4</v>
      </c>
      <c r="I40" s="3" t="s">
        <v>60</v>
      </c>
      <c r="J40" s="4" t="str">
        <f t="shared" si="0"/>
        <v>2013-02-21</v>
      </c>
      <c r="K40" s="5" t="s">
        <v>62</v>
      </c>
      <c r="L40" s="5">
        <v>15</v>
      </c>
      <c r="M40" s="11" t="s">
        <v>500</v>
      </c>
      <c r="N40" s="5" t="s">
        <v>62</v>
      </c>
      <c r="O40" s="9"/>
    </row>
    <row r="41" spans="1:15" ht="30">
      <c r="A41" s="3">
        <v>2000017</v>
      </c>
      <c r="B41" s="5">
        <v>20</v>
      </c>
      <c r="C41" s="5">
        <v>20</v>
      </c>
      <c r="D41" s="3" t="s">
        <v>592</v>
      </c>
      <c r="E41" s="20" t="s">
        <v>593</v>
      </c>
      <c r="F41" s="5" t="s">
        <v>594</v>
      </c>
      <c r="G41" s="5">
        <v>780</v>
      </c>
      <c r="H41" s="5">
        <v>3</v>
      </c>
      <c r="I41" s="3" t="s">
        <v>60</v>
      </c>
      <c r="J41" s="4" t="str">
        <f t="shared" si="0"/>
        <v>2013-02-22</v>
      </c>
      <c r="K41" s="5" t="s">
        <v>62</v>
      </c>
      <c r="L41" s="5">
        <v>30</v>
      </c>
      <c r="M41" s="11" t="s">
        <v>501</v>
      </c>
      <c r="N41" s="5" t="s">
        <v>62</v>
      </c>
      <c r="O41" s="9"/>
    </row>
    <row r="42" spans="1:15" ht="30">
      <c r="A42" s="3">
        <v>2000018</v>
      </c>
      <c r="B42" s="5">
        <v>20</v>
      </c>
      <c r="C42" s="5">
        <v>20</v>
      </c>
      <c r="D42" s="3" t="s">
        <v>595</v>
      </c>
      <c r="E42" s="3" t="s">
        <v>596</v>
      </c>
      <c r="F42" s="5" t="s">
        <v>597</v>
      </c>
      <c r="G42" s="5">
        <v>89</v>
      </c>
      <c r="H42" s="5">
        <v>6</v>
      </c>
      <c r="I42" s="3" t="s">
        <v>60</v>
      </c>
      <c r="J42" s="4" t="str">
        <f t="shared" si="0"/>
        <v>2013-02-23</v>
      </c>
      <c r="K42" s="5" t="s">
        <v>62</v>
      </c>
      <c r="L42" s="5">
        <v>40</v>
      </c>
      <c r="M42" s="11" t="s">
        <v>502</v>
      </c>
      <c r="N42" s="5" t="s">
        <v>62</v>
      </c>
      <c r="O42" s="9"/>
    </row>
    <row r="43" spans="1:15" ht="105">
      <c r="A43" s="3">
        <v>2000019</v>
      </c>
      <c r="B43" s="5">
        <v>20</v>
      </c>
      <c r="C43" s="5">
        <v>20</v>
      </c>
      <c r="D43" s="3" t="s">
        <v>598</v>
      </c>
      <c r="E43" s="3" t="s">
        <v>599</v>
      </c>
      <c r="F43" s="5" t="s">
        <v>600</v>
      </c>
      <c r="G43" s="5">
        <v>150</v>
      </c>
      <c r="H43" s="5">
        <v>3</v>
      </c>
      <c r="I43" s="3" t="s">
        <v>60</v>
      </c>
      <c r="J43" s="4" t="str">
        <f t="shared" si="0"/>
        <v>2013-02-24</v>
      </c>
      <c r="K43" s="5" t="s">
        <v>62</v>
      </c>
      <c r="L43" s="5">
        <v>20</v>
      </c>
      <c r="M43" s="11" t="s">
        <v>503</v>
      </c>
      <c r="N43" s="5" t="s">
        <v>62</v>
      </c>
      <c r="O43" s="9"/>
    </row>
    <row r="44" spans="1:15" ht="90">
      <c r="A44" s="3">
        <v>2000020</v>
      </c>
      <c r="B44" s="5">
        <v>20</v>
      </c>
      <c r="C44" s="5">
        <v>20</v>
      </c>
      <c r="D44" s="3" t="s">
        <v>601</v>
      </c>
      <c r="E44" s="3" t="s">
        <v>602</v>
      </c>
      <c r="F44" s="5" t="s">
        <v>603</v>
      </c>
      <c r="G44" s="5">
        <v>25</v>
      </c>
      <c r="H44" s="5">
        <v>7</v>
      </c>
      <c r="I44" s="3" t="s">
        <v>60</v>
      </c>
      <c r="J44" s="4" t="str">
        <f t="shared" si="0"/>
        <v>2013-02-25</v>
      </c>
      <c r="K44" s="5" t="s">
        <v>62</v>
      </c>
      <c r="L44" s="5">
        <v>3</v>
      </c>
      <c r="M44" s="11" t="s">
        <v>504</v>
      </c>
      <c r="N44" s="5" t="s">
        <v>62</v>
      </c>
      <c r="O44" s="9"/>
    </row>
    <row r="45" spans="1:15" ht="75">
      <c r="A45" s="3">
        <v>2000021</v>
      </c>
      <c r="B45" s="5">
        <v>20</v>
      </c>
      <c r="C45" s="5">
        <v>20</v>
      </c>
      <c r="D45" s="3" t="s">
        <v>604</v>
      </c>
      <c r="E45" s="3" t="s">
        <v>605</v>
      </c>
      <c r="F45" s="5" t="s">
        <v>606</v>
      </c>
      <c r="G45" s="5">
        <v>1</v>
      </c>
      <c r="H45" s="5">
        <v>4</v>
      </c>
      <c r="I45" s="3" t="s">
        <v>60</v>
      </c>
      <c r="J45" s="4" t="str">
        <f t="shared" si="0"/>
        <v>2013-02-26</v>
      </c>
      <c r="K45" s="5" t="s">
        <v>62</v>
      </c>
      <c r="L45" s="5">
        <v>22</v>
      </c>
      <c r="M45" s="11" t="s">
        <v>295</v>
      </c>
      <c r="N45" s="5" t="s">
        <v>62</v>
      </c>
      <c r="O45" s="9"/>
    </row>
    <row r="46" spans="1:15" ht="90">
      <c r="A46" s="3">
        <v>2000022</v>
      </c>
      <c r="B46" s="5">
        <v>20</v>
      </c>
      <c r="C46" s="5">
        <v>50</v>
      </c>
      <c r="D46" s="3" t="s">
        <v>607</v>
      </c>
      <c r="E46" s="3" t="s">
        <v>608</v>
      </c>
      <c r="F46" s="5" t="s">
        <v>609</v>
      </c>
      <c r="G46" s="5">
        <v>25</v>
      </c>
      <c r="H46" s="5">
        <v>5</v>
      </c>
      <c r="I46" s="3" t="s">
        <v>60</v>
      </c>
      <c r="J46" s="4" t="str">
        <f t="shared" si="0"/>
        <v>2013-02-27</v>
      </c>
      <c r="K46" s="5" t="s">
        <v>62</v>
      </c>
      <c r="L46" s="5">
        <v>25</v>
      </c>
      <c r="M46" s="11" t="s">
        <v>505</v>
      </c>
      <c r="N46" s="5" t="s">
        <v>62</v>
      </c>
      <c r="O46" s="9"/>
    </row>
    <row r="47" spans="1:15" ht="45">
      <c r="A47" s="5">
        <v>4000010</v>
      </c>
      <c r="B47" s="5">
        <v>40</v>
      </c>
      <c r="C47" s="5">
        <v>10</v>
      </c>
      <c r="D47" s="3" t="s">
        <v>610</v>
      </c>
      <c r="E47" s="3" t="s">
        <v>611</v>
      </c>
      <c r="F47" s="5" t="s">
        <v>612</v>
      </c>
      <c r="G47" s="5">
        <v>23</v>
      </c>
      <c r="H47" s="5">
        <v>4</v>
      </c>
      <c r="I47" s="3" t="s">
        <v>60</v>
      </c>
      <c r="J47" s="4" t="str">
        <f t="shared" si="0"/>
        <v>2013-02-28</v>
      </c>
      <c r="K47" s="5" t="s">
        <v>62</v>
      </c>
      <c r="L47" s="5">
        <v>23</v>
      </c>
      <c r="M47" s="11" t="s">
        <v>506</v>
      </c>
      <c r="N47" s="5" t="s">
        <v>62</v>
      </c>
      <c r="O47" s="9"/>
    </row>
    <row r="48" spans="1:15" ht="60">
      <c r="A48" s="5">
        <f>A47+1</f>
        <v>4000011</v>
      </c>
      <c r="B48" s="5">
        <v>40</v>
      </c>
      <c r="C48" s="5">
        <v>10</v>
      </c>
      <c r="D48" s="3" t="s">
        <v>613</v>
      </c>
      <c r="E48" s="3" t="s">
        <v>614</v>
      </c>
      <c r="F48" s="5" t="s">
        <v>615</v>
      </c>
      <c r="G48" s="5">
        <v>74</v>
      </c>
      <c r="H48" s="5">
        <v>6</v>
      </c>
      <c r="I48" s="3" t="s">
        <v>60</v>
      </c>
      <c r="J48" s="4" t="str">
        <f t="shared" si="0"/>
        <v>2013-03-01</v>
      </c>
      <c r="K48" s="5" t="s">
        <v>62</v>
      </c>
      <c r="L48" s="5">
        <v>70</v>
      </c>
      <c r="M48" s="11" t="s">
        <v>302</v>
      </c>
      <c r="N48" s="5" t="s">
        <v>62</v>
      </c>
      <c r="O48" s="9"/>
    </row>
    <row r="49" spans="1:15" ht="75">
      <c r="A49" s="5">
        <f>A48+1</f>
        <v>4000012</v>
      </c>
      <c r="B49" s="5">
        <v>40</v>
      </c>
      <c r="C49" s="5">
        <v>20</v>
      </c>
      <c r="D49" s="3" t="s">
        <v>616</v>
      </c>
      <c r="E49" s="3" t="s">
        <v>617</v>
      </c>
      <c r="F49" s="5" t="s">
        <v>618</v>
      </c>
      <c r="G49" s="5">
        <v>45</v>
      </c>
      <c r="H49" s="5">
        <v>8</v>
      </c>
      <c r="I49" s="3" t="s">
        <v>60</v>
      </c>
      <c r="J49" s="4" t="str">
        <f t="shared" si="0"/>
        <v>2013-03-02</v>
      </c>
      <c r="K49" s="5" t="s">
        <v>62</v>
      </c>
      <c r="L49" s="5">
        <v>25</v>
      </c>
      <c r="M49" s="11" t="s">
        <v>303</v>
      </c>
      <c r="N49" s="5" t="s">
        <v>62</v>
      </c>
      <c r="O49" s="9"/>
    </row>
    <row r="50" spans="1:15" ht="60">
      <c r="A50" s="5">
        <f t="shared" ref="A50:A65" si="3">A49+1</f>
        <v>4000013</v>
      </c>
      <c r="B50" s="5">
        <v>40</v>
      </c>
      <c r="C50" s="5">
        <v>40</v>
      </c>
      <c r="D50" s="3" t="s">
        <v>619</v>
      </c>
      <c r="E50" s="3" t="s">
        <v>620</v>
      </c>
      <c r="F50" s="5" t="s">
        <v>621</v>
      </c>
      <c r="G50" s="5">
        <v>1</v>
      </c>
      <c r="H50" s="8" t="s">
        <v>62</v>
      </c>
      <c r="I50" s="3" t="s">
        <v>60</v>
      </c>
      <c r="J50" s="4" t="str">
        <f t="shared" si="0"/>
        <v>2013-03-03</v>
      </c>
      <c r="K50" s="5" t="s">
        <v>62</v>
      </c>
      <c r="L50" s="5">
        <v>14</v>
      </c>
      <c r="M50" s="11" t="s">
        <v>304</v>
      </c>
      <c r="N50" s="5" t="s">
        <v>62</v>
      </c>
      <c r="O50" s="9"/>
    </row>
    <row r="51" spans="1:15" ht="90">
      <c r="A51" s="5">
        <f t="shared" si="3"/>
        <v>4000014</v>
      </c>
      <c r="B51" s="5">
        <v>40</v>
      </c>
      <c r="C51" s="5">
        <v>40</v>
      </c>
      <c r="D51" s="3" t="s">
        <v>622</v>
      </c>
      <c r="E51" s="3" t="s">
        <v>623</v>
      </c>
      <c r="F51" s="5" t="s">
        <v>624</v>
      </c>
      <c r="G51" s="5">
        <v>44</v>
      </c>
      <c r="H51" s="5">
        <v>2</v>
      </c>
      <c r="I51" s="3" t="s">
        <v>60</v>
      </c>
      <c r="J51" s="4" t="str">
        <f t="shared" si="0"/>
        <v>2013-03-04</v>
      </c>
      <c r="K51" s="5" t="s">
        <v>62</v>
      </c>
      <c r="L51" s="5">
        <v>75</v>
      </c>
      <c r="M51" s="11" t="s">
        <v>305</v>
      </c>
      <c r="N51" s="5" t="s">
        <v>62</v>
      </c>
      <c r="O51" s="9"/>
    </row>
    <row r="52" spans="1:15" ht="45">
      <c r="A52" s="5">
        <f t="shared" si="3"/>
        <v>4000015</v>
      </c>
      <c r="B52" s="5">
        <v>40</v>
      </c>
      <c r="C52" s="5">
        <v>40</v>
      </c>
      <c r="D52" s="3" t="s">
        <v>789</v>
      </c>
      <c r="E52" s="3" t="s">
        <v>625</v>
      </c>
      <c r="F52" s="5" t="s">
        <v>626</v>
      </c>
      <c r="G52" s="5">
        <v>77</v>
      </c>
      <c r="H52" s="5">
        <v>45</v>
      </c>
      <c r="I52" s="3" t="s">
        <v>60</v>
      </c>
      <c r="J52" s="4" t="str">
        <f t="shared" si="0"/>
        <v>2013-03-05</v>
      </c>
      <c r="K52" s="5" t="s">
        <v>62</v>
      </c>
      <c r="L52" s="5">
        <v>100</v>
      </c>
      <c r="M52" s="11" t="s">
        <v>306</v>
      </c>
      <c r="N52" s="5" t="s">
        <v>62</v>
      </c>
      <c r="O52" s="9"/>
    </row>
    <row r="53" spans="1:15" ht="90">
      <c r="A53" s="5">
        <f t="shared" si="3"/>
        <v>4000016</v>
      </c>
      <c r="B53" s="5">
        <v>40</v>
      </c>
      <c r="C53" s="5">
        <v>40</v>
      </c>
      <c r="D53" s="3" t="s">
        <v>627</v>
      </c>
      <c r="E53" s="3" t="s">
        <v>628</v>
      </c>
      <c r="F53" s="5" t="s">
        <v>629</v>
      </c>
      <c r="G53" s="5">
        <v>77</v>
      </c>
      <c r="H53" s="5">
        <v>12</v>
      </c>
      <c r="I53" s="3" t="s">
        <v>60</v>
      </c>
      <c r="J53" s="4" t="str">
        <f t="shared" si="0"/>
        <v>2013-03-06</v>
      </c>
      <c r="K53" s="5" t="s">
        <v>62</v>
      </c>
      <c r="L53" s="5">
        <v>50</v>
      </c>
      <c r="M53" s="11" t="s">
        <v>307</v>
      </c>
      <c r="N53" s="5" t="s">
        <v>62</v>
      </c>
      <c r="O53" s="9"/>
    </row>
    <row r="54" spans="1:15" ht="75">
      <c r="A54" s="5">
        <f t="shared" si="3"/>
        <v>4000017</v>
      </c>
      <c r="B54" s="5">
        <v>40</v>
      </c>
      <c r="C54" s="5">
        <v>50</v>
      </c>
      <c r="D54" s="3" t="s">
        <v>630</v>
      </c>
      <c r="E54" s="3" t="s">
        <v>631</v>
      </c>
      <c r="F54" s="5" t="s">
        <v>632</v>
      </c>
      <c r="G54" s="5">
        <v>99</v>
      </c>
      <c r="H54" s="5">
        <v>23</v>
      </c>
      <c r="I54" s="3" t="s">
        <v>60</v>
      </c>
      <c r="J54" s="4" t="str">
        <f t="shared" si="0"/>
        <v>2013-03-07</v>
      </c>
      <c r="K54" s="5" t="s">
        <v>62</v>
      </c>
      <c r="L54" s="5">
        <v>90</v>
      </c>
      <c r="M54" s="11" t="s">
        <v>308</v>
      </c>
      <c r="N54" s="5" t="s">
        <v>62</v>
      </c>
      <c r="O54" s="9"/>
    </row>
    <row r="55" spans="1:15" ht="90">
      <c r="A55" s="5">
        <f t="shared" si="3"/>
        <v>4000018</v>
      </c>
      <c r="B55" s="5">
        <v>40</v>
      </c>
      <c r="C55" s="5">
        <v>50</v>
      </c>
      <c r="D55" s="3" t="s">
        <v>633</v>
      </c>
      <c r="E55" s="3" t="s">
        <v>634</v>
      </c>
      <c r="F55" s="5" t="s">
        <v>635</v>
      </c>
      <c r="G55" s="5">
        <v>88</v>
      </c>
      <c r="H55" s="5">
        <v>3</v>
      </c>
      <c r="I55" s="3" t="s">
        <v>60</v>
      </c>
      <c r="J55" s="4" t="str">
        <f t="shared" si="0"/>
        <v>2013-03-08</v>
      </c>
      <c r="K55" s="5" t="s">
        <v>62</v>
      </c>
      <c r="L55" s="5">
        <v>25</v>
      </c>
      <c r="M55" s="11" t="s">
        <v>309</v>
      </c>
      <c r="N55" s="5" t="s">
        <v>62</v>
      </c>
      <c r="O55" s="9"/>
    </row>
    <row r="56" spans="1:15" ht="75">
      <c r="A56" s="5">
        <f t="shared" si="3"/>
        <v>4000019</v>
      </c>
      <c r="B56" s="5">
        <v>40</v>
      </c>
      <c r="C56" s="5">
        <v>60</v>
      </c>
      <c r="D56" s="3" t="s">
        <v>636</v>
      </c>
      <c r="E56" s="3" t="s">
        <v>637</v>
      </c>
      <c r="F56" s="5" t="s">
        <v>638</v>
      </c>
      <c r="G56" s="5">
        <v>77</v>
      </c>
      <c r="H56" s="5">
        <v>23</v>
      </c>
      <c r="I56" s="3" t="s">
        <v>60</v>
      </c>
      <c r="J56" s="4" t="str">
        <f t="shared" si="0"/>
        <v>2013-03-09</v>
      </c>
      <c r="K56" s="5" t="s">
        <v>62</v>
      </c>
      <c r="L56" s="5">
        <v>20</v>
      </c>
      <c r="M56" s="11" t="s">
        <v>310</v>
      </c>
      <c r="N56" s="5" t="s">
        <v>62</v>
      </c>
      <c r="O56" s="9"/>
    </row>
    <row r="57" spans="1:15" ht="45">
      <c r="A57" s="5">
        <f t="shared" si="3"/>
        <v>4000020</v>
      </c>
      <c r="B57" s="5">
        <v>40</v>
      </c>
      <c r="C57" s="5">
        <v>60</v>
      </c>
      <c r="D57" s="3" t="s">
        <v>639</v>
      </c>
      <c r="E57" s="3" t="s">
        <v>640</v>
      </c>
      <c r="F57" s="5" t="s">
        <v>641</v>
      </c>
      <c r="G57" s="5">
        <v>44</v>
      </c>
      <c r="H57" s="5">
        <v>14</v>
      </c>
      <c r="I57" s="3" t="s">
        <v>60</v>
      </c>
      <c r="J57" s="4" t="str">
        <f t="shared" si="0"/>
        <v>2013-03-10</v>
      </c>
      <c r="K57" s="5" t="s">
        <v>62</v>
      </c>
      <c r="L57" s="5">
        <v>20</v>
      </c>
      <c r="M57" s="11" t="s">
        <v>311</v>
      </c>
      <c r="N57" s="5" t="s">
        <v>62</v>
      </c>
      <c r="O57" s="9"/>
    </row>
    <row r="58" spans="1:15" ht="45">
      <c r="A58" s="5">
        <f t="shared" si="3"/>
        <v>4000021</v>
      </c>
      <c r="B58" s="5">
        <v>40</v>
      </c>
      <c r="C58" s="5">
        <v>60</v>
      </c>
      <c r="D58" s="3" t="s">
        <v>642</v>
      </c>
      <c r="E58" s="3" t="s">
        <v>643</v>
      </c>
      <c r="F58" s="5" t="s">
        <v>644</v>
      </c>
      <c r="G58" s="5">
        <v>99</v>
      </c>
      <c r="H58" s="5">
        <v>8</v>
      </c>
      <c r="I58" s="3" t="s">
        <v>60</v>
      </c>
      <c r="J58" s="4" t="str">
        <f t="shared" si="0"/>
        <v>2013-03-11</v>
      </c>
      <c r="K58" s="5" t="s">
        <v>62</v>
      </c>
      <c r="L58" s="5">
        <v>45</v>
      </c>
      <c r="M58" s="11" t="s">
        <v>312</v>
      </c>
      <c r="N58" s="5" t="s">
        <v>62</v>
      </c>
      <c r="O58" s="9"/>
    </row>
    <row r="59" spans="1:15" ht="105">
      <c r="A59" s="5">
        <f t="shared" si="3"/>
        <v>4000022</v>
      </c>
      <c r="B59" s="5">
        <v>40</v>
      </c>
      <c r="C59" s="5">
        <v>60</v>
      </c>
      <c r="D59" s="3" t="s">
        <v>645</v>
      </c>
      <c r="E59" s="3" t="s">
        <v>646</v>
      </c>
      <c r="F59" s="5" t="s">
        <v>647</v>
      </c>
      <c r="G59" s="5">
        <v>88</v>
      </c>
      <c r="H59" s="5">
        <v>95</v>
      </c>
      <c r="I59" s="3" t="s">
        <v>60</v>
      </c>
      <c r="J59" s="4" t="str">
        <f t="shared" si="0"/>
        <v>2013-03-12</v>
      </c>
      <c r="K59" s="5" t="s">
        <v>62</v>
      </c>
      <c r="L59" s="5">
        <v>25</v>
      </c>
      <c r="M59" s="11" t="s">
        <v>313</v>
      </c>
      <c r="N59" s="5" t="s">
        <v>62</v>
      </c>
      <c r="O59" s="9"/>
    </row>
    <row r="60" spans="1:15" ht="75">
      <c r="A60" s="5">
        <f t="shared" si="3"/>
        <v>4000023</v>
      </c>
      <c r="B60" s="5">
        <v>40</v>
      </c>
      <c r="C60" s="5">
        <v>80</v>
      </c>
      <c r="D60" s="3" t="s">
        <v>648</v>
      </c>
      <c r="E60" s="3" t="s">
        <v>649</v>
      </c>
      <c r="F60" s="5" t="s">
        <v>650</v>
      </c>
      <c r="G60" s="5">
        <v>20</v>
      </c>
      <c r="H60" s="5">
        <v>12</v>
      </c>
      <c r="I60" s="3" t="s">
        <v>60</v>
      </c>
      <c r="J60" s="4" t="str">
        <f t="shared" si="0"/>
        <v>2013-03-13</v>
      </c>
      <c r="K60" s="5" t="s">
        <v>62</v>
      </c>
      <c r="L60" s="5">
        <v>25</v>
      </c>
      <c r="M60" s="11" t="s">
        <v>314</v>
      </c>
      <c r="N60" s="5" t="s">
        <v>62</v>
      </c>
      <c r="O60" s="9"/>
    </row>
    <row r="61" spans="1:15" ht="105">
      <c r="A61" s="5">
        <f t="shared" si="3"/>
        <v>4000024</v>
      </c>
      <c r="B61" s="5">
        <v>40</v>
      </c>
      <c r="C61" s="5">
        <v>80</v>
      </c>
      <c r="D61" s="3" t="s">
        <v>651</v>
      </c>
      <c r="E61" s="3" t="s">
        <v>652</v>
      </c>
      <c r="F61" s="5" t="s">
        <v>653</v>
      </c>
      <c r="G61" s="5">
        <v>20</v>
      </c>
      <c r="H61" s="5">
        <v>45</v>
      </c>
      <c r="I61" s="7" t="s">
        <v>61</v>
      </c>
      <c r="J61" s="4" t="str">
        <f t="shared" si="0"/>
        <v>2013-03-14</v>
      </c>
      <c r="K61" s="5" t="s">
        <v>62</v>
      </c>
      <c r="L61" s="5">
        <v>50</v>
      </c>
      <c r="M61" s="11" t="s">
        <v>315</v>
      </c>
      <c r="N61" s="5" t="s">
        <v>62</v>
      </c>
      <c r="O61" s="9"/>
    </row>
    <row r="62" spans="1:15" ht="75">
      <c r="A62" s="5">
        <f t="shared" si="3"/>
        <v>4000025</v>
      </c>
      <c r="B62" s="5">
        <v>40</v>
      </c>
      <c r="C62" s="5">
        <v>80</v>
      </c>
      <c r="D62" s="3" t="s">
        <v>654</v>
      </c>
      <c r="E62" s="3" t="s">
        <v>655</v>
      </c>
      <c r="F62" s="5" t="s">
        <v>656</v>
      </c>
      <c r="G62" s="5">
        <v>45</v>
      </c>
      <c r="H62" s="5">
        <v>2</v>
      </c>
      <c r="I62" s="3" t="s">
        <v>60</v>
      </c>
      <c r="J62" s="4" t="str">
        <f t="shared" si="0"/>
        <v>2013-03-15</v>
      </c>
      <c r="K62" s="5" t="s">
        <v>62</v>
      </c>
      <c r="L62" s="5">
        <v>48</v>
      </c>
      <c r="M62" s="11" t="s">
        <v>316</v>
      </c>
      <c r="N62" s="5" t="s">
        <v>62</v>
      </c>
      <c r="O62" s="9"/>
    </row>
    <row r="63" spans="1:15" ht="90">
      <c r="A63" s="5">
        <f t="shared" si="3"/>
        <v>4000026</v>
      </c>
      <c r="B63" s="5">
        <v>40</v>
      </c>
      <c r="C63" s="5">
        <v>80</v>
      </c>
      <c r="D63" s="3" t="s">
        <v>657</v>
      </c>
      <c r="E63" s="3" t="s">
        <v>658</v>
      </c>
      <c r="F63" s="5" t="s">
        <v>659</v>
      </c>
      <c r="G63" s="5">
        <v>66</v>
      </c>
      <c r="H63" s="5">
        <v>3</v>
      </c>
      <c r="I63" s="3" t="s">
        <v>60</v>
      </c>
      <c r="J63" s="4" t="str">
        <f t="shared" si="0"/>
        <v>2013-03-16</v>
      </c>
      <c r="K63" s="5" t="s">
        <v>62</v>
      </c>
      <c r="L63" s="5">
        <v>24</v>
      </c>
      <c r="M63" s="11" t="s">
        <v>317</v>
      </c>
      <c r="N63" s="5" t="s">
        <v>62</v>
      </c>
      <c r="O63" s="9"/>
    </row>
    <row r="64" spans="1:15" ht="90">
      <c r="A64" s="5">
        <f t="shared" si="3"/>
        <v>4000027</v>
      </c>
      <c r="B64" s="5">
        <v>40</v>
      </c>
      <c r="C64" s="5">
        <v>80</v>
      </c>
      <c r="D64" s="3" t="s">
        <v>660</v>
      </c>
      <c r="E64" s="3" t="s">
        <v>661</v>
      </c>
      <c r="F64" s="5" t="s">
        <v>662</v>
      </c>
      <c r="G64" s="5">
        <v>66</v>
      </c>
      <c r="H64" s="5">
        <v>6</v>
      </c>
      <c r="I64" s="3" t="s">
        <v>60</v>
      </c>
      <c r="J64" s="4" t="str">
        <f t="shared" si="0"/>
        <v>2013-03-17</v>
      </c>
      <c r="K64" s="5" t="s">
        <v>62</v>
      </c>
      <c r="L64" s="5">
        <v>35</v>
      </c>
      <c r="M64" s="11" t="s">
        <v>318</v>
      </c>
      <c r="N64" s="5" t="s">
        <v>62</v>
      </c>
      <c r="O64" s="9"/>
    </row>
    <row r="65" spans="1:15" ht="75">
      <c r="A65" s="5">
        <f t="shared" si="3"/>
        <v>4000028</v>
      </c>
      <c r="B65" s="5">
        <v>40</v>
      </c>
      <c r="C65" s="5">
        <v>80</v>
      </c>
      <c r="D65" s="3" t="s">
        <v>663</v>
      </c>
      <c r="E65" s="3" t="s">
        <v>664</v>
      </c>
      <c r="F65" s="5" t="s">
        <v>665</v>
      </c>
      <c r="G65" s="5">
        <v>66</v>
      </c>
      <c r="H65" s="5">
        <v>7</v>
      </c>
      <c r="I65" s="3" t="s">
        <v>60</v>
      </c>
      <c r="J65" s="4" t="str">
        <f t="shared" si="0"/>
        <v>2013-03-18</v>
      </c>
      <c r="K65" s="5" t="s">
        <v>62</v>
      </c>
      <c r="L65" s="5">
        <v>54</v>
      </c>
      <c r="M65" s="11" t="s">
        <v>319</v>
      </c>
      <c r="N65" s="5" t="s">
        <v>62</v>
      </c>
      <c r="O65" s="9"/>
    </row>
    <row r="66" spans="1:15" ht="60">
      <c r="A66" s="5">
        <v>6000010</v>
      </c>
      <c r="B66" s="5">
        <v>60</v>
      </c>
      <c r="C66" s="5">
        <v>10</v>
      </c>
      <c r="D66" s="3" t="s">
        <v>666</v>
      </c>
      <c r="E66" s="3" t="s">
        <v>667</v>
      </c>
      <c r="F66" s="5" t="s">
        <v>668</v>
      </c>
      <c r="G66" s="8">
        <v>40</v>
      </c>
      <c r="H66" s="8">
        <v>2</v>
      </c>
      <c r="I66" s="7" t="s">
        <v>60</v>
      </c>
      <c r="J66" s="4" t="str">
        <f t="shared" si="0"/>
        <v>2013-03-19</v>
      </c>
      <c r="K66" s="8">
        <v>25</v>
      </c>
      <c r="L66" s="5">
        <v>15</v>
      </c>
      <c r="M66" s="11" t="s">
        <v>320</v>
      </c>
      <c r="N66" s="5" t="s">
        <v>62</v>
      </c>
      <c r="O66" s="9"/>
    </row>
    <row r="67" spans="1:15" ht="75">
      <c r="A67" s="5">
        <f>A66+1</f>
        <v>6000011</v>
      </c>
      <c r="B67" s="5">
        <v>60</v>
      </c>
      <c r="C67" s="5">
        <v>10</v>
      </c>
      <c r="D67" s="3" t="s">
        <v>669</v>
      </c>
      <c r="E67" s="3" t="s">
        <v>670</v>
      </c>
      <c r="F67" s="5" t="s">
        <v>671</v>
      </c>
      <c r="G67" s="8">
        <v>150</v>
      </c>
      <c r="H67" s="8">
        <v>3</v>
      </c>
      <c r="I67" s="7" t="s">
        <v>60</v>
      </c>
      <c r="J67" s="4" t="str">
        <f t="shared" ref="J67:J105" si="4">M67</f>
        <v>2013-03-20</v>
      </c>
      <c r="K67" s="8">
        <v>100</v>
      </c>
      <c r="L67" s="5">
        <v>45</v>
      </c>
      <c r="M67" s="11" t="s">
        <v>321</v>
      </c>
      <c r="N67" s="5" t="s">
        <v>62</v>
      </c>
      <c r="O67" s="9"/>
    </row>
    <row r="68" spans="1:15" ht="60">
      <c r="A68" s="5">
        <f>A67+1</f>
        <v>6000012</v>
      </c>
      <c r="B68" s="5">
        <v>60</v>
      </c>
      <c r="C68" s="5">
        <v>10</v>
      </c>
      <c r="D68" s="3" t="s">
        <v>672</v>
      </c>
      <c r="E68" s="3" t="s">
        <v>673</v>
      </c>
      <c r="F68" s="5" t="s">
        <v>674</v>
      </c>
      <c r="G68" s="8">
        <v>50</v>
      </c>
      <c r="H68" s="8">
        <v>4</v>
      </c>
      <c r="I68" s="7" t="s">
        <v>60</v>
      </c>
      <c r="J68" s="4" t="str">
        <f t="shared" si="4"/>
        <v>2013-03-21</v>
      </c>
      <c r="K68" s="8">
        <v>20</v>
      </c>
      <c r="L68" s="5">
        <v>66</v>
      </c>
      <c r="M68" s="11" t="s">
        <v>322</v>
      </c>
      <c r="N68" s="5" t="s">
        <v>62</v>
      </c>
      <c r="O68" s="9"/>
    </row>
    <row r="69" spans="1:15" ht="135">
      <c r="A69" s="5">
        <f t="shared" ref="A69:A105" si="5">A68+1</f>
        <v>6000013</v>
      </c>
      <c r="B69" s="5">
        <v>60</v>
      </c>
      <c r="C69" s="5">
        <v>10</v>
      </c>
      <c r="D69" s="3" t="s">
        <v>675</v>
      </c>
      <c r="E69" s="3" t="s">
        <v>676</v>
      </c>
      <c r="F69" s="5" t="s">
        <v>677</v>
      </c>
      <c r="G69" s="8">
        <v>60</v>
      </c>
      <c r="H69" s="8">
        <v>2</v>
      </c>
      <c r="I69" s="7" t="s">
        <v>60</v>
      </c>
      <c r="J69" s="4" t="str">
        <f t="shared" si="4"/>
        <v>2013-03-22</v>
      </c>
      <c r="K69" s="8">
        <v>45</v>
      </c>
      <c r="L69" s="5">
        <v>55</v>
      </c>
      <c r="M69" s="11" t="s">
        <v>323</v>
      </c>
      <c r="N69" s="5" t="s">
        <v>62</v>
      </c>
      <c r="O69" s="9"/>
    </row>
    <row r="70" spans="1:15" ht="60">
      <c r="A70" s="5">
        <f>A69+1</f>
        <v>6000014</v>
      </c>
      <c r="B70" s="5">
        <v>60</v>
      </c>
      <c r="C70" s="5">
        <v>10</v>
      </c>
      <c r="D70" s="3" t="s">
        <v>678</v>
      </c>
      <c r="E70" s="3" t="s">
        <v>679</v>
      </c>
      <c r="F70" s="5" t="s">
        <v>680</v>
      </c>
      <c r="G70" s="8">
        <v>94</v>
      </c>
      <c r="H70" s="8">
        <v>0</v>
      </c>
      <c r="I70" s="7" t="s">
        <v>60</v>
      </c>
      <c r="J70" s="4" t="str">
        <f t="shared" si="4"/>
        <v>2013-03-23</v>
      </c>
      <c r="K70" s="8">
        <v>78</v>
      </c>
      <c r="L70" s="5">
        <v>40</v>
      </c>
      <c r="M70" s="11" t="s">
        <v>324</v>
      </c>
      <c r="N70" s="5" t="s">
        <v>62</v>
      </c>
      <c r="O70" s="9"/>
    </row>
    <row r="71" spans="1:15" ht="90">
      <c r="A71" s="5">
        <f>A70+1</f>
        <v>6000015</v>
      </c>
      <c r="B71" s="5">
        <v>60</v>
      </c>
      <c r="C71" s="5">
        <v>10</v>
      </c>
      <c r="D71" s="3" t="s">
        <v>681</v>
      </c>
      <c r="E71" s="3" t="s">
        <v>682</v>
      </c>
      <c r="F71" s="5" t="s">
        <v>683</v>
      </c>
      <c r="G71" s="8">
        <v>75</v>
      </c>
      <c r="H71" s="8">
        <v>3</v>
      </c>
      <c r="I71" s="7" t="s">
        <v>60</v>
      </c>
      <c r="J71" s="4" t="str">
        <f t="shared" si="4"/>
        <v>2013-03-24</v>
      </c>
      <c r="K71" s="8">
        <v>69</v>
      </c>
      <c r="L71" s="5">
        <v>20</v>
      </c>
      <c r="M71" s="11" t="s">
        <v>325</v>
      </c>
      <c r="N71" s="5" t="s">
        <v>62</v>
      </c>
      <c r="O71" s="9"/>
    </row>
    <row r="72" spans="1:15" ht="90">
      <c r="A72" s="5">
        <f t="shared" si="5"/>
        <v>6000016</v>
      </c>
      <c r="B72" s="5">
        <v>60</v>
      </c>
      <c r="C72" s="5">
        <v>10</v>
      </c>
      <c r="D72" s="3" t="s">
        <v>684</v>
      </c>
      <c r="E72" s="3" t="s">
        <v>685</v>
      </c>
      <c r="F72" s="5" t="s">
        <v>686</v>
      </c>
      <c r="G72" s="5">
        <v>66</v>
      </c>
      <c r="H72" s="5">
        <v>6</v>
      </c>
      <c r="I72" s="3" t="s">
        <v>60</v>
      </c>
      <c r="J72" s="4" t="str">
        <f t="shared" si="4"/>
        <v>2013-03-25</v>
      </c>
      <c r="K72" s="5" t="s">
        <v>62</v>
      </c>
      <c r="L72" s="5">
        <v>5</v>
      </c>
      <c r="M72" s="11" t="s">
        <v>326</v>
      </c>
      <c r="N72" s="5" t="s">
        <v>62</v>
      </c>
      <c r="O72" s="9"/>
    </row>
    <row r="73" spans="1:15" ht="105">
      <c r="A73" s="5">
        <f t="shared" si="5"/>
        <v>6000017</v>
      </c>
      <c r="B73" s="5">
        <v>60</v>
      </c>
      <c r="C73" s="5">
        <v>20</v>
      </c>
      <c r="D73" s="3" t="s">
        <v>687</v>
      </c>
      <c r="E73" s="3" t="s">
        <v>688</v>
      </c>
      <c r="F73" s="5" t="s">
        <v>689</v>
      </c>
      <c r="G73" s="5">
        <v>33</v>
      </c>
      <c r="H73" s="5">
        <v>5</v>
      </c>
      <c r="I73" s="3" t="s">
        <v>60</v>
      </c>
      <c r="J73" s="4" t="str">
        <f t="shared" si="4"/>
        <v>2013-03-26</v>
      </c>
      <c r="K73" s="5" t="s">
        <v>62</v>
      </c>
      <c r="L73" s="5">
        <v>22</v>
      </c>
      <c r="M73" s="11" t="s">
        <v>327</v>
      </c>
      <c r="N73" s="5" t="s">
        <v>62</v>
      </c>
      <c r="O73" s="9"/>
    </row>
    <row r="74" spans="1:15" ht="90">
      <c r="A74" s="5">
        <f t="shared" si="5"/>
        <v>6000018</v>
      </c>
      <c r="B74" s="5">
        <v>60</v>
      </c>
      <c r="C74" s="5">
        <v>20</v>
      </c>
      <c r="D74" s="3" t="s">
        <v>690</v>
      </c>
      <c r="E74" s="3" t="s">
        <v>691</v>
      </c>
      <c r="F74" s="5" t="s">
        <v>692</v>
      </c>
      <c r="G74" s="5">
        <v>33</v>
      </c>
      <c r="H74" s="5">
        <v>5</v>
      </c>
      <c r="I74" s="3" t="s">
        <v>60</v>
      </c>
      <c r="J74" s="4" t="str">
        <f t="shared" si="4"/>
        <v>2013-03-27</v>
      </c>
      <c r="K74" s="5" t="s">
        <v>62</v>
      </c>
      <c r="L74" s="5">
        <v>45</v>
      </c>
      <c r="M74" s="11" t="s">
        <v>328</v>
      </c>
      <c r="N74" s="5" t="s">
        <v>62</v>
      </c>
      <c r="O74" s="9"/>
    </row>
    <row r="75" spans="1:15" ht="90">
      <c r="A75" s="5">
        <f t="shared" si="5"/>
        <v>6000019</v>
      </c>
      <c r="B75" s="5">
        <v>60</v>
      </c>
      <c r="C75" s="5">
        <v>20</v>
      </c>
      <c r="D75" s="3" t="s">
        <v>693</v>
      </c>
      <c r="E75" s="3" t="s">
        <v>694</v>
      </c>
      <c r="F75" s="5" t="s">
        <v>695</v>
      </c>
      <c r="G75" s="5">
        <v>45</v>
      </c>
      <c r="H75" s="5">
        <v>4</v>
      </c>
      <c r="I75" s="3" t="s">
        <v>60</v>
      </c>
      <c r="J75" s="4" t="str">
        <f t="shared" si="4"/>
        <v>2013-03-28</v>
      </c>
      <c r="K75" s="5" t="s">
        <v>62</v>
      </c>
      <c r="L75" s="5">
        <v>78</v>
      </c>
      <c r="M75" s="11" t="s">
        <v>329</v>
      </c>
      <c r="N75" s="5" t="s">
        <v>62</v>
      </c>
      <c r="O75" s="9"/>
    </row>
    <row r="76" spans="1:15" ht="30">
      <c r="A76" s="5">
        <f t="shared" si="5"/>
        <v>6000020</v>
      </c>
      <c r="B76" s="5">
        <v>60</v>
      </c>
      <c r="C76" s="5">
        <v>20</v>
      </c>
      <c r="D76" s="3" t="s">
        <v>696</v>
      </c>
      <c r="E76" s="3" t="s">
        <v>697</v>
      </c>
      <c r="F76" s="5" t="s">
        <v>698</v>
      </c>
      <c r="G76" s="5">
        <v>184</v>
      </c>
      <c r="H76" s="5">
        <v>1</v>
      </c>
      <c r="I76" s="3" t="s">
        <v>60</v>
      </c>
      <c r="J76" s="4" t="str">
        <f t="shared" si="4"/>
        <v>2012-12-29</v>
      </c>
      <c r="K76" s="5" t="s">
        <v>62</v>
      </c>
      <c r="L76" s="5">
        <v>98</v>
      </c>
      <c r="M76" s="18" t="s">
        <v>699</v>
      </c>
      <c r="N76" s="5" t="s">
        <v>62</v>
      </c>
      <c r="O76" s="9"/>
    </row>
    <row r="77" spans="1:15">
      <c r="A77" s="5">
        <f t="shared" si="5"/>
        <v>6000021</v>
      </c>
      <c r="B77" s="5">
        <v>60</v>
      </c>
      <c r="C77" s="5">
        <v>20</v>
      </c>
      <c r="D77" s="3" t="s">
        <v>700</v>
      </c>
      <c r="E77" s="3" t="s">
        <v>701</v>
      </c>
      <c r="F77" s="5" t="s">
        <v>702</v>
      </c>
      <c r="G77" s="5">
        <v>150</v>
      </c>
      <c r="H77" s="5">
        <v>1</v>
      </c>
      <c r="I77" s="3" t="s">
        <v>60</v>
      </c>
      <c r="J77" s="4" t="str">
        <f t="shared" si="4"/>
        <v>2012-01-15</v>
      </c>
      <c r="K77" s="5" t="s">
        <v>62</v>
      </c>
      <c r="L77" s="5">
        <v>70</v>
      </c>
      <c r="M77" s="18" t="s">
        <v>342</v>
      </c>
      <c r="N77" s="5" t="s">
        <v>62</v>
      </c>
      <c r="O77" s="9"/>
    </row>
    <row r="78" spans="1:15" ht="30">
      <c r="A78" s="5">
        <f t="shared" si="5"/>
        <v>6000022</v>
      </c>
      <c r="B78" s="5">
        <v>60</v>
      </c>
      <c r="C78" s="5">
        <v>20</v>
      </c>
      <c r="D78" s="3" t="s">
        <v>703</v>
      </c>
      <c r="E78" s="3" t="s">
        <v>704</v>
      </c>
      <c r="F78" s="5" t="s">
        <v>705</v>
      </c>
      <c r="G78" s="5">
        <v>200</v>
      </c>
      <c r="H78" s="5">
        <v>2</v>
      </c>
      <c r="I78" s="3" t="s">
        <v>60</v>
      </c>
      <c r="J78" s="4" t="str">
        <f t="shared" si="4"/>
        <v>2012-01-15</v>
      </c>
      <c r="K78" s="5" t="s">
        <v>62</v>
      </c>
      <c r="L78" s="5">
        <v>52</v>
      </c>
      <c r="M78" s="18" t="s">
        <v>342</v>
      </c>
      <c r="N78" s="5" t="s">
        <v>62</v>
      </c>
      <c r="O78" s="9"/>
    </row>
    <row r="79" spans="1:15" ht="30">
      <c r="A79" s="5">
        <f t="shared" si="5"/>
        <v>6000023</v>
      </c>
      <c r="B79" s="5">
        <v>60</v>
      </c>
      <c r="C79" s="5">
        <v>30</v>
      </c>
      <c r="D79" s="3" t="s">
        <v>706</v>
      </c>
      <c r="E79" s="3" t="s">
        <v>707</v>
      </c>
      <c r="F79" s="5" t="s">
        <v>708</v>
      </c>
      <c r="G79" s="5">
        <v>12</v>
      </c>
      <c r="H79" s="5">
        <v>0</v>
      </c>
      <c r="I79" s="3" t="s">
        <v>60</v>
      </c>
      <c r="J79" s="4" t="str">
        <f t="shared" si="4"/>
        <v>2012-12-26</v>
      </c>
      <c r="K79" s="5" t="s">
        <v>62</v>
      </c>
      <c r="L79" s="5">
        <v>0.4</v>
      </c>
      <c r="M79" s="18" t="s">
        <v>709</v>
      </c>
      <c r="N79" s="5" t="s">
        <v>62</v>
      </c>
      <c r="O79" s="9"/>
    </row>
    <row r="80" spans="1:15" ht="45">
      <c r="A80" s="5">
        <f t="shared" si="5"/>
        <v>6000024</v>
      </c>
      <c r="B80" s="5">
        <v>60</v>
      </c>
      <c r="C80" s="5">
        <v>30</v>
      </c>
      <c r="D80" s="3" t="s">
        <v>706</v>
      </c>
      <c r="E80" s="3" t="s">
        <v>710</v>
      </c>
      <c r="F80" s="5" t="s">
        <v>711</v>
      </c>
      <c r="G80" s="5">
        <v>78</v>
      </c>
      <c r="H80" s="5">
        <v>2</v>
      </c>
      <c r="I80" s="3" t="s">
        <v>60</v>
      </c>
      <c r="J80" s="4" t="str">
        <f t="shared" si="4"/>
        <v>2012-12-29</v>
      </c>
      <c r="K80" s="5" t="s">
        <v>62</v>
      </c>
      <c r="L80" s="5">
        <v>0.6</v>
      </c>
      <c r="M80" s="18" t="s">
        <v>699</v>
      </c>
      <c r="N80" s="5" t="s">
        <v>62</v>
      </c>
      <c r="O80" s="9"/>
    </row>
    <row r="81" spans="1:15" ht="60">
      <c r="A81" s="5">
        <f t="shared" si="5"/>
        <v>6000025</v>
      </c>
      <c r="B81" s="5">
        <v>60</v>
      </c>
      <c r="C81" s="5">
        <v>30</v>
      </c>
      <c r="D81" s="3" t="s">
        <v>712</v>
      </c>
      <c r="E81" s="3" t="s">
        <v>713</v>
      </c>
      <c r="F81" s="5" t="s">
        <v>714</v>
      </c>
      <c r="G81" s="5">
        <v>30</v>
      </c>
      <c r="H81" s="5">
        <v>4</v>
      </c>
      <c r="I81" s="3" t="s">
        <v>60</v>
      </c>
      <c r="J81" s="4" t="str">
        <f t="shared" si="4"/>
        <v>2012-01-31</v>
      </c>
      <c r="K81" s="5" t="s">
        <v>62</v>
      </c>
      <c r="L81" s="5">
        <v>0.3</v>
      </c>
      <c r="M81" s="18" t="s">
        <v>715</v>
      </c>
      <c r="N81" s="5" t="s">
        <v>62</v>
      </c>
      <c r="O81" s="9"/>
    </row>
    <row r="82" spans="1:15" ht="75">
      <c r="A82" s="5">
        <f t="shared" si="5"/>
        <v>6000026</v>
      </c>
      <c r="B82" s="5">
        <v>60</v>
      </c>
      <c r="C82" s="5">
        <v>30</v>
      </c>
      <c r="D82" s="3" t="s">
        <v>716</v>
      </c>
      <c r="E82" s="3" t="s">
        <v>717</v>
      </c>
      <c r="F82" s="5" t="s">
        <v>718</v>
      </c>
      <c r="G82" s="5">
        <v>20</v>
      </c>
      <c r="H82" s="5">
        <v>2</v>
      </c>
      <c r="I82" s="3" t="s">
        <v>60</v>
      </c>
      <c r="J82" s="4" t="str">
        <f t="shared" si="4"/>
        <v>2012-01-31</v>
      </c>
      <c r="K82" s="5" t="s">
        <v>62</v>
      </c>
      <c r="L82" s="5">
        <v>0.4</v>
      </c>
      <c r="M82" s="18" t="s">
        <v>715</v>
      </c>
      <c r="N82" s="5" t="s">
        <v>62</v>
      </c>
      <c r="O82" s="9"/>
    </row>
    <row r="83" spans="1:15" ht="45">
      <c r="A83" s="5">
        <f t="shared" si="5"/>
        <v>6000027</v>
      </c>
      <c r="B83" s="5">
        <v>60</v>
      </c>
      <c r="C83" s="5">
        <v>40</v>
      </c>
      <c r="D83" s="3" t="s">
        <v>719</v>
      </c>
      <c r="E83" s="3" t="s">
        <v>720</v>
      </c>
      <c r="F83" s="5" t="s">
        <v>721</v>
      </c>
      <c r="G83" s="5">
        <v>40</v>
      </c>
      <c r="H83" s="5">
        <v>3</v>
      </c>
      <c r="I83" s="3" t="s">
        <v>60</v>
      </c>
      <c r="J83" s="4" t="str">
        <f t="shared" si="4"/>
        <v>2012-12-29</v>
      </c>
      <c r="K83" s="5" t="s">
        <v>62</v>
      </c>
      <c r="L83" s="5">
        <v>1</v>
      </c>
      <c r="M83" s="18" t="s">
        <v>699</v>
      </c>
      <c r="N83" s="5" t="s">
        <v>62</v>
      </c>
      <c r="O83" s="9"/>
    </row>
    <row r="84" spans="1:15" ht="45">
      <c r="A84" s="5">
        <f t="shared" si="5"/>
        <v>6000028</v>
      </c>
      <c r="B84" s="5">
        <v>60</v>
      </c>
      <c r="C84" s="5">
        <v>40</v>
      </c>
      <c r="D84" s="3" t="s">
        <v>722</v>
      </c>
      <c r="E84" s="3" t="s">
        <v>723</v>
      </c>
      <c r="F84" s="5" t="s">
        <v>724</v>
      </c>
      <c r="G84" s="5">
        <v>40</v>
      </c>
      <c r="H84" s="5">
        <v>3</v>
      </c>
      <c r="I84" s="3" t="s">
        <v>60</v>
      </c>
      <c r="J84" s="4" t="str">
        <f t="shared" si="4"/>
        <v>2012-12-29</v>
      </c>
      <c r="K84" s="5" t="s">
        <v>62</v>
      </c>
      <c r="L84" s="5">
        <v>1.5</v>
      </c>
      <c r="M84" s="18" t="s">
        <v>699</v>
      </c>
      <c r="N84" s="5" t="s">
        <v>62</v>
      </c>
      <c r="O84" s="9"/>
    </row>
    <row r="85" spans="1:15" ht="30">
      <c r="A85" s="5">
        <f t="shared" si="5"/>
        <v>6000029</v>
      </c>
      <c r="B85" s="5">
        <v>60</v>
      </c>
      <c r="C85" s="5">
        <v>40</v>
      </c>
      <c r="D85" s="3" t="s">
        <v>725</v>
      </c>
      <c r="E85" s="3" t="s">
        <v>726</v>
      </c>
      <c r="F85" s="5" t="s">
        <v>727</v>
      </c>
      <c r="G85" s="5">
        <v>66.7</v>
      </c>
      <c r="H85" s="5">
        <v>2</v>
      </c>
      <c r="I85" s="3" t="s">
        <v>60</v>
      </c>
      <c r="J85" s="4" t="str">
        <f t="shared" si="4"/>
        <v>2013-01-15</v>
      </c>
      <c r="K85" s="5" t="s">
        <v>62</v>
      </c>
      <c r="L85" s="5">
        <v>10</v>
      </c>
      <c r="M85" s="18" t="s">
        <v>728</v>
      </c>
      <c r="N85" s="5" t="s">
        <v>62</v>
      </c>
      <c r="O85" s="9"/>
    </row>
    <row r="86" spans="1:15" ht="45">
      <c r="A86" s="5">
        <f t="shared" si="5"/>
        <v>6000030</v>
      </c>
      <c r="B86" s="5">
        <v>60</v>
      </c>
      <c r="C86" s="5">
        <v>40</v>
      </c>
      <c r="D86" s="3" t="s">
        <v>729</v>
      </c>
      <c r="E86" s="3" t="s">
        <v>730</v>
      </c>
      <c r="F86" s="5" t="s">
        <v>731</v>
      </c>
      <c r="G86" s="5">
        <v>78.7</v>
      </c>
      <c r="H86" s="5">
        <v>21</v>
      </c>
      <c r="I86" s="7" t="s">
        <v>61</v>
      </c>
      <c r="J86" s="4" t="str">
        <f t="shared" si="4"/>
        <v>2013-01-15</v>
      </c>
      <c r="K86" s="5" t="s">
        <v>62</v>
      </c>
      <c r="L86" s="5">
        <v>5</v>
      </c>
      <c r="M86" s="18" t="s">
        <v>728</v>
      </c>
      <c r="N86" s="5" t="s">
        <v>62</v>
      </c>
      <c r="O86" s="9"/>
    </row>
    <row r="87" spans="1:15" ht="45">
      <c r="A87" s="5">
        <f t="shared" si="5"/>
        <v>6000031</v>
      </c>
      <c r="B87" s="5">
        <v>60</v>
      </c>
      <c r="C87" s="5">
        <v>40</v>
      </c>
      <c r="D87" s="3" t="s">
        <v>732</v>
      </c>
      <c r="E87" s="3" t="s">
        <v>733</v>
      </c>
      <c r="F87" s="5" t="s">
        <v>734</v>
      </c>
      <c r="G87" s="5">
        <v>88</v>
      </c>
      <c r="H87" s="5">
        <v>45</v>
      </c>
      <c r="I87" s="3" t="s">
        <v>60</v>
      </c>
      <c r="J87" s="4" t="str">
        <f t="shared" si="4"/>
        <v>2013-01-15</v>
      </c>
      <c r="K87" s="5" t="s">
        <v>62</v>
      </c>
      <c r="L87" s="5">
        <v>6</v>
      </c>
      <c r="M87" s="18" t="s">
        <v>728</v>
      </c>
      <c r="N87" s="5" t="s">
        <v>62</v>
      </c>
      <c r="O87" s="9"/>
    </row>
    <row r="88" spans="1:15" ht="45">
      <c r="A88" s="5">
        <f t="shared" si="5"/>
        <v>6000032</v>
      </c>
      <c r="B88" s="5">
        <v>60</v>
      </c>
      <c r="C88" s="5">
        <v>40</v>
      </c>
      <c r="D88" s="3" t="s">
        <v>735</v>
      </c>
      <c r="E88" s="3" t="s">
        <v>736</v>
      </c>
      <c r="F88" s="5" t="s">
        <v>737</v>
      </c>
      <c r="G88" s="5">
        <v>55</v>
      </c>
      <c r="H88" s="5">
        <v>22</v>
      </c>
      <c r="I88" s="3" t="s">
        <v>60</v>
      </c>
      <c r="J88" s="4" t="str">
        <f t="shared" si="4"/>
        <v>2013-01-15</v>
      </c>
      <c r="K88" s="5" t="s">
        <v>62</v>
      </c>
      <c r="L88" s="5">
        <v>9</v>
      </c>
      <c r="M88" s="18" t="s">
        <v>728</v>
      </c>
      <c r="N88" s="5" t="s">
        <v>62</v>
      </c>
      <c r="O88" s="9"/>
    </row>
    <row r="89" spans="1:15" ht="60">
      <c r="A89" s="5">
        <f t="shared" si="5"/>
        <v>6000033</v>
      </c>
      <c r="B89" s="5">
        <v>60</v>
      </c>
      <c r="C89" s="5">
        <v>40</v>
      </c>
      <c r="D89" s="3" t="s">
        <v>738</v>
      </c>
      <c r="E89" s="3" t="s">
        <v>739</v>
      </c>
      <c r="F89" s="5" t="s">
        <v>740</v>
      </c>
      <c r="G89" s="5">
        <v>20</v>
      </c>
      <c r="H89" s="5">
        <v>21</v>
      </c>
      <c r="I89" s="3" t="s">
        <v>60</v>
      </c>
      <c r="J89" s="4" t="str">
        <f t="shared" si="4"/>
        <v>2012-12-26</v>
      </c>
      <c r="K89" s="5" t="s">
        <v>62</v>
      </c>
      <c r="L89" s="5">
        <v>0.3</v>
      </c>
      <c r="M89" s="18" t="s">
        <v>709</v>
      </c>
      <c r="N89" s="5" t="s">
        <v>62</v>
      </c>
      <c r="O89" s="9"/>
    </row>
    <row r="90" spans="1:15" ht="60">
      <c r="A90" s="5">
        <f>A89+1</f>
        <v>6000034</v>
      </c>
      <c r="B90" s="5">
        <v>60</v>
      </c>
      <c r="C90" s="5">
        <v>40</v>
      </c>
      <c r="D90" s="3" t="s">
        <v>741</v>
      </c>
      <c r="E90" s="3" t="s">
        <v>742</v>
      </c>
      <c r="F90" s="5" t="s">
        <v>743</v>
      </c>
      <c r="G90" s="5">
        <v>99.99</v>
      </c>
      <c r="H90" s="5">
        <v>26</v>
      </c>
      <c r="I90" s="3" t="s">
        <v>60</v>
      </c>
      <c r="J90" s="4" t="str">
        <f t="shared" si="4"/>
        <v>2012-12-26</v>
      </c>
      <c r="K90" s="5" t="s">
        <v>62</v>
      </c>
      <c r="L90" s="5">
        <v>120</v>
      </c>
      <c r="M90" s="18" t="s">
        <v>709</v>
      </c>
      <c r="N90" s="5" t="s">
        <v>62</v>
      </c>
      <c r="O90" s="9"/>
    </row>
    <row r="91" spans="1:15">
      <c r="A91" s="5">
        <f>A90+1</f>
        <v>6000035</v>
      </c>
      <c r="B91" s="5">
        <v>60</v>
      </c>
      <c r="C91" s="5">
        <v>50</v>
      </c>
      <c r="D91" s="3" t="s">
        <v>744</v>
      </c>
      <c r="E91" s="3" t="s">
        <v>745</v>
      </c>
      <c r="F91" s="5" t="s">
        <v>746</v>
      </c>
      <c r="G91" s="5">
        <v>4.8499999999999996</v>
      </c>
      <c r="H91" s="5">
        <v>14</v>
      </c>
      <c r="I91" s="3" t="s">
        <v>60</v>
      </c>
      <c r="J91" s="4" t="str">
        <f t="shared" si="4"/>
        <v>2012-12-26</v>
      </c>
      <c r="K91" s="5" t="s">
        <v>62</v>
      </c>
      <c r="L91" s="5">
        <v>0.6</v>
      </c>
      <c r="M91" s="18" t="s">
        <v>709</v>
      </c>
      <c r="N91" s="5" t="s">
        <v>62</v>
      </c>
      <c r="O91" s="9"/>
    </row>
    <row r="92" spans="1:15" ht="45">
      <c r="A92" s="5">
        <f>A91+1</f>
        <v>6000036</v>
      </c>
      <c r="B92" s="5">
        <v>60</v>
      </c>
      <c r="C92" s="5">
        <v>50</v>
      </c>
      <c r="D92" s="3" t="s">
        <v>747</v>
      </c>
      <c r="E92" s="3" t="s">
        <v>748</v>
      </c>
      <c r="F92" s="5" t="s">
        <v>749</v>
      </c>
      <c r="G92" s="5">
        <v>7.87</v>
      </c>
      <c r="H92" s="5">
        <v>90</v>
      </c>
      <c r="I92" s="3" t="s">
        <v>60</v>
      </c>
      <c r="J92" s="4" t="str">
        <f t="shared" si="4"/>
        <v>2012-12-26</v>
      </c>
      <c r="K92" s="5" t="s">
        <v>62</v>
      </c>
      <c r="L92" s="5">
        <v>0.4</v>
      </c>
      <c r="M92" s="18" t="s">
        <v>709</v>
      </c>
      <c r="N92" s="5" t="s">
        <v>62</v>
      </c>
      <c r="O92" s="9"/>
    </row>
    <row r="93" spans="1:15" ht="30">
      <c r="A93" s="5">
        <f>A92+1</f>
        <v>6000037</v>
      </c>
      <c r="B93" s="5">
        <v>60</v>
      </c>
      <c r="C93" s="5">
        <v>50</v>
      </c>
      <c r="D93" s="3" t="s">
        <v>750</v>
      </c>
      <c r="E93" s="3" t="s">
        <v>751</v>
      </c>
      <c r="F93" s="5" t="s">
        <v>252</v>
      </c>
      <c r="G93" s="5">
        <v>7.85</v>
      </c>
      <c r="H93" s="5">
        <v>8</v>
      </c>
      <c r="I93" s="3" t="s">
        <v>60</v>
      </c>
      <c r="J93" s="4" t="str">
        <f t="shared" si="4"/>
        <v>2012-12-29</v>
      </c>
      <c r="K93" s="5" t="s">
        <v>62</v>
      </c>
      <c r="L93" s="5">
        <v>2</v>
      </c>
      <c r="M93" s="18" t="s">
        <v>699</v>
      </c>
      <c r="N93" s="5" t="s">
        <v>62</v>
      </c>
      <c r="O93" s="9"/>
    </row>
    <row r="94" spans="1:15" ht="45">
      <c r="A94" s="5">
        <f t="shared" si="5"/>
        <v>6000038</v>
      </c>
      <c r="B94" s="5">
        <v>60</v>
      </c>
      <c r="C94" s="5">
        <v>50</v>
      </c>
      <c r="D94" s="3" t="s">
        <v>752</v>
      </c>
      <c r="E94" s="3" t="s">
        <v>753</v>
      </c>
      <c r="F94" s="5" t="s">
        <v>754</v>
      </c>
      <c r="G94" s="5">
        <v>8.99</v>
      </c>
      <c r="H94" s="5">
        <v>9</v>
      </c>
      <c r="I94" s="3" t="s">
        <v>60</v>
      </c>
      <c r="J94" s="4" t="str">
        <f t="shared" si="4"/>
        <v>2012-12-29</v>
      </c>
      <c r="K94" s="5" t="s">
        <v>62</v>
      </c>
      <c r="L94" s="5">
        <v>8</v>
      </c>
      <c r="M94" s="18" t="s">
        <v>699</v>
      </c>
      <c r="N94" s="5" t="s">
        <v>62</v>
      </c>
      <c r="O94" s="9"/>
    </row>
    <row r="95" spans="1:15" ht="45">
      <c r="A95" s="5">
        <f t="shared" si="5"/>
        <v>6000039</v>
      </c>
      <c r="B95" s="5">
        <v>60</v>
      </c>
      <c r="C95" s="5">
        <v>50</v>
      </c>
      <c r="D95" s="3" t="s">
        <v>755</v>
      </c>
      <c r="E95" s="3" t="s">
        <v>756</v>
      </c>
      <c r="F95" s="5" t="s">
        <v>757</v>
      </c>
      <c r="G95" s="5">
        <v>99.45</v>
      </c>
      <c r="H95" s="5">
        <v>4</v>
      </c>
      <c r="I95" s="3" t="s">
        <v>60</v>
      </c>
      <c r="J95" s="4" t="str">
        <f t="shared" si="4"/>
        <v>2013-01-15</v>
      </c>
      <c r="K95" s="5" t="s">
        <v>62</v>
      </c>
      <c r="L95" s="5">
        <v>20</v>
      </c>
      <c r="M95" s="18" t="s">
        <v>728</v>
      </c>
      <c r="N95" s="5" t="s">
        <v>62</v>
      </c>
      <c r="O95" s="9"/>
    </row>
    <row r="96" spans="1:15" ht="45">
      <c r="A96" s="5">
        <f t="shared" si="5"/>
        <v>6000040</v>
      </c>
      <c r="B96" s="5">
        <v>60</v>
      </c>
      <c r="C96" s="5">
        <v>50</v>
      </c>
      <c r="D96" s="3" t="s">
        <v>758</v>
      </c>
      <c r="E96" s="3" t="s">
        <v>759</v>
      </c>
      <c r="F96" s="5" t="s">
        <v>760</v>
      </c>
      <c r="G96" s="5">
        <v>99.5</v>
      </c>
      <c r="H96" s="5">
        <v>0</v>
      </c>
      <c r="I96" s="3" t="s">
        <v>60</v>
      </c>
      <c r="J96" s="4" t="str">
        <f t="shared" si="4"/>
        <v>2013-01-15</v>
      </c>
      <c r="K96" s="5" t="s">
        <v>62</v>
      </c>
      <c r="L96" s="5">
        <v>84</v>
      </c>
      <c r="M96" s="18" t="s">
        <v>728</v>
      </c>
      <c r="N96" s="5" t="s">
        <v>62</v>
      </c>
      <c r="O96" s="9"/>
    </row>
    <row r="97" spans="1:15" ht="30">
      <c r="A97" s="5">
        <f t="shared" si="5"/>
        <v>6000041</v>
      </c>
      <c r="B97" s="5">
        <v>60</v>
      </c>
      <c r="C97" s="5">
        <v>50</v>
      </c>
      <c r="D97" s="3" t="s">
        <v>761</v>
      </c>
      <c r="E97" s="3" t="s">
        <v>762</v>
      </c>
      <c r="F97" s="5" t="s">
        <v>763</v>
      </c>
      <c r="G97" s="5">
        <v>36</v>
      </c>
      <c r="H97" s="5">
        <v>1</v>
      </c>
      <c r="I97" s="3" t="s">
        <v>60</v>
      </c>
      <c r="J97" s="4" t="str">
        <f t="shared" si="4"/>
        <v>2013-01-15</v>
      </c>
      <c r="K97" s="5" t="s">
        <v>62</v>
      </c>
      <c r="L97" s="5">
        <v>6</v>
      </c>
      <c r="M97" s="18" t="s">
        <v>728</v>
      </c>
      <c r="N97" s="5" t="s">
        <v>62</v>
      </c>
      <c r="O97" s="9"/>
    </row>
    <row r="98" spans="1:15" ht="45">
      <c r="A98" s="5">
        <f>A97+1</f>
        <v>6000042</v>
      </c>
      <c r="B98" s="5">
        <v>60</v>
      </c>
      <c r="C98" s="5">
        <v>60</v>
      </c>
      <c r="D98" s="3" t="s">
        <v>764</v>
      </c>
      <c r="E98" s="3" t="s">
        <v>765</v>
      </c>
      <c r="F98" s="5" t="s">
        <v>766</v>
      </c>
      <c r="G98" s="5">
        <v>80</v>
      </c>
      <c r="H98" s="8" t="s">
        <v>62</v>
      </c>
      <c r="I98" s="3" t="s">
        <v>60</v>
      </c>
      <c r="J98" s="4" t="str">
        <f t="shared" si="4"/>
        <v>2012-12-26</v>
      </c>
      <c r="K98" s="5" t="s">
        <v>62</v>
      </c>
      <c r="L98" s="5">
        <v>5</v>
      </c>
      <c r="M98" s="18" t="s">
        <v>709</v>
      </c>
      <c r="N98" s="5" t="s">
        <v>62</v>
      </c>
      <c r="O98" s="9"/>
    </row>
    <row r="99" spans="1:15" ht="30">
      <c r="A99" s="5">
        <f>A98+1</f>
        <v>6000043</v>
      </c>
      <c r="B99" s="5">
        <v>60</v>
      </c>
      <c r="C99" s="5">
        <v>60</v>
      </c>
      <c r="D99" s="3" t="s">
        <v>767</v>
      </c>
      <c r="E99" s="3" t="s">
        <v>768</v>
      </c>
      <c r="F99" s="5" t="s">
        <v>769</v>
      </c>
      <c r="G99" s="5">
        <v>40</v>
      </c>
      <c r="H99" s="5">
        <v>3</v>
      </c>
      <c r="I99" s="3" t="s">
        <v>60</v>
      </c>
      <c r="J99" s="4" t="str">
        <f t="shared" si="4"/>
        <v>2012-12-26</v>
      </c>
      <c r="K99" s="5" t="s">
        <v>62</v>
      </c>
      <c r="L99" s="5">
        <v>6</v>
      </c>
      <c r="M99" s="18" t="s">
        <v>709</v>
      </c>
      <c r="N99" s="5" t="s">
        <v>62</v>
      </c>
      <c r="O99" s="9"/>
    </row>
    <row r="100" spans="1:15" ht="30">
      <c r="A100" s="5">
        <f t="shared" si="5"/>
        <v>6000044</v>
      </c>
      <c r="B100" s="5">
        <v>60</v>
      </c>
      <c r="C100" s="5">
        <v>60</v>
      </c>
      <c r="D100" s="3" t="s">
        <v>770</v>
      </c>
      <c r="E100" s="3" t="s">
        <v>771</v>
      </c>
      <c r="F100" s="5" t="s">
        <v>772</v>
      </c>
      <c r="G100" s="5">
        <v>80</v>
      </c>
      <c r="H100" s="5">
        <v>5</v>
      </c>
      <c r="I100" s="3" t="s">
        <v>60</v>
      </c>
      <c r="J100" s="4" t="str">
        <f t="shared" si="4"/>
        <v>2012-12-26</v>
      </c>
      <c r="K100" s="5" t="s">
        <v>62</v>
      </c>
      <c r="L100" s="5">
        <v>4</v>
      </c>
      <c r="M100" s="18" t="s">
        <v>709</v>
      </c>
      <c r="N100" s="5" t="s">
        <v>62</v>
      </c>
      <c r="O100" s="9"/>
    </row>
    <row r="101" spans="1:15" ht="60">
      <c r="A101" s="5">
        <f t="shared" si="5"/>
        <v>6000045</v>
      </c>
      <c r="B101" s="5">
        <v>60</v>
      </c>
      <c r="C101" s="5">
        <v>60</v>
      </c>
      <c r="D101" s="3" t="s">
        <v>773</v>
      </c>
      <c r="E101" s="3" t="s">
        <v>774</v>
      </c>
      <c r="F101" s="5" t="s">
        <v>775</v>
      </c>
      <c r="G101" s="5">
        <v>35</v>
      </c>
      <c r="H101" s="5">
        <v>6</v>
      </c>
      <c r="I101" s="3" t="s">
        <v>60</v>
      </c>
      <c r="J101" s="4" t="str">
        <f t="shared" si="4"/>
        <v>2012-12-29</v>
      </c>
      <c r="K101" s="5" t="s">
        <v>62</v>
      </c>
      <c r="L101" s="5">
        <v>1.3</v>
      </c>
      <c r="M101" s="18" t="s">
        <v>699</v>
      </c>
      <c r="N101" s="5" t="s">
        <v>62</v>
      </c>
      <c r="O101" s="9"/>
    </row>
    <row r="102" spans="1:15" ht="30">
      <c r="A102" s="5">
        <f>A101+1</f>
        <v>6000046</v>
      </c>
      <c r="B102" s="5">
        <v>60</v>
      </c>
      <c r="C102" s="5">
        <v>70</v>
      </c>
      <c r="D102" s="3" t="s">
        <v>776</v>
      </c>
      <c r="E102" s="3" t="s">
        <v>777</v>
      </c>
      <c r="F102" s="5" t="s">
        <v>62</v>
      </c>
      <c r="G102" s="5">
        <v>81</v>
      </c>
      <c r="H102" s="5">
        <v>1</v>
      </c>
      <c r="I102" s="3" t="s">
        <v>60</v>
      </c>
      <c r="J102" s="4" t="str">
        <f t="shared" si="4"/>
        <v>2013-01-31</v>
      </c>
      <c r="K102" s="5" t="s">
        <v>62</v>
      </c>
      <c r="L102" s="5">
        <v>0.2</v>
      </c>
      <c r="M102" s="18" t="s">
        <v>484</v>
      </c>
      <c r="N102" s="5" t="s">
        <v>62</v>
      </c>
      <c r="O102" s="9"/>
    </row>
    <row r="103" spans="1:15" ht="30">
      <c r="A103" s="5">
        <f t="shared" si="5"/>
        <v>6000047</v>
      </c>
      <c r="B103" s="5">
        <v>60</v>
      </c>
      <c r="C103" s="5">
        <v>70</v>
      </c>
      <c r="D103" s="3" t="s">
        <v>778</v>
      </c>
      <c r="E103" s="3" t="s">
        <v>779</v>
      </c>
      <c r="F103" s="5" t="s">
        <v>780</v>
      </c>
      <c r="G103" s="5">
        <v>70</v>
      </c>
      <c r="H103" s="5">
        <v>2</v>
      </c>
      <c r="I103" s="3" t="s">
        <v>60</v>
      </c>
      <c r="J103" s="4" t="str">
        <f t="shared" si="4"/>
        <v>2013-01-31</v>
      </c>
      <c r="K103" s="5" t="s">
        <v>62</v>
      </c>
      <c r="L103" s="5">
        <v>0.2</v>
      </c>
      <c r="M103" s="18" t="s">
        <v>484</v>
      </c>
      <c r="N103" s="5" t="s">
        <v>62</v>
      </c>
      <c r="O103" s="9"/>
    </row>
    <row r="104" spans="1:15" ht="30">
      <c r="A104" s="5">
        <f t="shared" si="5"/>
        <v>6000048</v>
      </c>
      <c r="B104" s="5">
        <v>60</v>
      </c>
      <c r="C104" s="5">
        <v>70</v>
      </c>
      <c r="D104" s="3" t="s">
        <v>781</v>
      </c>
      <c r="E104" s="3" t="s">
        <v>782</v>
      </c>
      <c r="F104" s="5" t="s">
        <v>783</v>
      </c>
      <c r="G104" s="5">
        <v>25</v>
      </c>
      <c r="H104" s="5">
        <v>8</v>
      </c>
      <c r="I104" s="3" t="s">
        <v>60</v>
      </c>
      <c r="J104" s="4" t="str">
        <f t="shared" si="4"/>
        <v>2013-01-31</v>
      </c>
      <c r="K104" s="5" t="s">
        <v>62</v>
      </c>
      <c r="L104" s="5">
        <v>0.3</v>
      </c>
      <c r="M104" s="18" t="s">
        <v>484</v>
      </c>
      <c r="N104" s="5" t="s">
        <v>62</v>
      </c>
      <c r="O104" s="9"/>
    </row>
    <row r="105" spans="1:15" ht="30">
      <c r="A105" s="5">
        <f t="shared" si="5"/>
        <v>6000049</v>
      </c>
      <c r="B105" s="5">
        <v>60</v>
      </c>
      <c r="C105" s="5">
        <v>80</v>
      </c>
      <c r="D105" s="3" t="s">
        <v>784</v>
      </c>
      <c r="E105" s="3" t="s">
        <v>785</v>
      </c>
      <c r="F105" s="5" t="s">
        <v>786</v>
      </c>
      <c r="G105" s="5">
        <v>250</v>
      </c>
      <c r="H105" s="5">
        <v>9</v>
      </c>
      <c r="I105" s="3" t="s">
        <v>60</v>
      </c>
      <c r="J105" s="4" t="str">
        <f t="shared" si="4"/>
        <v>2012-12-29</v>
      </c>
      <c r="K105" s="5" t="s">
        <v>62</v>
      </c>
      <c r="L105" s="5">
        <v>60</v>
      </c>
      <c r="M105" s="18" t="s">
        <v>699</v>
      </c>
      <c r="N105" s="5" t="s">
        <v>62</v>
      </c>
      <c r="O105" s="9"/>
    </row>
    <row r="106" spans="1:15">
      <c r="A106" s="5"/>
      <c r="B106" s="5"/>
      <c r="C106" s="5"/>
      <c r="D106" s="5"/>
      <c r="E106" s="5"/>
      <c r="F106" s="5"/>
      <c r="G106" s="5"/>
      <c r="H106" s="5"/>
      <c r="I106" s="5"/>
      <c r="J106" s="5"/>
      <c r="K106" s="5"/>
      <c r="L106" s="5"/>
      <c r="M106" s="11"/>
      <c r="N106" s="5"/>
    </row>
    <row r="107" spans="1:15">
      <c r="A107" s="5"/>
      <c r="B107" s="5"/>
      <c r="C107" s="5"/>
      <c r="D107" s="5"/>
      <c r="E107" s="5"/>
      <c r="F107" s="5"/>
      <c r="G107" s="5"/>
      <c r="H107" s="5"/>
      <c r="I107" s="5"/>
      <c r="J107" s="5"/>
      <c r="K107" s="5"/>
      <c r="L107" s="5"/>
      <c r="M107" s="11"/>
      <c r="N107" s="5"/>
    </row>
    <row r="108" spans="1:15">
      <c r="A108" s="5"/>
      <c r="B108" s="5"/>
      <c r="C108" s="5"/>
      <c r="D108" s="5"/>
      <c r="E108" s="5"/>
      <c r="F108" s="5"/>
      <c r="G108" s="5"/>
      <c r="H108" s="5"/>
      <c r="I108" s="5"/>
      <c r="J108" s="5"/>
      <c r="K108" s="5"/>
      <c r="L108" s="5"/>
      <c r="M108" s="6"/>
      <c r="N108" s="5"/>
    </row>
    <row r="109" spans="1:15">
      <c r="A109" s="5"/>
      <c r="B109" s="5"/>
      <c r="C109" s="5"/>
      <c r="D109" s="5"/>
      <c r="E109" s="5"/>
      <c r="F109" s="5"/>
      <c r="G109" s="5"/>
      <c r="H109" s="5"/>
      <c r="I109" s="5"/>
      <c r="J109" s="5"/>
      <c r="K109" s="5"/>
      <c r="L109" s="5"/>
      <c r="M109" s="6"/>
      <c r="N109" s="5"/>
    </row>
    <row r="110" spans="1:15">
      <c r="A110" s="5"/>
      <c r="B110" s="5"/>
      <c r="C110" s="5"/>
      <c r="D110" s="5"/>
      <c r="E110" s="5"/>
      <c r="F110" s="5"/>
      <c r="G110" s="5"/>
      <c r="H110" s="5"/>
      <c r="I110" s="5"/>
      <c r="J110" s="5"/>
      <c r="K110" s="5"/>
      <c r="L110" s="5"/>
      <c r="M110" s="6"/>
      <c r="N110" s="5"/>
    </row>
    <row r="111" spans="1:15">
      <c r="A111" s="5"/>
      <c r="B111" s="5"/>
      <c r="C111" s="5"/>
      <c r="D111" s="5"/>
      <c r="E111" s="5"/>
      <c r="F111" s="5"/>
      <c r="G111" s="5"/>
      <c r="H111" s="5"/>
      <c r="I111" s="5"/>
      <c r="J111" s="5"/>
      <c r="K111" s="5"/>
      <c r="L111" s="5"/>
      <c r="M111" s="6"/>
      <c r="N111" s="5"/>
    </row>
    <row r="112" spans="1:15">
      <c r="A112" s="5"/>
      <c r="B112" s="5"/>
      <c r="C112" s="5"/>
      <c r="D112" s="5"/>
      <c r="E112" s="5"/>
      <c r="F112" s="5"/>
      <c r="G112" s="5"/>
      <c r="H112" s="5"/>
      <c r="I112" s="5"/>
      <c r="J112" s="5"/>
      <c r="K112" s="5"/>
      <c r="L112" s="5"/>
      <c r="M112" s="6"/>
      <c r="N112" s="5"/>
    </row>
    <row r="113" spans="1:14">
      <c r="A113" s="5"/>
      <c r="B113" s="5"/>
      <c r="C113" s="5"/>
      <c r="D113" s="5"/>
      <c r="E113" s="5"/>
      <c r="F113" s="5"/>
      <c r="G113" s="5"/>
      <c r="H113" s="5"/>
      <c r="I113" s="5"/>
      <c r="J113" s="5"/>
      <c r="K113" s="5"/>
      <c r="L113" s="5"/>
      <c r="M113" s="6"/>
      <c r="N113" s="5"/>
    </row>
    <row r="114" spans="1:14">
      <c r="A114" s="5"/>
      <c r="B114" s="5"/>
      <c r="C114" s="5"/>
      <c r="D114" s="5"/>
      <c r="E114" s="5"/>
      <c r="F114" s="5"/>
      <c r="G114" s="5"/>
      <c r="H114" s="5"/>
      <c r="I114" s="5"/>
      <c r="J114" s="5"/>
      <c r="K114" s="5"/>
      <c r="L114" s="5"/>
      <c r="M114" s="6"/>
      <c r="N114" s="5"/>
    </row>
    <row r="115" spans="1:14">
      <c r="A115" s="5"/>
      <c r="B115" s="5"/>
      <c r="C115" s="5"/>
      <c r="D115" s="5"/>
      <c r="E115" s="5"/>
      <c r="F115" s="5"/>
      <c r="G115" s="5"/>
      <c r="H115" s="5"/>
      <c r="I115" s="5"/>
      <c r="J115" s="5"/>
      <c r="K115" s="5"/>
      <c r="L115" s="5"/>
      <c r="M115" s="6"/>
      <c r="N115" s="5"/>
    </row>
    <row r="116" spans="1:14">
      <c r="A116" s="5"/>
      <c r="B116" s="5"/>
      <c r="C116" s="5"/>
      <c r="D116" s="5"/>
      <c r="E116" s="5"/>
      <c r="F116" s="5"/>
      <c r="G116" s="5"/>
      <c r="H116" s="5"/>
      <c r="I116" s="5"/>
      <c r="J116" s="5"/>
      <c r="K116" s="5"/>
      <c r="L116" s="5"/>
      <c r="M116" s="6"/>
      <c r="N116" s="5"/>
    </row>
    <row r="117" spans="1:14">
      <c r="A117" s="5"/>
      <c r="B117" s="5"/>
      <c r="C117" s="5"/>
      <c r="D117" s="5"/>
      <c r="E117" s="5"/>
      <c r="F117" s="5"/>
      <c r="G117" s="5"/>
      <c r="H117" s="5"/>
      <c r="I117" s="5"/>
      <c r="J117" s="5"/>
      <c r="K117" s="5"/>
      <c r="L117" s="5"/>
      <c r="M117" s="6"/>
      <c r="N117" s="5"/>
    </row>
    <row r="118" spans="1:14">
      <c r="A118" s="5"/>
      <c r="B118" s="5"/>
      <c r="C118" s="5"/>
      <c r="D118" s="5"/>
      <c r="E118" s="5"/>
      <c r="F118" s="5"/>
      <c r="G118" s="5"/>
      <c r="H118" s="5"/>
      <c r="I118" s="5"/>
      <c r="J118" s="5"/>
      <c r="K118" s="5"/>
      <c r="L118" s="5"/>
      <c r="M118" s="6"/>
      <c r="N118" s="5"/>
    </row>
    <row r="119" spans="1:14">
      <c r="A119" s="5"/>
      <c r="B119" s="5"/>
      <c r="C119" s="5"/>
      <c r="D119" s="5"/>
      <c r="E119" s="5"/>
      <c r="F119" s="5"/>
      <c r="G119" s="5"/>
      <c r="H119" s="5"/>
      <c r="I119" s="5"/>
      <c r="J119" s="5"/>
      <c r="K119" s="5"/>
      <c r="L119" s="5"/>
      <c r="M119" s="6"/>
      <c r="N119" s="5"/>
    </row>
    <row r="120" spans="1:14">
      <c r="A120" s="5"/>
      <c r="B120" s="5"/>
      <c r="C120" s="5"/>
      <c r="D120" s="5"/>
      <c r="E120" s="5"/>
      <c r="F120" s="5"/>
      <c r="G120" s="5"/>
      <c r="H120" s="5"/>
      <c r="I120" s="5"/>
      <c r="J120" s="5"/>
      <c r="K120" s="5"/>
      <c r="L120" s="5"/>
      <c r="M120" s="6"/>
      <c r="N120" s="5"/>
    </row>
    <row r="121" spans="1:14">
      <c r="A121" s="5"/>
      <c r="B121" s="5"/>
      <c r="C121" s="5"/>
      <c r="D121" s="5"/>
      <c r="E121" s="5"/>
      <c r="F121" s="5"/>
      <c r="G121" s="5"/>
      <c r="H121" s="5"/>
      <c r="I121" s="5"/>
      <c r="J121" s="5"/>
      <c r="K121" s="5"/>
      <c r="L121" s="5"/>
      <c r="M121" s="6"/>
      <c r="N121" s="5"/>
    </row>
    <row r="122" spans="1:14">
      <c r="A122" s="5"/>
      <c r="B122" s="5"/>
      <c r="C122" s="5"/>
      <c r="D122" s="5"/>
      <c r="E122" s="5"/>
      <c r="F122" s="5"/>
      <c r="G122" s="5"/>
      <c r="H122" s="5"/>
      <c r="I122" s="5"/>
      <c r="J122" s="5"/>
      <c r="K122" s="5"/>
      <c r="L122" s="5"/>
      <c r="M122" s="6"/>
      <c r="N122" s="5"/>
    </row>
    <row r="123" spans="1:14">
      <c r="A123" s="5"/>
      <c r="B123" s="5"/>
      <c r="C123" s="5"/>
      <c r="D123" s="5"/>
      <c r="E123" s="5"/>
      <c r="F123" s="5"/>
      <c r="G123" s="5"/>
      <c r="H123" s="5"/>
      <c r="I123" s="5"/>
      <c r="J123" s="5"/>
      <c r="K123" s="5"/>
      <c r="L123" s="5"/>
      <c r="M123" s="6"/>
      <c r="N123" s="5"/>
    </row>
    <row r="124" spans="1:14">
      <c r="A124" s="5"/>
      <c r="B124" s="5"/>
      <c r="C124" s="5"/>
      <c r="D124" s="5"/>
      <c r="E124" s="5"/>
      <c r="F124" s="5"/>
      <c r="G124" s="5"/>
      <c r="H124" s="5"/>
      <c r="I124" s="5"/>
      <c r="J124" s="5"/>
      <c r="K124" s="5"/>
      <c r="L124" s="5"/>
      <c r="M124" s="6"/>
      <c r="N124" s="5"/>
    </row>
    <row r="125" spans="1:14">
      <c r="A125" s="5"/>
      <c r="B125" s="5"/>
      <c r="C125" s="5"/>
      <c r="D125" s="5"/>
      <c r="E125" s="5"/>
      <c r="F125" s="5"/>
      <c r="G125" s="5"/>
      <c r="H125" s="5"/>
      <c r="I125" s="5"/>
      <c r="J125" s="5"/>
      <c r="K125" s="5"/>
      <c r="L125" s="5"/>
      <c r="M125" s="6"/>
      <c r="N125" s="5"/>
    </row>
    <row r="126" spans="1:14">
      <c r="A126" s="5"/>
      <c r="B126" s="5"/>
      <c r="C126" s="5"/>
      <c r="D126" s="5"/>
      <c r="E126" s="5"/>
      <c r="F126" s="5"/>
      <c r="G126" s="5"/>
      <c r="H126" s="5"/>
      <c r="I126" s="5"/>
      <c r="J126" s="5"/>
      <c r="K126" s="5"/>
      <c r="L126" s="5"/>
      <c r="M126" s="6"/>
      <c r="N126" s="5"/>
    </row>
    <row r="127" spans="1:14">
      <c r="A127" s="5"/>
      <c r="B127" s="5"/>
      <c r="C127" s="5"/>
      <c r="D127" s="5"/>
      <c r="E127" s="5"/>
      <c r="F127" s="5"/>
      <c r="G127" s="5"/>
      <c r="H127" s="5"/>
      <c r="I127" s="5"/>
      <c r="J127" s="5"/>
      <c r="K127" s="5"/>
      <c r="L127" s="5"/>
      <c r="M127" s="6"/>
      <c r="N127" s="5"/>
    </row>
    <row r="128" spans="1:14">
      <c r="A128" s="5"/>
      <c r="B128" s="5"/>
      <c r="C128" s="5"/>
      <c r="D128" s="5"/>
      <c r="E128" s="5"/>
      <c r="F128" s="5"/>
      <c r="G128" s="5"/>
      <c r="H128" s="5"/>
      <c r="I128" s="5"/>
      <c r="J128" s="5"/>
      <c r="K128" s="5"/>
      <c r="L128" s="5"/>
      <c r="M128" s="6"/>
      <c r="N128" s="5"/>
    </row>
    <row r="129" spans="1:14">
      <c r="A129" s="5"/>
      <c r="B129" s="5"/>
      <c r="C129" s="5"/>
      <c r="D129" s="5"/>
      <c r="E129" s="5"/>
      <c r="F129" s="5"/>
      <c r="G129" s="5"/>
      <c r="H129" s="5"/>
      <c r="I129" s="5"/>
      <c r="J129" s="5"/>
      <c r="K129" s="5"/>
      <c r="L129" s="5"/>
      <c r="M129" s="6"/>
      <c r="N129" s="5"/>
    </row>
    <row r="130" spans="1:14">
      <c r="A130" s="5"/>
      <c r="B130" s="5"/>
      <c r="C130" s="5"/>
      <c r="D130" s="5"/>
      <c r="E130" s="5"/>
      <c r="F130" s="5"/>
      <c r="G130" s="5"/>
      <c r="H130" s="5"/>
      <c r="I130" s="5"/>
      <c r="J130" s="5"/>
      <c r="K130" s="5"/>
      <c r="L130" s="5"/>
      <c r="M130" s="6"/>
      <c r="N130" s="5"/>
    </row>
    <row r="131" spans="1:14">
      <c r="A131" s="5"/>
      <c r="B131" s="5"/>
      <c r="C131" s="5"/>
      <c r="D131" s="5"/>
      <c r="E131" s="5"/>
      <c r="F131" s="5"/>
      <c r="G131" s="5"/>
      <c r="H131" s="5"/>
      <c r="I131" s="5"/>
      <c r="J131" s="5"/>
      <c r="K131" s="5"/>
      <c r="L131" s="5"/>
      <c r="M131" s="6"/>
      <c r="N131" s="5"/>
    </row>
    <row r="132" spans="1:14">
      <c r="A132" s="5"/>
      <c r="B132" s="5"/>
      <c r="C132" s="5"/>
      <c r="D132" s="5"/>
      <c r="E132" s="5"/>
      <c r="F132" s="5"/>
      <c r="G132" s="5"/>
      <c r="H132" s="5"/>
      <c r="I132" s="5"/>
      <c r="J132" s="5"/>
      <c r="K132" s="5"/>
      <c r="L132" s="5"/>
      <c r="M132" s="5"/>
      <c r="N132" s="5"/>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Normal="100" workbookViewId="0">
      <selection activeCell="A2" sqref="A2:F30"/>
    </sheetView>
  </sheetViews>
  <sheetFormatPr baseColWidth="10" defaultRowHeight="15"/>
  <cols>
    <col min="1" max="1" width="13.28515625" customWidth="1"/>
    <col min="4" max="4" width="18.85546875" customWidth="1"/>
    <col min="5" max="5" width="18.140625" customWidth="1"/>
  </cols>
  <sheetData>
    <row r="1" spans="1:6">
      <c r="A1" s="1" t="s">
        <v>265</v>
      </c>
      <c r="B1" s="1" t="s">
        <v>150</v>
      </c>
      <c r="C1" s="1" t="s">
        <v>0</v>
      </c>
      <c r="D1" s="1" t="s">
        <v>177</v>
      </c>
      <c r="E1" s="1" t="s">
        <v>18</v>
      </c>
      <c r="F1" s="1" t="s">
        <v>266</v>
      </c>
    </row>
    <row r="2" spans="1:6">
      <c r="A2" t="str">
        <f>CONCATENATE(B2,D2)</f>
        <v>100001000010</v>
      </c>
      <c r="B2">
        <v>10000</v>
      </c>
      <c r="C2">
        <v>10</v>
      </c>
      <c r="D2" s="3">
        <v>1000010</v>
      </c>
      <c r="E2" s="11" t="s">
        <v>299</v>
      </c>
      <c r="F2">
        <v>1</v>
      </c>
    </row>
    <row r="3" spans="1:6">
      <c r="A3" t="str">
        <f t="shared" ref="A3:A30" si="0">CONCATENATE(B3,D3)</f>
        <v>100001000011</v>
      </c>
      <c r="B3">
        <v>10000</v>
      </c>
      <c r="C3">
        <v>10</v>
      </c>
      <c r="D3" s="3">
        <f>D2+1</f>
        <v>1000011</v>
      </c>
      <c r="E3" s="11" t="s">
        <v>302</v>
      </c>
      <c r="F3">
        <v>1</v>
      </c>
    </row>
    <row r="4" spans="1:6">
      <c r="A4" t="str">
        <f t="shared" si="0"/>
        <v>100001000012</v>
      </c>
      <c r="B4">
        <v>10000</v>
      </c>
      <c r="C4">
        <v>10</v>
      </c>
      <c r="D4" s="3">
        <f t="shared" ref="D4:D8" si="1">D3+1</f>
        <v>1000012</v>
      </c>
      <c r="E4" s="11" t="s">
        <v>303</v>
      </c>
      <c r="F4">
        <v>1</v>
      </c>
    </row>
    <row r="5" spans="1:6">
      <c r="A5" t="str">
        <f t="shared" si="0"/>
        <v>100001000013</v>
      </c>
      <c r="B5">
        <v>10000</v>
      </c>
      <c r="C5">
        <v>10</v>
      </c>
      <c r="D5" s="3">
        <f t="shared" si="1"/>
        <v>1000013</v>
      </c>
      <c r="E5" s="11" t="s">
        <v>304</v>
      </c>
      <c r="F5">
        <v>1</v>
      </c>
    </row>
    <row r="6" spans="1:6">
      <c r="A6" t="str">
        <f t="shared" si="0"/>
        <v>100091000018</v>
      </c>
      <c r="B6">
        <v>10009</v>
      </c>
      <c r="C6">
        <v>10</v>
      </c>
      <c r="D6" s="3">
        <f>D5+5</f>
        <v>1000018</v>
      </c>
      <c r="E6" s="11" t="s">
        <v>305</v>
      </c>
      <c r="F6">
        <v>1</v>
      </c>
    </row>
    <row r="7" spans="1:6">
      <c r="A7" t="str">
        <f t="shared" si="0"/>
        <v>100091000019</v>
      </c>
      <c r="B7">
        <v>10009</v>
      </c>
      <c r="C7">
        <v>10</v>
      </c>
      <c r="D7" s="3">
        <f t="shared" si="1"/>
        <v>1000019</v>
      </c>
      <c r="E7" s="11" t="s">
        <v>306</v>
      </c>
      <c r="F7">
        <v>1</v>
      </c>
    </row>
    <row r="8" spans="1:6">
      <c r="A8" t="str">
        <f t="shared" si="0"/>
        <v>100091000020</v>
      </c>
      <c r="B8">
        <v>10009</v>
      </c>
      <c r="C8">
        <v>10</v>
      </c>
      <c r="D8" s="3">
        <f t="shared" si="1"/>
        <v>1000020</v>
      </c>
      <c r="E8" s="11" t="s">
        <v>307</v>
      </c>
      <c r="F8">
        <v>1</v>
      </c>
    </row>
    <row r="9" spans="1:6">
      <c r="A9" t="str">
        <f t="shared" si="0"/>
        <v>100002000014</v>
      </c>
      <c r="B9">
        <v>10000</v>
      </c>
      <c r="C9">
        <v>20</v>
      </c>
      <c r="D9" s="3">
        <v>2000014</v>
      </c>
      <c r="E9" s="11" t="s">
        <v>308</v>
      </c>
      <c r="F9">
        <v>1</v>
      </c>
    </row>
    <row r="10" spans="1:6">
      <c r="A10" t="str">
        <f t="shared" si="0"/>
        <v>100002000015</v>
      </c>
      <c r="B10">
        <v>10000</v>
      </c>
      <c r="C10">
        <v>20</v>
      </c>
      <c r="D10" s="3">
        <v>2000015</v>
      </c>
      <c r="E10" s="11" t="s">
        <v>309</v>
      </c>
      <c r="F10">
        <v>1</v>
      </c>
    </row>
    <row r="11" spans="1:6">
      <c r="A11" t="str">
        <f t="shared" si="0"/>
        <v>100032000018</v>
      </c>
      <c r="B11">
        <v>10003</v>
      </c>
      <c r="C11">
        <v>20</v>
      </c>
      <c r="D11" s="3">
        <v>2000018</v>
      </c>
      <c r="E11" s="11" t="s">
        <v>310</v>
      </c>
      <c r="F11">
        <v>1</v>
      </c>
    </row>
    <row r="12" spans="1:6">
      <c r="A12" t="str">
        <f t="shared" si="0"/>
        <v>100032000019</v>
      </c>
      <c r="B12">
        <v>10003</v>
      </c>
      <c r="C12">
        <v>20</v>
      </c>
      <c r="D12" s="3">
        <v>2000019</v>
      </c>
      <c r="E12" s="11" t="s">
        <v>311</v>
      </c>
      <c r="F12">
        <v>1</v>
      </c>
    </row>
    <row r="13" spans="1:6">
      <c r="A13" t="str">
        <f t="shared" si="0"/>
        <v>100032000020</v>
      </c>
      <c r="B13">
        <v>10003</v>
      </c>
      <c r="C13">
        <v>20</v>
      </c>
      <c r="D13" s="3">
        <v>2000020</v>
      </c>
      <c r="E13" s="11" t="s">
        <v>312</v>
      </c>
      <c r="F13">
        <v>1</v>
      </c>
    </row>
    <row r="14" spans="1:6">
      <c r="A14" t="str">
        <f t="shared" si="0"/>
        <v>100032000021</v>
      </c>
      <c r="B14">
        <v>10003</v>
      </c>
      <c r="C14">
        <v>20</v>
      </c>
      <c r="D14" s="3">
        <v>2000021</v>
      </c>
      <c r="E14" s="11" t="s">
        <v>313</v>
      </c>
      <c r="F14">
        <v>1</v>
      </c>
    </row>
    <row r="15" spans="1:6">
      <c r="A15" t="str">
        <f t="shared" si="0"/>
        <v>100032000022</v>
      </c>
      <c r="B15">
        <v>10003</v>
      </c>
      <c r="C15">
        <v>20</v>
      </c>
      <c r="D15" s="3">
        <v>2000022</v>
      </c>
      <c r="E15" s="11" t="s">
        <v>314</v>
      </c>
      <c r="F15">
        <v>2</v>
      </c>
    </row>
    <row r="16" spans="1:6">
      <c r="A16" t="str">
        <f t="shared" si="0"/>
        <v>100092000021</v>
      </c>
      <c r="B16">
        <v>10009</v>
      </c>
      <c r="C16">
        <v>20</v>
      </c>
      <c r="D16" s="3">
        <v>2000021</v>
      </c>
      <c r="E16" s="11" t="s">
        <v>315</v>
      </c>
      <c r="F16">
        <v>1</v>
      </c>
    </row>
    <row r="17" spans="1:6">
      <c r="A17" t="str">
        <f t="shared" si="0"/>
        <v>100092000022</v>
      </c>
      <c r="B17">
        <v>10009</v>
      </c>
      <c r="C17">
        <v>20</v>
      </c>
      <c r="D17" s="3">
        <v>2000022</v>
      </c>
      <c r="E17" s="11" t="s">
        <v>316</v>
      </c>
      <c r="F17">
        <v>1</v>
      </c>
    </row>
    <row r="18" spans="1:6">
      <c r="A18" t="str">
        <f t="shared" si="0"/>
        <v>100152000018</v>
      </c>
      <c r="B18">
        <v>10015</v>
      </c>
      <c r="C18">
        <v>20</v>
      </c>
      <c r="D18" s="3">
        <v>2000018</v>
      </c>
      <c r="E18" s="11" t="s">
        <v>317</v>
      </c>
      <c r="F18">
        <v>1</v>
      </c>
    </row>
    <row r="19" spans="1:6">
      <c r="A19" t="str">
        <f t="shared" si="0"/>
        <v>100152000019</v>
      </c>
      <c r="B19">
        <v>10015</v>
      </c>
      <c r="C19">
        <v>20</v>
      </c>
      <c r="D19" s="3">
        <v>2000019</v>
      </c>
      <c r="E19" s="11" t="s">
        <v>318</v>
      </c>
      <c r="F19">
        <v>1</v>
      </c>
    </row>
    <row r="20" spans="1:6">
      <c r="A20" t="str">
        <f t="shared" si="0"/>
        <v>100182000014</v>
      </c>
      <c r="B20">
        <v>10018</v>
      </c>
      <c r="C20">
        <v>20</v>
      </c>
      <c r="D20" s="3">
        <v>2000014</v>
      </c>
      <c r="E20" s="11" t="s">
        <v>319</v>
      </c>
      <c r="F20">
        <v>1</v>
      </c>
    </row>
    <row r="21" spans="1:6">
      <c r="A21" t="str">
        <f t="shared" si="0"/>
        <v>100182000015</v>
      </c>
      <c r="B21">
        <v>10018</v>
      </c>
      <c r="C21">
        <v>20</v>
      </c>
      <c r="D21" s="3">
        <v>2000015</v>
      </c>
      <c r="E21" s="11" t="s">
        <v>320</v>
      </c>
      <c r="F21">
        <v>1</v>
      </c>
    </row>
    <row r="22" spans="1:6">
      <c r="A22" t="str">
        <f t="shared" si="0"/>
        <v>100182000016</v>
      </c>
      <c r="B22">
        <v>10018</v>
      </c>
      <c r="C22">
        <v>20</v>
      </c>
      <c r="D22" s="3">
        <v>2000016</v>
      </c>
      <c r="E22" s="11" t="s">
        <v>321</v>
      </c>
      <c r="F22">
        <v>1</v>
      </c>
    </row>
    <row r="23" spans="1:6">
      <c r="A23" t="str">
        <f t="shared" si="0"/>
        <v>100034000014</v>
      </c>
      <c r="B23">
        <v>10003</v>
      </c>
      <c r="C23">
        <v>40</v>
      </c>
      <c r="D23" s="5">
        <v>4000014</v>
      </c>
      <c r="E23" s="11" t="s">
        <v>322</v>
      </c>
      <c r="F23">
        <v>1</v>
      </c>
    </row>
    <row r="24" spans="1:6">
      <c r="A24" t="str">
        <f t="shared" si="0"/>
        <v>100034000015</v>
      </c>
      <c r="B24">
        <v>10003</v>
      </c>
      <c r="C24">
        <v>40</v>
      </c>
      <c r="D24" s="5">
        <v>4000015</v>
      </c>
      <c r="E24" s="11" t="s">
        <v>323</v>
      </c>
      <c r="F24">
        <v>1</v>
      </c>
    </row>
    <row r="25" spans="1:6">
      <c r="A25" t="str">
        <f t="shared" si="0"/>
        <v>100184000016</v>
      </c>
      <c r="B25">
        <v>10018</v>
      </c>
      <c r="C25">
        <v>40</v>
      </c>
      <c r="D25" s="5">
        <v>4000016</v>
      </c>
      <c r="E25" s="11" t="s">
        <v>324</v>
      </c>
      <c r="F25">
        <v>1</v>
      </c>
    </row>
    <row r="26" spans="1:6">
      <c r="A26" t="str">
        <f t="shared" si="0"/>
        <v>100184000017</v>
      </c>
      <c r="B26">
        <v>10018</v>
      </c>
      <c r="C26">
        <v>40</v>
      </c>
      <c r="D26" s="5">
        <v>4000017</v>
      </c>
      <c r="E26" s="11" t="s">
        <v>325</v>
      </c>
      <c r="F26">
        <v>1</v>
      </c>
    </row>
    <row r="27" spans="1:6">
      <c r="A27" t="str">
        <f t="shared" si="0"/>
        <v>100006000015</v>
      </c>
      <c r="B27">
        <v>10000</v>
      </c>
      <c r="C27">
        <v>60</v>
      </c>
      <c r="D27" s="5">
        <v>6000015</v>
      </c>
      <c r="E27" s="11" t="s">
        <v>326</v>
      </c>
      <c r="F27">
        <v>1</v>
      </c>
    </row>
    <row r="28" spans="1:6">
      <c r="A28" t="str">
        <f t="shared" si="0"/>
        <v>100006000016</v>
      </c>
      <c r="B28">
        <v>10000</v>
      </c>
      <c r="C28">
        <v>60</v>
      </c>
      <c r="D28" s="5">
        <v>6000016</v>
      </c>
      <c r="E28" s="11" t="s">
        <v>327</v>
      </c>
      <c r="F28">
        <v>1</v>
      </c>
    </row>
    <row r="29" spans="1:6">
      <c r="A29" t="str">
        <f t="shared" si="0"/>
        <v>100006000017</v>
      </c>
      <c r="B29">
        <v>10000</v>
      </c>
      <c r="C29">
        <v>60</v>
      </c>
      <c r="D29" s="5">
        <v>6000017</v>
      </c>
      <c r="E29" s="11" t="s">
        <v>328</v>
      </c>
      <c r="F29">
        <v>1</v>
      </c>
    </row>
    <row r="30" spans="1:6">
      <c r="A30" t="str">
        <f t="shared" si="0"/>
        <v>100036000018</v>
      </c>
      <c r="B30">
        <v>10003</v>
      </c>
      <c r="C30">
        <v>60</v>
      </c>
      <c r="D30" s="5">
        <v>6000018</v>
      </c>
      <c r="E30" s="11" t="s">
        <v>329</v>
      </c>
      <c r="F30">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F21" sqref="F21"/>
    </sheetView>
  </sheetViews>
  <sheetFormatPr baseColWidth="10" defaultRowHeight="15"/>
  <cols>
    <col min="1" max="1" width="15.85546875" customWidth="1"/>
    <col min="2" max="2" width="13.140625" customWidth="1"/>
    <col min="4" max="4" width="16.140625" customWidth="1"/>
    <col min="5" max="5" width="14.140625" customWidth="1"/>
    <col min="6" max="6" width="16.42578125" customWidth="1"/>
    <col min="7" max="7" width="18.5703125" customWidth="1"/>
    <col min="10" max="10" width="16.7109375" customWidth="1"/>
    <col min="11" max="11" width="12.7109375" customWidth="1"/>
    <col min="12" max="12" width="18" customWidth="1"/>
  </cols>
  <sheetData>
    <row r="1" spans="1:12">
      <c r="A1" s="1" t="s">
        <v>254</v>
      </c>
      <c r="B1" s="1" t="s">
        <v>150</v>
      </c>
      <c r="C1" s="1" t="s">
        <v>0</v>
      </c>
      <c r="D1" s="1" t="s">
        <v>255</v>
      </c>
      <c r="E1" s="1" t="s">
        <v>256</v>
      </c>
      <c r="F1" s="1" t="s">
        <v>257</v>
      </c>
      <c r="G1" s="1" t="s">
        <v>258</v>
      </c>
      <c r="H1" s="1" t="s">
        <v>259</v>
      </c>
      <c r="I1" s="1" t="s">
        <v>260</v>
      </c>
      <c r="J1" s="1" t="s">
        <v>261</v>
      </c>
      <c r="K1" s="1" t="s">
        <v>20</v>
      </c>
      <c r="L1" s="1" t="s">
        <v>262</v>
      </c>
    </row>
    <row r="2" spans="1:12">
      <c r="A2">
        <v>1</v>
      </c>
      <c r="B2">
        <v>10000</v>
      </c>
      <c r="C2">
        <v>10</v>
      </c>
      <c r="D2" s="11" t="s">
        <v>269</v>
      </c>
      <c r="E2">
        <v>35</v>
      </c>
      <c r="F2">
        <v>1</v>
      </c>
      <c r="G2">
        <v>195</v>
      </c>
      <c r="H2">
        <f>ROUND((G2+E2)*0.05,2)</f>
        <v>11.5</v>
      </c>
      <c r="I2">
        <f>ROUND((G2+E2)*0.09975,2)</f>
        <v>22.94</v>
      </c>
      <c r="J2">
        <v>185</v>
      </c>
      <c r="K2" t="s">
        <v>263</v>
      </c>
      <c r="L2">
        <v>1000</v>
      </c>
    </row>
    <row r="3" spans="1:12">
      <c r="A3">
        <v>2</v>
      </c>
      <c r="B3">
        <v>10000</v>
      </c>
      <c r="C3">
        <v>10</v>
      </c>
      <c r="D3" s="11" t="s">
        <v>270</v>
      </c>
      <c r="E3">
        <v>25</v>
      </c>
      <c r="F3">
        <v>1</v>
      </c>
      <c r="G3">
        <v>110</v>
      </c>
      <c r="H3">
        <f t="shared" ref="H3:H18" si="0">ROUND((G3+E3)*0.05,2)</f>
        <v>6.75</v>
      </c>
      <c r="I3">
        <f t="shared" ref="I3:I18" si="1">ROUND((G3+E3)*0.09975,2)</f>
        <v>13.47</v>
      </c>
      <c r="J3">
        <v>37.5</v>
      </c>
      <c r="K3" t="s">
        <v>264</v>
      </c>
      <c r="L3">
        <v>2000</v>
      </c>
    </row>
    <row r="4" spans="1:12">
      <c r="A4">
        <v>3</v>
      </c>
      <c r="B4">
        <v>10000</v>
      </c>
      <c r="C4">
        <v>10</v>
      </c>
      <c r="D4" s="11" t="s">
        <v>271</v>
      </c>
      <c r="E4">
        <v>25</v>
      </c>
      <c r="F4">
        <v>1</v>
      </c>
      <c r="G4">
        <v>200</v>
      </c>
      <c r="H4">
        <f t="shared" si="0"/>
        <v>11.25</v>
      </c>
      <c r="I4">
        <f t="shared" si="1"/>
        <v>22.44</v>
      </c>
      <c r="J4">
        <v>69.2</v>
      </c>
      <c r="K4" t="s">
        <v>264</v>
      </c>
      <c r="L4">
        <v>3000</v>
      </c>
    </row>
    <row r="5" spans="1:12">
      <c r="A5">
        <v>4</v>
      </c>
      <c r="B5">
        <v>10000</v>
      </c>
      <c r="C5">
        <v>60</v>
      </c>
      <c r="D5" s="11" t="s">
        <v>272</v>
      </c>
      <c r="E5">
        <v>35</v>
      </c>
      <c r="F5">
        <v>1</v>
      </c>
      <c r="G5">
        <v>120</v>
      </c>
      <c r="H5">
        <f t="shared" si="0"/>
        <v>7.75</v>
      </c>
      <c r="I5">
        <f t="shared" si="1"/>
        <v>15.46</v>
      </c>
      <c r="J5">
        <v>111</v>
      </c>
      <c r="K5" t="s">
        <v>263</v>
      </c>
      <c r="L5">
        <v>3000</v>
      </c>
    </row>
    <row r="6" spans="1:12">
      <c r="A6">
        <v>5</v>
      </c>
      <c r="B6">
        <v>10001</v>
      </c>
      <c r="C6">
        <v>20</v>
      </c>
      <c r="D6" s="11" t="s">
        <v>273</v>
      </c>
      <c r="E6">
        <v>25</v>
      </c>
      <c r="F6">
        <v>1</v>
      </c>
      <c r="G6">
        <v>1019</v>
      </c>
      <c r="H6">
        <f t="shared" si="0"/>
        <v>52.2</v>
      </c>
      <c r="I6">
        <f t="shared" si="1"/>
        <v>104.14</v>
      </c>
      <c r="J6">
        <v>90</v>
      </c>
      <c r="K6" t="s">
        <v>263</v>
      </c>
      <c r="L6">
        <v>3000</v>
      </c>
    </row>
    <row r="7" spans="1:12">
      <c r="A7">
        <v>6</v>
      </c>
      <c r="B7">
        <v>10003</v>
      </c>
      <c r="C7">
        <v>40</v>
      </c>
      <c r="D7" s="11" t="s">
        <v>272</v>
      </c>
      <c r="E7">
        <v>0</v>
      </c>
      <c r="F7">
        <v>1</v>
      </c>
      <c r="G7">
        <v>308</v>
      </c>
      <c r="H7">
        <f t="shared" si="0"/>
        <v>15.4</v>
      </c>
      <c r="I7">
        <v>0</v>
      </c>
      <c r="J7">
        <v>135</v>
      </c>
      <c r="K7" t="s">
        <v>263</v>
      </c>
      <c r="L7">
        <v>2000</v>
      </c>
    </row>
    <row r="8" spans="1:12">
      <c r="A8">
        <v>7</v>
      </c>
      <c r="B8">
        <v>10013</v>
      </c>
      <c r="C8">
        <v>40</v>
      </c>
      <c r="D8" s="11" t="s">
        <v>274</v>
      </c>
      <c r="E8">
        <v>29</v>
      </c>
      <c r="F8">
        <v>2</v>
      </c>
      <c r="G8">
        <v>111</v>
      </c>
      <c r="H8">
        <f t="shared" si="0"/>
        <v>7</v>
      </c>
      <c r="I8">
        <v>0</v>
      </c>
      <c r="J8">
        <v>72</v>
      </c>
      <c r="K8" t="s">
        <v>263</v>
      </c>
      <c r="L8">
        <v>4000</v>
      </c>
    </row>
    <row r="9" spans="1:12">
      <c r="A9">
        <v>8</v>
      </c>
      <c r="B9">
        <v>10013</v>
      </c>
      <c r="C9">
        <v>20</v>
      </c>
      <c r="D9" s="11" t="s">
        <v>275</v>
      </c>
      <c r="E9">
        <v>45</v>
      </c>
      <c r="F9">
        <v>2</v>
      </c>
      <c r="G9">
        <v>130</v>
      </c>
      <c r="H9">
        <f t="shared" si="0"/>
        <v>8.75</v>
      </c>
      <c r="I9">
        <f t="shared" si="1"/>
        <v>17.46</v>
      </c>
      <c r="J9">
        <v>120</v>
      </c>
      <c r="K9" t="s">
        <v>264</v>
      </c>
      <c r="L9">
        <v>4000</v>
      </c>
    </row>
    <row r="10" spans="1:12">
      <c r="A10">
        <v>9</v>
      </c>
      <c r="B10">
        <v>10013</v>
      </c>
      <c r="C10">
        <v>60</v>
      </c>
      <c r="D10" s="11" t="s">
        <v>276</v>
      </c>
      <c r="E10">
        <v>29</v>
      </c>
      <c r="F10">
        <v>2</v>
      </c>
      <c r="G10">
        <v>47.87</v>
      </c>
      <c r="H10">
        <f t="shared" si="0"/>
        <v>3.84</v>
      </c>
      <c r="I10">
        <f t="shared" si="1"/>
        <v>7.67</v>
      </c>
      <c r="J10">
        <v>92</v>
      </c>
      <c r="K10" t="s">
        <v>264</v>
      </c>
      <c r="L10">
        <v>4000</v>
      </c>
    </row>
    <row r="11" spans="1:12">
      <c r="A11">
        <v>10</v>
      </c>
      <c r="B11">
        <v>10013</v>
      </c>
      <c r="C11">
        <v>60</v>
      </c>
      <c r="D11" s="11" t="s">
        <v>277</v>
      </c>
      <c r="E11">
        <v>29</v>
      </c>
      <c r="F11">
        <v>2</v>
      </c>
      <c r="G11">
        <v>115</v>
      </c>
      <c r="H11">
        <f t="shared" si="0"/>
        <v>7.2</v>
      </c>
      <c r="I11">
        <f t="shared" si="1"/>
        <v>14.36</v>
      </c>
      <c r="J11">
        <v>85</v>
      </c>
      <c r="K11" t="s">
        <v>264</v>
      </c>
      <c r="L11">
        <v>2000</v>
      </c>
    </row>
    <row r="12" spans="1:12">
      <c r="A12">
        <v>11</v>
      </c>
      <c r="B12">
        <v>10013</v>
      </c>
      <c r="C12">
        <v>60</v>
      </c>
      <c r="D12" s="11" t="s">
        <v>278</v>
      </c>
      <c r="E12">
        <v>45</v>
      </c>
      <c r="F12">
        <v>2</v>
      </c>
      <c r="G12">
        <v>201</v>
      </c>
      <c r="H12">
        <f t="shared" si="0"/>
        <v>12.3</v>
      </c>
      <c r="I12">
        <f t="shared" si="1"/>
        <v>24.54</v>
      </c>
      <c r="J12">
        <v>125</v>
      </c>
      <c r="K12" t="s">
        <v>264</v>
      </c>
      <c r="L12">
        <v>2000</v>
      </c>
    </row>
    <row r="13" spans="1:12">
      <c r="A13">
        <v>12</v>
      </c>
      <c r="B13">
        <v>10017</v>
      </c>
      <c r="C13">
        <v>20</v>
      </c>
      <c r="D13" s="11" t="s">
        <v>272</v>
      </c>
      <c r="E13">
        <v>25</v>
      </c>
      <c r="F13">
        <v>1</v>
      </c>
      <c r="G13">
        <v>250</v>
      </c>
      <c r="H13">
        <f t="shared" si="0"/>
        <v>13.75</v>
      </c>
      <c r="I13">
        <f t="shared" si="1"/>
        <v>27.43</v>
      </c>
      <c r="J13">
        <v>60</v>
      </c>
      <c r="K13" t="s">
        <v>263</v>
      </c>
      <c r="L13">
        <v>1000</v>
      </c>
    </row>
    <row r="14" spans="1:12">
      <c r="A14">
        <v>13</v>
      </c>
      <c r="B14">
        <v>10018</v>
      </c>
      <c r="C14">
        <v>20</v>
      </c>
      <c r="D14" s="11" t="s">
        <v>279</v>
      </c>
      <c r="E14">
        <v>35</v>
      </c>
      <c r="F14">
        <v>1</v>
      </c>
      <c r="G14">
        <v>150</v>
      </c>
      <c r="H14">
        <f t="shared" si="0"/>
        <v>9.25</v>
      </c>
      <c r="I14">
        <f t="shared" si="1"/>
        <v>18.45</v>
      </c>
      <c r="J14">
        <v>100</v>
      </c>
      <c r="K14" t="s">
        <v>263</v>
      </c>
      <c r="L14">
        <v>1000</v>
      </c>
    </row>
    <row r="15" spans="1:12">
      <c r="A15">
        <v>14</v>
      </c>
      <c r="B15">
        <v>10019</v>
      </c>
      <c r="C15">
        <v>60</v>
      </c>
      <c r="D15" s="11" t="s">
        <v>280</v>
      </c>
      <c r="E15">
        <v>0</v>
      </c>
      <c r="F15">
        <v>1</v>
      </c>
      <c r="G15">
        <v>89</v>
      </c>
      <c r="H15">
        <f t="shared" si="0"/>
        <v>4.45</v>
      </c>
      <c r="I15">
        <f t="shared" si="1"/>
        <v>8.8800000000000008</v>
      </c>
      <c r="J15">
        <v>248</v>
      </c>
      <c r="K15" t="s">
        <v>263</v>
      </c>
      <c r="L15">
        <v>1000</v>
      </c>
    </row>
    <row r="16" spans="1:12">
      <c r="A16">
        <v>15</v>
      </c>
      <c r="B16">
        <v>10007</v>
      </c>
      <c r="C16">
        <v>20</v>
      </c>
      <c r="D16" s="11" t="s">
        <v>281</v>
      </c>
      <c r="E16">
        <v>35</v>
      </c>
      <c r="F16">
        <v>1</v>
      </c>
      <c r="G16">
        <v>1519</v>
      </c>
      <c r="H16">
        <f t="shared" si="0"/>
        <v>77.7</v>
      </c>
      <c r="I16">
        <f t="shared" si="1"/>
        <v>155.01</v>
      </c>
      <c r="J16">
        <v>105</v>
      </c>
      <c r="K16" t="s">
        <v>264</v>
      </c>
      <c r="L16">
        <v>2000</v>
      </c>
    </row>
    <row r="17" spans="1:12">
      <c r="A17">
        <v>16</v>
      </c>
      <c r="B17">
        <v>10019</v>
      </c>
      <c r="C17">
        <v>20</v>
      </c>
      <c r="D17" s="11" t="s">
        <v>282</v>
      </c>
      <c r="E17">
        <v>25</v>
      </c>
      <c r="F17">
        <v>1</v>
      </c>
      <c r="G17">
        <v>200</v>
      </c>
      <c r="H17">
        <f t="shared" si="0"/>
        <v>11.25</v>
      </c>
      <c r="I17">
        <f t="shared" si="1"/>
        <v>22.44</v>
      </c>
      <c r="J17">
        <v>20</v>
      </c>
      <c r="K17" t="s">
        <v>264</v>
      </c>
      <c r="L17">
        <v>3000</v>
      </c>
    </row>
    <row r="18" spans="1:12">
      <c r="A18">
        <v>17</v>
      </c>
      <c r="B18">
        <v>10019</v>
      </c>
      <c r="C18">
        <v>20</v>
      </c>
      <c r="D18" s="11" t="s">
        <v>272</v>
      </c>
      <c r="E18">
        <v>50</v>
      </c>
      <c r="F18">
        <v>3</v>
      </c>
      <c r="G18">
        <v>650</v>
      </c>
      <c r="H18">
        <f t="shared" si="0"/>
        <v>35</v>
      </c>
      <c r="I18">
        <f t="shared" si="1"/>
        <v>69.83</v>
      </c>
      <c r="J18">
        <v>115</v>
      </c>
      <c r="K18" t="s">
        <v>264</v>
      </c>
      <c r="L18">
        <v>5000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38" zoomScaleNormal="100" workbookViewId="0">
      <selection activeCell="A2" sqref="A2:E43"/>
    </sheetView>
  </sheetViews>
  <sheetFormatPr baseColWidth="10" defaultRowHeight="15"/>
  <cols>
    <col min="1" max="1" width="21.85546875" customWidth="1"/>
    <col min="2" max="2" width="18.7109375" customWidth="1"/>
    <col min="3" max="3" width="20.5703125" customWidth="1"/>
    <col min="4" max="4" width="19.7109375" customWidth="1"/>
  </cols>
  <sheetData>
    <row r="1" spans="1:5">
      <c r="A1" s="1" t="s">
        <v>267</v>
      </c>
      <c r="B1" s="1" t="s">
        <v>254</v>
      </c>
      <c r="C1" s="1" t="s">
        <v>177</v>
      </c>
      <c r="D1" s="1" t="s">
        <v>175</v>
      </c>
      <c r="E1" s="1" t="s">
        <v>268</v>
      </c>
    </row>
    <row r="2" spans="1:5">
      <c r="A2">
        <v>1</v>
      </c>
      <c r="B2">
        <v>1</v>
      </c>
      <c r="C2">
        <v>1000010</v>
      </c>
      <c r="D2" s="3">
        <v>150</v>
      </c>
      <c r="E2">
        <v>1</v>
      </c>
    </row>
    <row r="3" spans="1:5">
      <c r="A3">
        <v>2</v>
      </c>
      <c r="B3">
        <v>1</v>
      </c>
      <c r="C3">
        <v>1000011</v>
      </c>
      <c r="D3" s="3">
        <v>45</v>
      </c>
      <c r="E3">
        <v>1</v>
      </c>
    </row>
    <row r="4" spans="1:5">
      <c r="A4">
        <v>3</v>
      </c>
      <c r="B4">
        <v>2</v>
      </c>
      <c r="C4" s="3">
        <f t="shared" ref="C4:C8" si="0">C3+1</f>
        <v>1000012</v>
      </c>
      <c r="D4" s="3">
        <v>100</v>
      </c>
      <c r="E4">
        <v>1</v>
      </c>
    </row>
    <row r="5" spans="1:5">
      <c r="A5">
        <v>4</v>
      </c>
      <c r="B5">
        <v>2</v>
      </c>
      <c r="C5" s="3">
        <f t="shared" si="0"/>
        <v>1000013</v>
      </c>
      <c r="D5" s="3">
        <v>10</v>
      </c>
      <c r="E5">
        <v>1</v>
      </c>
    </row>
    <row r="6" spans="1:5">
      <c r="A6">
        <v>5</v>
      </c>
      <c r="B6">
        <v>3</v>
      </c>
      <c r="C6" s="3">
        <f t="shared" si="0"/>
        <v>1000014</v>
      </c>
      <c r="D6" s="3">
        <v>125</v>
      </c>
      <c r="E6">
        <v>1</v>
      </c>
    </row>
    <row r="7" spans="1:5">
      <c r="A7">
        <v>6</v>
      </c>
      <c r="B7">
        <v>3</v>
      </c>
      <c r="C7" s="3">
        <f t="shared" si="0"/>
        <v>1000015</v>
      </c>
      <c r="D7" s="5">
        <v>30</v>
      </c>
      <c r="E7">
        <v>1</v>
      </c>
    </row>
    <row r="8" spans="1:5">
      <c r="A8">
        <v>7</v>
      </c>
      <c r="B8">
        <v>3</v>
      </c>
      <c r="C8" s="3">
        <f t="shared" si="0"/>
        <v>1000016</v>
      </c>
      <c r="D8" s="15">
        <v>45</v>
      </c>
      <c r="E8">
        <v>1</v>
      </c>
    </row>
    <row r="9" spans="1:5">
      <c r="A9">
        <v>8</v>
      </c>
      <c r="B9">
        <v>4</v>
      </c>
      <c r="C9" s="5">
        <v>6000011</v>
      </c>
      <c r="D9" s="3">
        <v>100</v>
      </c>
      <c r="E9">
        <v>1</v>
      </c>
    </row>
    <row r="10" spans="1:5">
      <c r="A10">
        <v>9</v>
      </c>
      <c r="B10">
        <v>4</v>
      </c>
      <c r="C10" s="5">
        <v>6000012</v>
      </c>
      <c r="D10" s="3">
        <v>20</v>
      </c>
      <c r="E10">
        <v>1</v>
      </c>
    </row>
    <row r="11" spans="1:5">
      <c r="A11">
        <v>10</v>
      </c>
      <c r="B11">
        <v>5</v>
      </c>
      <c r="C11" s="3">
        <v>2000017</v>
      </c>
      <c r="D11" s="5">
        <v>780</v>
      </c>
      <c r="E11">
        <v>1</v>
      </c>
    </row>
    <row r="12" spans="1:5">
      <c r="A12">
        <v>11</v>
      </c>
      <c r="B12">
        <v>5</v>
      </c>
      <c r="C12" s="3">
        <v>2000018</v>
      </c>
      <c r="D12" s="5">
        <v>89</v>
      </c>
      <c r="E12">
        <v>1</v>
      </c>
    </row>
    <row r="13" spans="1:5">
      <c r="A13">
        <v>12</v>
      </c>
      <c r="B13">
        <v>5</v>
      </c>
      <c r="C13" s="3">
        <v>2000019</v>
      </c>
      <c r="D13" s="5">
        <v>150</v>
      </c>
      <c r="E13">
        <v>1</v>
      </c>
    </row>
    <row r="14" spans="1:5">
      <c r="A14">
        <v>13</v>
      </c>
      <c r="B14">
        <v>6</v>
      </c>
      <c r="C14" s="3">
        <v>4000018</v>
      </c>
      <c r="D14" s="5">
        <v>88</v>
      </c>
      <c r="E14">
        <v>1</v>
      </c>
    </row>
    <row r="15" spans="1:5">
      <c r="A15">
        <v>14</v>
      </c>
      <c r="B15">
        <v>6</v>
      </c>
      <c r="C15" s="3">
        <v>4000019</v>
      </c>
      <c r="D15" s="5">
        <v>77</v>
      </c>
      <c r="E15">
        <v>1</v>
      </c>
    </row>
    <row r="16" spans="1:5">
      <c r="A16">
        <v>15</v>
      </c>
      <c r="B16">
        <v>6</v>
      </c>
      <c r="C16" s="3">
        <v>4000020</v>
      </c>
      <c r="D16" s="5">
        <v>44</v>
      </c>
      <c r="E16">
        <v>1</v>
      </c>
    </row>
    <row r="17" spans="1:5">
      <c r="A17">
        <v>16</v>
      </c>
      <c r="B17">
        <v>6</v>
      </c>
      <c r="C17" s="3">
        <v>4000021</v>
      </c>
      <c r="D17" s="5">
        <v>99</v>
      </c>
      <c r="E17">
        <v>1</v>
      </c>
    </row>
    <row r="18" spans="1:5">
      <c r="A18">
        <v>17</v>
      </c>
      <c r="B18">
        <v>7</v>
      </c>
      <c r="C18" s="3">
        <v>4000025</v>
      </c>
      <c r="D18" s="5">
        <v>45</v>
      </c>
      <c r="E18">
        <v>1</v>
      </c>
    </row>
    <row r="19" spans="1:5">
      <c r="A19">
        <v>18</v>
      </c>
      <c r="B19">
        <v>7</v>
      </c>
      <c r="C19" s="3">
        <v>4000026</v>
      </c>
      <c r="D19" s="5">
        <v>66</v>
      </c>
      <c r="E19">
        <v>1</v>
      </c>
    </row>
    <row r="20" spans="1:5">
      <c r="A20">
        <f>A19+1</f>
        <v>19</v>
      </c>
      <c r="B20">
        <v>8</v>
      </c>
      <c r="C20" s="3">
        <v>2000012</v>
      </c>
      <c r="D20" s="5">
        <v>80</v>
      </c>
      <c r="E20">
        <v>1</v>
      </c>
    </row>
    <row r="21" spans="1:5">
      <c r="A21">
        <f t="shared" ref="A21:A43" si="1">A20+1</f>
        <v>20</v>
      </c>
      <c r="B21">
        <v>8</v>
      </c>
      <c r="C21" s="3">
        <v>2000013</v>
      </c>
      <c r="D21" s="5">
        <v>50</v>
      </c>
      <c r="E21">
        <v>1</v>
      </c>
    </row>
    <row r="22" spans="1:5">
      <c r="A22">
        <f t="shared" si="1"/>
        <v>21</v>
      </c>
      <c r="B22">
        <v>9</v>
      </c>
      <c r="C22" s="3">
        <v>6000041</v>
      </c>
      <c r="D22" s="5">
        <v>36</v>
      </c>
      <c r="E22">
        <v>1</v>
      </c>
    </row>
    <row r="23" spans="1:5">
      <c r="A23">
        <f t="shared" si="1"/>
        <v>22</v>
      </c>
      <c r="B23">
        <v>9</v>
      </c>
      <c r="C23" s="3">
        <v>6000036</v>
      </c>
      <c r="D23" s="5">
        <v>7.87</v>
      </c>
      <c r="E23">
        <v>1</v>
      </c>
    </row>
    <row r="24" spans="1:5">
      <c r="A24">
        <f t="shared" si="1"/>
        <v>23</v>
      </c>
      <c r="B24">
        <v>9</v>
      </c>
      <c r="C24" s="3">
        <v>6000043</v>
      </c>
      <c r="D24" s="5">
        <v>40</v>
      </c>
      <c r="E24">
        <v>1</v>
      </c>
    </row>
    <row r="25" spans="1:5">
      <c r="A25">
        <f t="shared" si="1"/>
        <v>24</v>
      </c>
      <c r="B25">
        <v>10</v>
      </c>
      <c r="C25" s="3">
        <v>6000044</v>
      </c>
      <c r="D25" s="5">
        <v>80</v>
      </c>
      <c r="E25">
        <v>1</v>
      </c>
    </row>
    <row r="26" spans="1:5">
      <c r="A26">
        <f t="shared" si="1"/>
        <v>25</v>
      </c>
      <c r="B26">
        <v>10</v>
      </c>
      <c r="C26" s="3">
        <v>6000045</v>
      </c>
      <c r="D26" s="5">
        <v>35</v>
      </c>
      <c r="E26">
        <v>1</v>
      </c>
    </row>
    <row r="27" spans="1:5">
      <c r="A27">
        <f t="shared" si="1"/>
        <v>26</v>
      </c>
      <c r="B27">
        <v>11</v>
      </c>
      <c r="C27" s="3">
        <v>6000046</v>
      </c>
      <c r="D27" s="5">
        <v>81</v>
      </c>
      <c r="E27">
        <v>1</v>
      </c>
    </row>
    <row r="28" spans="1:5">
      <c r="A28">
        <f t="shared" si="1"/>
        <v>27</v>
      </c>
      <c r="B28">
        <v>11</v>
      </c>
      <c r="C28" s="3">
        <v>6000047</v>
      </c>
      <c r="D28" s="5">
        <v>70</v>
      </c>
      <c r="E28">
        <v>1</v>
      </c>
    </row>
    <row r="29" spans="1:5">
      <c r="A29">
        <f t="shared" si="1"/>
        <v>28</v>
      </c>
      <c r="B29">
        <v>11</v>
      </c>
      <c r="C29" s="3">
        <v>6000048</v>
      </c>
      <c r="D29" s="5">
        <v>25</v>
      </c>
      <c r="E29">
        <v>1</v>
      </c>
    </row>
    <row r="30" spans="1:5">
      <c r="A30">
        <f t="shared" si="1"/>
        <v>29</v>
      </c>
      <c r="B30">
        <v>11</v>
      </c>
      <c r="C30" s="3">
        <v>6000049</v>
      </c>
      <c r="D30" s="5">
        <v>25</v>
      </c>
      <c r="E30">
        <v>1</v>
      </c>
    </row>
    <row r="31" spans="1:5">
      <c r="A31">
        <f t="shared" si="1"/>
        <v>30</v>
      </c>
      <c r="B31">
        <v>12</v>
      </c>
      <c r="C31" s="3">
        <v>2000013</v>
      </c>
      <c r="D31" s="5">
        <v>50</v>
      </c>
      <c r="E31">
        <v>1</v>
      </c>
    </row>
    <row r="32" spans="1:5">
      <c r="A32">
        <f t="shared" si="1"/>
        <v>31</v>
      </c>
      <c r="B32">
        <v>12</v>
      </c>
      <c r="C32" s="3">
        <v>2000014</v>
      </c>
      <c r="D32" s="5">
        <v>200</v>
      </c>
      <c r="E32">
        <v>1</v>
      </c>
    </row>
    <row r="33" spans="1:5">
      <c r="A33">
        <f t="shared" si="1"/>
        <v>32</v>
      </c>
      <c r="B33">
        <v>13</v>
      </c>
      <c r="C33" s="3">
        <v>2000015</v>
      </c>
      <c r="D33" s="5">
        <v>150</v>
      </c>
      <c r="E33">
        <v>1</v>
      </c>
    </row>
    <row r="34" spans="1:5">
      <c r="A34">
        <f t="shared" si="1"/>
        <v>33</v>
      </c>
      <c r="B34">
        <v>14</v>
      </c>
      <c r="C34" s="5">
        <v>6000020</v>
      </c>
      <c r="D34" s="5">
        <v>74</v>
      </c>
      <c r="E34">
        <v>1</v>
      </c>
    </row>
    <row r="35" spans="1:5">
      <c r="A35">
        <f t="shared" si="1"/>
        <v>34</v>
      </c>
      <c r="B35">
        <v>14</v>
      </c>
      <c r="C35" s="5">
        <v>6000021</v>
      </c>
      <c r="D35" s="5">
        <v>6</v>
      </c>
      <c r="E35">
        <v>1</v>
      </c>
    </row>
    <row r="36" spans="1:5">
      <c r="A36">
        <f t="shared" si="1"/>
        <v>35</v>
      </c>
      <c r="B36">
        <v>14</v>
      </c>
      <c r="C36" s="5">
        <v>6000022</v>
      </c>
      <c r="D36" s="5">
        <v>9</v>
      </c>
      <c r="E36">
        <v>1</v>
      </c>
    </row>
    <row r="37" spans="1:5">
      <c r="A37">
        <f t="shared" si="1"/>
        <v>36</v>
      </c>
      <c r="B37">
        <v>15</v>
      </c>
      <c r="C37" s="3">
        <v>2000017</v>
      </c>
      <c r="D37" s="5">
        <v>780</v>
      </c>
      <c r="E37">
        <v>1</v>
      </c>
    </row>
    <row r="38" spans="1:5">
      <c r="A38">
        <f t="shared" si="1"/>
        <v>37</v>
      </c>
      <c r="B38">
        <v>15</v>
      </c>
      <c r="C38" s="3">
        <v>2000018</v>
      </c>
      <c r="D38" s="5">
        <v>89</v>
      </c>
      <c r="E38">
        <v>1</v>
      </c>
    </row>
    <row r="39" spans="1:5">
      <c r="A39">
        <f t="shared" si="1"/>
        <v>38</v>
      </c>
      <c r="B39">
        <v>15</v>
      </c>
      <c r="C39" s="3">
        <v>2000019</v>
      </c>
      <c r="D39" s="5">
        <v>150</v>
      </c>
      <c r="E39">
        <v>1</v>
      </c>
    </row>
    <row r="40" spans="1:5">
      <c r="A40">
        <f t="shared" si="1"/>
        <v>39</v>
      </c>
      <c r="B40">
        <v>15</v>
      </c>
      <c r="C40" s="3">
        <v>2000016</v>
      </c>
      <c r="D40" s="5">
        <v>500</v>
      </c>
      <c r="E40">
        <v>1</v>
      </c>
    </row>
    <row r="41" spans="1:5">
      <c r="A41">
        <f t="shared" si="1"/>
        <v>40</v>
      </c>
      <c r="B41">
        <v>16</v>
      </c>
      <c r="C41" s="3">
        <v>2000014</v>
      </c>
      <c r="D41" s="5">
        <v>200</v>
      </c>
      <c r="E41">
        <v>1</v>
      </c>
    </row>
    <row r="42" spans="1:5">
      <c r="A42">
        <f>A41+1</f>
        <v>41</v>
      </c>
      <c r="B42">
        <v>17</v>
      </c>
      <c r="C42" s="3">
        <v>2000015</v>
      </c>
      <c r="D42" s="5">
        <v>150</v>
      </c>
      <c r="E42">
        <v>1</v>
      </c>
    </row>
    <row r="43" spans="1:5">
      <c r="A43">
        <f t="shared" si="1"/>
        <v>42</v>
      </c>
      <c r="B43">
        <v>17</v>
      </c>
      <c r="C43" s="3">
        <v>2000016</v>
      </c>
      <c r="D43" s="5">
        <v>500</v>
      </c>
      <c r="E43">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2" sqref="A2:P2"/>
    </sheetView>
  </sheetViews>
  <sheetFormatPr baseColWidth="10" defaultRowHeight="15"/>
  <cols>
    <col min="1" max="1" width="15.7109375" customWidth="1"/>
    <col min="2" max="2" width="22.7109375" customWidth="1"/>
    <col min="3" max="3" width="13.140625" customWidth="1"/>
    <col min="13" max="13" width="19.7109375" customWidth="1"/>
    <col min="14" max="14" width="20.28515625" customWidth="1"/>
    <col min="15" max="15" width="14.5703125" customWidth="1"/>
    <col min="16" max="16" width="28.85546875" customWidth="1"/>
  </cols>
  <sheetData>
    <row r="1" spans="1:16">
      <c r="A1" s="1" t="s">
        <v>85</v>
      </c>
      <c r="B1" s="1" t="s">
        <v>11</v>
      </c>
      <c r="C1" s="1" t="s">
        <v>12</v>
      </c>
      <c r="D1" s="1" t="s">
        <v>2</v>
      </c>
      <c r="E1" s="1" t="s">
        <v>3</v>
      </c>
      <c r="F1" s="1" t="s">
        <v>4</v>
      </c>
      <c r="G1" s="1" t="s">
        <v>5</v>
      </c>
      <c r="H1" s="1" t="s">
        <v>6</v>
      </c>
      <c r="I1" s="1" t="s">
        <v>7</v>
      </c>
      <c r="J1" s="1" t="s">
        <v>8</v>
      </c>
      <c r="K1" s="1" t="s">
        <v>9</v>
      </c>
      <c r="L1" s="1" t="s">
        <v>10</v>
      </c>
      <c r="M1" s="1" t="s">
        <v>18</v>
      </c>
      <c r="N1" s="1" t="s">
        <v>19</v>
      </c>
      <c r="O1" s="1" t="s">
        <v>86</v>
      </c>
      <c r="P1" s="1" t="s">
        <v>87</v>
      </c>
    </row>
    <row r="2" spans="1:16">
      <c r="A2" s="3">
        <v>1</v>
      </c>
      <c r="B2" s="3" t="s">
        <v>88</v>
      </c>
      <c r="C2" s="3" t="s">
        <v>89</v>
      </c>
      <c r="D2" s="3" t="s">
        <v>90</v>
      </c>
      <c r="E2" s="3" t="s">
        <v>91</v>
      </c>
      <c r="F2" s="3" t="s">
        <v>93</v>
      </c>
      <c r="G2" s="3" t="s">
        <v>45</v>
      </c>
      <c r="H2" s="3" t="s">
        <v>42</v>
      </c>
      <c r="I2" s="3" t="s">
        <v>92</v>
      </c>
      <c r="J2" s="3" t="s">
        <v>52</v>
      </c>
      <c r="K2" s="3">
        <v>5147778965</v>
      </c>
      <c r="L2" s="3" t="s">
        <v>62</v>
      </c>
      <c r="M2" s="17" t="s">
        <v>301</v>
      </c>
      <c r="N2" s="3" t="s">
        <v>62</v>
      </c>
      <c r="O2" s="3">
        <v>0</v>
      </c>
      <c r="P2" s="3" t="s">
        <v>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A2" sqref="A2:L18"/>
    </sheetView>
  </sheetViews>
  <sheetFormatPr baseColWidth="10" defaultRowHeight="15"/>
  <cols>
    <col min="1" max="1" width="19.140625" customWidth="1"/>
    <col min="2" max="2" width="17.140625" customWidth="1"/>
    <col min="3" max="3" width="12.140625" customWidth="1"/>
    <col min="4" max="4" width="13.140625" customWidth="1"/>
    <col min="5" max="5" width="15.85546875" customWidth="1"/>
    <col min="6" max="6" width="19.85546875" customWidth="1"/>
    <col min="7" max="7" width="15.42578125" customWidth="1"/>
    <col min="8" max="8" width="14.5703125" customWidth="1"/>
    <col min="9" max="9" width="14.42578125" customWidth="1"/>
    <col min="10" max="10" width="14.85546875" customWidth="1"/>
  </cols>
  <sheetData>
    <row r="1" spans="1:12">
      <c r="A1" s="1" t="s">
        <v>283</v>
      </c>
      <c r="B1" s="1" t="s">
        <v>284</v>
      </c>
      <c r="C1" s="1" t="s">
        <v>0</v>
      </c>
      <c r="D1" s="1" t="s">
        <v>150</v>
      </c>
      <c r="E1" s="1" t="s">
        <v>254</v>
      </c>
      <c r="F1" s="1" t="s">
        <v>174</v>
      </c>
      <c r="G1" s="1" t="s">
        <v>262</v>
      </c>
      <c r="H1" s="1" t="s">
        <v>285</v>
      </c>
      <c r="I1" s="1" t="s">
        <v>286</v>
      </c>
      <c r="J1" s="1" t="s">
        <v>287</v>
      </c>
      <c r="K1" s="1" t="s">
        <v>288</v>
      </c>
      <c r="L1" s="1" t="s">
        <v>289</v>
      </c>
    </row>
    <row r="2" spans="1:12">
      <c r="A2">
        <v>1</v>
      </c>
      <c r="B2">
        <v>195</v>
      </c>
      <c r="C2">
        <v>10</v>
      </c>
      <c r="D2">
        <v>10000</v>
      </c>
      <c r="E2">
        <v>1</v>
      </c>
      <c r="F2" s="11" t="s">
        <v>269</v>
      </c>
      <c r="G2">
        <v>1000</v>
      </c>
      <c r="H2">
        <v>14.45</v>
      </c>
      <c r="I2">
        <f>B2*0.04</f>
        <v>7.8</v>
      </c>
      <c r="J2">
        <v>35</v>
      </c>
      <c r="K2">
        <f>ROUND((B2+J2)*0.05,2)</f>
        <v>11.5</v>
      </c>
      <c r="L2">
        <f>ROUND((B2+J2)*0.09975,2)</f>
        <v>22.94</v>
      </c>
    </row>
    <row r="3" spans="1:12">
      <c r="A3">
        <v>2</v>
      </c>
      <c r="B3">
        <v>110</v>
      </c>
      <c r="C3">
        <v>10</v>
      </c>
      <c r="D3">
        <v>10000</v>
      </c>
      <c r="E3">
        <v>2</v>
      </c>
      <c r="F3" s="11" t="s">
        <v>270</v>
      </c>
      <c r="G3">
        <v>2000</v>
      </c>
      <c r="H3">
        <v>9</v>
      </c>
      <c r="I3">
        <f t="shared" ref="I3:I4" si="0">B3*0.04</f>
        <v>4.4000000000000004</v>
      </c>
      <c r="J3">
        <v>25</v>
      </c>
      <c r="K3">
        <f t="shared" ref="K3:K18" si="1">ROUND((B3+J3)*0.05,2)</f>
        <v>6.75</v>
      </c>
      <c r="L3">
        <f t="shared" ref="L3:L18" si="2">ROUND((B3+J3)*0.09975,2)</f>
        <v>13.47</v>
      </c>
    </row>
    <row r="4" spans="1:12">
      <c r="A4">
        <v>3</v>
      </c>
      <c r="B4">
        <v>200</v>
      </c>
      <c r="C4">
        <v>10</v>
      </c>
      <c r="D4">
        <v>10000</v>
      </c>
      <c r="E4">
        <v>3</v>
      </c>
      <c r="F4" s="11" t="s">
        <v>271</v>
      </c>
      <c r="G4">
        <v>3000</v>
      </c>
      <c r="H4">
        <v>14.15</v>
      </c>
      <c r="I4">
        <f t="shared" si="0"/>
        <v>8</v>
      </c>
      <c r="J4">
        <v>25</v>
      </c>
      <c r="K4">
        <f t="shared" si="1"/>
        <v>11.25</v>
      </c>
      <c r="L4">
        <f t="shared" si="2"/>
        <v>22.44</v>
      </c>
    </row>
    <row r="5" spans="1:12">
      <c r="A5">
        <v>4</v>
      </c>
      <c r="B5">
        <v>120</v>
      </c>
      <c r="C5">
        <v>60</v>
      </c>
      <c r="D5">
        <v>10000</v>
      </c>
      <c r="E5">
        <v>4</v>
      </c>
      <c r="F5" s="11" t="s">
        <v>272</v>
      </c>
      <c r="G5">
        <v>3000</v>
      </c>
      <c r="H5">
        <v>10.15</v>
      </c>
      <c r="I5">
        <f>B5*0.04</f>
        <v>4.8</v>
      </c>
      <c r="J5">
        <v>35</v>
      </c>
      <c r="K5">
        <f t="shared" si="1"/>
        <v>7.75</v>
      </c>
      <c r="L5">
        <f t="shared" si="2"/>
        <v>15.46</v>
      </c>
    </row>
    <row r="6" spans="1:12">
      <c r="A6">
        <v>5</v>
      </c>
      <c r="B6">
        <v>1019</v>
      </c>
      <c r="C6">
        <v>20</v>
      </c>
      <c r="D6">
        <v>10001</v>
      </c>
      <c r="E6">
        <v>5</v>
      </c>
      <c r="F6" s="11" t="s">
        <v>273</v>
      </c>
      <c r="G6">
        <v>3000</v>
      </c>
      <c r="H6">
        <v>61.25</v>
      </c>
      <c r="I6">
        <f>B6*0.05</f>
        <v>50.95</v>
      </c>
      <c r="J6">
        <v>25</v>
      </c>
      <c r="K6">
        <f t="shared" si="1"/>
        <v>52.2</v>
      </c>
      <c r="L6">
        <f t="shared" si="2"/>
        <v>104.14</v>
      </c>
    </row>
    <row r="7" spans="1:12">
      <c r="A7">
        <v>6</v>
      </c>
      <c r="B7">
        <v>308</v>
      </c>
      <c r="C7">
        <v>40</v>
      </c>
      <c r="D7">
        <v>10003</v>
      </c>
      <c r="E7">
        <v>6</v>
      </c>
      <c r="F7" s="11" t="s">
        <v>272</v>
      </c>
      <c r="G7">
        <v>2000</v>
      </c>
      <c r="H7">
        <v>17.399999999999999</v>
      </c>
      <c r="I7">
        <f>B7*0.05</f>
        <v>15.4</v>
      </c>
      <c r="J7">
        <v>0</v>
      </c>
      <c r="K7">
        <f t="shared" si="1"/>
        <v>15.4</v>
      </c>
      <c r="L7">
        <v>0</v>
      </c>
    </row>
    <row r="8" spans="1:12">
      <c r="A8">
        <v>7</v>
      </c>
      <c r="B8">
        <v>111</v>
      </c>
      <c r="C8">
        <v>40</v>
      </c>
      <c r="D8">
        <v>10013</v>
      </c>
      <c r="E8">
        <v>7</v>
      </c>
      <c r="F8" s="11" t="s">
        <v>274</v>
      </c>
      <c r="G8">
        <v>4000</v>
      </c>
      <c r="H8">
        <v>8.6</v>
      </c>
      <c r="I8">
        <f t="shared" ref="I8:I9" si="3">B8*0.05</f>
        <v>5.5500000000000007</v>
      </c>
      <c r="J8">
        <v>29</v>
      </c>
      <c r="K8">
        <f t="shared" si="1"/>
        <v>7</v>
      </c>
      <c r="L8">
        <v>0</v>
      </c>
    </row>
    <row r="9" spans="1:12">
      <c r="A9">
        <v>8</v>
      </c>
      <c r="B9">
        <v>130</v>
      </c>
      <c r="C9">
        <v>20</v>
      </c>
      <c r="D9">
        <v>10013</v>
      </c>
      <c r="E9">
        <v>8</v>
      </c>
      <c r="F9" s="11" t="s">
        <v>275</v>
      </c>
      <c r="G9">
        <v>4000</v>
      </c>
      <c r="H9">
        <v>11.3</v>
      </c>
      <c r="I9">
        <f t="shared" si="3"/>
        <v>6.5</v>
      </c>
      <c r="J9">
        <v>45</v>
      </c>
      <c r="K9">
        <f t="shared" si="1"/>
        <v>8.75</v>
      </c>
      <c r="L9">
        <f t="shared" si="2"/>
        <v>17.46</v>
      </c>
    </row>
    <row r="10" spans="1:12">
      <c r="A10">
        <v>9</v>
      </c>
      <c r="B10">
        <v>47.87</v>
      </c>
      <c r="C10">
        <v>60</v>
      </c>
      <c r="D10">
        <v>10013</v>
      </c>
      <c r="E10">
        <v>9</v>
      </c>
      <c r="F10" s="11" t="s">
        <v>330</v>
      </c>
      <c r="G10">
        <v>4000</v>
      </c>
      <c r="H10">
        <v>11.85</v>
      </c>
      <c r="I10">
        <f>B10*0.04</f>
        <v>1.9147999999999998</v>
      </c>
      <c r="J10">
        <v>29</v>
      </c>
      <c r="K10">
        <f>ROUND((B10+J10)*0.05,2)</f>
        <v>3.84</v>
      </c>
      <c r="L10">
        <f>ROUND((B10+J10)*0.09975,2)</f>
        <v>7.67</v>
      </c>
    </row>
    <row r="11" spans="1:12">
      <c r="A11">
        <v>10</v>
      </c>
      <c r="B11">
        <v>115</v>
      </c>
      <c r="C11">
        <v>60</v>
      </c>
      <c r="D11">
        <v>10013</v>
      </c>
      <c r="E11">
        <v>10</v>
      </c>
      <c r="F11" s="11" t="s">
        <v>277</v>
      </c>
      <c r="G11">
        <v>2000</v>
      </c>
      <c r="H11">
        <v>9.5</v>
      </c>
      <c r="I11">
        <f t="shared" ref="I11:I12" si="4">B11*0.04</f>
        <v>4.6000000000000005</v>
      </c>
      <c r="J11">
        <v>29</v>
      </c>
      <c r="K11">
        <f t="shared" si="1"/>
        <v>7.2</v>
      </c>
      <c r="L11">
        <f t="shared" si="2"/>
        <v>14.36</v>
      </c>
    </row>
    <row r="12" spans="1:12">
      <c r="A12">
        <v>11</v>
      </c>
      <c r="B12">
        <v>201</v>
      </c>
      <c r="C12">
        <v>60</v>
      </c>
      <c r="D12">
        <v>10013</v>
      </c>
      <c r="E12">
        <v>11</v>
      </c>
      <c r="F12" s="11" t="s">
        <v>278</v>
      </c>
      <c r="G12">
        <v>2000</v>
      </c>
      <c r="H12">
        <v>15.35</v>
      </c>
      <c r="I12">
        <f t="shared" si="4"/>
        <v>8.0400000000000009</v>
      </c>
      <c r="J12">
        <v>45</v>
      </c>
      <c r="K12">
        <f t="shared" si="1"/>
        <v>12.3</v>
      </c>
      <c r="L12">
        <f t="shared" si="2"/>
        <v>24.54</v>
      </c>
    </row>
    <row r="13" spans="1:12">
      <c r="A13">
        <v>12</v>
      </c>
      <c r="B13">
        <v>250</v>
      </c>
      <c r="C13">
        <v>20</v>
      </c>
      <c r="D13">
        <v>10017</v>
      </c>
      <c r="E13">
        <v>12</v>
      </c>
      <c r="F13" s="11" t="s">
        <v>272</v>
      </c>
      <c r="G13">
        <v>1000</v>
      </c>
      <c r="H13">
        <v>17.05</v>
      </c>
      <c r="I13">
        <f>B13*0.05</f>
        <v>12.5</v>
      </c>
      <c r="J13">
        <v>25</v>
      </c>
      <c r="K13">
        <f t="shared" si="1"/>
        <v>13.75</v>
      </c>
      <c r="L13">
        <f t="shared" si="2"/>
        <v>27.43</v>
      </c>
    </row>
    <row r="14" spans="1:12">
      <c r="A14">
        <v>13</v>
      </c>
      <c r="B14">
        <v>150</v>
      </c>
      <c r="C14">
        <v>20</v>
      </c>
      <c r="D14">
        <v>10018</v>
      </c>
      <c r="E14">
        <v>13</v>
      </c>
      <c r="F14" s="11" t="s">
        <v>279</v>
      </c>
      <c r="G14">
        <v>1000</v>
      </c>
      <c r="H14">
        <v>11.85</v>
      </c>
      <c r="I14">
        <f>B14*0.05</f>
        <v>7.5</v>
      </c>
      <c r="J14">
        <v>35</v>
      </c>
      <c r="K14">
        <f t="shared" si="1"/>
        <v>9.25</v>
      </c>
      <c r="L14">
        <f t="shared" si="2"/>
        <v>18.45</v>
      </c>
    </row>
    <row r="15" spans="1:12">
      <c r="A15">
        <v>14</v>
      </c>
      <c r="B15">
        <v>89</v>
      </c>
      <c r="C15">
        <v>60</v>
      </c>
      <c r="D15">
        <v>10019</v>
      </c>
      <c r="E15">
        <v>14</v>
      </c>
      <c r="F15" s="11" t="s">
        <v>280</v>
      </c>
      <c r="G15">
        <v>1000</v>
      </c>
      <c r="H15">
        <v>6.35</v>
      </c>
      <c r="I15">
        <f>B15*0.04</f>
        <v>3.56</v>
      </c>
      <c r="J15">
        <v>0</v>
      </c>
      <c r="K15">
        <f t="shared" si="1"/>
        <v>4.45</v>
      </c>
      <c r="L15">
        <f t="shared" si="2"/>
        <v>8.8800000000000008</v>
      </c>
    </row>
    <row r="16" spans="1:12">
      <c r="A16">
        <v>15</v>
      </c>
      <c r="B16">
        <v>1519</v>
      </c>
      <c r="C16">
        <v>20</v>
      </c>
      <c r="D16">
        <v>10007</v>
      </c>
      <c r="E16">
        <v>15</v>
      </c>
      <c r="F16" s="11" t="s">
        <v>281</v>
      </c>
      <c r="G16">
        <v>2000</v>
      </c>
      <c r="H16">
        <v>90.55</v>
      </c>
      <c r="I16">
        <f>B16*0.05</f>
        <v>75.95</v>
      </c>
      <c r="J16">
        <v>35</v>
      </c>
      <c r="K16">
        <f t="shared" si="1"/>
        <v>77.7</v>
      </c>
      <c r="L16">
        <f t="shared" si="2"/>
        <v>155.01</v>
      </c>
    </row>
    <row r="17" spans="1:12">
      <c r="A17">
        <v>16</v>
      </c>
      <c r="B17">
        <v>200</v>
      </c>
      <c r="C17">
        <v>20</v>
      </c>
      <c r="D17">
        <v>10019</v>
      </c>
      <c r="E17">
        <v>16</v>
      </c>
      <c r="F17" s="11" t="s">
        <v>282</v>
      </c>
      <c r="G17">
        <v>3000</v>
      </c>
      <c r="H17">
        <v>14.15</v>
      </c>
      <c r="I17">
        <f t="shared" ref="I17:I18" si="5">B17*0.05</f>
        <v>10</v>
      </c>
      <c r="J17">
        <v>25</v>
      </c>
      <c r="K17">
        <f t="shared" si="1"/>
        <v>11.25</v>
      </c>
      <c r="L17">
        <f t="shared" si="2"/>
        <v>22.44</v>
      </c>
    </row>
    <row r="18" spans="1:12">
      <c r="A18">
        <v>17</v>
      </c>
      <c r="B18">
        <v>650</v>
      </c>
      <c r="C18">
        <v>20</v>
      </c>
      <c r="D18">
        <v>10019</v>
      </c>
      <c r="E18">
        <v>17</v>
      </c>
      <c r="F18" s="11" t="s">
        <v>272</v>
      </c>
      <c r="G18">
        <v>5000</v>
      </c>
      <c r="H18">
        <v>41.45</v>
      </c>
      <c r="I18">
        <f t="shared" si="5"/>
        <v>32.5</v>
      </c>
      <c r="J18">
        <v>50</v>
      </c>
      <c r="K18">
        <f t="shared" si="1"/>
        <v>35</v>
      </c>
      <c r="L18">
        <f t="shared" si="2"/>
        <v>69.83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PPTypesPoids</vt:lpstr>
      <vt:lpstr>PPTypesLivraison</vt:lpstr>
      <vt:lpstr>PPPoidsLivraisons</vt:lpstr>
      <vt:lpstr>PPTaxeProvinciale</vt:lpstr>
      <vt:lpstr>PPTaxeFederale</vt:lpstr>
      <vt:lpstr>PPCategories</vt:lpstr>
      <vt:lpstr>PPClients</vt:lpstr>
      <vt:lpstr>PPVendeurs</vt:lpstr>
      <vt:lpstr>PPVendeursClients</vt:lpstr>
      <vt:lpstr>PPProduits</vt:lpstr>
      <vt:lpstr>PPArticlesEnPanier</vt:lpstr>
      <vt:lpstr>PPCommandes</vt:lpstr>
      <vt:lpstr>PPDetailsCommandes</vt:lpstr>
      <vt:lpstr>PPGestionnaires</vt:lpstr>
      <vt:lpstr>PPHistoriquePaiements</vt:lpstr>
    </vt:vector>
  </TitlesOfParts>
  <Company>Collège Gérald-Godin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Ethier Simon</dc:creator>
  <cp:lastModifiedBy>Kouma Kouadio Wilfried</cp:lastModifiedBy>
  <dcterms:created xsi:type="dcterms:W3CDTF">2014-02-03T22:24:48Z</dcterms:created>
  <dcterms:modified xsi:type="dcterms:W3CDTF">2014-02-19T21:58:20Z</dcterms:modified>
</cp:coreProperties>
</file>