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C1FD5DF9-3837-4BB1-87E9-3EDC22351C70}" xr6:coauthVersionLast="47" xr6:coauthVersionMax="47" xr10:uidLastSave="{00000000-0000-0000-0000-000000000000}"/>
  <bookViews>
    <workbookView xWindow="528" yWindow="588" windowWidth="17280" windowHeight="9420" firstSheet="1" activeTab="4" xr2:uid="{48114DF7-F021-4912-8EE1-47A738519C0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LUT">Sheet1!$A$1:$D$6</definedName>
    <definedName name="Table">Sheet3!$A$2:$B$7</definedName>
    <definedName name="TABLU">Sheet2!$B$1:$F$4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F14" i="6"/>
  <c r="F15" i="6" s="1"/>
  <c r="A15" i="5" a="1"/>
  <c r="A15" i="5" s="1"/>
  <c r="A12" i="5" a="1"/>
  <c r="A12" i="5" s="1"/>
  <c r="H2" i="4"/>
  <c r="G2" i="4"/>
  <c r="G3" i="4"/>
  <c r="E5" i="3"/>
  <c r="E4" i="3"/>
  <c r="E3" i="3"/>
  <c r="B13" i="2"/>
  <c r="B12" i="2"/>
  <c r="B9" i="2"/>
  <c r="B8" i="2"/>
  <c r="C15" i="1"/>
  <c r="H4" i="1"/>
  <c r="G2" i="1"/>
  <c r="I3" i="1"/>
  <c r="I4" i="1"/>
  <c r="I5" i="1"/>
  <c r="I6" i="1"/>
  <c r="I2" i="1"/>
  <c r="H3" i="1"/>
  <c r="H5" i="1"/>
  <c r="H6" i="1"/>
  <c r="H2" i="1"/>
  <c r="G5" i="1"/>
  <c r="G6" i="1"/>
  <c r="G3" i="1"/>
  <c r="G4" i="1"/>
  <c r="D15" i="1"/>
  <c r="B15" i="1"/>
  <c r="D12" i="1"/>
  <c r="C12" i="1"/>
  <c r="B12" i="1"/>
  <c r="D9" i="1"/>
  <c r="C9" i="1"/>
  <c r="B9" i="1"/>
  <c r="F16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<sst xmlns="http://schemas.openxmlformats.org/spreadsheetml/2006/main" count="139" uniqueCount="92">
  <si>
    <t>Products</t>
  </si>
  <si>
    <t>Laptop</t>
  </si>
  <si>
    <t>Camera</t>
  </si>
  <si>
    <t>Watch</t>
  </si>
  <si>
    <t>Perfume</t>
  </si>
  <si>
    <t>Shoe</t>
  </si>
  <si>
    <t>Product Code</t>
  </si>
  <si>
    <t>123-gfg-456</t>
  </si>
  <si>
    <t>Quantity</t>
  </si>
  <si>
    <t>Price</t>
  </si>
  <si>
    <t>255-ghj- 653</t>
  </si>
  <si>
    <t>456-dft- 675</t>
  </si>
  <si>
    <t>349-dfs-678</t>
  </si>
  <si>
    <t>245-bhj-567</t>
  </si>
  <si>
    <t xml:space="preserve">Laptop   </t>
  </si>
  <si>
    <t xml:space="preserve">Camera  </t>
  </si>
  <si>
    <t xml:space="preserve">Watch      </t>
  </si>
  <si>
    <t xml:space="preserve">Perfume  </t>
  </si>
  <si>
    <t xml:space="preserve">Shoe          </t>
  </si>
  <si>
    <t xml:space="preserve"> </t>
  </si>
  <si>
    <t>vlookup(A9,A2:D3,2,0)</t>
  </si>
  <si>
    <t>123-dfg-456</t>
  </si>
  <si>
    <t>355-ghj-653</t>
  </si>
  <si>
    <t>456-dft-675</t>
  </si>
  <si>
    <t>Income</t>
  </si>
  <si>
    <t>Tax Imposed</t>
  </si>
  <si>
    <t>INCOME</t>
  </si>
  <si>
    <t>TAX</t>
  </si>
  <si>
    <t>ID</t>
  </si>
  <si>
    <t>FIRST</t>
  </si>
  <si>
    <t>LAST</t>
  </si>
  <si>
    <t>PHONE</t>
  </si>
  <si>
    <t>Jennie</t>
  </si>
  <si>
    <t>Alexendar</t>
  </si>
  <si>
    <t>Marie</t>
  </si>
  <si>
    <t>Tarnew</t>
  </si>
  <si>
    <t>Sieman</t>
  </si>
  <si>
    <t>Jimie</t>
  </si>
  <si>
    <t>809-2123</t>
  </si>
  <si>
    <t>809-2124</t>
  </si>
  <si>
    <t>809-2125</t>
  </si>
  <si>
    <t>809-2126</t>
  </si>
  <si>
    <t>809-2127</t>
  </si>
  <si>
    <t>809-2128</t>
  </si>
  <si>
    <t>Rosebolt</t>
  </si>
  <si>
    <t>Shaw</t>
  </si>
  <si>
    <t>Jose</t>
  </si>
  <si>
    <t>Roseb</t>
  </si>
  <si>
    <t>Aurthor</t>
  </si>
  <si>
    <t>Sung</t>
  </si>
  <si>
    <t>Employee_ID</t>
  </si>
  <si>
    <t>Name</t>
  </si>
  <si>
    <t>College</t>
  </si>
  <si>
    <t>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</si>
  <si>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</si>
  <si>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</si>
  <si>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</si>
  <si>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</si>
  <si>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</si>
  <si>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</si>
  <si>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</si>
  <si>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</si>
  <si>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Reena</t>
  </si>
  <si>
    <t>Meena</t>
  </si>
  <si>
    <t>Eena</t>
  </si>
  <si>
    <t>Teena</t>
  </si>
  <si>
    <t>Seena</t>
  </si>
  <si>
    <t>Shakeena</t>
  </si>
  <si>
    <t>Haseena</t>
  </si>
  <si>
    <t>Veena</t>
  </si>
  <si>
    <t>Rgece</t>
  </si>
  <si>
    <t>Agit</t>
  </si>
  <si>
    <t>Cvcece</t>
  </si>
  <si>
    <t>Daiict</t>
  </si>
  <si>
    <t>Agaece</t>
  </si>
  <si>
    <t>Pgit</t>
  </si>
  <si>
    <t>Nitkkr</t>
  </si>
  <si>
    <t>Vniot</t>
  </si>
  <si>
    <t>Serial Number</t>
  </si>
  <si>
    <t>Value</t>
  </si>
  <si>
    <t>Row Number</t>
  </si>
  <si>
    <t>Column</t>
  </si>
  <si>
    <t>Employess_ID</t>
  </si>
  <si>
    <t>Position in column</t>
  </si>
  <si>
    <t>SNKB143</t>
  </si>
  <si>
    <t>Go to another cell</t>
  </si>
  <si>
    <t>Hyperlink for another workbook cell access</t>
  </si>
  <si>
    <t>Another one</t>
  </si>
  <si>
    <t>File access shortcut</t>
  </si>
  <si>
    <t>Web access</t>
  </si>
  <si>
    <t>word file invoke</t>
  </si>
  <si>
    <t xml:space="preserve">Hyperlink for another workbook cell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</si>
</sst>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0" fillId="0" borderId="24" xfId="0" applyBorder="1" applyAlignment="1">
      <alignment horizontal="center"/>
    </xf>
    <xf numFmtId="9" fontId="0" fillId="0" borderId="25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11" fontId="0" fillId="0" borderId="1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1" fontId="0" fillId="0" borderId="20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Font="1" applyFill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word.docx" TargetMode="External"/><Relationship Id="rId2" Type="http://schemas.openxmlformats.org/officeDocument/2006/relationships/hyperlink" Target="file:///C:\Users\user\Downloads\ChatGPT%20Image%20Mar%2031,%202025,%2007_33_28%20PM.png" TargetMode="External"/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A7E4-184E-4FB0-B789-0700507B2F5D}">
  <dimension ref="A1:K15"/>
  <sheetViews>
    <sheetView zoomScale="128" workbookViewId="0">
      <selection activeCell="C19" sqref="C19"/>
    </sheetView>
  </sheetViews>
  <sheetFormatPr defaultRowHeight="14.4" x14ac:dyDescent="0.3"/>
  <cols>
    <col min="2" max="2" width="13.5546875" customWidth="1"/>
    <col min="3" max="3" width="19" customWidth="1"/>
    <col min="7" max="7" width="13.77734375" customWidth="1"/>
  </cols>
  <sheetData>
    <row r="1" spans="1:11" ht="15" thickBot="1" x14ac:dyDescent="0.35">
      <c r="A1" s="3" t="s">
        <v>0</v>
      </c>
      <c r="B1" s="4" t="s">
        <v>6</v>
      </c>
      <c r="C1" s="4" t="s">
        <v>8</v>
      </c>
      <c r="D1" s="5" t="s">
        <v>9</v>
      </c>
      <c r="F1" s="23" t="s">
        <v>0</v>
      </c>
      <c r="G1" s="24" t="s">
        <v>6</v>
      </c>
      <c r="H1" s="24" t="s">
        <v>8</v>
      </c>
      <c r="I1" s="25" t="s">
        <v>9</v>
      </c>
      <c r="J1" s="17" t="s">
        <v>19</v>
      </c>
      <c r="K1" s="17"/>
    </row>
    <row r="2" spans="1:11" x14ac:dyDescent="0.3">
      <c r="A2" s="6" t="s">
        <v>1</v>
      </c>
      <c r="B2" s="2" t="s">
        <v>7</v>
      </c>
      <c r="C2" s="2">
        <v>23</v>
      </c>
      <c r="D2" s="7">
        <v>450000</v>
      </c>
      <c r="F2" s="18" t="s">
        <v>14</v>
      </c>
      <c r="G2" t="str">
        <f>VLOOKUP(TRIM(A2),LUT,2,0)</f>
        <v>123-gfg-456</v>
      </c>
      <c r="H2">
        <f>VLOOKUP(TRIM(A2),LUT,3,0)</f>
        <v>23</v>
      </c>
      <c r="I2" s="19">
        <f>VLOOKUP(TRIM(A2),LUT,4,0)</f>
        <v>450000</v>
      </c>
    </row>
    <row r="3" spans="1:11" x14ac:dyDescent="0.3">
      <c r="A3" s="6" t="s">
        <v>2</v>
      </c>
      <c r="B3" s="2" t="s">
        <v>10</v>
      </c>
      <c r="C3" s="2">
        <v>34</v>
      </c>
      <c r="D3" s="7">
        <v>540000</v>
      </c>
      <c r="F3" s="18" t="s">
        <v>15</v>
      </c>
      <c r="G3" t="str">
        <f>VLOOKUP(TRIM(A3),LUT,2,0)</f>
        <v>255-ghj- 653</v>
      </c>
      <c r="H3">
        <f>VLOOKUP(TRIM(A3),LUT,3,0)</f>
        <v>34</v>
      </c>
      <c r="I3" s="19">
        <f>VLOOKUP(TRIM(A3),LUT,4,0)</f>
        <v>540000</v>
      </c>
    </row>
    <row r="4" spans="1:11" x14ac:dyDescent="0.3">
      <c r="A4" s="6" t="s">
        <v>3</v>
      </c>
      <c r="B4" s="2" t="s">
        <v>11</v>
      </c>
      <c r="C4" s="2">
        <v>43</v>
      </c>
      <c r="D4" s="7">
        <v>630000</v>
      </c>
      <c r="F4" s="18" t="s">
        <v>16</v>
      </c>
      <c r="G4" t="str">
        <f>VLOOKUP(TRIM(A4),LUT,2,0)</f>
        <v>456-dft- 675</v>
      </c>
      <c r="H4">
        <f>VLOOKUP(TRIM(A4),LUT,3,0)</f>
        <v>43</v>
      </c>
      <c r="I4" s="19">
        <f>VLOOKUP(TRIM(A4),LUT,4,0)</f>
        <v>630000</v>
      </c>
    </row>
    <row r="5" spans="1:11" x14ac:dyDescent="0.3">
      <c r="A5" s="6" t="s">
        <v>4</v>
      </c>
      <c r="B5" s="2" t="s">
        <v>12</v>
      </c>
      <c r="C5" s="2">
        <v>53</v>
      </c>
      <c r="D5" s="7">
        <v>720000</v>
      </c>
      <c r="F5" s="18" t="s">
        <v>17</v>
      </c>
      <c r="G5" t="str">
        <f>VLOOKUP(TRIM(A5),LUT,2,0)</f>
        <v>349-dfs-678</v>
      </c>
      <c r="H5">
        <f>VLOOKUP(TRIM(A5),LUT,3,0)</f>
        <v>53</v>
      </c>
      <c r="I5" s="19">
        <f>VLOOKUP(TRIM(A5),LUT,4,0)</f>
        <v>720000</v>
      </c>
    </row>
    <row r="6" spans="1:11" ht="15" thickBot="1" x14ac:dyDescent="0.35">
      <c r="A6" s="8" t="s">
        <v>5</v>
      </c>
      <c r="B6" s="9" t="s">
        <v>13</v>
      </c>
      <c r="C6" s="9">
        <v>63</v>
      </c>
      <c r="D6" s="10">
        <v>810000</v>
      </c>
      <c r="F6" s="20" t="s">
        <v>18</v>
      </c>
      <c r="G6" s="21" t="str">
        <f>VLOOKUP(TRIM(A6),LUT,2,0)</f>
        <v>245-bhj-567</v>
      </c>
      <c r="H6" s="21">
        <f>VLOOKUP(TRIM(A6),LUT,3,0)</f>
        <v>63</v>
      </c>
      <c r="I6" s="22">
        <f>VLOOKUP(TRIM(A6),LUT,4,0)</f>
        <v>810000</v>
      </c>
    </row>
    <row r="7" spans="1:11" x14ac:dyDescent="0.3">
      <c r="A7" s="1"/>
      <c r="B7" s="1"/>
      <c r="C7" s="1"/>
      <c r="D7" s="1"/>
    </row>
    <row r="8" spans="1:11" x14ac:dyDescent="0.3">
      <c r="A8" s="11" t="s">
        <v>0</v>
      </c>
      <c r="B8" s="12" t="s">
        <v>6</v>
      </c>
      <c r="C8" s="12" t="s">
        <v>8</v>
      </c>
      <c r="D8" s="13" t="s">
        <v>9</v>
      </c>
      <c r="F8" s="17"/>
    </row>
    <row r="9" spans="1:11" x14ac:dyDescent="0.3">
      <c r="A9" s="14" t="s">
        <v>1</v>
      </c>
      <c r="B9" s="15" t="str">
        <f>VLOOKUP(A9,A2:D6,2,0)</f>
        <v>123-gfg-456</v>
      </c>
      <c r="C9" s="15">
        <f>VLOOKUP(A9,A2:D6,3,0)</f>
        <v>23</v>
      </c>
      <c r="D9" s="16">
        <f>VLOOKUP(A9,A2:D6,4,0)</f>
        <v>450000</v>
      </c>
    </row>
    <row r="11" spans="1:11" x14ac:dyDescent="0.3">
      <c r="A11" s="11" t="s">
        <v>0</v>
      </c>
      <c r="B11" s="12" t="s">
        <v>6</v>
      </c>
      <c r="C11" s="12" t="s">
        <v>8</v>
      </c>
      <c r="D11" s="13" t="s">
        <v>9</v>
      </c>
    </row>
    <row r="12" spans="1:11" x14ac:dyDescent="0.3">
      <c r="A12" s="14" t="s">
        <v>1</v>
      </c>
      <c r="B12" s="15" t="str">
        <f>VLOOKUP(A12,A2:D6,2,0)</f>
        <v>123-gfg-456</v>
      </c>
      <c r="C12" s="15">
        <f>VLOOKUP(A12,LUT,3,0)</f>
        <v>23</v>
      </c>
      <c r="D12" s="16">
        <f>VLOOKUP(A12,LUT,4,0)</f>
        <v>450000</v>
      </c>
    </row>
    <row r="13" spans="1:11" x14ac:dyDescent="0.3">
      <c r="A13" s="1"/>
      <c r="B13" s="1"/>
      <c r="C13" s="1"/>
      <c r="D13" s="1"/>
    </row>
    <row r="14" spans="1:11" x14ac:dyDescent="0.3">
      <c r="A14" s="11" t="s">
        <v>0</v>
      </c>
      <c r="B14" s="12" t="s">
        <v>6</v>
      </c>
      <c r="C14" s="12" t="s">
        <v>8</v>
      </c>
      <c r="D14" s="13" t="s">
        <v>9</v>
      </c>
    </row>
    <row r="15" spans="1:11" x14ac:dyDescent="0.3">
      <c r="A15" s="14" t="s">
        <v>4</v>
      </c>
      <c r="B15" s="15" t="str">
        <f>VLOOKUP(A15,LUT,2,0)</f>
        <v>349-dfs-678</v>
      </c>
      <c r="C15" s="15">
        <f>VLOOKUP(A15,LUT,3,0)</f>
        <v>53</v>
      </c>
      <c r="D15" s="16">
        <f>VLOOKUP(A15,LUT,4,0)</f>
        <v>720000</v>
      </c>
    </row>
  </sheetData>
  <dataValidations count="1">
    <dataValidation type="list" allowBlank="1" showInputMessage="1" showErrorMessage="1" sqref="A15" xr:uid="{3F97D30F-EF25-4B31-86F9-CA1FEEBC7C19}">
      <formula1>$A$2:$A$6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E834-6336-4872-BB5C-53B72465E6BB}">
  <dimension ref="A1:N13"/>
  <sheetViews>
    <sheetView topLeftCell="A8" zoomScale="197" workbookViewId="0">
      <selection activeCell="A15" sqref="A15"/>
    </sheetView>
  </sheetViews>
  <sheetFormatPr defaultRowHeight="14.4" x14ac:dyDescent="0.3"/>
  <cols>
    <col min="1" max="1" width="12" bestFit="1" customWidth="1"/>
    <col min="2" max="4" width="11.44140625" customWidth="1"/>
    <col min="5" max="6" width="10.77734375" customWidth="1"/>
  </cols>
  <sheetData>
    <row r="1" spans="1:14" x14ac:dyDescent="0.3">
      <c r="A1" s="2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20</v>
      </c>
    </row>
    <row r="2" spans="1:14" x14ac:dyDescent="0.3">
      <c r="A2" s="26" t="s">
        <v>6</v>
      </c>
      <c r="B2" t="s">
        <v>21</v>
      </c>
      <c r="C2" t="s">
        <v>22</v>
      </c>
      <c r="D2" t="s">
        <v>23</v>
      </c>
      <c r="E2" t="s">
        <v>12</v>
      </c>
      <c r="F2" t="s">
        <v>13</v>
      </c>
    </row>
    <row r="3" spans="1:14" x14ac:dyDescent="0.3">
      <c r="A3" s="26" t="s">
        <v>8</v>
      </c>
      <c r="B3">
        <v>23</v>
      </c>
      <c r="C3">
        <v>34</v>
      </c>
      <c r="D3">
        <v>43</v>
      </c>
      <c r="E3">
        <v>53</v>
      </c>
      <c r="F3">
        <v>63</v>
      </c>
    </row>
    <row r="4" spans="1:14" x14ac:dyDescent="0.3">
      <c r="A4" s="26" t="s">
        <v>9</v>
      </c>
      <c r="B4">
        <v>450000</v>
      </c>
      <c r="C4">
        <v>540000</v>
      </c>
      <c r="D4">
        <v>630000</v>
      </c>
      <c r="E4">
        <v>720000</v>
      </c>
      <c r="F4">
        <v>810000</v>
      </c>
    </row>
    <row r="7" spans="1:14" x14ac:dyDescent="0.3">
      <c r="A7" s="26" t="s">
        <v>0</v>
      </c>
      <c r="B7" s="26" t="s">
        <v>9</v>
      </c>
    </row>
    <row r="8" spans="1:14" x14ac:dyDescent="0.3">
      <c r="A8" s="27" t="s">
        <v>1</v>
      </c>
      <c r="B8">
        <f>HLOOKUP(A8,B1:F4,4,0)</f>
        <v>450000</v>
      </c>
    </row>
    <row r="9" spans="1:14" x14ac:dyDescent="0.3">
      <c r="A9" s="27" t="s">
        <v>3</v>
      </c>
      <c r="B9">
        <f>HLOOKUP(A9,B1:F4,4,0)</f>
        <v>630000</v>
      </c>
    </row>
    <row r="11" spans="1:14" x14ac:dyDescent="0.3">
      <c r="A11" s="26" t="s">
        <v>0</v>
      </c>
      <c r="B11" s="26" t="s">
        <v>8</v>
      </c>
    </row>
    <row r="12" spans="1:14" x14ac:dyDescent="0.3">
      <c r="A12" t="s">
        <v>1</v>
      </c>
      <c r="B12">
        <f>HLOOKUP(A12,TABLU,3,0)</f>
        <v>23</v>
      </c>
    </row>
    <row r="13" spans="1:14" x14ac:dyDescent="0.3">
      <c r="A13" t="s">
        <v>2</v>
      </c>
      <c r="B13">
        <f>HLOOKUP(A13,TABLU,3,0)</f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620-3DDC-4A2C-A747-143256DEA1D0}">
  <dimension ref="A1:G13"/>
  <sheetViews>
    <sheetView topLeftCell="A8" zoomScale="216" workbookViewId="0">
      <selection activeCell="B13" sqref="B13"/>
    </sheetView>
  </sheetViews>
  <sheetFormatPr defaultRowHeight="14.4" x14ac:dyDescent="0.3"/>
  <cols>
    <col min="1" max="1" width="12.5546875" customWidth="1"/>
    <col min="2" max="2" width="11.6640625" customWidth="1"/>
  </cols>
  <sheetData>
    <row r="1" spans="1:7" ht="15" thickBot="1" x14ac:dyDescent="0.35">
      <c r="A1" s="23" t="s">
        <v>24</v>
      </c>
      <c r="B1" s="25" t="s">
        <v>25</v>
      </c>
    </row>
    <row r="2" spans="1:7" x14ac:dyDescent="0.3">
      <c r="A2" s="28">
        <v>1200000</v>
      </c>
      <c r="B2" s="29">
        <v>0</v>
      </c>
      <c r="D2" s="31" t="s">
        <v>26</v>
      </c>
      <c r="E2" s="31" t="s">
        <v>27</v>
      </c>
    </row>
    <row r="3" spans="1:7" x14ac:dyDescent="0.3">
      <c r="A3" s="28">
        <v>1500000</v>
      </c>
      <c r="B3" s="29">
        <v>0.12</v>
      </c>
      <c r="D3">
        <v>2500000</v>
      </c>
      <c r="E3">
        <f>LOOKUP(D3,A2:B7)</f>
        <v>0.2</v>
      </c>
    </row>
    <row r="4" spans="1:7" x14ac:dyDescent="0.3">
      <c r="A4" s="28">
        <v>2000000</v>
      </c>
      <c r="B4" s="29">
        <v>0.18</v>
      </c>
      <c r="D4">
        <v>1200000</v>
      </c>
      <c r="E4">
        <f>LOOKUP(D4,Table)</f>
        <v>0</v>
      </c>
    </row>
    <row r="5" spans="1:7" x14ac:dyDescent="0.3">
      <c r="A5" s="28">
        <v>2500000</v>
      </c>
      <c r="B5" s="29">
        <v>0.2</v>
      </c>
      <c r="D5">
        <v>2000000</v>
      </c>
      <c r="E5">
        <f>LOOKUP(D5,Table)</f>
        <v>0.18</v>
      </c>
    </row>
    <row r="6" spans="1:7" x14ac:dyDescent="0.3">
      <c r="A6" s="28">
        <v>2800000</v>
      </c>
      <c r="B6" s="29">
        <v>0.22</v>
      </c>
    </row>
    <row r="7" spans="1:7" x14ac:dyDescent="0.3">
      <c r="A7" s="14">
        <v>3000000</v>
      </c>
      <c r="B7" s="30">
        <v>0.24</v>
      </c>
    </row>
    <row r="9" spans="1:7" ht="15" thickBot="1" x14ac:dyDescent="0.35"/>
    <row r="10" spans="1:7" x14ac:dyDescent="0.3">
      <c r="A10" s="3" t="s">
        <v>24</v>
      </c>
      <c r="B10" s="32">
        <v>1200000</v>
      </c>
      <c r="C10" s="32">
        <v>1500000</v>
      </c>
      <c r="D10" s="32">
        <v>2000000</v>
      </c>
      <c r="E10" s="32">
        <v>2500000</v>
      </c>
      <c r="F10" s="32">
        <v>2800000</v>
      </c>
      <c r="G10" s="33">
        <v>3000000</v>
      </c>
    </row>
    <row r="11" spans="1:7" ht="15" thickBot="1" x14ac:dyDescent="0.35">
      <c r="A11" s="34" t="s">
        <v>25</v>
      </c>
      <c r="B11" s="35">
        <v>0</v>
      </c>
      <c r="C11" s="35">
        <v>0.12</v>
      </c>
      <c r="D11" s="35">
        <v>0.18</v>
      </c>
      <c r="E11" s="35">
        <v>0.2</v>
      </c>
      <c r="F11" s="35">
        <v>0.22</v>
      </c>
      <c r="G11" s="36">
        <v>0.24</v>
      </c>
    </row>
    <row r="13" spans="1:7" x14ac:dyDescent="0.3">
      <c r="A13">
        <v>1500000</v>
      </c>
      <c r="B13">
        <f>LOOKUP(A13,B10:G11)</f>
        <v>0.12</v>
      </c>
    </row>
  </sheetData>
  <dataValidations count="1">
    <dataValidation type="list" allowBlank="1" showInputMessage="1" showErrorMessage="1" sqref="D5" xr:uid="{B5BA23DE-EAE3-4F36-92D9-1BE18877EA40}">
      <formula1>$A$2:$A$7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3B39-21C3-4898-BAD6-735CAC6C4525}">
  <dimension ref="A1:H7"/>
  <sheetViews>
    <sheetView zoomScale="220" workbookViewId="0">
      <selection activeCell="B2" sqref="B2"/>
    </sheetView>
  </sheetViews>
  <sheetFormatPr defaultRowHeight="14.4" x14ac:dyDescent="0.3"/>
  <cols>
    <col min="2" max="2" width="13.44140625" customWidth="1"/>
    <col min="3" max="4" width="11" customWidth="1"/>
    <col min="8" max="8" width="10" bestFit="1" customWidth="1"/>
  </cols>
  <sheetData>
    <row r="1" spans="1:8" ht="15" thickBot="1" x14ac:dyDescent="0.35">
      <c r="A1" s="37" t="s">
        <v>28</v>
      </c>
      <c r="B1" s="24" t="s">
        <v>29</v>
      </c>
      <c r="C1" s="24" t="s">
        <v>30</v>
      </c>
      <c r="D1" s="25" t="s">
        <v>31</v>
      </c>
      <c r="F1" s="42" t="s">
        <v>28</v>
      </c>
      <c r="G1" s="42" t="s">
        <v>30</v>
      </c>
      <c r="H1" t="s">
        <v>31</v>
      </c>
    </row>
    <row r="2" spans="1:8" x14ac:dyDescent="0.3">
      <c r="A2" s="41" t="s">
        <v>38</v>
      </c>
      <c r="B2" s="1" t="s">
        <v>32</v>
      </c>
      <c r="C2" s="1" t="s">
        <v>44</v>
      </c>
      <c r="D2" s="38">
        <v>235000000</v>
      </c>
      <c r="F2" t="s">
        <v>40</v>
      </c>
      <c r="G2" t="str">
        <f>LOOKUP(F2,A2:C7)</f>
        <v>Jose</v>
      </c>
      <c r="H2">
        <f>LOOKUP(F2,A2:D7)</f>
        <v>235000000</v>
      </c>
    </row>
    <row r="3" spans="1:8" x14ac:dyDescent="0.3">
      <c r="A3" s="41" t="s">
        <v>39</v>
      </c>
      <c r="B3" s="1" t="s">
        <v>33</v>
      </c>
      <c r="C3" s="1" t="s">
        <v>45</v>
      </c>
      <c r="D3" s="38">
        <v>235000000</v>
      </c>
      <c r="F3" t="s">
        <v>41</v>
      </c>
      <c r="G3" t="str">
        <f>LOOKUP(F3,A2:C7)</f>
        <v>Roseb</v>
      </c>
    </row>
    <row r="4" spans="1:8" x14ac:dyDescent="0.3">
      <c r="A4" s="41" t="s">
        <v>40</v>
      </c>
      <c r="B4" s="1" t="s">
        <v>34</v>
      </c>
      <c r="C4" s="1" t="s">
        <v>46</v>
      </c>
      <c r="D4" s="38">
        <v>235000000</v>
      </c>
    </row>
    <row r="5" spans="1:8" x14ac:dyDescent="0.3">
      <c r="A5" s="41" t="s">
        <v>41</v>
      </c>
      <c r="B5" s="1" t="s">
        <v>35</v>
      </c>
      <c r="C5" s="1" t="s">
        <v>47</v>
      </c>
      <c r="D5" s="38">
        <v>235000000</v>
      </c>
    </row>
    <row r="6" spans="1:8" x14ac:dyDescent="0.3">
      <c r="A6" s="41" t="s">
        <v>42</v>
      </c>
      <c r="B6" s="1" t="s">
        <v>36</v>
      </c>
      <c r="C6" s="1" t="s">
        <v>48</v>
      </c>
      <c r="D6" s="38">
        <v>235000000</v>
      </c>
    </row>
    <row r="7" spans="1:8" ht="15" thickBot="1" x14ac:dyDescent="0.35">
      <c r="A7" s="41" t="s">
        <v>43</v>
      </c>
      <c r="B7" s="39" t="s">
        <v>37</v>
      </c>
      <c r="C7" s="39" t="s">
        <v>49</v>
      </c>
      <c r="D7" s="40">
        <v>235000000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230D-B501-4D49-9B13-BA10FA68CD88}">
  <dimension ref="A1:D17"/>
  <sheetViews>
    <sheetView tabSelected="1" workbookViewId="0">
      <selection activeCell="B18" sqref="B18"/>
    </sheetView>
  </sheetViews>
  <sheetFormatPr defaultRowHeight="14.4" x14ac:dyDescent="0.3"/>
  <cols>
    <col min="1" max="1" width="14.5546875" customWidth="1"/>
    <col min="2" max="2" width="18.44140625" customWidth="1"/>
    <col min="4" max="4" width="12.21875" customWidth="1"/>
  </cols>
  <sheetData>
    <row r="1" spans="1:4" ht="15" thickBot="1" x14ac:dyDescent="0.35">
      <c r="A1" s="45" t="s">
        <v>50</v>
      </c>
      <c r="B1" s="46" t="s">
        <v>51</v>
      </c>
      <c r="C1" s="46" t="s">
        <v>52</v>
      </c>
      <c r="D1" s="47" t="s">
        <v>53</v>
      </c>
    </row>
    <row r="2" spans="1:4" x14ac:dyDescent="0.3">
      <c r="A2" s="48" t="s">
        <v>54</v>
      </c>
      <c r="B2" s="1" t="s">
        <v>62</v>
      </c>
      <c r="C2" s="1" t="s">
        <v>70</v>
      </c>
      <c r="D2" s="49">
        <v>8000000</v>
      </c>
    </row>
    <row r="3" spans="1:4" x14ac:dyDescent="0.3">
      <c r="A3" s="48" t="s">
        <v>55</v>
      </c>
      <c r="B3" s="1" t="s">
        <v>63</v>
      </c>
      <c r="C3" s="1" t="s">
        <v>71</v>
      </c>
      <c r="D3" s="49">
        <v>9000000</v>
      </c>
    </row>
    <row r="4" spans="1:4" x14ac:dyDescent="0.3">
      <c r="A4" s="48" t="s">
        <v>56</v>
      </c>
      <c r="B4" s="1" t="s">
        <v>64</v>
      </c>
      <c r="C4" s="1" t="s">
        <v>72</v>
      </c>
      <c r="D4" s="49">
        <v>10000000</v>
      </c>
    </row>
    <row r="5" spans="1:4" x14ac:dyDescent="0.3">
      <c r="A5" s="48" t="s">
        <v>57</v>
      </c>
      <c r="B5" s="1" t="s">
        <v>65</v>
      </c>
      <c r="C5" s="1" t="s">
        <v>73</v>
      </c>
      <c r="D5" s="49">
        <v>11000000</v>
      </c>
    </row>
    <row r="6" spans="1:4" x14ac:dyDescent="0.3">
      <c r="A6" s="48" t="s">
        <v>58</v>
      </c>
      <c r="B6" s="1" t="s">
        <v>66</v>
      </c>
      <c r="C6" s="1" t="s">
        <v>74</v>
      </c>
      <c r="D6" s="49">
        <v>12000000</v>
      </c>
    </row>
    <row r="7" spans="1:4" x14ac:dyDescent="0.3">
      <c r="A7" s="48" t="s">
        <v>59</v>
      </c>
      <c r="B7" s="1" t="s">
        <v>67</v>
      </c>
      <c r="C7" s="1" t="s">
        <v>75</v>
      </c>
      <c r="D7" s="49">
        <v>13000000</v>
      </c>
    </row>
    <row r="8" spans="1:4" x14ac:dyDescent="0.3">
      <c r="A8" s="48" t="s">
        <v>60</v>
      </c>
      <c r="B8" s="1" t="s">
        <v>68</v>
      </c>
      <c r="C8" s="1" t="s">
        <v>76</v>
      </c>
      <c r="D8" s="49">
        <v>14000000</v>
      </c>
    </row>
    <row r="9" spans="1:4" ht="15" thickBot="1" x14ac:dyDescent="0.35">
      <c r="A9" s="43" t="s">
        <v>61</v>
      </c>
      <c r="B9" s="39" t="s">
        <v>69</v>
      </c>
      <c r="C9" s="39" t="s">
        <v>77</v>
      </c>
      <c r="D9" s="44">
        <v>15000000</v>
      </c>
    </row>
    <row r="10" spans="1:4" ht="15" thickBot="1" x14ac:dyDescent="0.35"/>
    <row r="11" spans="1:4" ht="15" thickBot="1" x14ac:dyDescent="0.35">
      <c r="A11" s="50" t="s">
        <v>79</v>
      </c>
      <c r="B11" s="51" t="s">
        <v>78</v>
      </c>
    </row>
    <row r="12" spans="1:4" ht="15" thickBot="1" x14ac:dyDescent="0.35">
      <c r="A12" s="43" t="str" cm="1">
        <f t="array" ref="A12">INDEX(B2:B9,B12)</f>
        <v>Seena</v>
      </c>
      <c r="B12" s="44">
        <v>5</v>
      </c>
    </row>
    <row r="13" spans="1:4" ht="15" thickBot="1" x14ac:dyDescent="0.35"/>
    <row r="14" spans="1:4" ht="15" thickBot="1" x14ac:dyDescent="0.35">
      <c r="A14" s="50" t="s">
        <v>79</v>
      </c>
      <c r="B14" s="52" t="s">
        <v>80</v>
      </c>
      <c r="C14" s="51" t="s">
        <v>81</v>
      </c>
    </row>
    <row r="15" spans="1:4" ht="15" thickBot="1" x14ac:dyDescent="0.35">
      <c r="A15" s="43" cm="1">
        <f t="array" ref="A15">INDEX(A2:D9,B15,C15)</f>
        <v>11000000</v>
      </c>
      <c r="B15" s="39">
        <v>4</v>
      </c>
      <c r="C15" s="44">
        <v>4</v>
      </c>
    </row>
    <row r="17" spans="1:2" x14ac:dyDescent="0.3">
      <c r="A17" s="53" t="s">
        <v>82</v>
      </c>
      <c r="B17" s="53" t="s">
        <v>83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A950-C5D2-4CA6-A72C-BFC2D441D983}">
  <dimension ref="E1:I16"/>
  <sheetViews>
    <sheetView zoomScale="110" workbookViewId="0">
      <selection activeCell="F16" sqref="F16"/>
    </sheetView>
  </sheetViews>
  <sheetFormatPr defaultRowHeight="14.4" x14ac:dyDescent="0.3"/>
  <cols>
    <col min="6" max="6" width="21" customWidth="1"/>
    <col min="7" max="8" width="16.88671875" customWidth="1"/>
  </cols>
  <sheetData>
    <row r="1" spans="5:9" x14ac:dyDescent="0.3">
      <c r="E1" s="56" t="s">
        <v>86</v>
      </c>
      <c r="F1" s="56"/>
      <c r="G1" s="56"/>
      <c r="H1" s="56"/>
      <c r="I1" s="56"/>
    </row>
    <row r="2" spans="5:9" x14ac:dyDescent="0.3">
      <c r="G2" s="54" t="s">
        <v>85</v>
      </c>
    </row>
    <row r="3" spans="5:9" x14ac:dyDescent="0.3">
      <c r="G3" s="54" t="s">
        <v>87</v>
      </c>
    </row>
    <row r="5" spans="5:9" x14ac:dyDescent="0.3">
      <c r="E5" s="56" t="s">
        <v>86</v>
      </c>
      <c r="F5" s="56"/>
      <c r="G5" s="56"/>
      <c r="H5" s="56"/>
      <c r="I5" s="56"/>
    </row>
    <row r="6" spans="5:9" x14ac:dyDescent="0.3">
      <c r="G6" s="54" t="s">
        <v>88</v>
      </c>
    </row>
    <row r="7" spans="5:9" x14ac:dyDescent="0.3">
      <c r="G7" s="54" t="s">
        <v>89</v>
      </c>
    </row>
    <row r="9" spans="5:9" x14ac:dyDescent="0.3">
      <c r="E9" s="56" t="s">
        <v>91</v>
      </c>
      <c r="F9" s="56"/>
      <c r="G9" s="56"/>
      <c r="H9" s="56"/>
      <c r="I9" s="56"/>
    </row>
    <row r="10" spans="5:9" x14ac:dyDescent="0.3">
      <c r="G10" s="54" t="s">
        <v>90</v>
      </c>
    </row>
    <row r="14" spans="5:9" x14ac:dyDescent="0.3">
      <c r="F14" s="55">
        <f ca="1">TODAY()</f>
        <v>45828</v>
      </c>
    </row>
    <row r="15" spans="5:9" x14ac:dyDescent="0.3">
      <c r="F15" s="55">
        <f ca="1">F14+G15</f>
        <v>45833</v>
      </c>
      <c r="G15">
        <v>5</v>
      </c>
    </row>
    <row r="16" spans="5:9" x14ac:dyDescent="0.3">
      <c r="F16">
        <f ca="1">EDATE(F14,2)</f>
        <v>45889</v>
      </c>
    </row>
  </sheetData>
  <mergeCells count="3">
    <mergeCell ref="E1:I1"/>
    <mergeCell ref="E5:I5"/>
    <mergeCell ref="E9:I9"/>
  </mergeCells>
  <hyperlinks>
    <hyperlink ref="G2" location="Sheet7!A1" display="Go to another cell" xr:uid="{7F1EA664-27BB-46CF-ADE2-0BABB7B899E9}"/>
    <hyperlink ref="G3" location="Sheet4!B2" display="Another one" xr:uid="{7EAF3DD2-C894-4156-B3AD-4B0EF6F6C29F}"/>
    <hyperlink ref="G7" r:id="rId1" xr:uid="{C5257DDC-52DE-4745-8A27-EA3EA4C36C44}"/>
    <hyperlink ref="G6" r:id="rId2" xr:uid="{B2F85415-1E52-4E4C-8114-5AB3D637923B}"/>
    <hyperlink ref="G10" r:id="rId3" xr:uid="{47A8E914-8B14-42A9-B062-B6FB0D83D4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6FBE-94BB-4356-A4B1-5D52C2EC208B}">
  <dimension ref="D3"/>
  <sheetViews>
    <sheetView workbookViewId="0"/>
  </sheetViews>
  <sheetFormatPr defaultRowHeight="14.4" x14ac:dyDescent="0.3"/>
  <sheetData>
    <row r="3" spans="4:4" x14ac:dyDescent="0.3">
      <c r="D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LUT</vt:lpstr>
      <vt:lpstr>Table</vt:lpstr>
      <vt:lpstr>TABLU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2025-05-13T08:37:10Z</dcterms:created>
  <dcterms:modified xsi:type="dcterms:W3CDTF">2025-06-19T19:51:04Z</dcterms:modified>
</cp:coreProperties>
</file>